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7635" yWindow="-15" windowWidth="7665" windowHeight="8190" activeTab="2"/>
  </bookViews>
  <sheets>
    <sheet name="一人平均う歯数" sheetId="5" r:id="rId1"/>
    <sheet name="有病者率" sheetId="6" r:id="rId2"/>
    <sheet name="12歳児" sheetId="2" r:id="rId3"/>
  </sheets>
  <definedNames>
    <definedName name="_xlnm._FilterDatabase" localSheetId="0" hidden="1">一人平均う歯数!$A$4:$Q$24</definedName>
    <definedName name="_xlnm._FilterDatabase" localSheetId="1" hidden="1">有病者率!$A$4:$Q$24</definedName>
    <definedName name="_xlnm.Print_Area" localSheetId="2">'12歳児'!$A$1:$CS$36</definedName>
    <definedName name="_xlnm.Print_Area" localSheetId="0">一人平均う歯数!$B$1:$Q$127</definedName>
    <definedName name="_xlnm.Print_Area" localSheetId="1">有病者率!$B$1:$Q$128</definedName>
    <definedName name="_xlnm.Print_Titles" localSheetId="2">'12歳児'!$A:$A</definedName>
  </definedNames>
  <calcPr calcId="145621"/>
</workbook>
</file>

<file path=xl/calcChain.xml><?xml version="1.0" encoding="utf-8"?>
<calcChain xmlns="http://schemas.openxmlformats.org/spreadsheetml/2006/main">
  <c r="CP36" i="2" l="1"/>
  <c r="CO36" i="2"/>
  <c r="CN36" i="2"/>
  <c r="CP35" i="2"/>
  <c r="CO35" i="2"/>
  <c r="CN35" i="2"/>
  <c r="CP34" i="2"/>
  <c r="CO34" i="2"/>
  <c r="CN34" i="2"/>
  <c r="CP33" i="2"/>
  <c r="CO33" i="2"/>
  <c r="CN33" i="2"/>
  <c r="CP32" i="2"/>
  <c r="CO32" i="2"/>
  <c r="CN32" i="2"/>
  <c r="CP31" i="2"/>
  <c r="CO31" i="2"/>
  <c r="CN31" i="2"/>
  <c r="CP30" i="2"/>
  <c r="CO30" i="2"/>
  <c r="CN30" i="2"/>
  <c r="CP29" i="2"/>
  <c r="CO29" i="2"/>
  <c r="CN29" i="2"/>
  <c r="CP27" i="2"/>
  <c r="CO27" i="2"/>
  <c r="CN27" i="2"/>
  <c r="CP26" i="2"/>
  <c r="CO26" i="2"/>
  <c r="CN26" i="2"/>
  <c r="CP25" i="2"/>
  <c r="CO25" i="2"/>
  <c r="CN25" i="2"/>
  <c r="CP24" i="2"/>
  <c r="CO24" i="2"/>
  <c r="CN24" i="2"/>
  <c r="CP23" i="2"/>
  <c r="CO23" i="2"/>
  <c r="CN23" i="2"/>
  <c r="CP22" i="2"/>
  <c r="CO22" i="2"/>
  <c r="CN22" i="2"/>
  <c r="CP21" i="2"/>
  <c r="CO21" i="2"/>
  <c r="CN21" i="2"/>
  <c r="CP20" i="2"/>
  <c r="CO20" i="2"/>
  <c r="CN20" i="2"/>
  <c r="CP19" i="2"/>
  <c r="CO19" i="2"/>
  <c r="CN19" i="2"/>
  <c r="CP18" i="2"/>
  <c r="CO18" i="2"/>
  <c r="CN18" i="2"/>
  <c r="CP17" i="2"/>
  <c r="CO17" i="2"/>
  <c r="CN17" i="2"/>
  <c r="CP16" i="2"/>
  <c r="CO16" i="2"/>
  <c r="CN16" i="2"/>
  <c r="CP15" i="2"/>
  <c r="CO15" i="2"/>
  <c r="CN15" i="2"/>
  <c r="CP14" i="2"/>
  <c r="CO14" i="2"/>
  <c r="CN14" i="2"/>
  <c r="CP13" i="2"/>
  <c r="CO13" i="2"/>
  <c r="CN13" i="2"/>
  <c r="CP12" i="2"/>
  <c r="CO12" i="2"/>
  <c r="CN12" i="2"/>
  <c r="CP11" i="2"/>
  <c r="CO11" i="2"/>
  <c r="CN11" i="2"/>
  <c r="CP10" i="2"/>
  <c r="CO10" i="2"/>
  <c r="CN10" i="2"/>
  <c r="CP9" i="2"/>
  <c r="CO9" i="2"/>
  <c r="CN9" i="2"/>
  <c r="CP8" i="2"/>
  <c r="CO8" i="2"/>
  <c r="CN8" i="2"/>
  <c r="CP7" i="2"/>
  <c r="CO7" i="2"/>
  <c r="CN7" i="2"/>
  <c r="CP6" i="2"/>
  <c r="CO6" i="2"/>
  <c r="CN6" i="2"/>
  <c r="CP5" i="2"/>
  <c r="CO5" i="2"/>
  <c r="CN5" i="2"/>
  <c r="CJ36" i="2"/>
  <c r="CI36" i="2"/>
  <c r="CH36" i="2"/>
  <c r="CJ35" i="2"/>
  <c r="CI35" i="2"/>
  <c r="CH35" i="2"/>
  <c r="CJ34" i="2"/>
  <c r="CI34" i="2"/>
  <c r="CH34" i="2"/>
  <c r="CJ33" i="2"/>
  <c r="CI33" i="2"/>
  <c r="CH33" i="2"/>
  <c r="CJ32" i="2"/>
  <c r="CI32" i="2"/>
  <c r="CH32" i="2"/>
  <c r="CJ31" i="2"/>
  <c r="CI31" i="2"/>
  <c r="CH31" i="2"/>
  <c r="CJ30" i="2"/>
  <c r="CI30" i="2"/>
  <c r="CH30" i="2"/>
  <c r="CJ29" i="2"/>
  <c r="CI29" i="2"/>
  <c r="CH29" i="2"/>
  <c r="CJ27" i="2"/>
  <c r="CI27" i="2"/>
  <c r="CH27" i="2"/>
  <c r="CJ26" i="2"/>
  <c r="CI26" i="2"/>
  <c r="CH26" i="2"/>
  <c r="CJ25" i="2"/>
  <c r="CI25" i="2"/>
  <c r="CH25" i="2"/>
  <c r="CJ24" i="2"/>
  <c r="CI24" i="2"/>
  <c r="CH24" i="2"/>
  <c r="CJ23" i="2"/>
  <c r="CI23" i="2"/>
  <c r="CH23" i="2"/>
  <c r="CJ22" i="2"/>
  <c r="CI22" i="2"/>
  <c r="CH22" i="2"/>
  <c r="CJ21" i="2"/>
  <c r="CI21" i="2"/>
  <c r="CH21" i="2"/>
  <c r="CJ20" i="2"/>
  <c r="CI20" i="2"/>
  <c r="CH20" i="2"/>
  <c r="CJ19" i="2"/>
  <c r="CI19" i="2"/>
  <c r="CH19" i="2"/>
  <c r="CJ18" i="2"/>
  <c r="CI18" i="2"/>
  <c r="CH18" i="2"/>
  <c r="CJ17" i="2"/>
  <c r="CI17" i="2"/>
  <c r="CH17" i="2"/>
  <c r="CJ16" i="2"/>
  <c r="CI16" i="2"/>
  <c r="CH16" i="2"/>
  <c r="CJ15" i="2"/>
  <c r="CI15" i="2"/>
  <c r="CH15" i="2"/>
  <c r="CJ14" i="2"/>
  <c r="CI14" i="2"/>
  <c r="CH14" i="2"/>
  <c r="CJ13" i="2"/>
  <c r="CI13" i="2"/>
  <c r="CH13" i="2"/>
  <c r="CJ12" i="2"/>
  <c r="CI12" i="2"/>
  <c r="CH12" i="2"/>
  <c r="CJ11" i="2"/>
  <c r="CI11" i="2"/>
  <c r="CH11" i="2"/>
  <c r="CJ10" i="2"/>
  <c r="CI10" i="2"/>
  <c r="CH10" i="2"/>
  <c r="CJ9" i="2"/>
  <c r="CI9" i="2"/>
  <c r="CH9" i="2"/>
  <c r="CJ8" i="2"/>
  <c r="CI8" i="2"/>
  <c r="CH8" i="2"/>
  <c r="CJ7" i="2"/>
  <c r="CI7" i="2"/>
  <c r="CH7" i="2"/>
  <c r="CJ6" i="2"/>
  <c r="CI6" i="2"/>
  <c r="CH6" i="2"/>
  <c r="CJ5" i="2"/>
  <c r="CI5" i="2"/>
  <c r="CH5" i="2"/>
  <c r="CD36" i="2"/>
  <c r="CC36" i="2"/>
  <c r="CB36" i="2"/>
  <c r="CD35" i="2"/>
  <c r="CC35" i="2"/>
  <c r="CB35" i="2"/>
  <c r="CD34" i="2"/>
  <c r="CC34" i="2"/>
  <c r="CB34" i="2"/>
  <c r="CD33" i="2"/>
  <c r="CC33" i="2"/>
  <c r="CB33" i="2"/>
  <c r="CD32" i="2"/>
  <c r="CC32" i="2"/>
  <c r="CB32" i="2"/>
  <c r="CD31" i="2"/>
  <c r="CC31" i="2"/>
  <c r="CB31" i="2"/>
  <c r="CD30" i="2"/>
  <c r="CC30" i="2"/>
  <c r="CB30" i="2"/>
  <c r="CD29" i="2"/>
  <c r="CC29" i="2"/>
  <c r="CB29" i="2"/>
  <c r="CD27" i="2"/>
  <c r="CC27" i="2"/>
  <c r="CB27" i="2"/>
  <c r="CD26" i="2"/>
  <c r="CC26" i="2"/>
  <c r="CB26" i="2"/>
  <c r="CD25" i="2"/>
  <c r="CC25" i="2"/>
  <c r="CB25" i="2"/>
  <c r="CD24" i="2"/>
  <c r="CC24" i="2"/>
  <c r="CB24" i="2"/>
  <c r="CD23" i="2"/>
  <c r="CC23" i="2"/>
  <c r="CB23" i="2"/>
  <c r="CD22" i="2"/>
  <c r="CC22" i="2"/>
  <c r="CB22" i="2"/>
  <c r="CD21" i="2"/>
  <c r="CC21" i="2"/>
  <c r="CB21" i="2"/>
  <c r="CD20" i="2"/>
  <c r="CC20" i="2"/>
  <c r="CB20" i="2"/>
  <c r="CD19" i="2"/>
  <c r="CC19" i="2"/>
  <c r="CB19" i="2"/>
  <c r="CD18" i="2"/>
  <c r="CC18" i="2"/>
  <c r="CB18" i="2"/>
  <c r="CD17" i="2"/>
  <c r="CC17" i="2"/>
  <c r="CB17" i="2"/>
  <c r="CD16" i="2"/>
  <c r="CC16" i="2"/>
  <c r="CB16" i="2"/>
  <c r="CD15" i="2"/>
  <c r="CC15" i="2"/>
  <c r="CB15" i="2"/>
  <c r="CD14" i="2"/>
  <c r="CC14" i="2"/>
  <c r="CB14" i="2"/>
  <c r="CD13" i="2"/>
  <c r="CC13" i="2"/>
  <c r="CB13" i="2"/>
  <c r="CD12" i="2"/>
  <c r="CC12" i="2"/>
  <c r="CB12" i="2"/>
  <c r="CD11" i="2"/>
  <c r="CC11" i="2"/>
  <c r="CB11" i="2"/>
  <c r="CD10" i="2"/>
  <c r="CC10" i="2"/>
  <c r="CB10" i="2"/>
  <c r="CD9" i="2"/>
  <c r="CC9" i="2"/>
  <c r="CB9" i="2"/>
  <c r="CD8" i="2"/>
  <c r="CC8" i="2"/>
  <c r="CB8" i="2"/>
  <c r="CD7" i="2"/>
  <c r="CC7" i="2"/>
  <c r="CB7" i="2"/>
  <c r="CD6" i="2"/>
  <c r="CC6" i="2"/>
  <c r="CB6" i="2"/>
  <c r="CD5" i="2"/>
  <c r="CC5" i="2"/>
  <c r="CB5" i="2"/>
  <c r="BX36" i="2"/>
  <c r="BW36" i="2"/>
  <c r="BV36" i="2"/>
  <c r="BX35" i="2"/>
  <c r="BW35" i="2"/>
  <c r="BV35" i="2"/>
  <c r="BX34" i="2"/>
  <c r="BW34" i="2"/>
  <c r="BV34" i="2"/>
  <c r="BX33" i="2"/>
  <c r="BW33" i="2"/>
  <c r="BV33" i="2"/>
  <c r="BX32" i="2"/>
  <c r="BW32" i="2"/>
  <c r="BV32" i="2"/>
  <c r="BX31" i="2"/>
  <c r="BW31" i="2"/>
  <c r="BV31" i="2"/>
  <c r="BX30" i="2"/>
  <c r="BW30" i="2"/>
  <c r="BV30" i="2"/>
  <c r="BX29" i="2"/>
  <c r="BW29" i="2"/>
  <c r="BV29" i="2"/>
  <c r="BX27" i="2"/>
  <c r="BW27" i="2"/>
  <c r="BV27" i="2"/>
  <c r="BX26" i="2"/>
  <c r="BW26" i="2"/>
  <c r="BV26" i="2"/>
  <c r="BX25" i="2"/>
  <c r="BW25" i="2"/>
  <c r="BV25" i="2"/>
  <c r="BX24" i="2"/>
  <c r="BW24" i="2"/>
  <c r="BV24" i="2"/>
  <c r="BX23" i="2"/>
  <c r="BW23" i="2"/>
  <c r="BV23" i="2"/>
  <c r="BX22" i="2"/>
  <c r="BW22" i="2"/>
  <c r="BV22" i="2"/>
  <c r="BX21" i="2"/>
  <c r="BW21" i="2"/>
  <c r="BV21" i="2"/>
  <c r="BX20" i="2"/>
  <c r="BW20" i="2"/>
  <c r="BV20" i="2"/>
  <c r="BX19" i="2"/>
  <c r="BW19" i="2"/>
  <c r="BV19" i="2"/>
  <c r="BX18" i="2"/>
  <c r="BW18" i="2"/>
  <c r="BV18" i="2"/>
  <c r="BX17" i="2"/>
  <c r="BW17" i="2"/>
  <c r="BV17" i="2"/>
  <c r="BX16" i="2"/>
  <c r="BW16" i="2"/>
  <c r="BV16" i="2"/>
  <c r="BX15" i="2"/>
  <c r="BW15" i="2"/>
  <c r="BV15" i="2"/>
  <c r="BX14" i="2"/>
  <c r="BW14" i="2"/>
  <c r="BV14" i="2"/>
  <c r="BX13" i="2"/>
  <c r="BW13" i="2"/>
  <c r="BV13" i="2"/>
  <c r="BX12" i="2"/>
  <c r="BW12" i="2"/>
  <c r="BV12" i="2"/>
  <c r="BX11" i="2"/>
  <c r="BW11" i="2"/>
  <c r="BV11" i="2"/>
  <c r="BX10" i="2"/>
  <c r="BW10" i="2"/>
  <c r="BV10" i="2"/>
  <c r="BX9" i="2"/>
  <c r="BW9" i="2"/>
  <c r="BV9" i="2"/>
  <c r="BX8" i="2"/>
  <c r="BW8" i="2"/>
  <c r="BV8" i="2"/>
  <c r="BX7" i="2"/>
  <c r="BW7" i="2"/>
  <c r="BV7" i="2"/>
  <c r="BX6" i="2"/>
  <c r="BW6" i="2"/>
  <c r="BV6" i="2"/>
  <c r="BX5" i="2"/>
  <c r="BW5" i="2"/>
  <c r="BV5" i="2"/>
  <c r="BR36" i="2"/>
  <c r="BQ36" i="2"/>
  <c r="BP36" i="2"/>
  <c r="BR35" i="2"/>
  <c r="BQ35" i="2"/>
  <c r="BP35" i="2"/>
  <c r="BR34" i="2"/>
  <c r="BQ34" i="2"/>
  <c r="BP34" i="2"/>
  <c r="BR33" i="2"/>
  <c r="BQ33" i="2"/>
  <c r="BP33" i="2"/>
  <c r="BR32" i="2"/>
  <c r="BQ32" i="2"/>
  <c r="BP32" i="2"/>
  <c r="BR31" i="2"/>
  <c r="BQ31" i="2"/>
  <c r="BP31" i="2"/>
  <c r="BR30" i="2"/>
  <c r="BQ30" i="2"/>
  <c r="BP30" i="2"/>
  <c r="BR29" i="2"/>
  <c r="BQ29" i="2"/>
  <c r="BP29" i="2"/>
  <c r="BR27" i="2"/>
  <c r="BQ27" i="2"/>
  <c r="BP27" i="2"/>
  <c r="BR26" i="2"/>
  <c r="BQ26" i="2"/>
  <c r="BP26" i="2"/>
  <c r="BR25" i="2"/>
  <c r="BQ25" i="2"/>
  <c r="BP25" i="2"/>
  <c r="BR24" i="2"/>
  <c r="BQ24" i="2"/>
  <c r="BP24" i="2"/>
  <c r="BR23" i="2"/>
  <c r="BQ23" i="2"/>
  <c r="BP23" i="2"/>
  <c r="BR22" i="2"/>
  <c r="BQ22" i="2"/>
  <c r="BP22" i="2"/>
  <c r="BR21" i="2"/>
  <c r="BQ21" i="2"/>
  <c r="BP21" i="2"/>
  <c r="BR20" i="2"/>
  <c r="BQ20" i="2"/>
  <c r="BP20" i="2"/>
  <c r="BR19" i="2"/>
  <c r="BQ19" i="2"/>
  <c r="BP19" i="2"/>
  <c r="BR18" i="2"/>
  <c r="BQ18" i="2"/>
  <c r="BP18" i="2"/>
  <c r="BR17" i="2"/>
  <c r="BQ17" i="2"/>
  <c r="BP17" i="2"/>
  <c r="BR16" i="2"/>
  <c r="BQ16" i="2"/>
  <c r="BP16" i="2"/>
  <c r="BR15" i="2"/>
  <c r="BQ15" i="2"/>
  <c r="BP15" i="2"/>
  <c r="BR14" i="2"/>
  <c r="BQ14" i="2"/>
  <c r="BP14" i="2"/>
  <c r="BR13" i="2"/>
  <c r="BQ13" i="2"/>
  <c r="BP13" i="2"/>
  <c r="BR12" i="2"/>
  <c r="BQ12" i="2"/>
  <c r="BP12" i="2"/>
  <c r="BR11" i="2"/>
  <c r="BQ11" i="2"/>
  <c r="BP11" i="2"/>
  <c r="BR10" i="2"/>
  <c r="BQ10" i="2"/>
  <c r="BP10" i="2"/>
  <c r="BR9" i="2"/>
  <c r="BQ9" i="2"/>
  <c r="BP9" i="2"/>
  <c r="BR8" i="2"/>
  <c r="BQ8" i="2"/>
  <c r="BP8" i="2"/>
  <c r="BR7" i="2"/>
  <c r="BQ7" i="2"/>
  <c r="BP7" i="2"/>
  <c r="BR6" i="2"/>
  <c r="BQ6" i="2"/>
  <c r="BP6" i="2"/>
  <c r="BR5" i="2"/>
  <c r="BQ5" i="2"/>
  <c r="BP5" i="2"/>
  <c r="BL36" i="2"/>
  <c r="BK36" i="2"/>
  <c r="BJ36" i="2"/>
  <c r="BL35" i="2"/>
  <c r="BK35" i="2"/>
  <c r="BJ35" i="2"/>
  <c r="BL34" i="2"/>
  <c r="BK34" i="2"/>
  <c r="BJ34" i="2"/>
  <c r="BL33" i="2"/>
  <c r="BK33" i="2"/>
  <c r="BJ33" i="2"/>
  <c r="BL32" i="2"/>
  <c r="BK32" i="2"/>
  <c r="BJ32" i="2"/>
  <c r="BL31" i="2"/>
  <c r="BK31" i="2"/>
  <c r="BJ31" i="2"/>
  <c r="BL30" i="2"/>
  <c r="BK30" i="2"/>
  <c r="BJ30" i="2"/>
  <c r="BL29" i="2"/>
  <c r="BK29" i="2"/>
  <c r="BJ29" i="2"/>
  <c r="BL27" i="2"/>
  <c r="BK27" i="2"/>
  <c r="BJ27" i="2"/>
  <c r="BL26" i="2"/>
  <c r="BK26" i="2"/>
  <c r="BJ26" i="2"/>
  <c r="BL25" i="2"/>
  <c r="BK25" i="2"/>
  <c r="BJ25" i="2"/>
  <c r="BL24" i="2"/>
  <c r="BK24" i="2"/>
  <c r="BJ24" i="2"/>
  <c r="BL23" i="2"/>
  <c r="BK23" i="2"/>
  <c r="BJ23" i="2"/>
  <c r="BL22" i="2"/>
  <c r="BK22" i="2"/>
  <c r="BJ22" i="2"/>
  <c r="BL21" i="2"/>
  <c r="BK21" i="2"/>
  <c r="BJ21" i="2"/>
  <c r="BL20" i="2"/>
  <c r="BK20" i="2"/>
  <c r="BJ20" i="2"/>
  <c r="BL19" i="2"/>
  <c r="BK19" i="2"/>
  <c r="BJ19" i="2"/>
  <c r="BL18" i="2"/>
  <c r="BK18" i="2"/>
  <c r="BJ18" i="2"/>
  <c r="BL17" i="2"/>
  <c r="BK17" i="2"/>
  <c r="BJ17" i="2"/>
  <c r="BL16" i="2"/>
  <c r="BK16" i="2"/>
  <c r="BJ16" i="2"/>
  <c r="BL15" i="2"/>
  <c r="BK15" i="2"/>
  <c r="BJ15" i="2"/>
  <c r="BL14" i="2"/>
  <c r="BK14" i="2"/>
  <c r="BJ14" i="2"/>
  <c r="BL13" i="2"/>
  <c r="BK13" i="2"/>
  <c r="BJ13" i="2"/>
  <c r="BL12" i="2"/>
  <c r="BK12" i="2"/>
  <c r="BJ12" i="2"/>
  <c r="BL11" i="2"/>
  <c r="BK11" i="2"/>
  <c r="BJ11" i="2"/>
  <c r="BL10" i="2"/>
  <c r="BK10" i="2"/>
  <c r="BJ10" i="2"/>
  <c r="BL9" i="2"/>
  <c r="BK9" i="2"/>
  <c r="BJ9" i="2"/>
  <c r="BL8" i="2"/>
  <c r="BK8" i="2"/>
  <c r="BJ8" i="2"/>
  <c r="BL7" i="2"/>
  <c r="BK7" i="2"/>
  <c r="BJ7" i="2"/>
  <c r="BL6" i="2"/>
  <c r="BK6" i="2"/>
  <c r="BJ6" i="2"/>
  <c r="BL5" i="2"/>
  <c r="BK5" i="2"/>
  <c r="BJ5" i="2"/>
  <c r="BF36" i="2"/>
  <c r="BE36" i="2"/>
  <c r="BD36" i="2"/>
  <c r="BF35" i="2"/>
  <c r="BE35" i="2"/>
  <c r="BD35" i="2"/>
  <c r="BF34" i="2"/>
  <c r="BE34" i="2"/>
  <c r="BD34" i="2"/>
  <c r="BF33" i="2"/>
  <c r="BE33" i="2"/>
  <c r="BD33" i="2"/>
  <c r="BF32" i="2"/>
  <c r="BE32" i="2"/>
  <c r="BD32" i="2"/>
  <c r="BF31" i="2"/>
  <c r="BE31" i="2"/>
  <c r="BD31" i="2"/>
  <c r="BF30" i="2"/>
  <c r="BE30" i="2"/>
  <c r="BD30" i="2"/>
  <c r="BF29" i="2"/>
  <c r="BE29" i="2"/>
  <c r="BD29" i="2"/>
  <c r="BF27" i="2"/>
  <c r="BE27" i="2"/>
  <c r="BD27" i="2"/>
  <c r="BF26" i="2"/>
  <c r="BE26" i="2"/>
  <c r="BD26" i="2"/>
  <c r="BF25" i="2"/>
  <c r="BE25" i="2"/>
  <c r="BD25" i="2"/>
  <c r="BF24" i="2"/>
  <c r="BE24" i="2"/>
  <c r="BD24" i="2"/>
  <c r="BF23" i="2"/>
  <c r="BE23" i="2"/>
  <c r="BD23" i="2"/>
  <c r="BF22" i="2"/>
  <c r="BE22" i="2"/>
  <c r="BD22" i="2"/>
  <c r="BF21" i="2"/>
  <c r="BE21" i="2"/>
  <c r="BD21" i="2"/>
  <c r="BF20" i="2"/>
  <c r="BE20" i="2"/>
  <c r="BD20" i="2"/>
  <c r="BF19" i="2"/>
  <c r="BE19" i="2"/>
  <c r="BD19" i="2"/>
  <c r="BF18" i="2"/>
  <c r="BE18" i="2"/>
  <c r="BD18" i="2"/>
  <c r="BF17" i="2"/>
  <c r="BE17" i="2"/>
  <c r="BD17" i="2"/>
  <c r="BF16" i="2"/>
  <c r="BE16" i="2"/>
  <c r="BD16" i="2"/>
  <c r="BF15" i="2"/>
  <c r="BE15" i="2"/>
  <c r="BD15" i="2"/>
  <c r="BF14" i="2"/>
  <c r="BE14" i="2"/>
  <c r="BD14" i="2"/>
  <c r="BF13" i="2"/>
  <c r="BE13" i="2"/>
  <c r="BD13" i="2"/>
  <c r="BF12" i="2"/>
  <c r="BE12" i="2"/>
  <c r="BD12" i="2"/>
  <c r="BF11" i="2"/>
  <c r="BE11" i="2"/>
  <c r="BD11" i="2"/>
  <c r="BF10" i="2"/>
  <c r="BE10" i="2"/>
  <c r="BD10" i="2"/>
  <c r="BF9" i="2"/>
  <c r="BE9" i="2"/>
  <c r="BD9" i="2"/>
  <c r="BF8" i="2"/>
  <c r="BE8" i="2"/>
  <c r="BD8" i="2"/>
  <c r="BF7" i="2"/>
  <c r="BE7" i="2"/>
  <c r="BD7" i="2"/>
  <c r="BF6" i="2"/>
  <c r="BE6" i="2"/>
  <c r="BD6" i="2"/>
  <c r="BF5" i="2"/>
  <c r="BE5" i="2"/>
  <c r="BD5" i="2"/>
  <c r="AZ36" i="2"/>
  <c r="AY36" i="2"/>
  <c r="AX36" i="2"/>
  <c r="AZ35" i="2"/>
  <c r="AY35" i="2"/>
  <c r="AX35" i="2"/>
  <c r="AZ34" i="2"/>
  <c r="AY34" i="2"/>
  <c r="AX34" i="2"/>
  <c r="AZ33" i="2"/>
  <c r="AY33" i="2"/>
  <c r="AX33" i="2"/>
  <c r="AZ32" i="2"/>
  <c r="AY32" i="2"/>
  <c r="AX32" i="2"/>
  <c r="AZ31" i="2"/>
  <c r="AY31" i="2"/>
  <c r="AX31" i="2"/>
  <c r="AZ30" i="2"/>
  <c r="AY30" i="2"/>
  <c r="AX30" i="2"/>
  <c r="AZ29" i="2"/>
  <c r="AY29" i="2"/>
  <c r="AX29" i="2"/>
  <c r="AZ27" i="2"/>
  <c r="AY27" i="2"/>
  <c r="AX27" i="2"/>
  <c r="AZ26" i="2"/>
  <c r="AY26" i="2"/>
  <c r="AX26" i="2"/>
  <c r="AZ25" i="2"/>
  <c r="AY25" i="2"/>
  <c r="AX25" i="2"/>
  <c r="AZ24" i="2"/>
  <c r="AY24" i="2"/>
  <c r="AX24" i="2"/>
  <c r="AZ23" i="2"/>
  <c r="AY23" i="2"/>
  <c r="AX23" i="2"/>
  <c r="AZ22" i="2"/>
  <c r="AY22" i="2"/>
  <c r="AX22" i="2"/>
  <c r="AZ21" i="2"/>
  <c r="AY21" i="2"/>
  <c r="AX21" i="2"/>
  <c r="AZ20" i="2"/>
  <c r="AY20" i="2"/>
  <c r="AX20" i="2"/>
  <c r="AZ19" i="2"/>
  <c r="AY19" i="2"/>
  <c r="AX19" i="2"/>
  <c r="AZ18" i="2"/>
  <c r="AY18" i="2"/>
  <c r="AX18" i="2"/>
  <c r="AZ17" i="2"/>
  <c r="AY17" i="2"/>
  <c r="AX17" i="2"/>
  <c r="AZ16" i="2"/>
  <c r="AY16" i="2"/>
  <c r="AX16" i="2"/>
  <c r="AZ15" i="2"/>
  <c r="AY15" i="2"/>
  <c r="AX15" i="2"/>
  <c r="AZ14" i="2"/>
  <c r="AY14" i="2"/>
  <c r="AX14" i="2"/>
  <c r="AZ13" i="2"/>
  <c r="AY13" i="2"/>
  <c r="AX13" i="2"/>
  <c r="AZ12" i="2"/>
  <c r="AY12" i="2"/>
  <c r="AX12" i="2"/>
  <c r="AZ11" i="2"/>
  <c r="AY11" i="2"/>
  <c r="AX11" i="2"/>
  <c r="AZ10" i="2"/>
  <c r="AY10" i="2"/>
  <c r="AX10" i="2"/>
  <c r="AZ9" i="2"/>
  <c r="AY9" i="2"/>
  <c r="AX9" i="2"/>
  <c r="AZ8" i="2"/>
  <c r="AY8" i="2"/>
  <c r="AX8" i="2"/>
  <c r="AZ7" i="2"/>
  <c r="AY7" i="2"/>
  <c r="AX7" i="2"/>
  <c r="AZ6" i="2"/>
  <c r="AY6" i="2"/>
  <c r="AX6" i="2"/>
  <c r="AZ5" i="2"/>
  <c r="AY5" i="2"/>
  <c r="AX5" i="2"/>
  <c r="AT36" i="2"/>
  <c r="AS36" i="2"/>
  <c r="AR36" i="2"/>
  <c r="AT35" i="2"/>
  <c r="AS35" i="2"/>
  <c r="AR35" i="2"/>
  <c r="AT34" i="2"/>
  <c r="AS34" i="2"/>
  <c r="AR34" i="2"/>
  <c r="AT33" i="2"/>
  <c r="AS33" i="2"/>
  <c r="AR33" i="2"/>
  <c r="AT32" i="2"/>
  <c r="AS32" i="2"/>
  <c r="AR32" i="2"/>
  <c r="AT31" i="2"/>
  <c r="AS31" i="2"/>
  <c r="AR31" i="2"/>
  <c r="AT30" i="2"/>
  <c r="AS30" i="2"/>
  <c r="AR30" i="2"/>
  <c r="AT29" i="2"/>
  <c r="AS29" i="2"/>
  <c r="AR29" i="2"/>
  <c r="AT27" i="2"/>
  <c r="AS27" i="2"/>
  <c r="AR27" i="2"/>
  <c r="AT26" i="2"/>
  <c r="AS26" i="2"/>
  <c r="AR26" i="2"/>
  <c r="AT25" i="2"/>
  <c r="AS25" i="2"/>
  <c r="AR25" i="2"/>
  <c r="AT24" i="2"/>
  <c r="AS24" i="2"/>
  <c r="AR24" i="2"/>
  <c r="AT23" i="2"/>
  <c r="AS23" i="2"/>
  <c r="AR23" i="2"/>
  <c r="AT22" i="2"/>
  <c r="AS22" i="2"/>
  <c r="AR22" i="2"/>
  <c r="AT21" i="2"/>
  <c r="AS21" i="2"/>
  <c r="AR21" i="2"/>
  <c r="AT20" i="2"/>
  <c r="AS20" i="2"/>
  <c r="AR20" i="2"/>
  <c r="AT19" i="2"/>
  <c r="AS19" i="2"/>
  <c r="AR19" i="2"/>
  <c r="AT18" i="2"/>
  <c r="AS18" i="2"/>
  <c r="AR18" i="2"/>
  <c r="AT17" i="2"/>
  <c r="AS17" i="2"/>
  <c r="AR17" i="2"/>
  <c r="AT16" i="2"/>
  <c r="AS16" i="2"/>
  <c r="AR16" i="2"/>
  <c r="AT15" i="2"/>
  <c r="AS15" i="2"/>
  <c r="AR15" i="2"/>
  <c r="AT14" i="2"/>
  <c r="AS14" i="2"/>
  <c r="AR14" i="2"/>
  <c r="AT13" i="2"/>
  <c r="AS13" i="2"/>
  <c r="AR13" i="2"/>
  <c r="AT12" i="2"/>
  <c r="AS12" i="2"/>
  <c r="AR12" i="2"/>
  <c r="AT11" i="2"/>
  <c r="AS11" i="2"/>
  <c r="AR11" i="2"/>
  <c r="AT10" i="2"/>
  <c r="AS10" i="2"/>
  <c r="AR10" i="2"/>
  <c r="AT9" i="2"/>
  <c r="AS9" i="2"/>
  <c r="AR9" i="2"/>
  <c r="AT8" i="2"/>
  <c r="AS8" i="2"/>
  <c r="AR8" i="2"/>
  <c r="AT7" i="2"/>
  <c r="AS7" i="2"/>
  <c r="AR7" i="2"/>
  <c r="AT6" i="2"/>
  <c r="AS6" i="2"/>
  <c r="AR6" i="2"/>
  <c r="AT5" i="2"/>
  <c r="AS5" i="2"/>
  <c r="AR5" i="2"/>
  <c r="AN36" i="2"/>
  <c r="AM36" i="2"/>
  <c r="AL36" i="2"/>
  <c r="AN35" i="2"/>
  <c r="AM35" i="2"/>
  <c r="AL35" i="2"/>
  <c r="AN34" i="2"/>
  <c r="AM34" i="2"/>
  <c r="AL34" i="2"/>
  <c r="AN33" i="2"/>
  <c r="AM33" i="2"/>
  <c r="AL33" i="2"/>
  <c r="AN32" i="2"/>
  <c r="AM32" i="2"/>
  <c r="AL32" i="2"/>
  <c r="AN31" i="2"/>
  <c r="AM31" i="2"/>
  <c r="AL31" i="2"/>
  <c r="AN30" i="2"/>
  <c r="AM30" i="2"/>
  <c r="AL30" i="2"/>
  <c r="AN29" i="2"/>
  <c r="AM29" i="2"/>
  <c r="AL29" i="2"/>
  <c r="AN27" i="2"/>
  <c r="AM27" i="2"/>
  <c r="AL27" i="2"/>
  <c r="AN26" i="2"/>
  <c r="AM26" i="2"/>
  <c r="AL26" i="2"/>
  <c r="AN25" i="2"/>
  <c r="AM25" i="2"/>
  <c r="AL25" i="2"/>
  <c r="AN24" i="2"/>
  <c r="AM24" i="2"/>
  <c r="AL24" i="2"/>
  <c r="AN23" i="2"/>
  <c r="AM23" i="2"/>
  <c r="AL23" i="2"/>
  <c r="AN22" i="2"/>
  <c r="AM22" i="2"/>
  <c r="AL22" i="2"/>
  <c r="AN21" i="2"/>
  <c r="AM21" i="2"/>
  <c r="AL21" i="2"/>
  <c r="AN20" i="2"/>
  <c r="AM20" i="2"/>
  <c r="AL20" i="2"/>
  <c r="AN19" i="2"/>
  <c r="AM19" i="2"/>
  <c r="AL19" i="2"/>
  <c r="AN18" i="2"/>
  <c r="AM18" i="2"/>
  <c r="AL18" i="2"/>
  <c r="AN17" i="2"/>
  <c r="AM17" i="2"/>
  <c r="AL17" i="2"/>
  <c r="AN16" i="2"/>
  <c r="AM16" i="2"/>
  <c r="AL16" i="2"/>
  <c r="AN15" i="2"/>
  <c r="AM15" i="2"/>
  <c r="AL15" i="2"/>
  <c r="AN14" i="2"/>
  <c r="AM14" i="2"/>
  <c r="AL14" i="2"/>
  <c r="AN13" i="2"/>
  <c r="AM13" i="2"/>
  <c r="AL13" i="2"/>
  <c r="AN12" i="2"/>
  <c r="AM12" i="2"/>
  <c r="AL12" i="2"/>
  <c r="AN11" i="2"/>
  <c r="AM11" i="2"/>
  <c r="AL11" i="2"/>
  <c r="AN10" i="2"/>
  <c r="AM10" i="2"/>
  <c r="AL10" i="2"/>
  <c r="AN9" i="2"/>
  <c r="AM9" i="2"/>
  <c r="AL9" i="2"/>
  <c r="AN8" i="2"/>
  <c r="AM8" i="2"/>
  <c r="AL8" i="2"/>
  <c r="AN7" i="2"/>
  <c r="AM7" i="2"/>
  <c r="AL7" i="2"/>
  <c r="AN6" i="2"/>
  <c r="AM6" i="2"/>
  <c r="AL6" i="2"/>
  <c r="AN5" i="2"/>
  <c r="AM5" i="2"/>
  <c r="AL5" i="2"/>
  <c r="AH36" i="2"/>
  <c r="AG36" i="2"/>
  <c r="AF36" i="2"/>
  <c r="AH35" i="2"/>
  <c r="AG35" i="2"/>
  <c r="AF35" i="2"/>
  <c r="AH34" i="2"/>
  <c r="AG34" i="2"/>
  <c r="AF34" i="2"/>
  <c r="AH33" i="2"/>
  <c r="AG33" i="2"/>
  <c r="AF33" i="2"/>
  <c r="AH32" i="2"/>
  <c r="AG32" i="2"/>
  <c r="AF32" i="2"/>
  <c r="AH31" i="2"/>
  <c r="AG31" i="2"/>
  <c r="AF31" i="2"/>
  <c r="AH30" i="2"/>
  <c r="AG30" i="2"/>
  <c r="AF30" i="2"/>
  <c r="AH29" i="2"/>
  <c r="AG29" i="2"/>
  <c r="AF29" i="2"/>
  <c r="AH27" i="2"/>
  <c r="AG27" i="2"/>
  <c r="AF27" i="2"/>
  <c r="AH26" i="2"/>
  <c r="AG26" i="2"/>
  <c r="AF26" i="2"/>
  <c r="AH25" i="2"/>
  <c r="AG25" i="2"/>
  <c r="AF25" i="2"/>
  <c r="AH24" i="2"/>
  <c r="AG24" i="2"/>
  <c r="AF24" i="2"/>
  <c r="AH23" i="2"/>
  <c r="AG23" i="2"/>
  <c r="AF23" i="2"/>
  <c r="AH22" i="2"/>
  <c r="AG22" i="2"/>
  <c r="AF22" i="2"/>
  <c r="AH21" i="2"/>
  <c r="AG21" i="2"/>
  <c r="AF21" i="2"/>
  <c r="AH20" i="2"/>
  <c r="AG20" i="2"/>
  <c r="AF20" i="2"/>
  <c r="AH19" i="2"/>
  <c r="AG19" i="2"/>
  <c r="AF19" i="2"/>
  <c r="AH18" i="2"/>
  <c r="AG18" i="2"/>
  <c r="AF18" i="2"/>
  <c r="AH17" i="2"/>
  <c r="AG17" i="2"/>
  <c r="AF17" i="2"/>
  <c r="AH16" i="2"/>
  <c r="AG16" i="2"/>
  <c r="AF16" i="2"/>
  <c r="AH15" i="2"/>
  <c r="AG15" i="2"/>
  <c r="AF15" i="2"/>
  <c r="AH14" i="2"/>
  <c r="AG14" i="2"/>
  <c r="AF14" i="2"/>
  <c r="AH13" i="2"/>
  <c r="AG13" i="2"/>
  <c r="AF13" i="2"/>
  <c r="AH12" i="2"/>
  <c r="AG12" i="2"/>
  <c r="AF12" i="2"/>
  <c r="AH11" i="2"/>
  <c r="AG11" i="2"/>
  <c r="AF11" i="2"/>
  <c r="AH10" i="2"/>
  <c r="AG10" i="2"/>
  <c r="AF10" i="2"/>
  <c r="AH9" i="2"/>
  <c r="AG9" i="2"/>
  <c r="AF9" i="2"/>
  <c r="AH8" i="2"/>
  <c r="AG8" i="2"/>
  <c r="AF8" i="2"/>
  <c r="AH7" i="2"/>
  <c r="AG7" i="2"/>
  <c r="AF7" i="2"/>
  <c r="AH6" i="2"/>
  <c r="AG6" i="2"/>
  <c r="AF6" i="2"/>
  <c r="AH5" i="2"/>
  <c r="AG5" i="2"/>
  <c r="AF5" i="2"/>
  <c r="AB36" i="2"/>
  <c r="AA36" i="2"/>
  <c r="Z36" i="2"/>
  <c r="AB35" i="2"/>
  <c r="AA35" i="2"/>
  <c r="Z35" i="2"/>
  <c r="AB34" i="2"/>
  <c r="AA34" i="2"/>
  <c r="Z34" i="2"/>
  <c r="AB33" i="2"/>
  <c r="AA33" i="2"/>
  <c r="Z33" i="2"/>
  <c r="AB32" i="2"/>
  <c r="AA32" i="2"/>
  <c r="Z32" i="2"/>
  <c r="AB31" i="2"/>
  <c r="AA31" i="2"/>
  <c r="Z31" i="2"/>
  <c r="AB30" i="2"/>
  <c r="AA30" i="2"/>
  <c r="Z30" i="2"/>
  <c r="AB29" i="2"/>
  <c r="AA29" i="2"/>
  <c r="Z29" i="2"/>
  <c r="AB27" i="2"/>
  <c r="AA27" i="2"/>
  <c r="Z27" i="2"/>
  <c r="AB26" i="2"/>
  <c r="AA26" i="2"/>
  <c r="Z26" i="2"/>
  <c r="AB25" i="2"/>
  <c r="AA25" i="2"/>
  <c r="Z25" i="2"/>
  <c r="AB24" i="2"/>
  <c r="AA24" i="2"/>
  <c r="Z24" i="2"/>
  <c r="AB23" i="2"/>
  <c r="AA23" i="2"/>
  <c r="Z23" i="2"/>
  <c r="AB22" i="2"/>
  <c r="AA22" i="2"/>
  <c r="Z22" i="2"/>
  <c r="AB21" i="2"/>
  <c r="AA21" i="2"/>
  <c r="Z21" i="2"/>
  <c r="AB20" i="2"/>
  <c r="AA20" i="2"/>
  <c r="Z20" i="2"/>
  <c r="AB19" i="2"/>
  <c r="AA19" i="2"/>
  <c r="Z19" i="2"/>
  <c r="AB18" i="2"/>
  <c r="AA18" i="2"/>
  <c r="Z18" i="2"/>
  <c r="AB17" i="2"/>
  <c r="AA17" i="2"/>
  <c r="Z17" i="2"/>
  <c r="AB16" i="2"/>
  <c r="AA16" i="2"/>
  <c r="Z16" i="2"/>
  <c r="AB15" i="2"/>
  <c r="AA15" i="2"/>
  <c r="Z15" i="2"/>
  <c r="AB14" i="2"/>
  <c r="AA14" i="2"/>
  <c r="Z14" i="2"/>
  <c r="AB13" i="2"/>
  <c r="AA13" i="2"/>
  <c r="Z13" i="2"/>
  <c r="AB12" i="2"/>
  <c r="AA12" i="2"/>
  <c r="Z12" i="2"/>
  <c r="AB11" i="2"/>
  <c r="AA11" i="2"/>
  <c r="Z11" i="2"/>
  <c r="AB10" i="2"/>
  <c r="AA10" i="2"/>
  <c r="Z10" i="2"/>
  <c r="AB9" i="2"/>
  <c r="AA9" i="2"/>
  <c r="Z9" i="2"/>
  <c r="AB8" i="2"/>
  <c r="AA8" i="2"/>
  <c r="Z8" i="2"/>
  <c r="AB7" i="2"/>
  <c r="AA7" i="2"/>
  <c r="Z7" i="2"/>
  <c r="AB6" i="2"/>
  <c r="AA6" i="2"/>
  <c r="Z6" i="2"/>
  <c r="AB5" i="2"/>
  <c r="AA5" i="2"/>
  <c r="Z5" i="2"/>
  <c r="V36" i="2"/>
  <c r="U36" i="2"/>
  <c r="T36" i="2"/>
  <c r="V35" i="2"/>
  <c r="U35" i="2"/>
  <c r="T35" i="2"/>
  <c r="V34" i="2"/>
  <c r="U34" i="2"/>
  <c r="T34" i="2"/>
  <c r="V33" i="2"/>
  <c r="U33" i="2"/>
  <c r="T33" i="2"/>
  <c r="V32" i="2"/>
  <c r="U32" i="2"/>
  <c r="T32" i="2"/>
  <c r="V31" i="2"/>
  <c r="U31" i="2"/>
  <c r="T31" i="2"/>
  <c r="V30" i="2"/>
  <c r="U30" i="2"/>
  <c r="T30" i="2"/>
  <c r="V29" i="2"/>
  <c r="U29" i="2"/>
  <c r="T29" i="2"/>
  <c r="V27" i="2"/>
  <c r="U27" i="2"/>
  <c r="T27" i="2"/>
  <c r="V26" i="2"/>
  <c r="U26" i="2"/>
  <c r="T26" i="2"/>
  <c r="V25" i="2"/>
  <c r="U25" i="2"/>
  <c r="T25" i="2"/>
  <c r="V24" i="2"/>
  <c r="U24" i="2"/>
  <c r="T24" i="2"/>
  <c r="V23" i="2"/>
  <c r="U23" i="2"/>
  <c r="T23" i="2"/>
  <c r="V22" i="2"/>
  <c r="U22" i="2"/>
  <c r="T22" i="2"/>
  <c r="V21" i="2"/>
  <c r="U21" i="2"/>
  <c r="T21" i="2"/>
  <c r="V20" i="2"/>
  <c r="U20" i="2"/>
  <c r="T20" i="2"/>
  <c r="V19" i="2"/>
  <c r="U19" i="2"/>
  <c r="T19" i="2"/>
  <c r="V18" i="2"/>
  <c r="U18" i="2"/>
  <c r="T18" i="2"/>
  <c r="V17" i="2"/>
  <c r="U17" i="2"/>
  <c r="T17" i="2"/>
  <c r="V16" i="2"/>
  <c r="U16" i="2"/>
  <c r="T16" i="2"/>
  <c r="V15" i="2"/>
  <c r="U15" i="2"/>
  <c r="T15" i="2"/>
  <c r="V14" i="2"/>
  <c r="U14" i="2"/>
  <c r="T14" i="2"/>
  <c r="V13" i="2"/>
  <c r="U13" i="2"/>
  <c r="T13" i="2"/>
  <c r="V12" i="2"/>
  <c r="U12" i="2"/>
  <c r="T12" i="2"/>
  <c r="V11" i="2"/>
  <c r="U11" i="2"/>
  <c r="T11" i="2"/>
  <c r="V10" i="2"/>
  <c r="U10" i="2"/>
  <c r="T10" i="2"/>
  <c r="V9" i="2"/>
  <c r="U9" i="2"/>
  <c r="T9" i="2"/>
  <c r="V8" i="2"/>
  <c r="U8" i="2"/>
  <c r="T8" i="2"/>
  <c r="V7" i="2"/>
  <c r="U7" i="2"/>
  <c r="T7" i="2"/>
  <c r="V6" i="2"/>
  <c r="U6" i="2"/>
  <c r="T6" i="2"/>
  <c r="V5" i="2"/>
  <c r="U5" i="2"/>
  <c r="T5" i="2"/>
  <c r="P36" i="2"/>
  <c r="O36" i="2"/>
  <c r="N36" i="2"/>
  <c r="P35" i="2"/>
  <c r="O35" i="2"/>
  <c r="N35" i="2"/>
  <c r="P34" i="2"/>
  <c r="O34" i="2"/>
  <c r="N34" i="2"/>
  <c r="P33" i="2"/>
  <c r="O33" i="2"/>
  <c r="N33" i="2"/>
  <c r="P32" i="2"/>
  <c r="O32" i="2"/>
  <c r="N32" i="2"/>
  <c r="P31" i="2"/>
  <c r="O31" i="2"/>
  <c r="N31" i="2"/>
  <c r="P30" i="2"/>
  <c r="O30" i="2"/>
  <c r="N30" i="2"/>
  <c r="P29" i="2"/>
  <c r="O29" i="2"/>
  <c r="N29" i="2"/>
  <c r="P27" i="2"/>
  <c r="O27" i="2"/>
  <c r="N27" i="2"/>
  <c r="P26" i="2"/>
  <c r="O26" i="2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P18" i="2"/>
  <c r="O18" i="2"/>
  <c r="N18" i="2"/>
  <c r="P17" i="2"/>
  <c r="O17" i="2"/>
  <c r="N17" i="2"/>
  <c r="P16" i="2"/>
  <c r="O16" i="2"/>
  <c r="N16" i="2"/>
  <c r="P15" i="2"/>
  <c r="O15" i="2"/>
  <c r="N15" i="2"/>
  <c r="P14" i="2"/>
  <c r="O14" i="2"/>
  <c r="N14" i="2"/>
  <c r="P13" i="2"/>
  <c r="O13" i="2"/>
  <c r="N13" i="2"/>
  <c r="P12" i="2"/>
  <c r="O12" i="2"/>
  <c r="N12" i="2"/>
  <c r="P11" i="2"/>
  <c r="O11" i="2"/>
  <c r="N11" i="2"/>
  <c r="P10" i="2"/>
  <c r="O10" i="2"/>
  <c r="N10" i="2"/>
  <c r="P9" i="2"/>
  <c r="O9" i="2"/>
  <c r="N9" i="2"/>
  <c r="P8" i="2"/>
  <c r="O8" i="2"/>
  <c r="N8" i="2"/>
  <c r="P7" i="2"/>
  <c r="O7" i="2"/>
  <c r="N7" i="2"/>
  <c r="P6" i="2"/>
  <c r="O6" i="2"/>
  <c r="N6" i="2"/>
  <c r="P5" i="2"/>
  <c r="O5" i="2"/>
  <c r="N5" i="2"/>
  <c r="J36" i="2"/>
  <c r="I36" i="2"/>
  <c r="H36" i="2"/>
  <c r="J35" i="2"/>
  <c r="I35" i="2"/>
  <c r="H35" i="2"/>
  <c r="J34" i="2"/>
  <c r="I34" i="2"/>
  <c r="H34" i="2"/>
  <c r="J33" i="2"/>
  <c r="I33" i="2"/>
  <c r="H33" i="2"/>
  <c r="J32" i="2"/>
  <c r="I32" i="2"/>
  <c r="H32" i="2"/>
  <c r="J31" i="2"/>
  <c r="I31" i="2"/>
  <c r="H31" i="2"/>
  <c r="J30" i="2"/>
  <c r="I30" i="2"/>
  <c r="H30" i="2"/>
  <c r="J29" i="2"/>
  <c r="I29" i="2"/>
  <c r="H29" i="2"/>
  <c r="J27" i="2"/>
  <c r="I27" i="2"/>
  <c r="H27" i="2"/>
  <c r="J26" i="2"/>
  <c r="I26" i="2"/>
  <c r="H26" i="2"/>
  <c r="J25" i="2"/>
  <c r="I25" i="2"/>
  <c r="H25" i="2"/>
  <c r="J24" i="2"/>
  <c r="I24" i="2"/>
  <c r="H24" i="2"/>
  <c r="J23" i="2"/>
  <c r="I23" i="2"/>
  <c r="H23" i="2"/>
  <c r="J22" i="2"/>
  <c r="I22" i="2"/>
  <c r="H22" i="2"/>
  <c r="J21" i="2"/>
  <c r="I21" i="2"/>
  <c r="H21" i="2"/>
  <c r="J20" i="2"/>
  <c r="I20" i="2"/>
  <c r="H20" i="2"/>
  <c r="J19" i="2"/>
  <c r="I19" i="2"/>
  <c r="H19" i="2"/>
  <c r="J18" i="2"/>
  <c r="I18" i="2"/>
  <c r="H18" i="2"/>
  <c r="J17" i="2"/>
  <c r="I17" i="2"/>
  <c r="H17" i="2"/>
  <c r="J16" i="2"/>
  <c r="I16" i="2"/>
  <c r="H16" i="2"/>
  <c r="J15" i="2"/>
  <c r="I15" i="2"/>
  <c r="H15" i="2"/>
  <c r="J14" i="2"/>
  <c r="I14" i="2"/>
  <c r="H14" i="2"/>
  <c r="J13" i="2"/>
  <c r="I13" i="2"/>
  <c r="H13" i="2"/>
  <c r="J12" i="2"/>
  <c r="I12" i="2"/>
  <c r="H12" i="2"/>
  <c r="J11" i="2"/>
  <c r="I11" i="2"/>
  <c r="H11" i="2"/>
  <c r="J10" i="2"/>
  <c r="I10" i="2"/>
  <c r="H10" i="2"/>
  <c r="J9" i="2"/>
  <c r="I9" i="2"/>
  <c r="H9" i="2"/>
  <c r="J8" i="2"/>
  <c r="I8" i="2"/>
  <c r="H8" i="2"/>
  <c r="J7" i="2"/>
  <c r="I7" i="2"/>
  <c r="H7" i="2"/>
  <c r="J6" i="2"/>
  <c r="I6" i="2"/>
  <c r="H6" i="2"/>
  <c r="J5" i="2"/>
  <c r="I5" i="2"/>
  <c r="H5" i="2"/>
  <c r="CM35" i="2"/>
  <c r="CL35" i="2"/>
  <c r="CK35" i="2"/>
  <c r="CM34" i="2"/>
  <c r="CL34" i="2"/>
  <c r="CK34" i="2"/>
  <c r="CM33" i="2"/>
  <c r="CL33" i="2"/>
  <c r="CK33" i="2"/>
  <c r="CM32" i="2"/>
  <c r="CL32" i="2"/>
  <c r="CL36" i="2" s="1"/>
  <c r="CK32" i="2"/>
  <c r="CM31" i="2"/>
  <c r="CL31" i="2"/>
  <c r="CR31" i="2" s="1"/>
  <c r="CK31" i="2"/>
  <c r="CM30" i="2"/>
  <c r="CL30" i="2"/>
  <c r="CR30" i="2" s="1"/>
  <c r="CK30" i="2"/>
  <c r="CM29" i="2"/>
  <c r="CM36" i="2" s="1"/>
  <c r="CL29" i="2"/>
  <c r="CK29" i="2"/>
  <c r="CK36" i="2" s="1"/>
  <c r="CG35" i="2"/>
  <c r="CF35" i="2"/>
  <c r="CE35" i="2"/>
  <c r="CG34" i="2"/>
  <c r="CF34" i="2"/>
  <c r="CE34" i="2"/>
  <c r="CG33" i="2"/>
  <c r="CF33" i="2"/>
  <c r="CE33" i="2"/>
  <c r="CG32" i="2"/>
  <c r="CF32" i="2"/>
  <c r="CE32" i="2"/>
  <c r="CG31" i="2"/>
  <c r="CF31" i="2"/>
  <c r="CE31" i="2"/>
  <c r="CG30" i="2"/>
  <c r="CF30" i="2"/>
  <c r="CE30" i="2"/>
  <c r="CG29" i="2"/>
  <c r="CG36" i="2" s="1"/>
  <c r="CF29" i="2"/>
  <c r="CE29" i="2"/>
  <c r="BZ36" i="2"/>
  <c r="CA35" i="2"/>
  <c r="BZ35" i="2"/>
  <c r="BY35" i="2"/>
  <c r="CA34" i="2"/>
  <c r="BZ34" i="2"/>
  <c r="BY34" i="2"/>
  <c r="CA33" i="2"/>
  <c r="BZ33" i="2"/>
  <c r="BY33" i="2"/>
  <c r="CA32" i="2"/>
  <c r="BZ32" i="2"/>
  <c r="BY32" i="2"/>
  <c r="CA31" i="2"/>
  <c r="BZ31" i="2"/>
  <c r="BY31" i="2"/>
  <c r="CA30" i="2"/>
  <c r="BZ30" i="2"/>
  <c r="BY30" i="2"/>
  <c r="CA29" i="2"/>
  <c r="CA36" i="2" s="1"/>
  <c r="BZ29" i="2"/>
  <c r="BY29" i="2"/>
  <c r="BY36" i="2" s="1"/>
  <c r="BU35" i="2"/>
  <c r="BT35" i="2"/>
  <c r="BS35" i="2"/>
  <c r="BU34" i="2"/>
  <c r="BT34" i="2"/>
  <c r="BS34" i="2"/>
  <c r="BU33" i="2"/>
  <c r="BT33" i="2"/>
  <c r="BS33" i="2"/>
  <c r="BU32" i="2"/>
  <c r="BT32" i="2"/>
  <c r="BS32" i="2"/>
  <c r="BU31" i="2"/>
  <c r="BT31" i="2"/>
  <c r="BS31" i="2"/>
  <c r="BU30" i="2"/>
  <c r="BT30" i="2"/>
  <c r="BS30" i="2"/>
  <c r="BU29" i="2"/>
  <c r="BU36" i="2" s="1"/>
  <c r="BT29" i="2"/>
  <c r="BS29" i="2"/>
  <c r="BS36" i="2" s="1"/>
  <c r="BO35" i="2"/>
  <c r="BN35" i="2"/>
  <c r="BM35" i="2"/>
  <c r="BO34" i="2"/>
  <c r="BN34" i="2"/>
  <c r="BM34" i="2"/>
  <c r="BO33" i="2"/>
  <c r="BN33" i="2"/>
  <c r="BM33" i="2"/>
  <c r="BO32" i="2"/>
  <c r="BN32" i="2"/>
  <c r="BM32" i="2"/>
  <c r="BO31" i="2"/>
  <c r="BN31" i="2"/>
  <c r="BM31" i="2"/>
  <c r="BO30" i="2"/>
  <c r="BN30" i="2"/>
  <c r="BM30" i="2"/>
  <c r="BO29" i="2"/>
  <c r="BO36" i="2" s="1"/>
  <c r="BN29" i="2"/>
  <c r="BM29" i="2"/>
  <c r="BM36" i="2" s="1"/>
  <c r="BI35" i="2"/>
  <c r="BH35" i="2"/>
  <c r="BG35" i="2"/>
  <c r="BI34" i="2"/>
  <c r="BH34" i="2"/>
  <c r="BG34" i="2"/>
  <c r="BI33" i="2"/>
  <c r="BH33" i="2"/>
  <c r="BG33" i="2"/>
  <c r="BI32" i="2"/>
  <c r="BH32" i="2"/>
  <c r="BH36" i="2" s="1"/>
  <c r="BG32" i="2"/>
  <c r="BI31" i="2"/>
  <c r="BH31" i="2"/>
  <c r="BG31" i="2"/>
  <c r="BI30" i="2"/>
  <c r="BH30" i="2"/>
  <c r="BG30" i="2"/>
  <c r="BI29" i="2"/>
  <c r="BI36" i="2" s="1"/>
  <c r="BH29" i="2"/>
  <c r="BG29" i="2"/>
  <c r="BG36" i="2" s="1"/>
  <c r="BC35" i="2"/>
  <c r="BB35" i="2"/>
  <c r="BA35" i="2"/>
  <c r="BC34" i="2"/>
  <c r="BB34" i="2"/>
  <c r="BA34" i="2"/>
  <c r="BC33" i="2"/>
  <c r="BB33" i="2"/>
  <c r="BA33" i="2"/>
  <c r="BC32" i="2"/>
  <c r="BB32" i="2"/>
  <c r="BB36" i="2" s="1"/>
  <c r="BA32" i="2"/>
  <c r="BC31" i="2"/>
  <c r="BB31" i="2"/>
  <c r="BA31" i="2"/>
  <c r="BC30" i="2"/>
  <c r="BB30" i="2"/>
  <c r="BA30" i="2"/>
  <c r="BC29" i="2"/>
  <c r="BC36" i="2" s="1"/>
  <c r="BB29" i="2"/>
  <c r="BA29" i="2"/>
  <c r="BA36" i="2" s="1"/>
  <c r="AW35" i="2"/>
  <c r="AV35" i="2"/>
  <c r="AU35" i="2"/>
  <c r="AW34" i="2"/>
  <c r="AV34" i="2"/>
  <c r="AU34" i="2"/>
  <c r="AW33" i="2"/>
  <c r="AV33" i="2"/>
  <c r="AU33" i="2"/>
  <c r="AW32" i="2"/>
  <c r="AV32" i="2"/>
  <c r="AV36" i="2" s="1"/>
  <c r="AU32" i="2"/>
  <c r="AW31" i="2"/>
  <c r="AV31" i="2"/>
  <c r="AU31" i="2"/>
  <c r="AW30" i="2"/>
  <c r="AV30" i="2"/>
  <c r="AU30" i="2"/>
  <c r="AW29" i="2"/>
  <c r="AW36" i="2" s="1"/>
  <c r="AV29" i="2"/>
  <c r="AU29" i="2"/>
  <c r="AU36" i="2" s="1"/>
  <c r="AQ35" i="2"/>
  <c r="AP35" i="2"/>
  <c r="AO35" i="2"/>
  <c r="AQ34" i="2"/>
  <c r="AP34" i="2"/>
  <c r="AO34" i="2"/>
  <c r="AQ33" i="2"/>
  <c r="AP33" i="2"/>
  <c r="AO33" i="2"/>
  <c r="AQ32" i="2"/>
  <c r="AP32" i="2"/>
  <c r="AO32" i="2"/>
  <c r="AQ31" i="2"/>
  <c r="AP31" i="2"/>
  <c r="AO31" i="2"/>
  <c r="AQ30" i="2"/>
  <c r="AP30" i="2"/>
  <c r="AO30" i="2"/>
  <c r="AQ29" i="2"/>
  <c r="AQ36" i="2" s="1"/>
  <c r="AP29" i="2"/>
  <c r="AO29" i="2"/>
  <c r="AO36" i="2" s="1"/>
  <c r="AK35" i="2"/>
  <c r="AJ35" i="2"/>
  <c r="AI35" i="2"/>
  <c r="AK34" i="2"/>
  <c r="AJ34" i="2"/>
  <c r="AI34" i="2"/>
  <c r="AK33" i="2"/>
  <c r="AJ33" i="2"/>
  <c r="AI33" i="2"/>
  <c r="AK32" i="2"/>
  <c r="AJ32" i="2"/>
  <c r="AI32" i="2"/>
  <c r="AK31" i="2"/>
  <c r="AJ31" i="2"/>
  <c r="AI31" i="2"/>
  <c r="AK30" i="2"/>
  <c r="AJ30" i="2"/>
  <c r="AI30" i="2"/>
  <c r="AK29" i="2"/>
  <c r="AK36" i="2" s="1"/>
  <c r="AJ29" i="2"/>
  <c r="AI29" i="2"/>
  <c r="AI36" i="2" s="1"/>
  <c r="AE35" i="2"/>
  <c r="AD35" i="2"/>
  <c r="AC35" i="2"/>
  <c r="AE34" i="2"/>
  <c r="AD34" i="2"/>
  <c r="AC34" i="2"/>
  <c r="AE33" i="2"/>
  <c r="AD33" i="2"/>
  <c r="AC33" i="2"/>
  <c r="AE32" i="2"/>
  <c r="AD32" i="2"/>
  <c r="AC32" i="2"/>
  <c r="AE31" i="2"/>
  <c r="AD31" i="2"/>
  <c r="AC31" i="2"/>
  <c r="AE30" i="2"/>
  <c r="AD30" i="2"/>
  <c r="AC30" i="2"/>
  <c r="AE29" i="2"/>
  <c r="AE36" i="2" s="1"/>
  <c r="AD29" i="2"/>
  <c r="AD36" i="2" s="1"/>
  <c r="AC29" i="2"/>
  <c r="AC36" i="2" s="1"/>
  <c r="Y35" i="2"/>
  <c r="X35" i="2"/>
  <c r="W35" i="2"/>
  <c r="Y34" i="2"/>
  <c r="X34" i="2"/>
  <c r="W34" i="2"/>
  <c r="Y33" i="2"/>
  <c r="X33" i="2"/>
  <c r="W33" i="2"/>
  <c r="Y32" i="2"/>
  <c r="X32" i="2"/>
  <c r="W32" i="2"/>
  <c r="Y31" i="2"/>
  <c r="X31" i="2"/>
  <c r="W31" i="2"/>
  <c r="Y30" i="2"/>
  <c r="Y36" i="2" s="1"/>
  <c r="X30" i="2"/>
  <c r="W30" i="2"/>
  <c r="Y29" i="2"/>
  <c r="X29" i="2"/>
  <c r="X36" i="2" s="1"/>
  <c r="W29" i="2"/>
  <c r="S35" i="2"/>
  <c r="R35" i="2"/>
  <c r="Q35" i="2"/>
  <c r="S34" i="2"/>
  <c r="R34" i="2"/>
  <c r="Q34" i="2"/>
  <c r="S33" i="2"/>
  <c r="R33" i="2"/>
  <c r="Q33" i="2"/>
  <c r="S32" i="2"/>
  <c r="R32" i="2"/>
  <c r="Q32" i="2"/>
  <c r="S31" i="2"/>
  <c r="R31" i="2"/>
  <c r="Q31" i="2"/>
  <c r="S30" i="2"/>
  <c r="R30" i="2"/>
  <c r="Q30" i="2"/>
  <c r="S29" i="2"/>
  <c r="S36" i="2" s="1"/>
  <c r="R29" i="2"/>
  <c r="Q29" i="2"/>
  <c r="Q36" i="2" s="1"/>
  <c r="CR35" i="2"/>
  <c r="CQ35" i="2"/>
  <c r="CS35" i="2"/>
  <c r="CQ34" i="2"/>
  <c r="CR33" i="2"/>
  <c r="CS33" i="2"/>
  <c r="CS32" i="2"/>
  <c r="CR32" i="2"/>
  <c r="CS30" i="2"/>
  <c r="CQ30" i="2"/>
  <c r="CS29" i="2"/>
  <c r="M35" i="2"/>
  <c r="L35" i="2"/>
  <c r="K35" i="2"/>
  <c r="M34" i="2"/>
  <c r="L34" i="2"/>
  <c r="K34" i="2"/>
  <c r="M33" i="2"/>
  <c r="L33" i="2"/>
  <c r="K33" i="2"/>
  <c r="M32" i="2"/>
  <c r="L32" i="2"/>
  <c r="K32" i="2"/>
  <c r="M31" i="2"/>
  <c r="M36" i="2" s="1"/>
  <c r="L31" i="2"/>
  <c r="K31" i="2"/>
  <c r="M30" i="2"/>
  <c r="L30" i="2"/>
  <c r="K30" i="2"/>
  <c r="M29" i="2"/>
  <c r="L29" i="2"/>
  <c r="L36" i="2" s="1"/>
  <c r="K29" i="2"/>
  <c r="K36" i="2" s="1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F36" i="2" s="1"/>
  <c r="E29" i="2"/>
  <c r="E36" i="2" s="1"/>
  <c r="G29" i="2"/>
  <c r="G30" i="2"/>
  <c r="G31" i="2"/>
  <c r="G32" i="2"/>
  <c r="G33" i="2"/>
  <c r="G34" i="2"/>
  <c r="G35" i="2"/>
  <c r="G36" i="2"/>
  <c r="CQ31" i="2" l="1"/>
  <c r="CQ29" i="2"/>
  <c r="CQ33" i="2"/>
  <c r="CS36" i="2"/>
  <c r="CR34" i="2"/>
  <c r="CE36" i="2"/>
  <c r="CR29" i="2"/>
  <c r="CS31" i="2"/>
  <c r="CQ32" i="2"/>
  <c r="CS34" i="2"/>
  <c r="CF36" i="2"/>
  <c r="BT36" i="2"/>
  <c r="BN36" i="2"/>
  <c r="AP36" i="2"/>
  <c r="AJ36" i="2"/>
  <c r="W36" i="2"/>
  <c r="R36" i="2"/>
  <c r="CM27" i="2"/>
  <c r="CM26" i="2"/>
  <c r="CM25" i="2"/>
  <c r="CM23" i="2"/>
  <c r="CM22" i="2"/>
  <c r="CM21" i="2"/>
  <c r="CM20" i="2"/>
  <c r="CM19" i="2"/>
  <c r="CM18" i="2"/>
  <c r="CM17" i="2"/>
  <c r="CM16" i="2"/>
  <c r="CM15" i="2"/>
  <c r="CM14" i="2"/>
  <c r="CM13" i="2"/>
  <c r="CM12" i="2"/>
  <c r="CM11" i="2"/>
  <c r="CM10" i="2"/>
  <c r="CM9" i="2"/>
  <c r="CM8" i="2"/>
  <c r="CM7" i="2"/>
  <c r="CM6" i="2"/>
  <c r="CM5" i="2"/>
  <c r="CG27" i="2"/>
  <c r="CG26" i="2"/>
  <c r="CG25" i="2"/>
  <c r="CG23" i="2"/>
  <c r="CG22" i="2"/>
  <c r="CG21" i="2"/>
  <c r="CG20" i="2"/>
  <c r="CG19" i="2"/>
  <c r="CG18" i="2"/>
  <c r="CG17" i="2"/>
  <c r="CG16" i="2"/>
  <c r="CG15" i="2"/>
  <c r="CG14" i="2"/>
  <c r="CG13" i="2"/>
  <c r="CG12" i="2"/>
  <c r="CG11" i="2"/>
  <c r="CG10" i="2"/>
  <c r="CG9" i="2"/>
  <c r="CG8" i="2"/>
  <c r="CG7" i="2"/>
  <c r="CG6" i="2"/>
  <c r="CG5" i="2"/>
  <c r="CA27" i="2"/>
  <c r="CA26" i="2"/>
  <c r="CA25" i="2"/>
  <c r="CA23" i="2"/>
  <c r="CA22" i="2"/>
  <c r="CA21" i="2"/>
  <c r="CA20" i="2"/>
  <c r="CA19" i="2"/>
  <c r="CA18" i="2"/>
  <c r="CA17" i="2"/>
  <c r="CA16" i="2"/>
  <c r="CA15" i="2"/>
  <c r="CA14" i="2"/>
  <c r="CA13" i="2"/>
  <c r="CA12" i="2"/>
  <c r="CA11" i="2"/>
  <c r="CA10" i="2"/>
  <c r="CA9" i="2"/>
  <c r="CA8" i="2"/>
  <c r="CA7" i="2"/>
  <c r="CA6" i="2"/>
  <c r="CA5" i="2"/>
  <c r="BU27" i="2"/>
  <c r="BU26" i="2"/>
  <c r="BU25" i="2"/>
  <c r="BU23" i="2"/>
  <c r="BU22" i="2"/>
  <c r="BU21" i="2"/>
  <c r="BU20" i="2"/>
  <c r="BU19" i="2"/>
  <c r="BU18" i="2"/>
  <c r="BU17" i="2"/>
  <c r="BU16" i="2"/>
  <c r="BU15" i="2"/>
  <c r="BU14" i="2"/>
  <c r="BU13" i="2"/>
  <c r="BU12" i="2"/>
  <c r="BU11" i="2"/>
  <c r="BU10" i="2"/>
  <c r="BU9" i="2"/>
  <c r="BU8" i="2"/>
  <c r="BU7" i="2"/>
  <c r="BU6" i="2"/>
  <c r="BU5" i="2"/>
  <c r="BO27" i="2"/>
  <c r="BO26" i="2"/>
  <c r="BO25" i="2"/>
  <c r="BO23" i="2"/>
  <c r="BO22" i="2"/>
  <c r="BO21" i="2"/>
  <c r="BO20" i="2"/>
  <c r="BO19" i="2"/>
  <c r="BO18" i="2"/>
  <c r="BO17" i="2"/>
  <c r="BO16" i="2"/>
  <c r="BO15" i="2"/>
  <c r="BO14" i="2"/>
  <c r="BO13" i="2"/>
  <c r="BO12" i="2"/>
  <c r="BO11" i="2"/>
  <c r="BO10" i="2"/>
  <c r="BO9" i="2"/>
  <c r="BO8" i="2"/>
  <c r="BO7" i="2"/>
  <c r="BO6" i="2"/>
  <c r="BO5" i="2"/>
  <c r="BI27" i="2"/>
  <c r="BI26" i="2"/>
  <c r="BI25" i="2"/>
  <c r="BI23" i="2"/>
  <c r="BI22" i="2"/>
  <c r="BI21" i="2"/>
  <c r="BI20" i="2"/>
  <c r="BI19" i="2"/>
  <c r="BI18" i="2"/>
  <c r="BI17" i="2"/>
  <c r="BI16" i="2"/>
  <c r="BI15" i="2"/>
  <c r="BI14" i="2"/>
  <c r="BI13" i="2"/>
  <c r="BI12" i="2"/>
  <c r="BI11" i="2"/>
  <c r="BI10" i="2"/>
  <c r="BI9" i="2"/>
  <c r="BI8" i="2"/>
  <c r="BI7" i="2"/>
  <c r="BI6" i="2"/>
  <c r="BI5" i="2"/>
  <c r="BC27" i="2"/>
  <c r="BC26" i="2"/>
  <c r="BC25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AW27" i="2"/>
  <c r="AW26" i="2"/>
  <c r="AW25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W5" i="2"/>
  <c r="AQ27" i="2"/>
  <c r="AQ26" i="2"/>
  <c r="AQ25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K27" i="2"/>
  <c r="AK26" i="2"/>
  <c r="AK25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K7" i="2"/>
  <c r="AK6" i="2"/>
  <c r="AK5" i="2"/>
  <c r="AE26" i="2"/>
  <c r="AE25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Y26" i="2"/>
  <c r="Y25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S26" i="2"/>
  <c r="S25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M26" i="2"/>
  <c r="M25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G26" i="2"/>
  <c r="G25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D26" i="2"/>
  <c r="D25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CQ36" i="2" l="1"/>
  <c r="CR36" i="2"/>
  <c r="CS26" i="2" l="1"/>
  <c r="CR26" i="2"/>
  <c r="CQ26" i="2"/>
  <c r="CS25" i="2"/>
  <c r="CR25" i="2"/>
  <c r="CQ25" i="2"/>
  <c r="CS23" i="2"/>
  <c r="CR23" i="2"/>
  <c r="CQ23" i="2"/>
  <c r="CS22" i="2"/>
  <c r="CR22" i="2"/>
  <c r="CQ22" i="2"/>
  <c r="CS21" i="2"/>
  <c r="CR21" i="2"/>
  <c r="CQ21" i="2"/>
  <c r="CS20" i="2"/>
  <c r="CR20" i="2"/>
  <c r="CQ20" i="2"/>
  <c r="CS19" i="2"/>
  <c r="CR19" i="2"/>
  <c r="CQ19" i="2"/>
  <c r="CS18" i="2"/>
  <c r="CR18" i="2"/>
  <c r="CQ18" i="2"/>
  <c r="CS17" i="2"/>
  <c r="CR17" i="2"/>
  <c r="CQ17" i="2"/>
  <c r="CS16" i="2"/>
  <c r="CR16" i="2"/>
  <c r="CQ16" i="2"/>
  <c r="CS15" i="2"/>
  <c r="CR15" i="2"/>
  <c r="CQ15" i="2"/>
  <c r="CS14" i="2"/>
  <c r="CR14" i="2"/>
  <c r="CQ14" i="2"/>
  <c r="CS13" i="2"/>
  <c r="CR13" i="2"/>
  <c r="CQ13" i="2"/>
  <c r="CS12" i="2"/>
  <c r="CR12" i="2"/>
  <c r="CQ12" i="2"/>
  <c r="CS11" i="2"/>
  <c r="CR11" i="2"/>
  <c r="CQ11" i="2"/>
  <c r="CS10" i="2"/>
  <c r="CR10" i="2"/>
  <c r="CQ10" i="2"/>
  <c r="CS9" i="2"/>
  <c r="CR9" i="2"/>
  <c r="CQ9" i="2"/>
  <c r="CS8" i="2"/>
  <c r="CR8" i="2"/>
  <c r="CQ8" i="2"/>
  <c r="CS7" i="2"/>
  <c r="CR7" i="2"/>
  <c r="CQ7" i="2"/>
  <c r="CS6" i="2"/>
  <c r="CR6" i="2"/>
  <c r="CQ6" i="2"/>
  <c r="CS5" i="2"/>
  <c r="CR5" i="2"/>
  <c r="CQ5" i="2"/>
  <c r="B60" i="6" l="1"/>
  <c r="B59" i="5"/>
  <c r="D35" i="2" l="1"/>
  <c r="D34" i="2"/>
  <c r="D33" i="2"/>
  <c r="D32" i="2"/>
  <c r="D31" i="2"/>
  <c r="D30" i="2"/>
  <c r="D29" i="2"/>
  <c r="C35" i="2"/>
  <c r="C34" i="2"/>
  <c r="C33" i="2"/>
  <c r="C32" i="2"/>
  <c r="C31" i="2"/>
  <c r="C30" i="2"/>
  <c r="C29" i="2"/>
  <c r="B35" i="2"/>
  <c r="B34" i="2"/>
  <c r="B33" i="2"/>
  <c r="B32" i="2"/>
  <c r="B31" i="2"/>
  <c r="B30" i="2"/>
  <c r="B29" i="2"/>
  <c r="B36" i="2" l="1"/>
  <c r="C36" i="2"/>
  <c r="D36" i="2"/>
  <c r="CL24" i="2" l="1"/>
  <c r="CK24" i="2"/>
  <c r="CF24" i="2"/>
  <c r="CE24" i="2"/>
  <c r="BZ24" i="2"/>
  <c r="BY24" i="2"/>
  <c r="BT24" i="2"/>
  <c r="BS24" i="2"/>
  <c r="BN24" i="2"/>
  <c r="BM24" i="2"/>
  <c r="BH24" i="2"/>
  <c r="BG24" i="2"/>
  <c r="BB24" i="2"/>
  <c r="BA24" i="2"/>
  <c r="AV24" i="2"/>
  <c r="AU24" i="2"/>
  <c r="AP24" i="2"/>
  <c r="AO24" i="2"/>
  <c r="AJ24" i="2"/>
  <c r="AI24" i="2"/>
  <c r="AD24" i="2"/>
  <c r="AC24" i="2"/>
  <c r="X24" i="2"/>
  <c r="W24" i="2"/>
  <c r="R24" i="2"/>
  <c r="Q24" i="2"/>
  <c r="L24" i="2"/>
  <c r="K24" i="2"/>
  <c r="F24" i="2"/>
  <c r="E24" i="2"/>
  <c r="C24" i="2"/>
  <c r="C27" i="2" s="1"/>
  <c r="B24" i="2"/>
  <c r="Q27" i="2" l="1"/>
  <c r="S27" i="2" s="1"/>
  <c r="S24" i="2"/>
  <c r="AE24" i="2"/>
  <c r="AQ24" i="2"/>
  <c r="BC24" i="2"/>
  <c r="BO24" i="2"/>
  <c r="CA24" i="2"/>
  <c r="CM24" i="2"/>
  <c r="R27" i="2"/>
  <c r="AD27" i="2"/>
  <c r="B27" i="2"/>
  <c r="D27" i="2" s="1"/>
  <c r="D24" i="2"/>
  <c r="M24" i="2"/>
  <c r="W27" i="2"/>
  <c r="Y27" i="2" s="1"/>
  <c r="Y24" i="2"/>
  <c r="AK24" i="2"/>
  <c r="AW24" i="2"/>
  <c r="BI24" i="2"/>
  <c r="BU24" i="2"/>
  <c r="CG24" i="2"/>
  <c r="CQ24" i="2"/>
  <c r="X27" i="2"/>
  <c r="CR24" i="2"/>
  <c r="G24" i="2"/>
  <c r="CS27" i="2"/>
  <c r="F27" i="2"/>
  <c r="E27" i="2"/>
  <c r="CQ27" i="2"/>
  <c r="K27" i="2"/>
  <c r="CR27" i="2"/>
  <c r="L27" i="2"/>
  <c r="AC27" i="2"/>
  <c r="AE27" i="2" s="1"/>
  <c r="G27" i="2" l="1"/>
  <c r="CS24" i="2"/>
  <c r="M27" i="2"/>
</calcChain>
</file>

<file path=xl/sharedStrings.xml><?xml version="1.0" encoding="utf-8"?>
<sst xmlns="http://schemas.openxmlformats.org/spreadsheetml/2006/main" count="217" uniqueCount="82">
  <si>
    <t>受診者数</t>
  </si>
  <si>
    <t>う歯有病者数</t>
  </si>
  <si>
    <t>未処置う歯総数</t>
  </si>
  <si>
    <t>処置う歯総数</t>
  </si>
  <si>
    <t>喪失歯総数</t>
  </si>
  <si>
    <t>う歯数総本数</t>
  </si>
  <si>
    <t>一人平均う歯数</t>
  </si>
  <si>
    <t>要観察歯数</t>
  </si>
  <si>
    <t>歯垢の状態</t>
  </si>
  <si>
    <t>歯肉の状態</t>
  </si>
  <si>
    <t>要観察</t>
  </si>
  <si>
    <t>要観察（％）</t>
  </si>
  <si>
    <t>要診断</t>
  </si>
  <si>
    <t>要診断（％）</t>
  </si>
  <si>
    <t>若干の付着</t>
  </si>
  <si>
    <t>若干の付着（％）</t>
  </si>
  <si>
    <t>相当の付着</t>
  </si>
  <si>
    <t>相当の付着（％）</t>
  </si>
  <si>
    <t>男</t>
  </si>
  <si>
    <t>女</t>
  </si>
  <si>
    <t>計</t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</si>
  <si>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</si>
  <si>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</si>
  <si>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</si>
  <si>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</si>
  <si>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</si>
  <si>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</si>
  <si>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</si>
  <si>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</si>
  <si>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</si>
  <si>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</si>
  <si>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</si>
  <si>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う歯有病者率（％）</t>
    <phoneticPr fontId="2"/>
  </si>
  <si>
    <t>処置完了者率（％）</t>
    <phoneticPr fontId="2"/>
  </si>
  <si>
    <t>栗東市</t>
    <rPh sb="2" eb="3">
      <t>シ</t>
    </rPh>
    <phoneticPr fontId="2"/>
  </si>
  <si>
    <t>東近江市</t>
    <rPh sb="0" eb="1">
      <t>ヒガシ</t>
    </rPh>
    <rPh sb="1" eb="3">
      <t>オウミ</t>
    </rPh>
    <phoneticPr fontId="2"/>
  </si>
  <si>
    <t>野洲市</t>
    <rPh sb="0" eb="2">
      <t>ヤス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</si>
  <si>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</si>
  <si>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甲賀市</t>
    <rPh sb="0" eb="2">
      <t>コウガ</t>
    </rPh>
    <rPh sb="2" eb="3">
      <t>シ</t>
    </rPh>
    <phoneticPr fontId="2"/>
  </si>
  <si>
    <t>米原市</t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</si>
  <si>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</si>
  <si>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一人平均
未処置う歯数</t>
    <phoneticPr fontId="2"/>
  </si>
  <si>
    <t>一人平均
処置う歯数</t>
    <phoneticPr fontId="2"/>
  </si>
  <si>
    <t>愛荘町</t>
    <rPh sb="0" eb="1">
      <t>アイ</t>
    </rPh>
    <phoneticPr fontId="2"/>
  </si>
  <si>
    <t>総　　計</t>
    <phoneticPr fontId="2"/>
  </si>
  <si>
    <t>処置完了者数</t>
    <phoneticPr fontId="2"/>
  </si>
  <si>
    <t>顎関節</t>
    <rPh sb="0" eb="3">
      <t>ガクカンセツ</t>
    </rPh>
    <phoneticPr fontId="2"/>
  </si>
  <si>
    <t>歯列・咬合</t>
    <rPh sb="0" eb="2">
      <t>シレツ</t>
    </rPh>
    <rPh sb="3" eb="5">
      <t>コウゴウ</t>
    </rPh>
    <phoneticPr fontId="2"/>
  </si>
  <si>
    <t>国立+県立+私立</t>
    <rPh sb="3" eb="5">
      <t>ケンリツ</t>
    </rPh>
    <rPh sb="6" eb="8">
      <t>シリツ</t>
    </rPh>
    <phoneticPr fontId="2"/>
  </si>
  <si>
    <t>市町名</t>
    <rPh sb="0" eb="1">
      <t>シ</t>
    </rPh>
    <rPh sb="1" eb="2">
      <t>マチ</t>
    </rPh>
    <rPh sb="2" eb="3">
      <t>メイ</t>
    </rPh>
    <phoneticPr fontId="2"/>
  </si>
  <si>
    <t>一人平均喪失歯数</t>
    <phoneticPr fontId="2"/>
  </si>
  <si>
    <t>一人平均要観察歯数</t>
    <phoneticPr fontId="2"/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</si>
  <si>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</si>
  <si>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</si>
  <si>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</si>
  <si>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</si>
  <si>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</si>
  <si>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</si>
  <si>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</si>
  <si>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愛荘町</t>
  </si>
  <si>
    <t>滋賀県</t>
    <rPh sb="0" eb="2">
      <t>シガ</t>
    </rPh>
    <phoneticPr fontId="2"/>
  </si>
  <si>
    <t>滋賀県</t>
    <rPh sb="0" eb="3">
      <t>シガケン</t>
    </rPh>
    <phoneticPr fontId="2"/>
  </si>
  <si>
    <t>近江八幡市</t>
    <rPh sb="0" eb="5">
      <t>オウミハチマンシ</t>
    </rPh>
    <phoneticPr fontId="2"/>
  </si>
  <si>
    <t>長浜市</t>
    <rPh sb="0" eb="3">
      <t>ナガハマシ</t>
    </rPh>
    <phoneticPr fontId="2"/>
  </si>
  <si>
    <t>大津</t>
    <rPh sb="0" eb="2">
      <t>オオツ</t>
    </rPh>
    <phoneticPr fontId="2"/>
  </si>
  <si>
    <t>湖南</t>
    <rPh sb="0" eb="2">
      <t>コナン</t>
    </rPh>
    <phoneticPr fontId="2"/>
  </si>
  <si>
    <t>甲賀</t>
    <rPh sb="0" eb="2">
      <t>コウカ</t>
    </rPh>
    <phoneticPr fontId="2"/>
  </si>
  <si>
    <t>東近江</t>
    <rPh sb="0" eb="1">
      <t>ヒガシ</t>
    </rPh>
    <rPh sb="1" eb="3">
      <t>オウミ</t>
    </rPh>
    <phoneticPr fontId="2"/>
  </si>
  <si>
    <t>湖東</t>
    <rPh sb="0" eb="2">
      <t>コトウ</t>
    </rPh>
    <phoneticPr fontId="2"/>
  </si>
  <si>
    <t>湖北</t>
    <rPh sb="0" eb="2">
      <t>コホク</t>
    </rPh>
    <phoneticPr fontId="2"/>
  </si>
  <si>
    <t>高島</t>
    <rPh sb="0" eb="2">
      <t>タカシマ</t>
    </rPh>
    <phoneticPr fontId="2"/>
  </si>
  <si>
    <t>滋賀県</t>
    <rPh sb="0" eb="3">
      <t>シガケン</t>
    </rPh>
    <phoneticPr fontId="2"/>
  </si>
  <si>
    <t>有所見者（％）</t>
    <rPh sb="0" eb="1">
      <t>ユウ</t>
    </rPh>
    <rPh sb="1" eb="3">
      <t>ショケン</t>
    </rPh>
    <rPh sb="3" eb="4">
      <t>シャ</t>
    </rPh>
    <phoneticPr fontId="2"/>
  </si>
  <si>
    <t>市町</t>
    <rPh sb="0" eb="1">
      <t>シ</t>
    </rPh>
    <rPh sb="1" eb="2">
      <t>マチ</t>
    </rPh>
    <phoneticPr fontId="2"/>
  </si>
  <si>
    <t>年度</t>
    <rPh sb="0" eb="2">
      <t>ネンド</t>
    </rPh>
    <phoneticPr fontId="2"/>
  </si>
  <si>
    <t>市町立　　小計</t>
    <rPh sb="0" eb="2">
      <t>シチョウ</t>
    </rPh>
    <rPh sb="2" eb="3">
      <t>リツ</t>
    </rPh>
    <rPh sb="5" eb="6">
      <t>ショウ</t>
    </rPh>
    <rPh sb="6" eb="7">
      <t>ケイ</t>
    </rPh>
    <phoneticPr fontId="2"/>
  </si>
  <si>
    <t>特別支援学校小計</t>
    <rPh sb="0" eb="2">
      <t>トクベツ</t>
    </rPh>
    <rPh sb="2" eb="4">
      <t>シエン</t>
    </rPh>
    <rPh sb="4" eb="6">
      <t>ガッコウ</t>
    </rPh>
    <rPh sb="6" eb="8">
      <t>ショウケイ</t>
    </rPh>
    <phoneticPr fontId="2"/>
  </si>
  <si>
    <t>市町</t>
    <rPh sb="0" eb="1">
      <t>シ</t>
    </rPh>
    <rPh sb="1" eb="2">
      <t>マチ</t>
    </rPh>
    <phoneticPr fontId="2"/>
  </si>
  <si>
    <t>■12歳児（中学1年生時点）　一人平均むし歯数の状況</t>
    <rPh sb="3" eb="5">
      <t>サイジ</t>
    </rPh>
    <rPh sb="6" eb="8">
      <t>チュウガク</t>
    </rPh>
    <rPh sb="9" eb="11">
      <t>ネンセイ</t>
    </rPh>
    <rPh sb="11" eb="13">
      <t>ジテン</t>
    </rPh>
    <rPh sb="15" eb="17">
      <t>ヒトリ</t>
    </rPh>
    <rPh sb="17" eb="19">
      <t>ヘイキン</t>
    </rPh>
    <rPh sb="21" eb="22">
      <t>シ</t>
    </rPh>
    <rPh sb="22" eb="23">
      <t>スウ</t>
    </rPh>
    <rPh sb="24" eb="26">
      <t>ジョウキョウ</t>
    </rPh>
    <phoneticPr fontId="2"/>
  </si>
  <si>
    <t>■12歳児（中学1年生時点）　むし歯のある人の割合の状況</t>
    <rPh sb="3" eb="5">
      <t>サイジ</t>
    </rPh>
    <rPh sb="6" eb="8">
      <t>チュウガク</t>
    </rPh>
    <rPh sb="9" eb="11">
      <t>ネンセイ</t>
    </rPh>
    <rPh sb="11" eb="13">
      <t>ジテン</t>
    </rPh>
    <rPh sb="17" eb="18">
      <t>バ</t>
    </rPh>
    <rPh sb="21" eb="22">
      <t>ヒト</t>
    </rPh>
    <rPh sb="23" eb="25">
      <t>ワリアイ</t>
    </rPh>
    <rPh sb="26" eb="28">
      <t>ジョウキョウ</t>
    </rPh>
    <phoneticPr fontId="2"/>
  </si>
  <si>
    <t>■平成29年度　12歳児（中学1年生時点）　歯科健康診査結果</t>
    <rPh sb="1" eb="3">
      <t>ヘイセイ</t>
    </rPh>
    <rPh sb="5" eb="6">
      <t>ネン</t>
    </rPh>
    <rPh sb="6" eb="7">
      <t>ド</t>
    </rPh>
    <rPh sb="10" eb="12">
      <t>サイジ</t>
    </rPh>
    <rPh sb="13" eb="15">
      <t>チュウガク</t>
    </rPh>
    <rPh sb="16" eb="18">
      <t>ネンセイ</t>
    </rPh>
    <rPh sb="18" eb="20">
      <t>ジテン</t>
    </rPh>
    <rPh sb="22" eb="24">
      <t>シカ</t>
    </rPh>
    <rPh sb="24" eb="26">
      <t>ケンコウ</t>
    </rPh>
    <rPh sb="26" eb="28">
      <t>シンサ</t>
    </rPh>
    <rPh sb="28" eb="30">
      <t>ケッカ</t>
    </rPh>
    <phoneticPr fontId="2"/>
  </si>
  <si>
    <t>■二次保健医療圏域別（市町立中学校再掲）</t>
    <rPh sb="1" eb="3">
      <t>ニジ</t>
    </rPh>
    <rPh sb="3" eb="5">
      <t>ホケン</t>
    </rPh>
    <rPh sb="5" eb="7">
      <t>イリョウ</t>
    </rPh>
    <rPh sb="7" eb="9">
      <t>ケンイキ</t>
    </rPh>
    <rPh sb="9" eb="10">
      <t>ベツ</t>
    </rPh>
    <rPh sb="11" eb="13">
      <t>シチョウ</t>
    </rPh>
    <rPh sb="13" eb="14">
      <t>リツ</t>
    </rPh>
    <rPh sb="14" eb="17">
      <t>チュウガッコウ</t>
    </rPh>
    <rPh sb="17" eb="19">
      <t>サイケイ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</si>
</sst>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0.00_);[Red]\(0.00\)"/>
    <numFmt numFmtId="178" formatCode="0_);[Red]\(0\)"/>
    <numFmt numFmtId="179" formatCode="#,##0.0_);[Red]\(#,##0.0\)"/>
    <numFmt numFmtId="180" formatCode="0.0%"/>
    <numFmt numFmtId="181" formatCode="0.0"/>
  </numFmts>
  <fonts count="22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7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Osaka"/>
      <family val="3"/>
      <charset val="128"/>
    </font>
    <font>
      <sz val="9"/>
      <name val="本明朝−Ｍ"/>
      <family val="3"/>
      <charset val="128"/>
    </font>
    <font>
      <sz val="7"/>
      <name val="リュウミンライト−ＫＬ"/>
      <family val="3"/>
      <charset val="128"/>
    </font>
    <font>
      <sz val="6"/>
      <name val="リュウミンライト−ＫＬ"/>
      <family val="3"/>
      <charset val="128"/>
    </font>
    <font>
      <sz val="10"/>
      <color indexed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22">
    <xf numFmtId="0" fontId="0" fillId="0" borderId="0" xfId="0"/>
    <xf numFmtId="1" fontId="4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1" fontId="5" fillId="0" borderId="0" xfId="0" applyNumberFormat="1" applyFont="1" applyFill="1" applyAlignment="1">
      <alignment vertical="center"/>
    </xf>
    <xf numFmtId="1" fontId="3" fillId="0" borderId="0" xfId="2" applyNumberFormat="1" applyFont="1" applyFill="1" applyAlignment="1">
      <alignment vertical="center"/>
    </xf>
    <xf numFmtId="1" fontId="6" fillId="0" borderId="0" xfId="0" applyNumberFormat="1" applyFont="1" applyFill="1" applyAlignment="1">
      <alignment horizontal="right" vertical="center"/>
    </xf>
    <xf numFmtId="1" fontId="8" fillId="0" borderId="0" xfId="2" applyNumberFormat="1" applyFont="1" applyFill="1" applyAlignment="1">
      <alignment vertical="center"/>
    </xf>
    <xf numFmtId="2" fontId="8" fillId="0" borderId="0" xfId="2" applyNumberFormat="1" applyFont="1" applyFill="1" applyAlignment="1">
      <alignment vertical="center"/>
    </xf>
    <xf numFmtId="1" fontId="8" fillId="0" borderId="15" xfId="2" applyNumberFormat="1" applyFont="1" applyFill="1" applyBorder="1" applyAlignment="1">
      <alignment horizontal="center" vertical="center"/>
    </xf>
    <xf numFmtId="1" fontId="8" fillId="0" borderId="16" xfId="2" applyNumberFormat="1" applyFont="1" applyFill="1" applyBorder="1" applyAlignment="1">
      <alignment horizontal="center" vertical="center"/>
    </xf>
    <xf numFmtId="1" fontId="8" fillId="0" borderId="17" xfId="2" applyNumberFormat="1" applyFont="1" applyFill="1" applyBorder="1" applyAlignment="1">
      <alignment horizontal="center" vertical="center"/>
    </xf>
    <xf numFmtId="1" fontId="6" fillId="0" borderId="38" xfId="0" applyNumberFormat="1" applyFont="1" applyFill="1" applyBorder="1" applyAlignment="1">
      <alignment horizontal="right" vertical="center"/>
    </xf>
    <xf numFmtId="0" fontId="10" fillId="0" borderId="0" xfId="0" applyFont="1" applyBorder="1"/>
    <xf numFmtId="0" fontId="11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0" fillId="0" borderId="0" xfId="0" applyFont="1"/>
    <xf numFmtId="0" fontId="10" fillId="0" borderId="0" xfId="0" applyFont="1" applyBorder="1" applyAlignment="1">
      <alignment horizontal="left"/>
    </xf>
    <xf numFmtId="0" fontId="13" fillId="0" borderId="0" xfId="3" applyFont="1" applyFill="1" applyBorder="1" applyAlignment="1">
      <alignment horizontal="left" vertical="center" shrinkToFit="1"/>
    </xf>
    <xf numFmtId="181" fontId="10" fillId="0" borderId="0" xfId="0" applyNumberFormat="1" applyFont="1" applyBorder="1"/>
    <xf numFmtId="0" fontId="11" fillId="0" borderId="0" xfId="0" applyFont="1" applyAlignment="1">
      <alignment horizontal="right" vertical="center"/>
    </xf>
    <xf numFmtId="0" fontId="14" fillId="0" borderId="0" xfId="0" applyFont="1"/>
    <xf numFmtId="0" fontId="15" fillId="0" borderId="7" xfId="3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/>
    </xf>
    <xf numFmtId="181" fontId="5" fillId="0" borderId="7" xfId="2" applyNumberFormat="1" applyFont="1" applyBorder="1" applyAlignment="1">
      <alignment horizontal="right" shrinkToFit="1"/>
    </xf>
    <xf numFmtId="181" fontId="5" fillId="0" borderId="7" xfId="0" applyNumberFormat="1" applyFont="1" applyBorder="1" applyAlignment="1">
      <alignment horizontal="right" shrinkToFit="1"/>
    </xf>
    <xf numFmtId="0" fontId="5" fillId="0" borderId="7" xfId="0" applyFont="1" applyBorder="1"/>
    <xf numFmtId="0" fontId="16" fillId="0" borderId="38" xfId="3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/>
    </xf>
    <xf numFmtId="177" fontId="18" fillId="0" borderId="7" xfId="2" applyNumberFormat="1" applyFont="1" applyBorder="1" applyAlignment="1">
      <alignment horizontal="right" shrinkToFit="1"/>
    </xf>
    <xf numFmtId="177" fontId="18" fillId="0" borderId="7" xfId="0" applyNumberFormat="1" applyFont="1" applyBorder="1" applyAlignment="1">
      <alignment horizontal="right" shrinkToFit="1"/>
    </xf>
    <xf numFmtId="0" fontId="16" fillId="0" borderId="37" xfId="3" applyFont="1" applyFill="1" applyBorder="1" applyAlignment="1">
      <alignment horizontal="center" vertical="center"/>
    </xf>
    <xf numFmtId="1" fontId="7" fillId="0" borderId="18" xfId="0" applyNumberFormat="1" applyFont="1" applyFill="1" applyBorder="1" applyAlignment="1">
      <alignment horizontal="right"/>
    </xf>
    <xf numFmtId="1" fontId="7" fillId="0" borderId="19" xfId="0" applyNumberFormat="1" applyFont="1" applyFill="1" applyBorder="1" applyAlignment="1">
      <alignment horizontal="right"/>
    </xf>
    <xf numFmtId="1" fontId="7" fillId="0" borderId="20" xfId="0" applyNumberFormat="1" applyFont="1" applyFill="1" applyBorder="1" applyAlignment="1">
      <alignment horizontal="right"/>
    </xf>
    <xf numFmtId="1" fontId="7" fillId="0" borderId="7" xfId="0" applyNumberFormat="1" applyFont="1" applyFill="1" applyBorder="1" applyAlignment="1">
      <alignment horizontal="left"/>
    </xf>
    <xf numFmtId="1" fontId="7" fillId="0" borderId="29" xfId="0" applyNumberFormat="1" applyFont="1" applyFill="1" applyBorder="1" applyAlignment="1">
      <alignment horizontal="left"/>
    </xf>
    <xf numFmtId="1" fontId="8" fillId="0" borderId="33" xfId="0" applyNumberFormat="1" applyFont="1" applyFill="1" applyBorder="1" applyAlignment="1">
      <alignment horizontal="left"/>
    </xf>
    <xf numFmtId="1" fontId="7" fillId="0" borderId="25" xfId="0" applyNumberFormat="1" applyFont="1" applyFill="1" applyBorder="1" applyAlignment="1">
      <alignment horizontal="left"/>
    </xf>
    <xf numFmtId="176" fontId="4" fillId="0" borderId="12" xfId="0" applyNumberFormat="1" applyFont="1" applyFill="1" applyBorder="1" applyAlignment="1">
      <alignment horizontal="right"/>
    </xf>
    <xf numFmtId="176" fontId="4" fillId="0" borderId="2" xfId="0" applyNumberFormat="1" applyFont="1" applyFill="1" applyBorder="1" applyAlignment="1">
      <alignment horizontal="right"/>
    </xf>
    <xf numFmtId="176" fontId="3" fillId="0" borderId="24" xfId="2" applyNumberFormat="1" applyFont="1" applyFill="1" applyBorder="1" applyAlignment="1">
      <alignment horizontal="right"/>
    </xf>
    <xf numFmtId="180" fontId="3" fillId="0" borderId="12" xfId="1" applyNumberFormat="1" applyFont="1" applyFill="1" applyBorder="1" applyAlignment="1">
      <alignment horizontal="right"/>
    </xf>
    <xf numFmtId="180" fontId="3" fillId="0" borderId="2" xfId="1" applyNumberFormat="1" applyFont="1" applyFill="1" applyBorder="1" applyAlignment="1">
      <alignment horizontal="right"/>
    </xf>
    <xf numFmtId="180" fontId="3" fillId="0" borderId="24" xfId="1" applyNumberFormat="1" applyFont="1" applyFill="1" applyBorder="1" applyAlignment="1">
      <alignment horizontal="right"/>
    </xf>
    <xf numFmtId="177" fontId="3" fillId="0" borderId="12" xfId="1" applyNumberFormat="1" applyFont="1" applyFill="1" applyBorder="1" applyAlignment="1">
      <alignment horizontal="right"/>
    </xf>
    <xf numFmtId="177" fontId="3" fillId="0" borderId="2" xfId="1" applyNumberFormat="1" applyFont="1" applyFill="1" applyBorder="1" applyAlignment="1">
      <alignment horizontal="right"/>
    </xf>
    <xf numFmtId="177" fontId="3" fillId="0" borderId="24" xfId="1" applyNumberFormat="1" applyFont="1" applyFill="1" applyBorder="1" applyAlignment="1">
      <alignment horizontal="right"/>
    </xf>
    <xf numFmtId="176" fontId="3" fillId="0" borderId="2" xfId="2" applyNumberFormat="1" applyFont="1" applyFill="1" applyBorder="1" applyAlignment="1">
      <alignment horizontal="right"/>
    </xf>
    <xf numFmtId="180" fontId="3" fillId="0" borderId="42" xfId="1" applyNumberFormat="1" applyFont="1" applyFill="1" applyBorder="1" applyAlignment="1">
      <alignment horizontal="right"/>
    </xf>
    <xf numFmtId="176" fontId="4" fillId="0" borderId="14" xfId="0" applyNumberFormat="1" applyFont="1" applyFill="1" applyBorder="1" applyAlignment="1">
      <alignment horizontal="right"/>
    </xf>
    <xf numFmtId="176" fontId="4" fillId="0" borderId="1" xfId="0" applyNumberFormat="1" applyFont="1" applyFill="1" applyBorder="1" applyAlignment="1">
      <alignment horizontal="right"/>
    </xf>
    <xf numFmtId="176" fontId="3" fillId="0" borderId="13" xfId="2" applyNumberFormat="1" applyFont="1" applyFill="1" applyBorder="1" applyAlignment="1">
      <alignment horizontal="right"/>
    </xf>
    <xf numFmtId="180" fontId="3" fillId="0" borderId="14" xfId="1" applyNumberFormat="1" applyFont="1" applyFill="1" applyBorder="1" applyAlignment="1">
      <alignment horizontal="right"/>
    </xf>
    <xf numFmtId="180" fontId="3" fillId="0" borderId="1" xfId="1" applyNumberFormat="1" applyFont="1" applyFill="1" applyBorder="1" applyAlignment="1">
      <alignment horizontal="right"/>
    </xf>
    <xf numFmtId="180" fontId="3" fillId="0" borderId="13" xfId="1" applyNumberFormat="1" applyFont="1" applyFill="1" applyBorder="1" applyAlignment="1">
      <alignment horizontal="right"/>
    </xf>
    <xf numFmtId="177" fontId="3" fillId="0" borderId="14" xfId="1" applyNumberFormat="1" applyFont="1" applyFill="1" applyBorder="1" applyAlignment="1">
      <alignment horizontal="right"/>
    </xf>
    <xf numFmtId="177" fontId="3" fillId="0" borderId="1" xfId="1" applyNumberFormat="1" applyFont="1" applyFill="1" applyBorder="1" applyAlignment="1">
      <alignment horizontal="right"/>
    </xf>
    <xf numFmtId="177" fontId="3" fillId="0" borderId="13" xfId="1" applyNumberFormat="1" applyFont="1" applyFill="1" applyBorder="1" applyAlignment="1">
      <alignment horizontal="right"/>
    </xf>
    <xf numFmtId="176" fontId="3" fillId="0" borderId="1" xfId="2" applyNumberFormat="1" applyFont="1" applyFill="1" applyBorder="1" applyAlignment="1">
      <alignment horizontal="right"/>
    </xf>
    <xf numFmtId="180" fontId="3" fillId="0" borderId="3" xfId="1" applyNumberFormat="1" applyFont="1" applyFill="1" applyBorder="1" applyAlignment="1">
      <alignment horizontal="right"/>
    </xf>
    <xf numFmtId="176" fontId="4" fillId="0" borderId="15" xfId="0" applyNumberFormat="1" applyFont="1" applyFill="1" applyBorder="1" applyAlignment="1">
      <alignment horizontal="right"/>
    </xf>
    <xf numFmtId="176" fontId="4" fillId="0" borderId="16" xfId="0" applyNumberFormat="1" applyFont="1" applyFill="1" applyBorder="1" applyAlignment="1">
      <alignment horizontal="right"/>
    </xf>
    <xf numFmtId="176" fontId="3" fillId="0" borderId="17" xfId="2" applyNumberFormat="1" applyFont="1" applyFill="1" applyBorder="1" applyAlignment="1">
      <alignment horizontal="right"/>
    </xf>
    <xf numFmtId="180" fontId="3" fillId="0" borderId="15" xfId="1" applyNumberFormat="1" applyFont="1" applyFill="1" applyBorder="1" applyAlignment="1">
      <alignment horizontal="right"/>
    </xf>
    <xf numFmtId="180" fontId="3" fillId="0" borderId="16" xfId="1" applyNumberFormat="1" applyFont="1" applyFill="1" applyBorder="1" applyAlignment="1">
      <alignment horizontal="right"/>
    </xf>
    <xf numFmtId="180" fontId="3" fillId="0" borderId="17" xfId="1" applyNumberFormat="1" applyFont="1" applyFill="1" applyBorder="1" applyAlignment="1">
      <alignment horizontal="right"/>
    </xf>
    <xf numFmtId="177" fontId="3" fillId="0" borderId="15" xfId="1" applyNumberFormat="1" applyFont="1" applyFill="1" applyBorder="1" applyAlignment="1">
      <alignment horizontal="right"/>
    </xf>
    <xf numFmtId="177" fontId="3" fillId="0" borderId="16" xfId="1" applyNumberFormat="1" applyFont="1" applyFill="1" applyBorder="1" applyAlignment="1">
      <alignment horizontal="right"/>
    </xf>
    <xf numFmtId="177" fontId="3" fillId="0" borderId="17" xfId="1" applyNumberFormat="1" applyFont="1" applyFill="1" applyBorder="1" applyAlignment="1">
      <alignment horizontal="right"/>
    </xf>
    <xf numFmtId="176" fontId="3" fillId="0" borderId="16" xfId="2" applyNumberFormat="1" applyFont="1" applyFill="1" applyBorder="1" applyAlignment="1">
      <alignment horizontal="right"/>
    </xf>
    <xf numFmtId="180" fontId="3" fillId="0" borderId="44" xfId="1" applyNumberFormat="1" applyFont="1" applyFill="1" applyBorder="1" applyAlignment="1">
      <alignment horizontal="right"/>
    </xf>
    <xf numFmtId="176" fontId="4" fillId="0" borderId="30" xfId="0" applyNumberFormat="1" applyFont="1" applyFill="1" applyBorder="1" applyAlignment="1">
      <alignment horizontal="right"/>
    </xf>
    <xf numFmtId="176" fontId="4" fillId="0" borderId="31" xfId="0" applyNumberFormat="1" applyFont="1" applyFill="1" applyBorder="1" applyAlignment="1">
      <alignment horizontal="right"/>
    </xf>
    <xf numFmtId="176" fontId="3" fillId="0" borderId="32" xfId="2" applyNumberFormat="1" applyFont="1" applyFill="1" applyBorder="1" applyAlignment="1">
      <alignment horizontal="right"/>
    </xf>
    <xf numFmtId="180" fontId="3" fillId="0" borderId="30" xfId="1" applyNumberFormat="1" applyFont="1" applyFill="1" applyBorder="1" applyAlignment="1">
      <alignment horizontal="right"/>
    </xf>
    <xf numFmtId="180" fontId="3" fillId="0" borderId="31" xfId="1" applyNumberFormat="1" applyFont="1" applyFill="1" applyBorder="1" applyAlignment="1">
      <alignment horizontal="right"/>
    </xf>
    <xf numFmtId="180" fontId="3" fillId="0" borderId="32" xfId="1" applyNumberFormat="1" applyFont="1" applyFill="1" applyBorder="1" applyAlignment="1">
      <alignment horizontal="right"/>
    </xf>
    <xf numFmtId="177" fontId="3" fillId="0" borderId="30" xfId="1" applyNumberFormat="1" applyFont="1" applyFill="1" applyBorder="1" applyAlignment="1">
      <alignment horizontal="right"/>
    </xf>
    <xf numFmtId="177" fontId="3" fillId="0" borderId="31" xfId="1" applyNumberFormat="1" applyFont="1" applyFill="1" applyBorder="1" applyAlignment="1">
      <alignment horizontal="right"/>
    </xf>
    <xf numFmtId="177" fontId="3" fillId="0" borderId="32" xfId="1" applyNumberFormat="1" applyFont="1" applyFill="1" applyBorder="1" applyAlignment="1">
      <alignment horizontal="right"/>
    </xf>
    <xf numFmtId="176" fontId="3" fillId="0" borderId="31" xfId="2" applyNumberFormat="1" applyFont="1" applyFill="1" applyBorder="1" applyAlignment="1">
      <alignment horizontal="right"/>
    </xf>
    <xf numFmtId="180" fontId="3" fillId="0" borderId="45" xfId="1" applyNumberFormat="1" applyFont="1" applyFill="1" applyBorder="1" applyAlignment="1">
      <alignment horizontal="right"/>
    </xf>
    <xf numFmtId="176" fontId="4" fillId="0" borderId="34" xfId="0" applyNumberFormat="1" applyFont="1" applyFill="1" applyBorder="1" applyAlignment="1">
      <alignment horizontal="right"/>
    </xf>
    <xf numFmtId="176" fontId="4" fillId="0" borderId="35" xfId="0" applyNumberFormat="1" applyFont="1" applyFill="1" applyBorder="1" applyAlignment="1">
      <alignment horizontal="right"/>
    </xf>
    <xf numFmtId="176" fontId="3" fillId="0" borderId="36" xfId="2" applyNumberFormat="1" applyFont="1" applyFill="1" applyBorder="1" applyAlignment="1">
      <alignment horizontal="right"/>
    </xf>
    <xf numFmtId="180" fontId="3" fillId="0" borderId="34" xfId="1" applyNumberFormat="1" applyFont="1" applyFill="1" applyBorder="1" applyAlignment="1">
      <alignment horizontal="right"/>
    </xf>
    <xf numFmtId="180" fontId="3" fillId="0" borderId="35" xfId="1" applyNumberFormat="1" applyFont="1" applyFill="1" applyBorder="1" applyAlignment="1">
      <alignment horizontal="right"/>
    </xf>
    <xf numFmtId="180" fontId="3" fillId="0" borderId="36" xfId="1" applyNumberFormat="1" applyFont="1" applyFill="1" applyBorder="1" applyAlignment="1">
      <alignment horizontal="right"/>
    </xf>
    <xf numFmtId="177" fontId="3" fillId="0" borderId="34" xfId="1" applyNumberFormat="1" applyFont="1" applyFill="1" applyBorder="1" applyAlignment="1">
      <alignment horizontal="right"/>
    </xf>
    <xf numFmtId="177" fontId="3" fillId="0" borderId="35" xfId="1" applyNumberFormat="1" applyFont="1" applyFill="1" applyBorder="1" applyAlignment="1">
      <alignment horizontal="right"/>
    </xf>
    <xf numFmtId="177" fontId="3" fillId="0" borderId="36" xfId="1" applyNumberFormat="1" applyFont="1" applyFill="1" applyBorder="1" applyAlignment="1">
      <alignment horizontal="right"/>
    </xf>
    <xf numFmtId="176" fontId="3" fillId="0" borderId="35" xfId="2" applyNumberFormat="1" applyFont="1" applyFill="1" applyBorder="1" applyAlignment="1">
      <alignment horizontal="right"/>
    </xf>
    <xf numFmtId="180" fontId="3" fillId="0" borderId="46" xfId="1" applyNumberFormat="1" applyFont="1" applyFill="1" applyBorder="1" applyAlignment="1">
      <alignment horizontal="right"/>
    </xf>
    <xf numFmtId="176" fontId="4" fillId="0" borderId="26" xfId="0" applyNumberFormat="1" applyFont="1" applyFill="1" applyBorder="1" applyAlignment="1">
      <alignment horizontal="right"/>
    </xf>
    <xf numFmtId="176" fontId="4" fillId="0" borderId="27" xfId="0" applyNumberFormat="1" applyFont="1" applyFill="1" applyBorder="1" applyAlignment="1">
      <alignment horizontal="right"/>
    </xf>
    <xf numFmtId="176" fontId="3" fillId="0" borderId="28" xfId="2" applyNumberFormat="1" applyFont="1" applyFill="1" applyBorder="1" applyAlignment="1">
      <alignment horizontal="right"/>
    </xf>
    <xf numFmtId="180" fontId="3" fillId="0" borderId="26" xfId="1" applyNumberFormat="1" applyFont="1" applyFill="1" applyBorder="1" applyAlignment="1">
      <alignment horizontal="right"/>
    </xf>
    <xf numFmtId="180" fontId="3" fillId="0" borderId="27" xfId="1" applyNumberFormat="1" applyFont="1" applyFill="1" applyBorder="1" applyAlignment="1">
      <alignment horizontal="right"/>
    </xf>
    <xf numFmtId="180" fontId="3" fillId="0" borderId="28" xfId="1" applyNumberFormat="1" applyFont="1" applyFill="1" applyBorder="1" applyAlignment="1">
      <alignment horizontal="right"/>
    </xf>
    <xf numFmtId="177" fontId="3" fillId="0" borderId="26" xfId="1" applyNumberFormat="1" applyFont="1" applyFill="1" applyBorder="1" applyAlignment="1">
      <alignment horizontal="right"/>
    </xf>
    <xf numFmtId="177" fontId="3" fillId="0" borderId="27" xfId="1" applyNumberFormat="1" applyFont="1" applyFill="1" applyBorder="1" applyAlignment="1">
      <alignment horizontal="right"/>
    </xf>
    <xf numFmtId="177" fontId="3" fillId="0" borderId="28" xfId="1" applyNumberFormat="1" applyFont="1" applyFill="1" applyBorder="1" applyAlignment="1">
      <alignment horizontal="right"/>
    </xf>
    <xf numFmtId="176" fontId="3" fillId="0" borderId="27" xfId="2" applyNumberFormat="1" applyFont="1" applyFill="1" applyBorder="1" applyAlignment="1">
      <alignment horizontal="right"/>
    </xf>
    <xf numFmtId="179" fontId="4" fillId="0" borderId="27" xfId="0" applyNumberFormat="1" applyFont="1" applyFill="1" applyBorder="1" applyAlignment="1">
      <alignment horizontal="right"/>
    </xf>
    <xf numFmtId="178" fontId="4" fillId="0" borderId="27" xfId="0" applyNumberFormat="1" applyFont="1" applyFill="1" applyBorder="1" applyAlignment="1">
      <alignment horizontal="right"/>
    </xf>
    <xf numFmtId="0" fontId="18" fillId="0" borderId="37" xfId="0" applyFont="1" applyBorder="1" applyAlignment="1">
      <alignment horizontal="left"/>
    </xf>
    <xf numFmtId="177" fontId="18" fillId="0" borderId="37" xfId="0" applyNumberFormat="1" applyFont="1" applyBorder="1" applyAlignment="1">
      <alignment horizontal="right" shrinkToFit="1"/>
    </xf>
    <xf numFmtId="177" fontId="18" fillId="0" borderId="37" xfId="2" applyNumberFormat="1" applyFont="1" applyBorder="1" applyAlignment="1">
      <alignment horizontal="right" shrinkToFit="1"/>
    </xf>
    <xf numFmtId="0" fontId="16" fillId="0" borderId="47" xfId="0" applyFont="1" applyFill="1" applyBorder="1" applyAlignment="1">
      <alignment horizontal="left"/>
    </xf>
    <xf numFmtId="177" fontId="18" fillId="0" borderId="47" xfId="2" applyNumberFormat="1" applyFont="1" applyBorder="1" applyAlignment="1">
      <alignment horizontal="right" shrinkToFit="1"/>
    </xf>
    <xf numFmtId="1" fontId="18" fillId="0" borderId="7" xfId="0" applyNumberFormat="1" applyFont="1" applyBorder="1" applyAlignment="1">
      <alignment horizontal="center" vertical="center" shrinkToFit="1"/>
    </xf>
    <xf numFmtId="1" fontId="18" fillId="0" borderId="7" xfId="0" applyNumberFormat="1" applyFont="1" applyBorder="1" applyAlignment="1">
      <alignment horizontal="center" vertical="center"/>
    </xf>
    <xf numFmtId="181" fontId="5" fillId="0" borderId="37" xfId="2" applyNumberFormat="1" applyFont="1" applyBorder="1" applyAlignment="1">
      <alignment horizontal="right" shrinkToFit="1"/>
    </xf>
    <xf numFmtId="181" fontId="5" fillId="0" borderId="37" xfId="0" applyNumberFormat="1" applyFont="1" applyBorder="1" applyAlignment="1">
      <alignment horizontal="right" shrinkToFit="1"/>
    </xf>
    <xf numFmtId="0" fontId="15" fillId="0" borderId="47" xfId="0" applyFont="1" applyFill="1" applyBorder="1" applyAlignment="1">
      <alignment horizontal="left"/>
    </xf>
    <xf numFmtId="181" fontId="5" fillId="0" borderId="47" xfId="2" applyNumberFormat="1" applyFont="1" applyBorder="1" applyAlignment="1">
      <alignment horizontal="right" shrinkToFit="1"/>
    </xf>
    <xf numFmtId="181" fontId="5" fillId="0" borderId="47" xfId="0" applyNumberFormat="1" applyFont="1" applyBorder="1" applyAlignment="1">
      <alignment horizontal="right" shrinkToFit="1"/>
    </xf>
    <xf numFmtId="180" fontId="4" fillId="0" borderId="42" xfId="1" applyNumberFormat="1" applyFont="1" applyFill="1" applyBorder="1" applyAlignment="1">
      <alignment horizontal="right"/>
    </xf>
    <xf numFmtId="180" fontId="4" fillId="0" borderId="3" xfId="1" applyNumberFormat="1" applyFont="1" applyFill="1" applyBorder="1" applyAlignment="1">
      <alignment horizontal="right"/>
    </xf>
    <xf numFmtId="180" fontId="4" fillId="0" borderId="44" xfId="1" applyNumberFormat="1" applyFont="1" applyFill="1" applyBorder="1" applyAlignment="1">
      <alignment horizontal="right"/>
    </xf>
    <xf numFmtId="180" fontId="4" fillId="0" borderId="45" xfId="1" applyNumberFormat="1" applyFont="1" applyFill="1" applyBorder="1" applyAlignment="1">
      <alignment horizontal="right"/>
    </xf>
    <xf numFmtId="180" fontId="4" fillId="0" borderId="46" xfId="1" applyNumberFormat="1" applyFont="1" applyFill="1" applyBorder="1" applyAlignment="1">
      <alignment horizontal="right"/>
    </xf>
    <xf numFmtId="180" fontId="4" fillId="0" borderId="48" xfId="1" applyNumberFormat="1" applyFont="1" applyFill="1" applyBorder="1" applyAlignment="1">
      <alignment horizontal="right"/>
    </xf>
    <xf numFmtId="180" fontId="3" fillId="0" borderId="49" xfId="1" applyNumberFormat="1" applyFont="1" applyFill="1" applyBorder="1" applyAlignment="1">
      <alignment horizontal="right"/>
    </xf>
    <xf numFmtId="180" fontId="3" fillId="0" borderId="50" xfId="1" applyNumberFormat="1" applyFont="1" applyFill="1" applyBorder="1" applyAlignment="1">
      <alignment horizontal="right"/>
    </xf>
    <xf numFmtId="180" fontId="3" fillId="0" borderId="51" xfId="1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vertical="center"/>
    </xf>
    <xf numFmtId="1" fontId="3" fillId="0" borderId="16" xfId="2" applyNumberFormat="1" applyFont="1" applyFill="1" applyBorder="1" applyAlignment="1">
      <alignment horizontal="center" vertical="center"/>
    </xf>
    <xf numFmtId="1" fontId="3" fillId="0" borderId="44" xfId="0" applyNumberFormat="1" applyFont="1" applyFill="1" applyBorder="1" applyAlignment="1">
      <alignment horizontal="center" vertical="center"/>
    </xf>
    <xf numFmtId="1" fontId="3" fillId="0" borderId="52" xfId="0" applyNumberFormat="1" applyFont="1" applyFill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 shrinkToFit="1"/>
    </xf>
    <xf numFmtId="1" fontId="5" fillId="0" borderId="7" xfId="0" applyNumberFormat="1" applyFont="1" applyBorder="1" applyAlignment="1">
      <alignment horizontal="center" vertical="center"/>
    </xf>
    <xf numFmtId="0" fontId="5" fillId="0" borderId="37" xfId="0" applyFont="1" applyBorder="1"/>
    <xf numFmtId="0" fontId="19" fillId="0" borderId="0" xfId="0" applyFont="1" applyFill="1" applyAlignment="1">
      <alignment horizontal="left" vertical="center"/>
    </xf>
    <xf numFmtId="181" fontId="10" fillId="0" borderId="7" xfId="0" applyNumberFormat="1" applyFont="1" applyBorder="1"/>
    <xf numFmtId="181" fontId="10" fillId="0" borderId="37" xfId="0" applyNumberFormat="1" applyFont="1" applyBorder="1"/>
    <xf numFmtId="181" fontId="10" fillId="0" borderId="47" xfId="0" applyNumberFormat="1" applyFont="1" applyBorder="1"/>
    <xf numFmtId="0" fontId="20" fillId="0" borderId="0" xfId="0" applyFont="1"/>
    <xf numFmtId="0" fontId="21" fillId="0" borderId="0" xfId="0" applyFont="1" applyAlignment="1">
      <alignment horizontal="left"/>
    </xf>
    <xf numFmtId="0" fontId="17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" fontId="8" fillId="0" borderId="43" xfId="2" applyNumberFormat="1" applyFont="1" applyFill="1" applyBorder="1" applyAlignment="1">
      <alignment horizontal="center" vertical="center"/>
    </xf>
    <xf numFmtId="1" fontId="8" fillId="0" borderId="41" xfId="2" applyNumberFormat="1" applyFont="1" applyFill="1" applyBorder="1" applyAlignment="1">
      <alignment horizontal="center" vertical="center"/>
    </xf>
    <xf numFmtId="1" fontId="8" fillId="0" borderId="42" xfId="2" applyNumberFormat="1" applyFont="1" applyFill="1" applyBorder="1" applyAlignment="1">
      <alignment horizontal="center" vertical="center"/>
    </xf>
    <xf numFmtId="1" fontId="8" fillId="0" borderId="5" xfId="2" applyNumberFormat="1" applyFont="1" applyFill="1" applyBorder="1" applyAlignment="1">
      <alignment horizontal="center" vertical="center"/>
    </xf>
    <xf numFmtId="1" fontId="8" fillId="0" borderId="6" xfId="2" applyNumberFormat="1" applyFont="1" applyFill="1" applyBorder="1" applyAlignment="1">
      <alignment horizontal="center" vertical="center"/>
    </xf>
    <xf numFmtId="1" fontId="8" fillId="0" borderId="3" xfId="2" applyNumberFormat="1" applyFont="1" applyFill="1" applyBorder="1" applyAlignment="1">
      <alignment horizontal="center" vertical="center"/>
    </xf>
    <xf numFmtId="1" fontId="8" fillId="0" borderId="22" xfId="2" applyNumberFormat="1" applyFont="1" applyFill="1" applyBorder="1" applyAlignment="1">
      <alignment horizontal="center" vertical="center"/>
    </xf>
    <xf numFmtId="1" fontId="8" fillId="0" borderId="11" xfId="2" applyNumberFormat="1" applyFont="1" applyFill="1" applyBorder="1" applyAlignment="1">
      <alignment horizontal="center" vertical="center"/>
    </xf>
    <xf numFmtId="1" fontId="8" fillId="0" borderId="21" xfId="2" applyNumberFormat="1" applyFont="1" applyFill="1" applyBorder="1" applyAlignment="1">
      <alignment horizontal="center" vertical="center"/>
    </xf>
    <xf numFmtId="1" fontId="8" fillId="0" borderId="8" xfId="2" applyNumberFormat="1" applyFont="1" applyFill="1" applyBorder="1" applyAlignment="1">
      <alignment horizontal="center" vertical="center"/>
    </xf>
    <xf numFmtId="1" fontId="8" fillId="0" borderId="9" xfId="2" applyNumberFormat="1" applyFont="1" applyFill="1" applyBorder="1" applyAlignment="1">
      <alignment horizontal="center" vertical="center"/>
    </xf>
    <xf numFmtId="1" fontId="8" fillId="0" borderId="10" xfId="2" applyNumberFormat="1" applyFont="1" applyFill="1" applyBorder="1" applyAlignment="1">
      <alignment horizontal="center" vertical="center"/>
    </xf>
    <xf numFmtId="1" fontId="8" fillId="0" borderId="26" xfId="2" applyNumberFormat="1" applyFont="1" applyFill="1" applyBorder="1" applyAlignment="1">
      <alignment horizontal="center" vertical="center"/>
    </xf>
    <xf numFmtId="1" fontId="8" fillId="0" borderId="4" xfId="2" applyNumberFormat="1" applyFont="1" applyFill="1" applyBorder="1" applyAlignment="1">
      <alignment horizontal="center" vertical="center"/>
    </xf>
    <xf numFmtId="1" fontId="8" fillId="0" borderId="27" xfId="2" applyNumberFormat="1" applyFont="1" applyFill="1" applyBorder="1" applyAlignment="1">
      <alignment horizontal="center" vertical="center"/>
    </xf>
    <xf numFmtId="1" fontId="8" fillId="0" borderId="23" xfId="2" applyNumberFormat="1" applyFont="1" applyFill="1" applyBorder="1" applyAlignment="1">
      <alignment horizontal="center" vertical="center"/>
    </xf>
    <xf numFmtId="1" fontId="8" fillId="0" borderId="28" xfId="2" applyNumberFormat="1" applyFont="1" applyFill="1" applyBorder="1" applyAlignment="1">
      <alignment horizontal="center" vertical="center"/>
    </xf>
    <xf numFmtId="2" fontId="8" fillId="0" borderId="21" xfId="2" applyNumberFormat="1" applyFont="1" applyFill="1" applyBorder="1" applyAlignment="1">
      <alignment horizontal="center" vertical="center" wrapText="1"/>
    </xf>
    <xf numFmtId="2" fontId="8" fillId="0" borderId="8" xfId="2" applyNumberFormat="1" applyFont="1" applyFill="1" applyBorder="1" applyAlignment="1">
      <alignment horizontal="center" vertical="center" wrapText="1"/>
    </xf>
    <xf numFmtId="2" fontId="8" fillId="0" borderId="9" xfId="2" applyNumberFormat="1" applyFont="1" applyFill="1" applyBorder="1" applyAlignment="1">
      <alignment horizontal="center" vertical="center" wrapText="1"/>
    </xf>
    <xf numFmtId="1" fontId="8" fillId="0" borderId="40" xfId="2" applyNumberFormat="1" applyFont="1" applyFill="1" applyBorder="1" applyAlignment="1">
      <alignment horizontal="center" vertical="center"/>
    </xf>
    <xf numFmtId="1" fontId="8" fillId="0" borderId="21" xfId="2" applyNumberFormat="1" applyFont="1" applyFill="1" applyBorder="1" applyAlignment="1">
      <alignment horizontal="center" vertical="center" wrapText="1"/>
    </xf>
    <xf numFmtId="1" fontId="8" fillId="0" borderId="8" xfId="2" applyNumberFormat="1" applyFont="1" applyFill="1" applyBorder="1" applyAlignment="1">
      <alignment horizontal="center" vertical="center" wrapText="1"/>
    </xf>
    <xf numFmtId="1" fontId="8" fillId="0" borderId="9" xfId="2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1" fontId="3" fillId="0" borderId="23" xfId="2" applyNumberFormat="1" applyFont="1" applyFill="1" applyBorder="1" applyAlignment="1">
      <alignment horizontal="center" vertical="center"/>
    </xf>
    <xf numFmtId="1" fontId="3" fillId="0" borderId="28" xfId="2" applyNumberFormat="1" applyFont="1" applyFill="1" applyBorder="1" applyAlignment="1">
      <alignment horizontal="center" vertical="center"/>
    </xf>
    <xf numFmtId="1" fontId="8" fillId="0" borderId="39" xfId="0" applyNumberFormat="1" applyFont="1" applyFill="1" applyBorder="1" applyAlignment="1">
      <alignment horizontal="center" vertical="center"/>
    </xf>
    <xf numFmtId="1" fontId="8" fillId="0" borderId="37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" fontId="21" fillId="0" borderId="0" xfId="2" applyNumberFormat="1" applyFont="1" applyFill="1" applyAlignment="1">
      <alignment vertical="center"/>
    </xf>
    <xf numFmtId="1" fontId="8" fillId="0" borderId="54" xfId="2" applyNumberFormat="1" applyFont="1" applyFill="1" applyBorder="1" applyAlignment="1">
      <alignment vertical="center"/>
    </xf>
    <xf numFmtId="180" fontId="3" fillId="0" borderId="54" xfId="1" applyNumberFormat="1" applyFont="1" applyFill="1" applyBorder="1" applyAlignment="1">
      <alignment horizontal="right"/>
    </xf>
    <xf numFmtId="177" fontId="3" fillId="0" borderId="54" xfId="1" applyNumberFormat="1" applyFont="1" applyFill="1" applyBorder="1" applyAlignment="1">
      <alignment horizontal="right"/>
    </xf>
    <xf numFmtId="180" fontId="4" fillId="0" borderId="54" xfId="1" applyNumberFormat="1" applyFont="1" applyFill="1" applyBorder="1" applyAlignment="1">
      <alignment horizontal="right"/>
    </xf>
    <xf numFmtId="180" fontId="3" fillId="0" borderId="55" xfId="1" applyNumberFormat="1" applyFont="1" applyFill="1" applyBorder="1" applyAlignment="1">
      <alignment horizontal="right"/>
    </xf>
    <xf numFmtId="1" fontId="8" fillId="0" borderId="1" xfId="2" applyNumberFormat="1" applyFont="1" applyFill="1" applyBorder="1" applyAlignment="1">
      <alignment vertical="center"/>
    </xf>
    <xf numFmtId="180" fontId="4" fillId="0" borderId="1" xfId="1" applyNumberFormat="1" applyFont="1" applyFill="1" applyBorder="1" applyAlignment="1">
      <alignment horizontal="right"/>
    </xf>
    <xf numFmtId="1" fontId="8" fillId="0" borderId="27" xfId="2" applyNumberFormat="1" applyFont="1" applyFill="1" applyBorder="1" applyAlignment="1">
      <alignment vertical="center"/>
    </xf>
    <xf numFmtId="180" fontId="4" fillId="0" borderId="27" xfId="1" applyNumberFormat="1" applyFont="1" applyFill="1" applyBorder="1" applyAlignment="1">
      <alignment horizontal="right"/>
    </xf>
    <xf numFmtId="1" fontId="8" fillId="0" borderId="58" xfId="2" applyNumberFormat="1" applyFont="1" applyFill="1" applyBorder="1" applyAlignment="1">
      <alignment vertical="center"/>
    </xf>
    <xf numFmtId="180" fontId="3" fillId="0" borderId="58" xfId="1" applyNumberFormat="1" applyFont="1" applyFill="1" applyBorder="1" applyAlignment="1">
      <alignment horizontal="right"/>
    </xf>
    <xf numFmtId="177" fontId="3" fillId="0" borderId="58" xfId="1" applyNumberFormat="1" applyFont="1" applyFill="1" applyBorder="1" applyAlignment="1">
      <alignment horizontal="right"/>
    </xf>
    <xf numFmtId="180" fontId="4" fillId="0" borderId="58" xfId="1" applyNumberFormat="1" applyFont="1" applyFill="1" applyBorder="1" applyAlignment="1">
      <alignment horizontal="right"/>
    </xf>
    <xf numFmtId="180" fontId="3" fillId="0" borderId="59" xfId="1" applyNumberFormat="1" applyFont="1" applyFill="1" applyBorder="1" applyAlignment="1">
      <alignment horizontal="right"/>
    </xf>
    <xf numFmtId="1" fontId="6" fillId="0" borderId="60" xfId="0" applyNumberFormat="1" applyFont="1" applyFill="1" applyBorder="1" applyAlignment="1">
      <alignment horizontal="right" vertical="center"/>
    </xf>
    <xf numFmtId="1" fontId="21" fillId="0" borderId="60" xfId="2" applyNumberFormat="1" applyFont="1" applyFill="1" applyBorder="1" applyAlignment="1">
      <alignment vertical="center"/>
    </xf>
    <xf numFmtId="1" fontId="8" fillId="0" borderId="60" xfId="2" applyNumberFormat="1" applyFont="1" applyFill="1" applyBorder="1" applyAlignment="1">
      <alignment vertical="center"/>
    </xf>
    <xf numFmtId="1" fontId="8" fillId="0" borderId="61" xfId="2" applyNumberFormat="1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vertical="center"/>
    </xf>
    <xf numFmtId="1" fontId="8" fillId="0" borderId="62" xfId="2" applyNumberFormat="1" applyFont="1" applyFill="1" applyBorder="1" applyAlignment="1">
      <alignment vertical="center"/>
    </xf>
    <xf numFmtId="1" fontId="8" fillId="0" borderId="63" xfId="2" applyNumberFormat="1" applyFont="1" applyFill="1" applyBorder="1" applyAlignment="1">
      <alignment vertical="center"/>
    </xf>
    <xf numFmtId="1" fontId="6" fillId="0" borderId="64" xfId="0" applyNumberFormat="1" applyFont="1" applyFill="1" applyBorder="1" applyAlignment="1">
      <alignment horizontal="right" vertical="center"/>
    </xf>
    <xf numFmtId="1" fontId="6" fillId="0" borderId="19" xfId="0" applyNumberFormat="1" applyFont="1" applyFill="1" applyBorder="1" applyAlignment="1">
      <alignment horizontal="right" vertical="center"/>
    </xf>
    <xf numFmtId="1" fontId="6" fillId="0" borderId="56" xfId="0" applyNumberFormat="1" applyFont="1" applyFill="1" applyBorder="1" applyAlignment="1">
      <alignment horizontal="right" vertical="center"/>
    </xf>
    <xf numFmtId="1" fontId="6" fillId="0" borderId="37" xfId="0" applyNumberFormat="1" applyFont="1" applyFill="1" applyBorder="1" applyAlignment="1">
      <alignment horizontal="right" vertical="center"/>
    </xf>
    <xf numFmtId="1" fontId="8" fillId="0" borderId="55" xfId="2" applyNumberFormat="1" applyFont="1" applyFill="1" applyBorder="1" applyAlignment="1">
      <alignment vertical="center"/>
    </xf>
    <xf numFmtId="1" fontId="8" fillId="0" borderId="13" xfId="2" applyNumberFormat="1" applyFont="1" applyFill="1" applyBorder="1" applyAlignment="1">
      <alignment vertical="center"/>
    </xf>
    <xf numFmtId="1" fontId="8" fillId="0" borderId="59" xfId="2" applyNumberFormat="1" applyFont="1" applyFill="1" applyBorder="1" applyAlignment="1">
      <alignment vertical="center"/>
    </xf>
    <xf numFmtId="1" fontId="8" fillId="0" borderId="28" xfId="2" applyNumberFormat="1" applyFont="1" applyFill="1" applyBorder="1" applyAlignment="1">
      <alignment vertical="center"/>
    </xf>
    <xf numFmtId="1" fontId="8" fillId="0" borderId="53" xfId="2" applyNumberFormat="1" applyFont="1" applyFill="1" applyBorder="1" applyAlignment="1">
      <alignment vertical="center"/>
    </xf>
    <xf numFmtId="1" fontId="8" fillId="0" borderId="14" xfId="2" applyNumberFormat="1" applyFont="1" applyFill="1" applyBorder="1" applyAlignment="1">
      <alignment vertical="center"/>
    </xf>
    <xf numFmtId="1" fontId="8" fillId="0" borderId="57" xfId="2" applyNumberFormat="1" applyFont="1" applyFill="1" applyBorder="1" applyAlignment="1">
      <alignment vertical="center"/>
    </xf>
    <xf numFmtId="1" fontId="8" fillId="0" borderId="26" xfId="2" applyNumberFormat="1" applyFont="1" applyFill="1" applyBorder="1" applyAlignment="1">
      <alignment vertical="center"/>
    </xf>
    <xf numFmtId="180" fontId="3" fillId="0" borderId="53" xfId="1" applyNumberFormat="1" applyFont="1" applyFill="1" applyBorder="1" applyAlignment="1">
      <alignment horizontal="right"/>
    </xf>
    <xf numFmtId="180" fontId="3" fillId="0" borderId="57" xfId="1" applyNumberFormat="1" applyFont="1" applyFill="1" applyBorder="1" applyAlignment="1">
      <alignment horizontal="right"/>
    </xf>
    <xf numFmtId="177" fontId="3" fillId="0" borderId="61" xfId="1" applyNumberFormat="1" applyFont="1" applyFill="1" applyBorder="1" applyAlignment="1">
      <alignment horizontal="right"/>
    </xf>
    <xf numFmtId="177" fontId="3" fillId="0" borderId="3" xfId="1" applyNumberFormat="1" applyFont="1" applyFill="1" applyBorder="1" applyAlignment="1">
      <alignment horizontal="right"/>
    </xf>
    <xf numFmtId="177" fontId="3" fillId="0" borderId="62" xfId="1" applyNumberFormat="1" applyFont="1" applyFill="1" applyBorder="1" applyAlignment="1">
      <alignment horizontal="right"/>
    </xf>
    <xf numFmtId="177" fontId="3" fillId="0" borderId="63" xfId="1" applyNumberFormat="1" applyFont="1" applyFill="1" applyBorder="1" applyAlignment="1">
      <alignment horizontal="right"/>
    </xf>
    <xf numFmtId="177" fontId="3" fillId="0" borderId="53" xfId="1" applyNumberFormat="1" applyFont="1" applyFill="1" applyBorder="1" applyAlignment="1">
      <alignment horizontal="right"/>
    </xf>
    <xf numFmtId="177" fontId="3" fillId="0" borderId="55" xfId="1" applyNumberFormat="1" applyFont="1" applyFill="1" applyBorder="1" applyAlignment="1">
      <alignment horizontal="right"/>
    </xf>
    <xf numFmtId="177" fontId="3" fillId="0" borderId="57" xfId="1" applyNumberFormat="1" applyFont="1" applyFill="1" applyBorder="1" applyAlignment="1">
      <alignment horizontal="right"/>
    </xf>
    <xf numFmtId="177" fontId="3" fillId="0" borderId="59" xfId="1" applyNumberFormat="1" applyFont="1" applyFill="1" applyBorder="1" applyAlignment="1">
      <alignment horizontal="right"/>
    </xf>
    <xf numFmtId="177" fontId="3" fillId="0" borderId="65" xfId="1" applyNumberFormat="1" applyFont="1" applyFill="1" applyBorder="1" applyAlignment="1">
      <alignment horizontal="right"/>
    </xf>
    <xf numFmtId="177" fontId="3" fillId="0" borderId="5" xfId="1" applyNumberFormat="1" applyFont="1" applyFill="1" applyBorder="1" applyAlignment="1">
      <alignment horizontal="right"/>
    </xf>
    <xf numFmtId="177" fontId="3" fillId="0" borderId="66" xfId="1" applyNumberFormat="1" applyFont="1" applyFill="1" applyBorder="1" applyAlignment="1">
      <alignment horizontal="right"/>
    </xf>
    <xf numFmtId="177" fontId="3" fillId="0" borderId="67" xfId="1" applyNumberFormat="1" applyFont="1" applyFill="1" applyBorder="1" applyAlignment="1">
      <alignment horizontal="right"/>
    </xf>
  </cellXfs>
  <cellStyles count="4">
    <cellStyle name="パーセント" xfId="1" builtinId="5"/>
    <cellStyle name="桁区切り" xfId="2" builtinId="6"/>
    <cellStyle name="標準" xfId="0" builtinId="0"/>
    <cellStyle name="標準_H11小学６年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9850746268656714"/>
          <c:h val="0.65657833333333337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一人平均う歯数!$D$4:$Q$4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一人平均う歯数!$D$5:$Q$5</c:f>
              <c:numCache>
                <c:formatCode>0.00_);[Red]\(0.00\)</c:formatCode>
                <c:ptCount val="14"/>
                <c:pt idx="1">
                  <c:v>1.520233196159122</c:v>
                </c:pt>
                <c:pt idx="2">
                  <c:v>1.3287197231833909</c:v>
                </c:pt>
                <c:pt idx="3">
                  <c:v>1.2794715447154472</c:v>
                </c:pt>
                <c:pt idx="4">
                  <c:v>1.2289409297448444</c:v>
                </c:pt>
                <c:pt idx="5">
                  <c:v>1.2453271028037383</c:v>
                </c:pt>
                <c:pt idx="6">
                  <c:v>0.93176470588235294</c:v>
                </c:pt>
                <c:pt idx="7">
                  <c:v>1.0815286624203821</c:v>
                </c:pt>
                <c:pt idx="8">
                  <c:v>1.079136690647482</c:v>
                </c:pt>
                <c:pt idx="9">
                  <c:v>0.72776646300067893</c:v>
                </c:pt>
                <c:pt idx="10">
                  <c:v>0.64558232931726911</c:v>
                </c:pt>
                <c:pt idx="11">
                  <c:v>0.68674304418985266</c:v>
                </c:pt>
                <c:pt idx="12">
                  <c:v>0.67100868403473612</c:v>
                </c:pt>
                <c:pt idx="13">
                  <c:v>0.50862372404083067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一人平均う歯数!$D$4:$Q$4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一人平均う歯数!$D$24:$Q$24</c:f>
              <c:numCache>
                <c:formatCode>0.00_);[Red]\(0.00\)</c:formatCode>
                <c:ptCount val="14"/>
                <c:pt idx="0">
                  <c:v>1.8291533777906639</c:v>
                </c:pt>
                <c:pt idx="1">
                  <c:v>1.6116006934412019</c:v>
                </c:pt>
                <c:pt idx="2">
                  <c:v>1.4893273674172962</c:v>
                </c:pt>
                <c:pt idx="3">
                  <c:v>1.5016627750654497</c:v>
                </c:pt>
                <c:pt idx="4">
                  <c:v>1.4105125027338339</c:v>
                </c:pt>
                <c:pt idx="5">
                  <c:v>1.32</c:v>
                </c:pt>
                <c:pt idx="6">
                  <c:v>1.1816645542881283</c:v>
                </c:pt>
                <c:pt idx="7">
                  <c:v>1.1283979577756313</c:v>
                </c:pt>
                <c:pt idx="8">
                  <c:v>1.0568410812313251</c:v>
                </c:pt>
                <c:pt idx="9">
                  <c:v>0.86184349293398022</c:v>
                </c:pt>
                <c:pt idx="10">
                  <c:v>0.84462786987584104</c:v>
                </c:pt>
                <c:pt idx="11">
                  <c:v>0.8</c:v>
                </c:pt>
                <c:pt idx="12">
                  <c:v>0.68463418140002874</c:v>
                </c:pt>
                <c:pt idx="13">
                  <c:v>0.70505514025608762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688832"/>
        <c:axId val="147707008"/>
      </c:lineChart>
      <c:catAx>
        <c:axId val="14768883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70700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770700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68883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1910172462507851"/>
          <c:w val="0.79850746268656714"/>
          <c:h val="0.67043111111111109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一人平均う歯数!$D$4:$Q$4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一人平均う歯数!$D$6:$Q$6</c:f>
              <c:numCache>
                <c:formatCode>0.00_);[Red]\(0.00\)</c:formatCode>
                <c:ptCount val="14"/>
                <c:pt idx="0">
                  <c:v>1.7977207977207976</c:v>
                </c:pt>
                <c:pt idx="1">
                  <c:v>1.6471716203259827</c:v>
                </c:pt>
                <c:pt idx="2">
                  <c:v>1.4157088122605364</c:v>
                </c:pt>
                <c:pt idx="3">
                  <c:v>1.7686635944700462</c:v>
                </c:pt>
                <c:pt idx="4">
                  <c:v>1.4856860809476802</c:v>
                </c:pt>
                <c:pt idx="5">
                  <c:v>1.1148184494602551</c:v>
                </c:pt>
                <c:pt idx="6">
                  <c:v>1.3178928247048138</c:v>
                </c:pt>
                <c:pt idx="7">
                  <c:v>1.0503802281368821</c:v>
                </c:pt>
                <c:pt idx="8">
                  <c:v>1.0449640287769784</c:v>
                </c:pt>
                <c:pt idx="9">
                  <c:v>1.0601145038167938</c:v>
                </c:pt>
                <c:pt idx="10">
                  <c:v>1.0571955719557196</c:v>
                </c:pt>
                <c:pt idx="11">
                  <c:v>1.1139601139601139</c:v>
                </c:pt>
                <c:pt idx="12">
                  <c:v>0.77490421455938696</c:v>
                </c:pt>
                <c:pt idx="13">
                  <c:v>0.500507614213198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一人平均う歯数!$D$4:$Q$4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一人平均う歯数!$D$24:$Q$24</c:f>
              <c:numCache>
                <c:formatCode>0.00_);[Red]\(0.00\)</c:formatCode>
                <c:ptCount val="14"/>
                <c:pt idx="0">
                  <c:v>1.8291533777906639</c:v>
                </c:pt>
                <c:pt idx="1">
                  <c:v>1.6116006934412019</c:v>
                </c:pt>
                <c:pt idx="2">
                  <c:v>1.4893273674172962</c:v>
                </c:pt>
                <c:pt idx="3">
                  <c:v>1.5016627750654497</c:v>
                </c:pt>
                <c:pt idx="4">
                  <c:v>1.4105125027338339</c:v>
                </c:pt>
                <c:pt idx="5">
                  <c:v>1.32</c:v>
                </c:pt>
                <c:pt idx="6">
                  <c:v>1.1816645542881283</c:v>
                </c:pt>
                <c:pt idx="7">
                  <c:v>1.1283979577756313</c:v>
                </c:pt>
                <c:pt idx="8">
                  <c:v>1.0568410812313251</c:v>
                </c:pt>
                <c:pt idx="9">
                  <c:v>0.86184349293398022</c:v>
                </c:pt>
                <c:pt idx="10">
                  <c:v>0.84462786987584104</c:v>
                </c:pt>
                <c:pt idx="11">
                  <c:v>0.8</c:v>
                </c:pt>
                <c:pt idx="12">
                  <c:v>0.68463418140002874</c:v>
                </c:pt>
                <c:pt idx="13">
                  <c:v>0.70505514025608762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44256"/>
        <c:axId val="147745792"/>
      </c:lineChart>
      <c:catAx>
        <c:axId val="14774425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7457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774579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74425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6225999999999996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一人平均う歯数!$D$4:$Q$4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一人平均う歯数!$D$16:$Q$16</c:f>
              <c:numCache>
                <c:formatCode>0.00_);[Red]\(0.00\)</c:formatCode>
                <c:ptCount val="14"/>
                <c:pt idx="1">
                  <c:v>1.8541300527240774</c:v>
                </c:pt>
                <c:pt idx="2">
                  <c:v>1.7178571428571427</c:v>
                </c:pt>
                <c:pt idx="3">
                  <c:v>1.7326906222611744</c:v>
                </c:pt>
                <c:pt idx="4">
                  <c:v>1.5668733392382639</c:v>
                </c:pt>
                <c:pt idx="5">
                  <c:v>1.6104240282685511</c:v>
                </c:pt>
                <c:pt idx="6">
                  <c:v>1.4774083546462062</c:v>
                </c:pt>
                <c:pt idx="7">
                  <c:v>1.2576687116564418</c:v>
                </c:pt>
                <c:pt idx="8">
                  <c:v>1.3551324503311257</c:v>
                </c:pt>
                <c:pt idx="9">
                  <c:v>1.2377495462794919</c:v>
                </c:pt>
                <c:pt idx="10">
                  <c:v>0.98783666377063428</c:v>
                </c:pt>
                <c:pt idx="11">
                  <c:v>1.1252236135957066</c:v>
                </c:pt>
                <c:pt idx="12">
                  <c:v>0.76630963972736121</c:v>
                </c:pt>
                <c:pt idx="13">
                  <c:v>0.7945075757575758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一人平均う歯数!$D$4:$Q$4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一人平均う歯数!$D$24:$Q$24</c:f>
              <c:numCache>
                <c:formatCode>0.00_);[Red]\(0.00\)</c:formatCode>
                <c:ptCount val="14"/>
                <c:pt idx="0">
                  <c:v>1.8291533777906639</c:v>
                </c:pt>
                <c:pt idx="1">
                  <c:v>1.6116006934412019</c:v>
                </c:pt>
                <c:pt idx="2">
                  <c:v>1.4893273674172962</c:v>
                </c:pt>
                <c:pt idx="3">
                  <c:v>1.5016627750654497</c:v>
                </c:pt>
                <c:pt idx="4">
                  <c:v>1.4105125027338339</c:v>
                </c:pt>
                <c:pt idx="5">
                  <c:v>1.32</c:v>
                </c:pt>
                <c:pt idx="6">
                  <c:v>1.1816645542881283</c:v>
                </c:pt>
                <c:pt idx="7">
                  <c:v>1.1283979577756313</c:v>
                </c:pt>
                <c:pt idx="8">
                  <c:v>1.0568410812313251</c:v>
                </c:pt>
                <c:pt idx="9">
                  <c:v>0.86184349293398022</c:v>
                </c:pt>
                <c:pt idx="10">
                  <c:v>0.84462786987584104</c:v>
                </c:pt>
                <c:pt idx="11">
                  <c:v>0.8</c:v>
                </c:pt>
                <c:pt idx="12">
                  <c:v>0.68463418140002874</c:v>
                </c:pt>
                <c:pt idx="13">
                  <c:v>0.70505514025608762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58464"/>
        <c:axId val="147764352"/>
      </c:lineChart>
      <c:catAx>
        <c:axId val="14775846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76435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776435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75846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727272727272727"/>
          <c:w val="0.80000578707889958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一人平均う歯数!$D$4:$Q$4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一人平均う歯数!$D$9:$Q$9</c:f>
              <c:numCache>
                <c:formatCode>0.00_);[Red]\(0.00\)</c:formatCode>
                <c:ptCount val="14"/>
                <c:pt idx="0">
                  <c:v>1.6124121779859484</c:v>
                </c:pt>
                <c:pt idx="1">
                  <c:v>1.4281282316442605</c:v>
                </c:pt>
                <c:pt idx="2">
                  <c:v>1.6319587628865979</c:v>
                </c:pt>
                <c:pt idx="3">
                  <c:v>1.7335984095427435</c:v>
                </c:pt>
                <c:pt idx="4">
                  <c:v>1.6407867494824016</c:v>
                </c:pt>
                <c:pt idx="5">
                  <c:v>1.486586493987049</c:v>
                </c:pt>
                <c:pt idx="6">
                  <c:v>1.3346116970278044</c:v>
                </c:pt>
                <c:pt idx="7">
                  <c:v>1.0629991126885536</c:v>
                </c:pt>
                <c:pt idx="8">
                  <c:v>0.94995278564683661</c:v>
                </c:pt>
                <c:pt idx="9">
                  <c:v>0.83551401869158881</c:v>
                </c:pt>
                <c:pt idx="10">
                  <c:v>0.69385884509624196</c:v>
                </c:pt>
                <c:pt idx="11">
                  <c:v>0.75616438356164384</c:v>
                </c:pt>
                <c:pt idx="12">
                  <c:v>0.69124423963133641</c:v>
                </c:pt>
                <c:pt idx="13">
                  <c:v>0.66046099290780147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一人平均う歯数!$D$4:$Q$4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一人平均う歯数!$D$24:$Q$24</c:f>
              <c:numCache>
                <c:formatCode>0.00_);[Red]\(0.00\)</c:formatCode>
                <c:ptCount val="14"/>
                <c:pt idx="0">
                  <c:v>1.8291533777906639</c:v>
                </c:pt>
                <c:pt idx="1">
                  <c:v>1.6116006934412019</c:v>
                </c:pt>
                <c:pt idx="2">
                  <c:v>1.4893273674172962</c:v>
                </c:pt>
                <c:pt idx="3">
                  <c:v>1.5016627750654497</c:v>
                </c:pt>
                <c:pt idx="4">
                  <c:v>1.4105125027338339</c:v>
                </c:pt>
                <c:pt idx="5">
                  <c:v>1.32</c:v>
                </c:pt>
                <c:pt idx="6">
                  <c:v>1.1816645542881283</c:v>
                </c:pt>
                <c:pt idx="7">
                  <c:v>1.1283979577756313</c:v>
                </c:pt>
                <c:pt idx="8">
                  <c:v>1.0568410812313251</c:v>
                </c:pt>
                <c:pt idx="9">
                  <c:v>0.86184349293398022</c:v>
                </c:pt>
                <c:pt idx="10">
                  <c:v>0.84462786987584104</c:v>
                </c:pt>
                <c:pt idx="11">
                  <c:v>0.8</c:v>
                </c:pt>
                <c:pt idx="12">
                  <c:v>0.68463418140002874</c:v>
                </c:pt>
                <c:pt idx="13">
                  <c:v>0.70505514025608762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063744"/>
        <c:axId val="148065280"/>
      </c:lineChart>
      <c:catAx>
        <c:axId val="14806374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80652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806528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806374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033771050328769"/>
          <c:w val="0.80000578707889958"/>
          <c:h val="0.65919499999999998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一人平均う歯数!$D$4:$Q$4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一人平均う歯数!$D$10:$Q$10</c:f>
              <c:numCache>
                <c:formatCode>0.00_);[Red]\(0.00\)</c:formatCode>
                <c:ptCount val="14"/>
                <c:pt idx="0">
                  <c:v>1.4360385144429162</c:v>
                </c:pt>
                <c:pt idx="1">
                  <c:v>0.86150712830957232</c:v>
                </c:pt>
                <c:pt idx="2">
                  <c:v>0.91793313069908811</c:v>
                </c:pt>
                <c:pt idx="3">
                  <c:v>0.81048387096774188</c:v>
                </c:pt>
                <c:pt idx="4">
                  <c:v>1.0961538461538463</c:v>
                </c:pt>
                <c:pt idx="5">
                  <c:v>0.70754716981132071</c:v>
                </c:pt>
                <c:pt idx="6">
                  <c:v>0.93766233766233764</c:v>
                </c:pt>
                <c:pt idx="7">
                  <c:v>0.78826530612244894</c:v>
                </c:pt>
                <c:pt idx="8">
                  <c:v>0.61520190023752974</c:v>
                </c:pt>
                <c:pt idx="9">
                  <c:v>0.57423312883435584</c:v>
                </c:pt>
                <c:pt idx="10">
                  <c:v>0.41340782122905029</c:v>
                </c:pt>
                <c:pt idx="11">
                  <c:v>0.56906729634002362</c:v>
                </c:pt>
                <c:pt idx="12">
                  <c:v>0.37136465324384788</c:v>
                </c:pt>
                <c:pt idx="13">
                  <c:v>0.40702947845804988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一人平均う歯数!$D$4:$Q$4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一人平均う歯数!$D$24:$Q$24</c:f>
              <c:numCache>
                <c:formatCode>0.00_);[Red]\(0.00\)</c:formatCode>
                <c:ptCount val="14"/>
                <c:pt idx="0">
                  <c:v>1.8291533777906639</c:v>
                </c:pt>
                <c:pt idx="1">
                  <c:v>1.6116006934412019</c:v>
                </c:pt>
                <c:pt idx="2">
                  <c:v>1.4893273674172962</c:v>
                </c:pt>
                <c:pt idx="3">
                  <c:v>1.5016627750654497</c:v>
                </c:pt>
                <c:pt idx="4">
                  <c:v>1.4105125027338339</c:v>
                </c:pt>
                <c:pt idx="5">
                  <c:v>1.32</c:v>
                </c:pt>
                <c:pt idx="6">
                  <c:v>1.1816645542881283</c:v>
                </c:pt>
                <c:pt idx="7">
                  <c:v>1.1283979577756313</c:v>
                </c:pt>
                <c:pt idx="8">
                  <c:v>1.0568410812313251</c:v>
                </c:pt>
                <c:pt idx="9">
                  <c:v>0.86184349293398022</c:v>
                </c:pt>
                <c:pt idx="10">
                  <c:v>0.84462786987584104</c:v>
                </c:pt>
                <c:pt idx="11">
                  <c:v>0.8</c:v>
                </c:pt>
                <c:pt idx="12">
                  <c:v>0.68463418140002874</c:v>
                </c:pt>
                <c:pt idx="13">
                  <c:v>0.70505514025608762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090240"/>
        <c:axId val="148313216"/>
      </c:lineChart>
      <c:catAx>
        <c:axId val="14809024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83132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831321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809024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089887640449437E-2"/>
          <c:w val="0.89630251774083791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4138066507646977"/>
          <c:w val="0.79850746268656714"/>
          <c:h val="0.64815222222222224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一人平均う歯数!$D$4:$Q$4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一人平均う歯数!$D$11:$Q$11</c:f>
              <c:numCache>
                <c:formatCode>0.00_);[Red]\(0.00\)</c:formatCode>
                <c:ptCount val="14"/>
                <c:pt idx="0">
                  <c:v>1.7650485436893204</c:v>
                </c:pt>
                <c:pt idx="1">
                  <c:v>1.7429643527204504</c:v>
                </c:pt>
                <c:pt idx="2">
                  <c:v>1.271559633027523</c:v>
                </c:pt>
                <c:pt idx="3">
                  <c:v>1.5593220338983051</c:v>
                </c:pt>
                <c:pt idx="4">
                  <c:v>1.5771929824561404</c:v>
                </c:pt>
                <c:pt idx="5">
                  <c:v>1.5475792988313857</c:v>
                </c:pt>
                <c:pt idx="6">
                  <c:v>1.2830820770519262</c:v>
                </c:pt>
                <c:pt idx="7">
                  <c:v>1.405103668261563</c:v>
                </c:pt>
                <c:pt idx="8">
                  <c:v>0.72052401746724892</c:v>
                </c:pt>
                <c:pt idx="9">
                  <c:v>0.2106060606060606</c:v>
                </c:pt>
                <c:pt idx="10">
                  <c:v>0.6979020979020979</c:v>
                </c:pt>
                <c:pt idx="11">
                  <c:v>0.60545193687230991</c:v>
                </c:pt>
                <c:pt idx="12">
                  <c:v>0.54637681159420293</c:v>
                </c:pt>
                <c:pt idx="13">
                  <c:v>1.1267605633802817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一人平均う歯数!$D$4:$Q$4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一人平均う歯数!$D$24:$Q$24</c:f>
              <c:numCache>
                <c:formatCode>0.00_);[Red]\(0.00\)</c:formatCode>
                <c:ptCount val="14"/>
                <c:pt idx="0">
                  <c:v>1.8291533777906639</c:v>
                </c:pt>
                <c:pt idx="1">
                  <c:v>1.6116006934412019</c:v>
                </c:pt>
                <c:pt idx="2">
                  <c:v>1.4893273674172962</c:v>
                </c:pt>
                <c:pt idx="3">
                  <c:v>1.5016627750654497</c:v>
                </c:pt>
                <c:pt idx="4">
                  <c:v>1.4105125027338339</c:v>
                </c:pt>
                <c:pt idx="5">
                  <c:v>1.32</c:v>
                </c:pt>
                <c:pt idx="6">
                  <c:v>1.1816645542881283</c:v>
                </c:pt>
                <c:pt idx="7">
                  <c:v>1.1283979577756313</c:v>
                </c:pt>
                <c:pt idx="8">
                  <c:v>1.0568410812313251</c:v>
                </c:pt>
                <c:pt idx="9">
                  <c:v>0.86184349293398022</c:v>
                </c:pt>
                <c:pt idx="10">
                  <c:v>0.84462786987584104</c:v>
                </c:pt>
                <c:pt idx="11">
                  <c:v>0.8</c:v>
                </c:pt>
                <c:pt idx="12">
                  <c:v>0.68463418140002874</c:v>
                </c:pt>
                <c:pt idx="13">
                  <c:v>0.70505514025608762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54560"/>
        <c:axId val="148356096"/>
      </c:lineChart>
      <c:catAx>
        <c:axId val="14835456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83560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835609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835456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2.8735632183908046E-2"/>
          <c:w val="0.90298507462686572"/>
          <c:h val="0.160920143602739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24371333239622"/>
          <c:y val="0.23295454545454544"/>
          <c:w val="0.79546043043050452"/>
          <c:h val="0.65657833333333337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一人平均う歯数!$D$4:$Q$4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一人平均う歯数!$D$13:$Q$13</c:f>
              <c:numCache>
                <c:formatCode>0.00_);[Red]\(0.00\)</c:formatCode>
                <c:ptCount val="14"/>
                <c:pt idx="1">
                  <c:v>2.1255813953488372</c:v>
                </c:pt>
                <c:pt idx="2">
                  <c:v>1.5143487858719646</c:v>
                </c:pt>
                <c:pt idx="3">
                  <c:v>1.4693877551020409</c:v>
                </c:pt>
                <c:pt idx="4">
                  <c:v>1.4837209302325582</c:v>
                </c:pt>
                <c:pt idx="5">
                  <c:v>1.5225225225225225</c:v>
                </c:pt>
                <c:pt idx="6">
                  <c:v>1.0492505353319057</c:v>
                </c:pt>
                <c:pt idx="7">
                  <c:v>1.1234567901234569</c:v>
                </c:pt>
                <c:pt idx="8">
                  <c:v>0.98290598290598286</c:v>
                </c:pt>
                <c:pt idx="9">
                  <c:v>0.69181034482758619</c:v>
                </c:pt>
                <c:pt idx="10">
                  <c:v>0.64852607709750565</c:v>
                </c:pt>
                <c:pt idx="11">
                  <c:v>0.72536687631027252</c:v>
                </c:pt>
                <c:pt idx="12">
                  <c:v>0.51508120649651967</c:v>
                </c:pt>
                <c:pt idx="13">
                  <c:v>0.61065573770491799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一人平均う歯数!$D$4:$Q$4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一人平均う歯数!$D$24:$Q$24</c:f>
              <c:numCache>
                <c:formatCode>0.00_);[Red]\(0.00\)</c:formatCode>
                <c:ptCount val="14"/>
                <c:pt idx="0">
                  <c:v>1.8291533777906639</c:v>
                </c:pt>
                <c:pt idx="1">
                  <c:v>1.6116006934412019</c:v>
                </c:pt>
                <c:pt idx="2">
                  <c:v>1.4893273674172962</c:v>
                </c:pt>
                <c:pt idx="3">
                  <c:v>1.5016627750654497</c:v>
                </c:pt>
                <c:pt idx="4">
                  <c:v>1.4105125027338339</c:v>
                </c:pt>
                <c:pt idx="5">
                  <c:v>1.32</c:v>
                </c:pt>
                <c:pt idx="6">
                  <c:v>1.1816645542881283</c:v>
                </c:pt>
                <c:pt idx="7">
                  <c:v>1.1283979577756313</c:v>
                </c:pt>
                <c:pt idx="8">
                  <c:v>1.0568410812313251</c:v>
                </c:pt>
                <c:pt idx="9">
                  <c:v>0.86184349293398022</c:v>
                </c:pt>
                <c:pt idx="10">
                  <c:v>0.84462786987584104</c:v>
                </c:pt>
                <c:pt idx="11">
                  <c:v>0.8</c:v>
                </c:pt>
                <c:pt idx="12">
                  <c:v>0.68463418140002874</c:v>
                </c:pt>
                <c:pt idx="13">
                  <c:v>0.70505514025608762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85152"/>
        <c:axId val="148386944"/>
      </c:lineChart>
      <c:catAx>
        <c:axId val="14838515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83869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838694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838515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06140141573213"/>
          <c:y val="2.8409090909090908E-2"/>
          <c:w val="0.73485405233436729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863636363636365"/>
          <c:w val="0.79104477611940294"/>
          <c:h val="0.65089666666666668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一人平均う歯数!$D$4:$Q$4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一人平均う歯数!$D$14:$Q$14</c:f>
              <c:numCache>
                <c:formatCode>0.00_);[Red]\(0.00\)</c:formatCode>
                <c:ptCount val="14"/>
                <c:pt idx="1">
                  <c:v>1.4022770398481974</c:v>
                </c:pt>
                <c:pt idx="2">
                  <c:v>1.3870967741935485</c:v>
                </c:pt>
                <c:pt idx="3">
                  <c:v>1.7565543071161049</c:v>
                </c:pt>
                <c:pt idx="4">
                  <c:v>1.4629981024667931</c:v>
                </c:pt>
                <c:pt idx="5">
                  <c:v>1.2393822393822393</c:v>
                </c:pt>
                <c:pt idx="6">
                  <c:v>1.1208333333333333</c:v>
                </c:pt>
                <c:pt idx="7">
                  <c:v>0.95454545454545459</c:v>
                </c:pt>
                <c:pt idx="8">
                  <c:v>1.0256916996047432</c:v>
                </c:pt>
                <c:pt idx="9">
                  <c:v>0.82042253521126762</c:v>
                </c:pt>
                <c:pt idx="10">
                  <c:v>0.83037475345167655</c:v>
                </c:pt>
                <c:pt idx="11">
                  <c:v>0.83061224489795915</c:v>
                </c:pt>
                <c:pt idx="12">
                  <c:v>0.83673469387755106</c:v>
                </c:pt>
                <c:pt idx="13">
                  <c:v>0.79789473684210521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一人平均う歯数!$D$4:$Q$4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一人平均う歯数!$D$24:$Q$24</c:f>
              <c:numCache>
                <c:formatCode>0.00_);[Red]\(0.00\)</c:formatCode>
                <c:ptCount val="14"/>
                <c:pt idx="0">
                  <c:v>1.8291533777906639</c:v>
                </c:pt>
                <c:pt idx="1">
                  <c:v>1.6116006934412019</c:v>
                </c:pt>
                <c:pt idx="2">
                  <c:v>1.4893273674172962</c:v>
                </c:pt>
                <c:pt idx="3">
                  <c:v>1.5016627750654497</c:v>
                </c:pt>
                <c:pt idx="4">
                  <c:v>1.4105125027338339</c:v>
                </c:pt>
                <c:pt idx="5">
                  <c:v>1.32</c:v>
                </c:pt>
                <c:pt idx="6">
                  <c:v>1.1816645542881283</c:v>
                </c:pt>
                <c:pt idx="7">
                  <c:v>1.1283979577756313</c:v>
                </c:pt>
                <c:pt idx="8">
                  <c:v>1.0568410812313251</c:v>
                </c:pt>
                <c:pt idx="9">
                  <c:v>0.86184349293398022</c:v>
                </c:pt>
                <c:pt idx="10">
                  <c:v>0.84462786987584104</c:v>
                </c:pt>
                <c:pt idx="11">
                  <c:v>0.8</c:v>
                </c:pt>
                <c:pt idx="12">
                  <c:v>0.68463418140002874</c:v>
                </c:pt>
                <c:pt idx="13">
                  <c:v>0.70505514025608762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16384"/>
        <c:axId val="148417920"/>
      </c:lineChart>
      <c:catAx>
        <c:axId val="14841638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84179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841792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841638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163969610531485"/>
          <c:w val="0.79850746268656714"/>
          <c:h val="0.65789333333333333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一人平均う歯数!$D$4:$Q$4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一人平均う歯数!$D$12:$Q$12</c:f>
              <c:numCache>
                <c:formatCode>0.00_);[Red]\(0.00\)</c:formatCode>
                <c:ptCount val="14"/>
                <c:pt idx="1">
                  <c:v>1.2324380165289257</c:v>
                </c:pt>
                <c:pt idx="2">
                  <c:v>1.279443254817987</c:v>
                </c:pt>
                <c:pt idx="3">
                  <c:v>1.2215799614643545</c:v>
                </c:pt>
                <c:pt idx="4">
                  <c:v>1.197136563876652</c:v>
                </c:pt>
                <c:pt idx="5">
                  <c:v>1.0267952840300107</c:v>
                </c:pt>
                <c:pt idx="6">
                  <c:v>0.96443965517241381</c:v>
                </c:pt>
                <c:pt idx="7">
                  <c:v>0.90212765957446805</c:v>
                </c:pt>
                <c:pt idx="8">
                  <c:v>1.1025906735751296</c:v>
                </c:pt>
                <c:pt idx="9">
                  <c:v>0.84269662921348309</c:v>
                </c:pt>
                <c:pt idx="10">
                  <c:v>0.83105022831050224</c:v>
                </c:pt>
                <c:pt idx="11">
                  <c:v>0.69727891156462585</c:v>
                </c:pt>
                <c:pt idx="12">
                  <c:v>0.68457943925233644</c:v>
                </c:pt>
                <c:pt idx="13">
                  <c:v>0.44879898862199746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一人平均う歯数!$D$4:$Q$4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一人平均う歯数!$D$24:$Q$24</c:f>
              <c:numCache>
                <c:formatCode>0.00_);[Red]\(0.00\)</c:formatCode>
                <c:ptCount val="14"/>
                <c:pt idx="0">
                  <c:v>1.8291533777906639</c:v>
                </c:pt>
                <c:pt idx="1">
                  <c:v>1.6116006934412019</c:v>
                </c:pt>
                <c:pt idx="2">
                  <c:v>1.4893273674172962</c:v>
                </c:pt>
                <c:pt idx="3">
                  <c:v>1.5016627750654497</c:v>
                </c:pt>
                <c:pt idx="4">
                  <c:v>1.4105125027338339</c:v>
                </c:pt>
                <c:pt idx="5">
                  <c:v>1.32</c:v>
                </c:pt>
                <c:pt idx="6">
                  <c:v>1.1816645542881283</c:v>
                </c:pt>
                <c:pt idx="7">
                  <c:v>1.1283979577756313</c:v>
                </c:pt>
                <c:pt idx="8">
                  <c:v>1.0568410812313251</c:v>
                </c:pt>
                <c:pt idx="9">
                  <c:v>0.86184349293398022</c:v>
                </c:pt>
                <c:pt idx="10">
                  <c:v>0.84462786987584104</c:v>
                </c:pt>
                <c:pt idx="11">
                  <c:v>0.8</c:v>
                </c:pt>
                <c:pt idx="12">
                  <c:v>0.68463418140002874</c:v>
                </c:pt>
                <c:pt idx="13">
                  <c:v>0.70505514025608762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740416"/>
        <c:axId val="151741952"/>
      </c:lineChart>
      <c:catAx>
        <c:axId val="15174041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74195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174195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74041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6225999999999996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一人平均う歯数!$D$4:$Q$4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一人平均う歯数!$D$15:$Q$15</c:f>
              <c:numCache>
                <c:formatCode>0.00_);[Red]\(0.00\)</c:formatCode>
                <c:ptCount val="14"/>
                <c:pt idx="1">
                  <c:v>2.1426116838487972</c:v>
                </c:pt>
                <c:pt idx="2">
                  <c:v>2.1398865784499055</c:v>
                </c:pt>
                <c:pt idx="3">
                  <c:v>1.8788426763110306</c:v>
                </c:pt>
                <c:pt idx="4">
                  <c:v>2.3065420560747665</c:v>
                </c:pt>
                <c:pt idx="5">
                  <c:v>2.2085769980506824</c:v>
                </c:pt>
                <c:pt idx="6">
                  <c:v>1.7195121951219512</c:v>
                </c:pt>
                <c:pt idx="7">
                  <c:v>1.969758064516129</c:v>
                </c:pt>
                <c:pt idx="8">
                  <c:v>1.8721174004192873</c:v>
                </c:pt>
                <c:pt idx="9">
                  <c:v>1.3605870020964361</c:v>
                </c:pt>
                <c:pt idx="10">
                  <c:v>1.4061135371179039</c:v>
                </c:pt>
                <c:pt idx="11">
                  <c:v>1.1271820448877805</c:v>
                </c:pt>
                <c:pt idx="12">
                  <c:v>0.90099009900990101</c:v>
                </c:pt>
                <c:pt idx="13">
                  <c:v>0.91400491400491402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一人平均う歯数!$D$4:$Q$4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一人平均う歯数!$D$24:$Q$24</c:f>
              <c:numCache>
                <c:formatCode>0.00_);[Red]\(0.00\)</c:formatCode>
                <c:ptCount val="14"/>
                <c:pt idx="0">
                  <c:v>1.8291533777906639</c:v>
                </c:pt>
                <c:pt idx="1">
                  <c:v>1.6116006934412019</c:v>
                </c:pt>
                <c:pt idx="2">
                  <c:v>1.4893273674172962</c:v>
                </c:pt>
                <c:pt idx="3">
                  <c:v>1.5016627750654497</c:v>
                </c:pt>
                <c:pt idx="4">
                  <c:v>1.4105125027338339</c:v>
                </c:pt>
                <c:pt idx="5">
                  <c:v>1.32</c:v>
                </c:pt>
                <c:pt idx="6">
                  <c:v>1.1816645542881283</c:v>
                </c:pt>
                <c:pt idx="7">
                  <c:v>1.1283979577756313</c:v>
                </c:pt>
                <c:pt idx="8">
                  <c:v>1.0568410812313251</c:v>
                </c:pt>
                <c:pt idx="9">
                  <c:v>0.86184349293398022</c:v>
                </c:pt>
                <c:pt idx="10">
                  <c:v>0.84462786987584104</c:v>
                </c:pt>
                <c:pt idx="11">
                  <c:v>0.8</c:v>
                </c:pt>
                <c:pt idx="12">
                  <c:v>0.68463418140002874</c:v>
                </c:pt>
                <c:pt idx="13">
                  <c:v>0.70505514025608762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779200"/>
        <c:axId val="151780736"/>
      </c:lineChart>
      <c:catAx>
        <c:axId val="15177920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78073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178073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77920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9850746268656714"/>
          <c:h val="0.65657833333333337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一人平均う歯数!$D$4:$Q$4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一人平均う歯数!$D$17:$Q$17</c:f>
              <c:numCache>
                <c:formatCode>0.00_);[Red]\(0.00\)</c:formatCode>
                <c:ptCount val="14"/>
                <c:pt idx="1">
                  <c:v>1.8085106382978724</c:v>
                </c:pt>
                <c:pt idx="2">
                  <c:v>1.5731414868105515</c:v>
                </c:pt>
                <c:pt idx="3">
                  <c:v>1.5188470066518847</c:v>
                </c:pt>
                <c:pt idx="4">
                  <c:v>1.7743467933491686</c:v>
                </c:pt>
                <c:pt idx="5">
                  <c:v>1.3152173913043479</c:v>
                </c:pt>
                <c:pt idx="6">
                  <c:v>1.4696629213483146</c:v>
                </c:pt>
                <c:pt idx="7">
                  <c:v>1.5566265060240965</c:v>
                </c:pt>
                <c:pt idx="8">
                  <c:v>1.3059125964010283</c:v>
                </c:pt>
                <c:pt idx="9">
                  <c:v>1.135831381733021</c:v>
                </c:pt>
                <c:pt idx="10">
                  <c:v>1.5035629453681709</c:v>
                </c:pt>
                <c:pt idx="11">
                  <c:v>1.0259067357512954</c:v>
                </c:pt>
                <c:pt idx="12">
                  <c:v>0.57103825136612019</c:v>
                </c:pt>
                <c:pt idx="13">
                  <c:v>0.71130952380952384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一人平均う歯数!$D$4:$Q$4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一人平均う歯数!$D$24:$Q$24</c:f>
              <c:numCache>
                <c:formatCode>0.00_);[Red]\(0.00\)</c:formatCode>
                <c:ptCount val="14"/>
                <c:pt idx="0">
                  <c:v>1.8291533777906639</c:v>
                </c:pt>
                <c:pt idx="1">
                  <c:v>1.6116006934412019</c:v>
                </c:pt>
                <c:pt idx="2">
                  <c:v>1.4893273674172962</c:v>
                </c:pt>
                <c:pt idx="3">
                  <c:v>1.5016627750654497</c:v>
                </c:pt>
                <c:pt idx="4">
                  <c:v>1.4105125027338339</c:v>
                </c:pt>
                <c:pt idx="5">
                  <c:v>1.32</c:v>
                </c:pt>
                <c:pt idx="6">
                  <c:v>1.1816645542881283</c:v>
                </c:pt>
                <c:pt idx="7">
                  <c:v>1.1283979577756313</c:v>
                </c:pt>
                <c:pt idx="8">
                  <c:v>1.0568410812313251</c:v>
                </c:pt>
                <c:pt idx="9">
                  <c:v>0.86184349293398022</c:v>
                </c:pt>
                <c:pt idx="10">
                  <c:v>0.84462786987584104</c:v>
                </c:pt>
                <c:pt idx="11">
                  <c:v>0.8</c:v>
                </c:pt>
                <c:pt idx="12">
                  <c:v>0.68463418140002874</c:v>
                </c:pt>
                <c:pt idx="13">
                  <c:v>0.70505514025608762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82208"/>
        <c:axId val="153183744"/>
      </c:lineChart>
      <c:catAx>
        <c:axId val="15318220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31837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318374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318220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9850746268656714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一人平均う歯数!$D$4:$Q$4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一人平均う歯数!$D$18:$Q$18</c:f>
              <c:numCache>
                <c:formatCode>0.00_);[Red]\(0.00\)</c:formatCode>
                <c:ptCount val="14"/>
                <c:pt idx="0">
                  <c:v>1.7056451612903225</c:v>
                </c:pt>
                <c:pt idx="1">
                  <c:v>1.7436974789915967</c:v>
                </c:pt>
                <c:pt idx="2">
                  <c:v>1.4790697674418605</c:v>
                </c:pt>
                <c:pt idx="3">
                  <c:v>1.5255102040816326</c:v>
                </c:pt>
                <c:pt idx="4">
                  <c:v>1.4300518134715026</c:v>
                </c:pt>
                <c:pt idx="5">
                  <c:v>1.4915254237288136</c:v>
                </c:pt>
                <c:pt idx="6">
                  <c:v>1.4248704663212435</c:v>
                </c:pt>
                <c:pt idx="7">
                  <c:v>1.41</c:v>
                </c:pt>
                <c:pt idx="8">
                  <c:v>0.9027027027027027</c:v>
                </c:pt>
                <c:pt idx="9">
                  <c:v>1.0796019900497513</c:v>
                </c:pt>
                <c:pt idx="10">
                  <c:v>1.1989528795811519</c:v>
                </c:pt>
                <c:pt idx="11">
                  <c:v>0.76719576719576721</c:v>
                </c:pt>
                <c:pt idx="12">
                  <c:v>1.1229050279329609</c:v>
                </c:pt>
                <c:pt idx="13">
                  <c:v>0.989247311827957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一人平均う歯数!$D$4:$Q$4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一人平均う歯数!$D$24:$Q$24</c:f>
              <c:numCache>
                <c:formatCode>0.00_);[Red]\(0.00\)</c:formatCode>
                <c:ptCount val="14"/>
                <c:pt idx="0">
                  <c:v>1.8291533777906639</c:v>
                </c:pt>
                <c:pt idx="1">
                  <c:v>1.6116006934412019</c:v>
                </c:pt>
                <c:pt idx="2">
                  <c:v>1.4893273674172962</c:v>
                </c:pt>
                <c:pt idx="3">
                  <c:v>1.5016627750654497</c:v>
                </c:pt>
                <c:pt idx="4">
                  <c:v>1.4105125027338339</c:v>
                </c:pt>
                <c:pt idx="5">
                  <c:v>1.32</c:v>
                </c:pt>
                <c:pt idx="6">
                  <c:v>1.1816645542881283</c:v>
                </c:pt>
                <c:pt idx="7">
                  <c:v>1.1283979577756313</c:v>
                </c:pt>
                <c:pt idx="8">
                  <c:v>1.0568410812313251</c:v>
                </c:pt>
                <c:pt idx="9">
                  <c:v>0.86184349293398022</c:v>
                </c:pt>
                <c:pt idx="10">
                  <c:v>0.84462786987584104</c:v>
                </c:pt>
                <c:pt idx="11">
                  <c:v>0.8</c:v>
                </c:pt>
                <c:pt idx="12">
                  <c:v>0.68463418140002874</c:v>
                </c:pt>
                <c:pt idx="13">
                  <c:v>0.70505514025608762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48992"/>
        <c:axId val="153750528"/>
      </c:lineChart>
      <c:catAx>
        <c:axId val="15374899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37505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375052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374899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2598994741981937"/>
          <c:w val="0.7969954072023584"/>
          <c:h val="0.66354277777777781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一人平均う歯数!$D$4:$Q$4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一人平均う歯数!$D$19:$Q$19</c:f>
              <c:numCache>
                <c:formatCode>0.00_);[Red]\(0.00\)</c:formatCode>
                <c:ptCount val="14"/>
                <c:pt idx="0">
                  <c:v>1.0567375886524824</c:v>
                </c:pt>
                <c:pt idx="1">
                  <c:v>0.78048780487804881</c:v>
                </c:pt>
                <c:pt idx="2">
                  <c:v>0.5220588235294118</c:v>
                </c:pt>
                <c:pt idx="3">
                  <c:v>0.31914893617021278</c:v>
                </c:pt>
                <c:pt idx="4">
                  <c:v>0.30656934306569344</c:v>
                </c:pt>
                <c:pt idx="5">
                  <c:v>0.27966101694915252</c:v>
                </c:pt>
                <c:pt idx="6">
                  <c:v>0.13445378151260504</c:v>
                </c:pt>
                <c:pt idx="7">
                  <c:v>0.24299065420560748</c:v>
                </c:pt>
                <c:pt idx="8">
                  <c:v>0.1743119266055046</c:v>
                </c:pt>
                <c:pt idx="9">
                  <c:v>0.15</c:v>
                </c:pt>
                <c:pt idx="10">
                  <c:v>0.21505376344086022</c:v>
                </c:pt>
                <c:pt idx="11">
                  <c:v>0.13157894736842105</c:v>
                </c:pt>
                <c:pt idx="12">
                  <c:v>0.125</c:v>
                </c:pt>
                <c:pt idx="13">
                  <c:v>5.128205128205128E-2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一人平均う歯数!$D$4:$Q$4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一人平均う歯数!$D$24:$Q$24</c:f>
              <c:numCache>
                <c:formatCode>0.00_);[Red]\(0.00\)</c:formatCode>
                <c:ptCount val="14"/>
                <c:pt idx="0">
                  <c:v>1.8291533777906639</c:v>
                </c:pt>
                <c:pt idx="1">
                  <c:v>1.6116006934412019</c:v>
                </c:pt>
                <c:pt idx="2">
                  <c:v>1.4893273674172962</c:v>
                </c:pt>
                <c:pt idx="3">
                  <c:v>1.5016627750654497</c:v>
                </c:pt>
                <c:pt idx="4">
                  <c:v>1.4105125027338339</c:v>
                </c:pt>
                <c:pt idx="5">
                  <c:v>1.32</c:v>
                </c:pt>
                <c:pt idx="6">
                  <c:v>1.1816645542881283</c:v>
                </c:pt>
                <c:pt idx="7">
                  <c:v>1.1283979577756313</c:v>
                </c:pt>
                <c:pt idx="8">
                  <c:v>1.0568410812313251</c:v>
                </c:pt>
                <c:pt idx="9">
                  <c:v>0.86184349293398022</c:v>
                </c:pt>
                <c:pt idx="10">
                  <c:v>0.84462786987584104</c:v>
                </c:pt>
                <c:pt idx="11">
                  <c:v>0.8</c:v>
                </c:pt>
                <c:pt idx="12">
                  <c:v>0.68463418140002874</c:v>
                </c:pt>
                <c:pt idx="13">
                  <c:v>0.70505514025608762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71392"/>
        <c:axId val="153781376"/>
      </c:lineChart>
      <c:catAx>
        <c:axId val="15377139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37813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378137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377139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150375939849621E-2"/>
          <c:y val="2.8248587570621469E-2"/>
          <c:w val="0.90977759359027488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295454545454544"/>
          <c:w val="0.79259832608742831"/>
          <c:h val="0.65657833333333337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一人平均う歯数!$D$4:$Q$4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一人平均う歯数!$D$20:$Q$20</c:f>
              <c:numCache>
                <c:formatCode>0.00_);[Red]\(0.00\)</c:formatCode>
                <c:ptCount val="14"/>
                <c:pt idx="1">
                  <c:v>1.8341968911917099</c:v>
                </c:pt>
                <c:pt idx="2">
                  <c:v>2.0247524752475248</c:v>
                </c:pt>
                <c:pt idx="3">
                  <c:v>1.5561497326203209</c:v>
                </c:pt>
                <c:pt idx="4">
                  <c:v>1.478494623655914</c:v>
                </c:pt>
                <c:pt idx="5">
                  <c:v>1.5412371134020619</c:v>
                </c:pt>
                <c:pt idx="6">
                  <c:v>1.0403587443946187</c:v>
                </c:pt>
                <c:pt idx="7">
                  <c:v>1.0728155339805825</c:v>
                </c:pt>
                <c:pt idx="8">
                  <c:v>1.1839622641509433</c:v>
                </c:pt>
                <c:pt idx="9">
                  <c:v>1.1981132075471699</c:v>
                </c:pt>
                <c:pt idx="10">
                  <c:v>1.0801886792452831</c:v>
                </c:pt>
                <c:pt idx="11">
                  <c:v>1.3623188405797102</c:v>
                </c:pt>
                <c:pt idx="12">
                  <c:v>1.2843137254901962</c:v>
                </c:pt>
                <c:pt idx="13">
                  <c:v>1.4339622641509433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一人平均う歯数!$D$4:$Q$4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一人平均う歯数!$D$24:$Q$24</c:f>
              <c:numCache>
                <c:formatCode>0.00_);[Red]\(0.00\)</c:formatCode>
                <c:ptCount val="14"/>
                <c:pt idx="0">
                  <c:v>1.8291533777906639</c:v>
                </c:pt>
                <c:pt idx="1">
                  <c:v>1.6116006934412019</c:v>
                </c:pt>
                <c:pt idx="2">
                  <c:v>1.4893273674172962</c:v>
                </c:pt>
                <c:pt idx="3">
                  <c:v>1.5016627750654497</c:v>
                </c:pt>
                <c:pt idx="4">
                  <c:v>1.4105125027338339</c:v>
                </c:pt>
                <c:pt idx="5">
                  <c:v>1.32</c:v>
                </c:pt>
                <c:pt idx="6">
                  <c:v>1.1816645542881283</c:v>
                </c:pt>
                <c:pt idx="7">
                  <c:v>1.1283979577756313</c:v>
                </c:pt>
                <c:pt idx="8">
                  <c:v>1.0568410812313251</c:v>
                </c:pt>
                <c:pt idx="9">
                  <c:v>0.86184349293398022</c:v>
                </c:pt>
                <c:pt idx="10">
                  <c:v>0.84462786987584104</c:v>
                </c:pt>
                <c:pt idx="11">
                  <c:v>0.8</c:v>
                </c:pt>
                <c:pt idx="12">
                  <c:v>0.68463418140002874</c:v>
                </c:pt>
                <c:pt idx="13">
                  <c:v>0.70505514025608762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98912"/>
        <c:axId val="156303360"/>
      </c:lineChart>
      <c:catAx>
        <c:axId val="15379891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630336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630336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379891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11188879167883"/>
          <c:y val="2.8409090909090908E-2"/>
          <c:w val="0.7185239622824926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163969610531485"/>
          <c:w val="0.79850746268656714"/>
          <c:h val="0.65789333333333333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一人平均う歯数!$D$4:$Q$4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一人平均う歯数!$D$21:$Q$21</c:f>
              <c:numCache>
                <c:formatCode>0.00_);[Red]\(0.00\)</c:formatCode>
                <c:ptCount val="14"/>
                <c:pt idx="0">
                  <c:v>1.955223880597015</c:v>
                </c:pt>
                <c:pt idx="1">
                  <c:v>1.7857142857142858</c:v>
                </c:pt>
                <c:pt idx="2">
                  <c:v>2.0909090909090908</c:v>
                </c:pt>
                <c:pt idx="3">
                  <c:v>1.8666666666666667</c:v>
                </c:pt>
                <c:pt idx="4">
                  <c:v>0.95454545454545459</c:v>
                </c:pt>
                <c:pt idx="5">
                  <c:v>1.396551724137931</c:v>
                </c:pt>
                <c:pt idx="6">
                  <c:v>1.84</c:v>
                </c:pt>
                <c:pt idx="7">
                  <c:v>0.75</c:v>
                </c:pt>
                <c:pt idx="8">
                  <c:v>0.68333333333333335</c:v>
                </c:pt>
                <c:pt idx="9">
                  <c:v>0.25333333333333335</c:v>
                </c:pt>
                <c:pt idx="10">
                  <c:v>0.65</c:v>
                </c:pt>
                <c:pt idx="11">
                  <c:v>0.33333333333333331</c:v>
                </c:pt>
                <c:pt idx="12">
                  <c:v>0.17142857142857143</c:v>
                </c:pt>
                <c:pt idx="13">
                  <c:v>0.19718309859154928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一人平均う歯数!$D$4:$Q$4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一人平均う歯数!$D$24:$Q$24</c:f>
              <c:numCache>
                <c:formatCode>0.00_);[Red]\(0.00\)</c:formatCode>
                <c:ptCount val="14"/>
                <c:pt idx="0">
                  <c:v>1.8291533777906639</c:v>
                </c:pt>
                <c:pt idx="1">
                  <c:v>1.6116006934412019</c:v>
                </c:pt>
                <c:pt idx="2">
                  <c:v>1.4893273674172962</c:v>
                </c:pt>
                <c:pt idx="3">
                  <c:v>1.5016627750654497</c:v>
                </c:pt>
                <c:pt idx="4">
                  <c:v>1.4105125027338339</c:v>
                </c:pt>
                <c:pt idx="5">
                  <c:v>1.32</c:v>
                </c:pt>
                <c:pt idx="6">
                  <c:v>1.1816645542881283</c:v>
                </c:pt>
                <c:pt idx="7">
                  <c:v>1.1283979577756313</c:v>
                </c:pt>
                <c:pt idx="8">
                  <c:v>1.0568410812313251</c:v>
                </c:pt>
                <c:pt idx="9">
                  <c:v>0.86184349293398022</c:v>
                </c:pt>
                <c:pt idx="10">
                  <c:v>0.84462786987584104</c:v>
                </c:pt>
                <c:pt idx="11">
                  <c:v>0.8</c:v>
                </c:pt>
                <c:pt idx="12">
                  <c:v>0.68463418140002874</c:v>
                </c:pt>
                <c:pt idx="13">
                  <c:v>0.70505514025608762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61088"/>
        <c:axId val="156362624"/>
      </c:lineChart>
      <c:catAx>
        <c:axId val="15636108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63626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636262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636108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一人平均う歯数!$D$4:$Q$4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一人平均う歯数!$D$22:$Q$22</c:f>
              <c:numCache>
                <c:formatCode>0.00_);[Red]\(0.00\)</c:formatCode>
                <c:ptCount val="14"/>
                <c:pt idx="0">
                  <c:v>2.7608695652173911</c:v>
                </c:pt>
                <c:pt idx="1">
                  <c:v>1.8524590163934427</c:v>
                </c:pt>
                <c:pt idx="2">
                  <c:v>2.2000000000000002</c:v>
                </c:pt>
                <c:pt idx="3">
                  <c:v>2.6</c:v>
                </c:pt>
                <c:pt idx="4">
                  <c:v>2.8088235294117645</c:v>
                </c:pt>
                <c:pt idx="5">
                  <c:v>2.4864864864864864</c:v>
                </c:pt>
                <c:pt idx="6">
                  <c:v>2.3934426229508197</c:v>
                </c:pt>
                <c:pt idx="7">
                  <c:v>1.9852941176470589</c:v>
                </c:pt>
                <c:pt idx="8">
                  <c:v>2.0327868852459017</c:v>
                </c:pt>
                <c:pt idx="9">
                  <c:v>1.984375</c:v>
                </c:pt>
                <c:pt idx="10">
                  <c:v>0.81333333333333335</c:v>
                </c:pt>
                <c:pt idx="11">
                  <c:v>1.0166666666666666</c:v>
                </c:pt>
                <c:pt idx="12">
                  <c:v>0.63636363636363635</c:v>
                </c:pt>
                <c:pt idx="13">
                  <c:v>0.95238095238095233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一人平均う歯数!$D$4:$Q$4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一人平均う歯数!$D$24:$Q$24</c:f>
              <c:numCache>
                <c:formatCode>0.00_);[Red]\(0.00\)</c:formatCode>
                <c:ptCount val="14"/>
                <c:pt idx="0">
                  <c:v>1.8291533777906639</c:v>
                </c:pt>
                <c:pt idx="1">
                  <c:v>1.6116006934412019</c:v>
                </c:pt>
                <c:pt idx="2">
                  <c:v>1.4893273674172962</c:v>
                </c:pt>
                <c:pt idx="3">
                  <c:v>1.5016627750654497</c:v>
                </c:pt>
                <c:pt idx="4">
                  <c:v>1.4105125027338339</c:v>
                </c:pt>
                <c:pt idx="5">
                  <c:v>1.32</c:v>
                </c:pt>
                <c:pt idx="6">
                  <c:v>1.1816645542881283</c:v>
                </c:pt>
                <c:pt idx="7">
                  <c:v>1.1283979577756313</c:v>
                </c:pt>
                <c:pt idx="8">
                  <c:v>1.0568410812313251</c:v>
                </c:pt>
                <c:pt idx="9">
                  <c:v>0.86184349293398022</c:v>
                </c:pt>
                <c:pt idx="10">
                  <c:v>0.84462786987584104</c:v>
                </c:pt>
                <c:pt idx="11">
                  <c:v>0.8</c:v>
                </c:pt>
                <c:pt idx="12">
                  <c:v>0.68463418140002874</c:v>
                </c:pt>
                <c:pt idx="13">
                  <c:v>0.70505514025608762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40832"/>
        <c:axId val="156467200"/>
      </c:lineChart>
      <c:catAx>
        <c:axId val="15644083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64672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646720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64408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2598994741981937"/>
          <c:w val="0.7969954072023584"/>
          <c:h val="0.66354277777777781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一人平均う歯数!$D$4:$Q$4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一人平均う歯数!$D$23:$Q$23</c:f>
              <c:numCache>
                <c:formatCode>0.00_);[Red]\(0.00\)</c:formatCode>
                <c:ptCount val="14"/>
                <c:pt idx="0">
                  <c:v>2.5833333333333335</c:v>
                </c:pt>
                <c:pt idx="1">
                  <c:v>2.13953488372093</c:v>
                </c:pt>
                <c:pt idx="2">
                  <c:v>2.4285714285714284</c:v>
                </c:pt>
                <c:pt idx="3">
                  <c:v>2.6527777777777777</c:v>
                </c:pt>
                <c:pt idx="4">
                  <c:v>3.0945945945945947</c:v>
                </c:pt>
                <c:pt idx="5">
                  <c:v>3.0853658536585367</c:v>
                </c:pt>
                <c:pt idx="6">
                  <c:v>2.1944444444444446</c:v>
                </c:pt>
                <c:pt idx="7">
                  <c:v>2.1351351351351351</c:v>
                </c:pt>
                <c:pt idx="8">
                  <c:v>1.3333333333333333</c:v>
                </c:pt>
                <c:pt idx="9">
                  <c:v>0.484375</c:v>
                </c:pt>
                <c:pt idx="10">
                  <c:v>0.4861111111111111</c:v>
                </c:pt>
                <c:pt idx="11">
                  <c:v>0.37037037037037035</c:v>
                </c:pt>
                <c:pt idx="12">
                  <c:v>0.40277777777777779</c:v>
                </c:pt>
                <c:pt idx="13">
                  <c:v>0.29090909090909089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一人平均う歯数!$D$4:$Q$4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一人平均う歯数!$D$24:$Q$24</c:f>
              <c:numCache>
                <c:formatCode>0.00_);[Red]\(0.00\)</c:formatCode>
                <c:ptCount val="14"/>
                <c:pt idx="0">
                  <c:v>1.8291533777906639</c:v>
                </c:pt>
                <c:pt idx="1">
                  <c:v>1.6116006934412019</c:v>
                </c:pt>
                <c:pt idx="2">
                  <c:v>1.4893273674172962</c:v>
                </c:pt>
                <c:pt idx="3">
                  <c:v>1.5016627750654497</c:v>
                </c:pt>
                <c:pt idx="4">
                  <c:v>1.4105125027338339</c:v>
                </c:pt>
                <c:pt idx="5">
                  <c:v>1.32</c:v>
                </c:pt>
                <c:pt idx="6">
                  <c:v>1.1816645542881283</c:v>
                </c:pt>
                <c:pt idx="7">
                  <c:v>1.1283979577756313</c:v>
                </c:pt>
                <c:pt idx="8">
                  <c:v>1.0568410812313251</c:v>
                </c:pt>
                <c:pt idx="9">
                  <c:v>0.86184349293398022</c:v>
                </c:pt>
                <c:pt idx="10">
                  <c:v>0.84462786987584104</c:v>
                </c:pt>
                <c:pt idx="11">
                  <c:v>0.8</c:v>
                </c:pt>
                <c:pt idx="12">
                  <c:v>0.68463418140002874</c:v>
                </c:pt>
                <c:pt idx="13">
                  <c:v>0.70505514025608762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96256"/>
        <c:axId val="156497792"/>
      </c:lineChart>
      <c:catAx>
        <c:axId val="15649625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64977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649779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649625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150375939849621E-2"/>
          <c:y val="2.8248587570621469E-2"/>
          <c:w val="0.90977759359027488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863636363636365"/>
          <c:w val="0.80000578707889958"/>
          <c:h val="0.65089666666666668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一人平均う歯数!$D$4:$Q$4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一人平均う歯数!$D$7:$Q$7</c:f>
              <c:numCache>
                <c:formatCode>0.00_);[Red]\(0.00\)</c:formatCode>
                <c:ptCount val="14"/>
                <c:pt idx="6">
                  <c:v>1.470125786163522</c:v>
                </c:pt>
                <c:pt idx="7">
                  <c:v>1.4072672218016653</c:v>
                </c:pt>
                <c:pt idx="8">
                  <c:v>1.2025316455696202</c:v>
                </c:pt>
                <c:pt idx="9">
                  <c:v>1.0830670926517572</c:v>
                </c:pt>
                <c:pt idx="10">
                  <c:v>1.1634980988593155</c:v>
                </c:pt>
                <c:pt idx="11">
                  <c:v>0.98154362416107388</c:v>
                </c:pt>
                <c:pt idx="12">
                  <c:v>0.81411974977658619</c:v>
                </c:pt>
                <c:pt idx="13">
                  <c:v>0.81383432963279245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一人平均う歯数!$D$4:$Q$4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一人平均う歯数!$D$24:$Q$24</c:f>
              <c:numCache>
                <c:formatCode>0.00_);[Red]\(0.00\)</c:formatCode>
                <c:ptCount val="14"/>
                <c:pt idx="0">
                  <c:v>1.8291533777906639</c:v>
                </c:pt>
                <c:pt idx="1">
                  <c:v>1.6116006934412019</c:v>
                </c:pt>
                <c:pt idx="2">
                  <c:v>1.4893273674172962</c:v>
                </c:pt>
                <c:pt idx="3">
                  <c:v>1.5016627750654497</c:v>
                </c:pt>
                <c:pt idx="4">
                  <c:v>1.4105125027338339</c:v>
                </c:pt>
                <c:pt idx="5">
                  <c:v>1.32</c:v>
                </c:pt>
                <c:pt idx="6">
                  <c:v>1.1816645542881283</c:v>
                </c:pt>
                <c:pt idx="7">
                  <c:v>1.1283979577756313</c:v>
                </c:pt>
                <c:pt idx="8">
                  <c:v>1.0568410812313251</c:v>
                </c:pt>
                <c:pt idx="9">
                  <c:v>0.86184349293398022</c:v>
                </c:pt>
                <c:pt idx="10">
                  <c:v>0.84462786987584104</c:v>
                </c:pt>
                <c:pt idx="11">
                  <c:v>0.8</c:v>
                </c:pt>
                <c:pt idx="12">
                  <c:v>0.68463418140002874</c:v>
                </c:pt>
                <c:pt idx="13">
                  <c:v>0.70505514025608762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70208"/>
        <c:axId val="156672000"/>
      </c:lineChart>
      <c:catAx>
        <c:axId val="15667020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66720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667200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66702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7.4074851754641777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285776467010232"/>
          <c:w val="0.80000578707889958"/>
          <c:h val="0.66667500000000002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一人平均う歯数!$D$4:$Q$4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一人平均う歯数!$D$8:$Q$8</c:f>
              <c:numCache>
                <c:formatCode>0.00_);[Red]\(0.00\)</c:formatCode>
                <c:ptCount val="14"/>
                <c:pt idx="6">
                  <c:v>1.3437057991513437</c:v>
                </c:pt>
                <c:pt idx="7">
                  <c:v>0.92240117130307464</c:v>
                </c:pt>
                <c:pt idx="8">
                  <c:v>1.062295081967213</c:v>
                </c:pt>
                <c:pt idx="9">
                  <c:v>1.102127659574468</c:v>
                </c:pt>
                <c:pt idx="10">
                  <c:v>1.5142857142857142</c:v>
                </c:pt>
                <c:pt idx="11">
                  <c:v>0.77500000000000002</c:v>
                </c:pt>
                <c:pt idx="12">
                  <c:v>1.015850144092219</c:v>
                </c:pt>
                <c:pt idx="13">
                  <c:v>0.7869362363919129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一人平均う歯数!$D$4:$Q$4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一人平均う歯数!$D$24:$Q$24</c:f>
              <c:numCache>
                <c:formatCode>0.00_);[Red]\(0.00\)</c:formatCode>
                <c:ptCount val="14"/>
                <c:pt idx="0">
                  <c:v>1.8291533777906639</c:v>
                </c:pt>
                <c:pt idx="1">
                  <c:v>1.6116006934412019</c:v>
                </c:pt>
                <c:pt idx="2">
                  <c:v>1.4893273674172962</c:v>
                </c:pt>
                <c:pt idx="3">
                  <c:v>1.5016627750654497</c:v>
                </c:pt>
                <c:pt idx="4">
                  <c:v>1.4105125027338339</c:v>
                </c:pt>
                <c:pt idx="5">
                  <c:v>1.32</c:v>
                </c:pt>
                <c:pt idx="6">
                  <c:v>1.1816645542881283</c:v>
                </c:pt>
                <c:pt idx="7">
                  <c:v>1.1283979577756313</c:v>
                </c:pt>
                <c:pt idx="8">
                  <c:v>1.0568410812313251</c:v>
                </c:pt>
                <c:pt idx="9">
                  <c:v>0.86184349293398022</c:v>
                </c:pt>
                <c:pt idx="10">
                  <c:v>0.84462786987584104</c:v>
                </c:pt>
                <c:pt idx="11">
                  <c:v>0.8</c:v>
                </c:pt>
                <c:pt idx="12">
                  <c:v>0.68463418140002874</c:v>
                </c:pt>
                <c:pt idx="13">
                  <c:v>0.70505514025608762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18720"/>
        <c:axId val="168720256"/>
      </c:lineChart>
      <c:catAx>
        <c:axId val="16871872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87202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872025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871872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185185185185185E-2"/>
          <c:y val="2.8571428571428571E-2"/>
          <c:w val="0.89630251774083802"/>
          <c:h val="0.1600005999250093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29</a:t>
            </a:r>
            <a:r>
              <a:rPr lang="ja-JP" altLang="en-US" sz="1200"/>
              <a:t>年度　市町別　一人平均むし歯数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9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0"/>
            <c:invertIfNegative val="0"/>
            <c:bubble3D val="0"/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一人平均う歯数!$B$5:$B$24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一人平均う歯数!$Q$5:$Q$24</c:f>
              <c:numCache>
                <c:formatCode>0.00_);[Red]\(0.00\)</c:formatCode>
                <c:ptCount val="20"/>
                <c:pt idx="0">
                  <c:v>0.50862372404083067</c:v>
                </c:pt>
                <c:pt idx="1">
                  <c:v>0.500507614213198</c:v>
                </c:pt>
                <c:pt idx="2">
                  <c:v>0.81383432963279245</c:v>
                </c:pt>
                <c:pt idx="3">
                  <c:v>0.7869362363919129</c:v>
                </c:pt>
                <c:pt idx="4">
                  <c:v>0.66046099290780147</c:v>
                </c:pt>
                <c:pt idx="5">
                  <c:v>0.40702947845804988</c:v>
                </c:pt>
                <c:pt idx="6">
                  <c:v>1.1267605633802817</c:v>
                </c:pt>
                <c:pt idx="7">
                  <c:v>0.44879898862199746</c:v>
                </c:pt>
                <c:pt idx="8">
                  <c:v>0.61065573770491799</c:v>
                </c:pt>
                <c:pt idx="9">
                  <c:v>0.79789473684210521</c:v>
                </c:pt>
                <c:pt idx="10">
                  <c:v>0.91400491400491402</c:v>
                </c:pt>
                <c:pt idx="11">
                  <c:v>0.7945075757575758</c:v>
                </c:pt>
                <c:pt idx="12">
                  <c:v>0.71130952380952384</c:v>
                </c:pt>
                <c:pt idx="13">
                  <c:v>0.989247311827957</c:v>
                </c:pt>
                <c:pt idx="14">
                  <c:v>5.128205128205128E-2</c:v>
                </c:pt>
                <c:pt idx="15">
                  <c:v>1.4339622641509433</c:v>
                </c:pt>
                <c:pt idx="16">
                  <c:v>0.19718309859154928</c:v>
                </c:pt>
                <c:pt idx="17">
                  <c:v>0.95238095238095233</c:v>
                </c:pt>
                <c:pt idx="18">
                  <c:v>0.29090909090909089</c:v>
                </c:pt>
                <c:pt idx="19">
                  <c:v>0.70505514025608762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637952"/>
        <c:axId val="150639744"/>
      </c:barChart>
      <c:catAx>
        <c:axId val="150637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50639744"/>
        <c:crosses val="autoZero"/>
        <c:auto val="1"/>
        <c:lblAlgn val="ctr"/>
        <c:lblOffset val="100"/>
        <c:noMultiLvlLbl val="0"/>
      </c:catAx>
      <c:valAx>
        <c:axId val="150639744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15063795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7611940298507465"/>
          <c:h val="0.659355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有病者率!$D$5:$Q$5</c:f>
              <c:numCache>
                <c:formatCode>0.0</c:formatCode>
                <c:ptCount val="14"/>
                <c:pt idx="1">
                  <c:v>51.028806584362144</c:v>
                </c:pt>
                <c:pt idx="2">
                  <c:v>46.851211072664363</c:v>
                </c:pt>
                <c:pt idx="3">
                  <c:v>45.088075880758808</c:v>
                </c:pt>
                <c:pt idx="4">
                  <c:v>44.704648724222302</c:v>
                </c:pt>
                <c:pt idx="5">
                  <c:v>44.492656875834449</c:v>
                </c:pt>
                <c:pt idx="6">
                  <c:v>34.117647058823529</c:v>
                </c:pt>
                <c:pt idx="7">
                  <c:v>39.904458598726116</c:v>
                </c:pt>
                <c:pt idx="8">
                  <c:v>40.876389797253104</c:v>
                </c:pt>
                <c:pt idx="9">
                  <c:v>30.278343516632724</c:v>
                </c:pt>
                <c:pt idx="10">
                  <c:v>26.405622489959839</c:v>
                </c:pt>
                <c:pt idx="11">
                  <c:v>28.248772504091651</c:v>
                </c:pt>
                <c:pt idx="12">
                  <c:v>28.356713426853709</c:v>
                </c:pt>
                <c:pt idx="13">
                  <c:v>27.455121436114045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有病者率!$D$24:$Q$24</c:f>
              <c:numCache>
                <c:formatCode>0.0</c:formatCode>
                <c:ptCount val="14"/>
                <c:pt idx="0">
                  <c:v>57.25572629747753</c:v>
                </c:pt>
                <c:pt idx="1">
                  <c:v>52.506501011268426</c:v>
                </c:pt>
                <c:pt idx="2">
                  <c:v>51.140614684955622</c:v>
                </c:pt>
                <c:pt idx="3">
                  <c:v>50.562513266822329</c:v>
                </c:pt>
                <c:pt idx="4">
                  <c:v>48.458117664212288</c:v>
                </c:pt>
                <c:pt idx="5">
                  <c:v>46.2</c:v>
                </c:pt>
                <c:pt idx="6">
                  <c:v>42.071539219828189</c:v>
                </c:pt>
                <c:pt idx="7">
                  <c:v>41.320546433006761</c:v>
                </c:pt>
                <c:pt idx="8">
                  <c:v>39.434368702661388</c:v>
                </c:pt>
                <c:pt idx="9">
                  <c:v>35.435562117696691</c:v>
                </c:pt>
                <c:pt idx="10">
                  <c:v>33.287091627939233</c:v>
                </c:pt>
                <c:pt idx="11">
                  <c:v>32.005358905655058</c:v>
                </c:pt>
                <c:pt idx="12">
                  <c:v>29.524220209860573</c:v>
                </c:pt>
                <c:pt idx="13">
                  <c:v>28.584116645696099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36928"/>
        <c:axId val="151842816"/>
      </c:lineChart>
      <c:catAx>
        <c:axId val="15183692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8428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18428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83692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47197175641831"/>
          <c:w val="0.78358208955223885"/>
          <c:h val="0.66481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有病者率!$D$6:$Q$6</c:f>
              <c:numCache>
                <c:formatCode>0.0</c:formatCode>
                <c:ptCount val="14"/>
                <c:pt idx="0">
                  <c:v>62.298195631528962</c:v>
                </c:pt>
                <c:pt idx="1">
                  <c:v>53.691275167785236</c:v>
                </c:pt>
                <c:pt idx="2">
                  <c:v>48.180076628352495</c:v>
                </c:pt>
                <c:pt idx="3">
                  <c:v>56.682027649769587</c:v>
                </c:pt>
                <c:pt idx="4">
                  <c:v>49.25962487660415</c:v>
                </c:pt>
                <c:pt idx="5">
                  <c:v>38.959764474975465</c:v>
                </c:pt>
                <c:pt idx="6">
                  <c:v>44.777475022706632</c:v>
                </c:pt>
                <c:pt idx="7">
                  <c:v>42.49049429657795</c:v>
                </c:pt>
                <c:pt idx="8">
                  <c:v>39.388489208633089</c:v>
                </c:pt>
                <c:pt idx="9">
                  <c:v>41.030534351145036</c:v>
                </c:pt>
                <c:pt idx="10">
                  <c:v>39.575645756457568</c:v>
                </c:pt>
                <c:pt idx="11">
                  <c:v>41.025641025641022</c:v>
                </c:pt>
                <c:pt idx="12">
                  <c:v>30.555555555555557</c:v>
                </c:pt>
                <c:pt idx="13">
                  <c:v>24.36548223350254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有病者率!$D$24:$Q$24</c:f>
              <c:numCache>
                <c:formatCode>0.0</c:formatCode>
                <c:ptCount val="14"/>
                <c:pt idx="0">
                  <c:v>57.25572629747753</c:v>
                </c:pt>
                <c:pt idx="1">
                  <c:v>52.506501011268426</c:v>
                </c:pt>
                <c:pt idx="2">
                  <c:v>51.140614684955622</c:v>
                </c:pt>
                <c:pt idx="3">
                  <c:v>50.562513266822329</c:v>
                </c:pt>
                <c:pt idx="4">
                  <c:v>48.458117664212288</c:v>
                </c:pt>
                <c:pt idx="5">
                  <c:v>46.2</c:v>
                </c:pt>
                <c:pt idx="6">
                  <c:v>42.071539219828189</c:v>
                </c:pt>
                <c:pt idx="7">
                  <c:v>41.320546433006761</c:v>
                </c:pt>
                <c:pt idx="8">
                  <c:v>39.434368702661388</c:v>
                </c:pt>
                <c:pt idx="9">
                  <c:v>35.435562117696691</c:v>
                </c:pt>
                <c:pt idx="10">
                  <c:v>33.287091627939233</c:v>
                </c:pt>
                <c:pt idx="11">
                  <c:v>32.005358905655058</c:v>
                </c:pt>
                <c:pt idx="12">
                  <c:v>29.524220209860573</c:v>
                </c:pt>
                <c:pt idx="13">
                  <c:v>28.584116645696099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29216"/>
        <c:axId val="151930752"/>
      </c:lineChart>
      <c:catAx>
        <c:axId val="15192921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9307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193075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929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47197175641831"/>
          <c:w val="0.78358208955223885"/>
          <c:h val="0.66481333333333337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有病者率!$D$16:$Q$16</c:f>
              <c:numCache>
                <c:formatCode>0.0</c:formatCode>
                <c:ptCount val="14"/>
                <c:pt idx="1">
                  <c:v>57.029876977152902</c:v>
                </c:pt>
                <c:pt idx="2">
                  <c:v>56.607142857142854</c:v>
                </c:pt>
                <c:pt idx="3">
                  <c:v>53.63716038562665</c:v>
                </c:pt>
                <c:pt idx="4">
                  <c:v>52.435783879539407</c:v>
                </c:pt>
                <c:pt idx="5">
                  <c:v>54.946996466431095</c:v>
                </c:pt>
                <c:pt idx="6">
                  <c:v>51.406649616368284</c:v>
                </c:pt>
                <c:pt idx="7">
                  <c:v>43.645924627519719</c:v>
                </c:pt>
                <c:pt idx="8">
                  <c:v>46.771523178807946</c:v>
                </c:pt>
                <c:pt idx="9">
                  <c:v>44.373865698729581</c:v>
                </c:pt>
                <c:pt idx="10">
                  <c:v>37.619461337966989</c:v>
                </c:pt>
                <c:pt idx="11">
                  <c:v>37.567084078711986</c:v>
                </c:pt>
                <c:pt idx="12">
                  <c:v>34.469328140214216</c:v>
                </c:pt>
                <c:pt idx="13">
                  <c:v>33.049242424242422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有病者率!$D$24:$Q$24</c:f>
              <c:numCache>
                <c:formatCode>0.0</c:formatCode>
                <c:ptCount val="14"/>
                <c:pt idx="0">
                  <c:v>57.25572629747753</c:v>
                </c:pt>
                <c:pt idx="1">
                  <c:v>52.506501011268426</c:v>
                </c:pt>
                <c:pt idx="2">
                  <c:v>51.140614684955622</c:v>
                </c:pt>
                <c:pt idx="3">
                  <c:v>50.562513266822329</c:v>
                </c:pt>
                <c:pt idx="4">
                  <c:v>48.458117664212288</c:v>
                </c:pt>
                <c:pt idx="5">
                  <c:v>46.2</c:v>
                </c:pt>
                <c:pt idx="6">
                  <c:v>42.071539219828189</c:v>
                </c:pt>
                <c:pt idx="7">
                  <c:v>41.320546433006761</c:v>
                </c:pt>
                <c:pt idx="8">
                  <c:v>39.434368702661388</c:v>
                </c:pt>
                <c:pt idx="9">
                  <c:v>35.435562117696691</c:v>
                </c:pt>
                <c:pt idx="10">
                  <c:v>33.287091627939233</c:v>
                </c:pt>
                <c:pt idx="11">
                  <c:v>32.005358905655058</c:v>
                </c:pt>
                <c:pt idx="12">
                  <c:v>29.524220209860573</c:v>
                </c:pt>
                <c:pt idx="13">
                  <c:v>28.584116645696099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68000"/>
        <c:axId val="151977984"/>
      </c:lineChart>
      <c:catAx>
        <c:axId val="15196800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9779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197798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968000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089887640449437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有病者率!$D$9:$Q$9</c:f>
              <c:numCache>
                <c:formatCode>0.0</c:formatCode>
                <c:ptCount val="14"/>
                <c:pt idx="0">
                  <c:v>54.332552693208434</c:v>
                </c:pt>
                <c:pt idx="1">
                  <c:v>50.051706308169599</c:v>
                </c:pt>
                <c:pt idx="2">
                  <c:v>56.494845360824741</c:v>
                </c:pt>
                <c:pt idx="3">
                  <c:v>55.069582504970185</c:v>
                </c:pt>
                <c:pt idx="4">
                  <c:v>51.552795031055901</c:v>
                </c:pt>
                <c:pt idx="5">
                  <c:v>48.936170212765958</c:v>
                </c:pt>
                <c:pt idx="6">
                  <c:v>46.883988494726751</c:v>
                </c:pt>
                <c:pt idx="7">
                  <c:v>39.751552795031053</c:v>
                </c:pt>
                <c:pt idx="8">
                  <c:v>39.187913125590178</c:v>
                </c:pt>
                <c:pt idx="9">
                  <c:v>35.140186915887853</c:v>
                </c:pt>
                <c:pt idx="10">
                  <c:v>30.614115490375802</c:v>
                </c:pt>
                <c:pt idx="11">
                  <c:v>31.415525114155251</c:v>
                </c:pt>
                <c:pt idx="12">
                  <c:v>29.124423963133637</c:v>
                </c:pt>
                <c:pt idx="13">
                  <c:v>26.50709219858156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有病者率!$D$24:$Q$24</c:f>
              <c:numCache>
                <c:formatCode>0.0</c:formatCode>
                <c:ptCount val="14"/>
                <c:pt idx="0">
                  <c:v>57.25572629747753</c:v>
                </c:pt>
                <c:pt idx="1">
                  <c:v>52.506501011268426</c:v>
                </c:pt>
                <c:pt idx="2">
                  <c:v>51.140614684955622</c:v>
                </c:pt>
                <c:pt idx="3">
                  <c:v>50.562513266822329</c:v>
                </c:pt>
                <c:pt idx="4">
                  <c:v>48.458117664212288</c:v>
                </c:pt>
                <c:pt idx="5">
                  <c:v>46.2</c:v>
                </c:pt>
                <c:pt idx="6">
                  <c:v>42.071539219828189</c:v>
                </c:pt>
                <c:pt idx="7">
                  <c:v>41.320546433006761</c:v>
                </c:pt>
                <c:pt idx="8">
                  <c:v>39.434368702661388</c:v>
                </c:pt>
                <c:pt idx="9">
                  <c:v>35.435562117696691</c:v>
                </c:pt>
                <c:pt idx="10">
                  <c:v>33.287091627939233</c:v>
                </c:pt>
                <c:pt idx="11">
                  <c:v>32.005358905655058</c:v>
                </c:pt>
                <c:pt idx="12">
                  <c:v>29.524220209860573</c:v>
                </c:pt>
                <c:pt idx="13">
                  <c:v>28.584116645696099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11136"/>
        <c:axId val="152012672"/>
      </c:lineChart>
      <c:catAx>
        <c:axId val="15201113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20126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20126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201113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033771050328769"/>
          <c:w val="0.78358208955223885"/>
          <c:h val="0.65919499999999998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有病者率!$D$10:$Q$10</c:f>
              <c:numCache>
                <c:formatCode>0.0</c:formatCode>
                <c:ptCount val="14"/>
                <c:pt idx="0">
                  <c:v>45.392022008253093</c:v>
                </c:pt>
                <c:pt idx="1">
                  <c:v>29.938900203665987</c:v>
                </c:pt>
                <c:pt idx="2">
                  <c:v>35.106382978723403</c:v>
                </c:pt>
                <c:pt idx="3">
                  <c:v>32.392473118279568</c:v>
                </c:pt>
                <c:pt idx="4">
                  <c:v>35.57692307692308</c:v>
                </c:pt>
                <c:pt idx="5">
                  <c:v>28.975741239892184</c:v>
                </c:pt>
                <c:pt idx="6">
                  <c:v>30.519480519480517</c:v>
                </c:pt>
                <c:pt idx="7">
                  <c:v>31.505102040816325</c:v>
                </c:pt>
                <c:pt idx="8">
                  <c:v>24.703087885985749</c:v>
                </c:pt>
                <c:pt idx="9">
                  <c:v>24.539877300613497</c:v>
                </c:pt>
                <c:pt idx="10">
                  <c:v>18.770949720670391</c:v>
                </c:pt>
                <c:pt idx="11">
                  <c:v>24.439197166469896</c:v>
                </c:pt>
                <c:pt idx="12">
                  <c:v>17.114093959731544</c:v>
                </c:pt>
                <c:pt idx="13">
                  <c:v>17.233560090702948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有病者率!$D$24:$Q$24</c:f>
              <c:numCache>
                <c:formatCode>0.0</c:formatCode>
                <c:ptCount val="14"/>
                <c:pt idx="0">
                  <c:v>57.25572629747753</c:v>
                </c:pt>
                <c:pt idx="1">
                  <c:v>52.506501011268426</c:v>
                </c:pt>
                <c:pt idx="2">
                  <c:v>51.140614684955622</c:v>
                </c:pt>
                <c:pt idx="3">
                  <c:v>50.562513266822329</c:v>
                </c:pt>
                <c:pt idx="4">
                  <c:v>48.458117664212288</c:v>
                </c:pt>
                <c:pt idx="5">
                  <c:v>46.2</c:v>
                </c:pt>
                <c:pt idx="6">
                  <c:v>42.071539219828189</c:v>
                </c:pt>
                <c:pt idx="7">
                  <c:v>41.320546433006761</c:v>
                </c:pt>
                <c:pt idx="8">
                  <c:v>39.434368702661388</c:v>
                </c:pt>
                <c:pt idx="9">
                  <c:v>35.435562117696691</c:v>
                </c:pt>
                <c:pt idx="10">
                  <c:v>33.287091627939233</c:v>
                </c:pt>
                <c:pt idx="11">
                  <c:v>32.005358905655058</c:v>
                </c:pt>
                <c:pt idx="12">
                  <c:v>29.524220209860573</c:v>
                </c:pt>
                <c:pt idx="13">
                  <c:v>28.584116645696099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94400"/>
        <c:axId val="153096192"/>
      </c:lineChart>
      <c:catAx>
        <c:axId val="15309440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30961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30961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309440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有病者率!$D$11:$Q$11</c:f>
              <c:numCache>
                <c:formatCode>0.0</c:formatCode>
                <c:ptCount val="14"/>
                <c:pt idx="0">
                  <c:v>58.058252427184463</c:v>
                </c:pt>
                <c:pt idx="1">
                  <c:v>53.095684803001873</c:v>
                </c:pt>
                <c:pt idx="2">
                  <c:v>44.036697247706428</c:v>
                </c:pt>
                <c:pt idx="3">
                  <c:v>53.312788906009246</c:v>
                </c:pt>
                <c:pt idx="4">
                  <c:v>46.666666666666664</c:v>
                </c:pt>
                <c:pt idx="5">
                  <c:v>52.420701168614357</c:v>
                </c:pt>
                <c:pt idx="6">
                  <c:v>43.551088777219434</c:v>
                </c:pt>
                <c:pt idx="7">
                  <c:v>46.411483253588514</c:v>
                </c:pt>
                <c:pt idx="8">
                  <c:v>29.548762736535661</c:v>
                </c:pt>
                <c:pt idx="9">
                  <c:v>33.030303030303031</c:v>
                </c:pt>
                <c:pt idx="10">
                  <c:v>28.11188811188811</c:v>
                </c:pt>
                <c:pt idx="11">
                  <c:v>23.672883787661405</c:v>
                </c:pt>
                <c:pt idx="12">
                  <c:v>25.79710144927536</c:v>
                </c:pt>
                <c:pt idx="13">
                  <c:v>40.281690140845072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有病者率!$D$24:$Q$24</c:f>
              <c:numCache>
                <c:formatCode>0.0</c:formatCode>
                <c:ptCount val="14"/>
                <c:pt idx="0">
                  <c:v>57.25572629747753</c:v>
                </c:pt>
                <c:pt idx="1">
                  <c:v>52.506501011268426</c:v>
                </c:pt>
                <c:pt idx="2">
                  <c:v>51.140614684955622</c:v>
                </c:pt>
                <c:pt idx="3">
                  <c:v>50.562513266822329</c:v>
                </c:pt>
                <c:pt idx="4">
                  <c:v>48.458117664212288</c:v>
                </c:pt>
                <c:pt idx="5">
                  <c:v>46.2</c:v>
                </c:pt>
                <c:pt idx="6">
                  <c:v>42.071539219828189</c:v>
                </c:pt>
                <c:pt idx="7">
                  <c:v>41.320546433006761</c:v>
                </c:pt>
                <c:pt idx="8">
                  <c:v>39.434368702661388</c:v>
                </c:pt>
                <c:pt idx="9">
                  <c:v>35.435562117696691</c:v>
                </c:pt>
                <c:pt idx="10">
                  <c:v>33.287091627939233</c:v>
                </c:pt>
                <c:pt idx="11">
                  <c:v>32.005358905655058</c:v>
                </c:pt>
                <c:pt idx="12">
                  <c:v>29.524220209860573</c:v>
                </c:pt>
                <c:pt idx="13">
                  <c:v>28.584116645696099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21152"/>
        <c:axId val="153122688"/>
      </c:lineChart>
      <c:catAx>
        <c:axId val="15312115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31226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312268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312115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761194029850746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有病者率!$D$13:$Q$13</c:f>
              <c:numCache>
                <c:formatCode>0.0</c:formatCode>
                <c:ptCount val="14"/>
                <c:pt idx="1">
                  <c:v>60</c:v>
                </c:pt>
                <c:pt idx="2">
                  <c:v>49.889624724061811</c:v>
                </c:pt>
                <c:pt idx="3">
                  <c:v>48.299319727891152</c:v>
                </c:pt>
                <c:pt idx="4">
                  <c:v>47.20930232558139</c:v>
                </c:pt>
                <c:pt idx="5">
                  <c:v>53.378378378378379</c:v>
                </c:pt>
                <c:pt idx="6">
                  <c:v>41.113490364025694</c:v>
                </c:pt>
                <c:pt idx="7">
                  <c:v>42.592592592592595</c:v>
                </c:pt>
                <c:pt idx="8">
                  <c:v>39.316239316239319</c:v>
                </c:pt>
                <c:pt idx="9">
                  <c:v>28.448275862068968</c:v>
                </c:pt>
                <c:pt idx="10">
                  <c:v>30.385487528344672</c:v>
                </c:pt>
                <c:pt idx="11">
                  <c:v>29.350104821802937</c:v>
                </c:pt>
                <c:pt idx="12">
                  <c:v>19.257540603248259</c:v>
                </c:pt>
                <c:pt idx="13">
                  <c:v>26.844262295081968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有病者率!$D$24:$Q$24</c:f>
              <c:numCache>
                <c:formatCode>0.0</c:formatCode>
                <c:ptCount val="14"/>
                <c:pt idx="0">
                  <c:v>57.25572629747753</c:v>
                </c:pt>
                <c:pt idx="1">
                  <c:v>52.506501011268426</c:v>
                </c:pt>
                <c:pt idx="2">
                  <c:v>51.140614684955622</c:v>
                </c:pt>
                <c:pt idx="3">
                  <c:v>50.562513266822329</c:v>
                </c:pt>
                <c:pt idx="4">
                  <c:v>48.458117664212288</c:v>
                </c:pt>
                <c:pt idx="5">
                  <c:v>46.2</c:v>
                </c:pt>
                <c:pt idx="6">
                  <c:v>42.071539219828189</c:v>
                </c:pt>
                <c:pt idx="7">
                  <c:v>41.320546433006761</c:v>
                </c:pt>
                <c:pt idx="8">
                  <c:v>39.434368702661388</c:v>
                </c:pt>
                <c:pt idx="9">
                  <c:v>35.435562117696691</c:v>
                </c:pt>
                <c:pt idx="10">
                  <c:v>33.287091627939233</c:v>
                </c:pt>
                <c:pt idx="11">
                  <c:v>32.005358905655058</c:v>
                </c:pt>
                <c:pt idx="12">
                  <c:v>29.524220209860573</c:v>
                </c:pt>
                <c:pt idx="13">
                  <c:v>28.584116645696099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51744"/>
        <c:axId val="153366528"/>
      </c:lineChart>
      <c:catAx>
        <c:axId val="15315174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336652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33665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15174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47197175641831"/>
          <c:w val="0.78358208955223885"/>
          <c:h val="0.66481333333333337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有病者率!$D$14:$Q$14</c:f>
              <c:numCache>
                <c:formatCode>0.0</c:formatCode>
                <c:ptCount val="14"/>
                <c:pt idx="1">
                  <c:v>50.094876660341555</c:v>
                </c:pt>
                <c:pt idx="2">
                  <c:v>50.853889943074002</c:v>
                </c:pt>
                <c:pt idx="3">
                  <c:v>57.303370786516851</c:v>
                </c:pt>
                <c:pt idx="4">
                  <c:v>54.269449715370023</c:v>
                </c:pt>
                <c:pt idx="5">
                  <c:v>48.455598455598455</c:v>
                </c:pt>
                <c:pt idx="6">
                  <c:v>39.791666666666664</c:v>
                </c:pt>
                <c:pt idx="7">
                  <c:v>37.5</c:v>
                </c:pt>
                <c:pt idx="8">
                  <c:v>37.747035573122531</c:v>
                </c:pt>
                <c:pt idx="9">
                  <c:v>30.985915492957744</c:v>
                </c:pt>
                <c:pt idx="10">
                  <c:v>34.122287968441817</c:v>
                </c:pt>
                <c:pt idx="11">
                  <c:v>34.08163265306122</c:v>
                </c:pt>
                <c:pt idx="12">
                  <c:v>33.673469387755098</c:v>
                </c:pt>
                <c:pt idx="13">
                  <c:v>29.05263157894737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有病者率!$D$24:$Q$24</c:f>
              <c:numCache>
                <c:formatCode>0.0</c:formatCode>
                <c:ptCount val="14"/>
                <c:pt idx="0">
                  <c:v>57.25572629747753</c:v>
                </c:pt>
                <c:pt idx="1">
                  <c:v>52.506501011268426</c:v>
                </c:pt>
                <c:pt idx="2">
                  <c:v>51.140614684955622</c:v>
                </c:pt>
                <c:pt idx="3">
                  <c:v>50.562513266822329</c:v>
                </c:pt>
                <c:pt idx="4">
                  <c:v>48.458117664212288</c:v>
                </c:pt>
                <c:pt idx="5">
                  <c:v>46.2</c:v>
                </c:pt>
                <c:pt idx="6">
                  <c:v>42.071539219828189</c:v>
                </c:pt>
                <c:pt idx="7">
                  <c:v>41.320546433006761</c:v>
                </c:pt>
                <c:pt idx="8">
                  <c:v>39.434368702661388</c:v>
                </c:pt>
                <c:pt idx="9">
                  <c:v>35.435562117696691</c:v>
                </c:pt>
                <c:pt idx="10">
                  <c:v>33.287091627939233</c:v>
                </c:pt>
                <c:pt idx="11">
                  <c:v>32.005358905655058</c:v>
                </c:pt>
                <c:pt idx="12">
                  <c:v>29.524220209860573</c:v>
                </c:pt>
                <c:pt idx="13">
                  <c:v>28.584116645696099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83680"/>
        <c:axId val="153385216"/>
      </c:lineChart>
      <c:catAx>
        <c:axId val="15338368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33852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3385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383680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089887640449437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7611940298507465"/>
          <c:h val="0.66631944444444446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有病者率!$D$12:$Q$12</c:f>
              <c:numCache>
                <c:formatCode>0.0</c:formatCode>
                <c:ptCount val="14"/>
                <c:pt idx="1">
                  <c:v>41.735537190082646</c:v>
                </c:pt>
                <c:pt idx="2">
                  <c:v>46.359743040685224</c:v>
                </c:pt>
                <c:pt idx="3">
                  <c:v>45.857418111753375</c:v>
                </c:pt>
                <c:pt idx="4">
                  <c:v>46.696035242290748</c:v>
                </c:pt>
                <c:pt idx="5">
                  <c:v>40.085744908896032</c:v>
                </c:pt>
                <c:pt idx="6">
                  <c:v>39.439655172413794</c:v>
                </c:pt>
                <c:pt idx="7">
                  <c:v>34.680851063829785</c:v>
                </c:pt>
                <c:pt idx="8">
                  <c:v>40.829015544041454</c:v>
                </c:pt>
                <c:pt idx="9">
                  <c:v>34.943820224719104</c:v>
                </c:pt>
                <c:pt idx="10">
                  <c:v>35.273972602739725</c:v>
                </c:pt>
                <c:pt idx="11">
                  <c:v>30.725623582766442</c:v>
                </c:pt>
                <c:pt idx="12">
                  <c:v>28.38785046728972</c:v>
                </c:pt>
                <c:pt idx="13">
                  <c:v>23.514538558786345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有病者率!$D$24:$Q$24</c:f>
              <c:numCache>
                <c:formatCode>0.0</c:formatCode>
                <c:ptCount val="14"/>
                <c:pt idx="0">
                  <c:v>57.25572629747753</c:v>
                </c:pt>
                <c:pt idx="1">
                  <c:v>52.506501011268426</c:v>
                </c:pt>
                <c:pt idx="2">
                  <c:v>51.140614684955622</c:v>
                </c:pt>
                <c:pt idx="3">
                  <c:v>50.562513266822329</c:v>
                </c:pt>
                <c:pt idx="4">
                  <c:v>48.458117664212288</c:v>
                </c:pt>
                <c:pt idx="5">
                  <c:v>46.2</c:v>
                </c:pt>
                <c:pt idx="6">
                  <c:v>42.071539219828189</c:v>
                </c:pt>
                <c:pt idx="7">
                  <c:v>41.320546433006761</c:v>
                </c:pt>
                <c:pt idx="8">
                  <c:v>39.434368702661388</c:v>
                </c:pt>
                <c:pt idx="9">
                  <c:v>35.435562117696691</c:v>
                </c:pt>
                <c:pt idx="10">
                  <c:v>33.287091627939233</c:v>
                </c:pt>
                <c:pt idx="11">
                  <c:v>32.005358905655058</c:v>
                </c:pt>
                <c:pt idx="12">
                  <c:v>29.524220209860573</c:v>
                </c:pt>
                <c:pt idx="13">
                  <c:v>28.584116645696099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14272"/>
        <c:axId val="153424256"/>
      </c:lineChart>
      <c:catAx>
        <c:axId val="15341427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34242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34242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41427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有病者率!$D$15:$Q$15</c:f>
              <c:numCache>
                <c:formatCode>0.0</c:formatCode>
                <c:ptCount val="14"/>
                <c:pt idx="1">
                  <c:v>58.591065292096225</c:v>
                </c:pt>
                <c:pt idx="2">
                  <c:v>65.595463137996219</c:v>
                </c:pt>
                <c:pt idx="3">
                  <c:v>56.238698010849909</c:v>
                </c:pt>
                <c:pt idx="4">
                  <c:v>66.355140186915889</c:v>
                </c:pt>
                <c:pt idx="5">
                  <c:v>62.378167641325533</c:v>
                </c:pt>
                <c:pt idx="6">
                  <c:v>52.439024390243901</c:v>
                </c:pt>
                <c:pt idx="7">
                  <c:v>57.056451612903224</c:v>
                </c:pt>
                <c:pt idx="8">
                  <c:v>54.507337526205447</c:v>
                </c:pt>
                <c:pt idx="9">
                  <c:v>46.750524109014677</c:v>
                </c:pt>
                <c:pt idx="10">
                  <c:v>46.506550218340607</c:v>
                </c:pt>
                <c:pt idx="11">
                  <c:v>41.396508728179548</c:v>
                </c:pt>
                <c:pt idx="12">
                  <c:v>36.138613861386141</c:v>
                </c:pt>
                <c:pt idx="13">
                  <c:v>36.363636363636367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有病者率!$D$24:$Q$24</c:f>
              <c:numCache>
                <c:formatCode>0.0</c:formatCode>
                <c:ptCount val="14"/>
                <c:pt idx="0">
                  <c:v>57.25572629747753</c:v>
                </c:pt>
                <c:pt idx="1">
                  <c:v>52.506501011268426</c:v>
                </c:pt>
                <c:pt idx="2">
                  <c:v>51.140614684955622</c:v>
                </c:pt>
                <c:pt idx="3">
                  <c:v>50.562513266822329</c:v>
                </c:pt>
                <c:pt idx="4">
                  <c:v>48.458117664212288</c:v>
                </c:pt>
                <c:pt idx="5">
                  <c:v>46.2</c:v>
                </c:pt>
                <c:pt idx="6">
                  <c:v>42.071539219828189</c:v>
                </c:pt>
                <c:pt idx="7">
                  <c:v>41.320546433006761</c:v>
                </c:pt>
                <c:pt idx="8">
                  <c:v>39.434368702661388</c:v>
                </c:pt>
                <c:pt idx="9">
                  <c:v>35.435562117696691</c:v>
                </c:pt>
                <c:pt idx="10">
                  <c:v>33.287091627939233</c:v>
                </c:pt>
                <c:pt idx="11">
                  <c:v>32.005358905655058</c:v>
                </c:pt>
                <c:pt idx="12">
                  <c:v>29.524220209860573</c:v>
                </c:pt>
                <c:pt idx="13">
                  <c:v>28.584116645696099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53312"/>
        <c:axId val="153454848"/>
      </c:lineChart>
      <c:catAx>
        <c:axId val="15345331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345484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34548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45331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8358208955223885"/>
          <c:h val="0.66631944444444446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有病者率!$D$17:$Q$17</c:f>
              <c:numCache>
                <c:formatCode>0.0</c:formatCode>
                <c:ptCount val="14"/>
                <c:pt idx="1">
                  <c:v>61.489361702127667</c:v>
                </c:pt>
                <c:pt idx="2">
                  <c:v>57.553956834532372</c:v>
                </c:pt>
                <c:pt idx="3">
                  <c:v>48.115299334811532</c:v>
                </c:pt>
                <c:pt idx="4">
                  <c:v>58.669833729216151</c:v>
                </c:pt>
                <c:pt idx="5">
                  <c:v>47.826086956521742</c:v>
                </c:pt>
                <c:pt idx="6">
                  <c:v>51.910112359550567</c:v>
                </c:pt>
                <c:pt idx="7">
                  <c:v>53.253012048192772</c:v>
                </c:pt>
                <c:pt idx="8">
                  <c:v>48.0719794344473</c:v>
                </c:pt>
                <c:pt idx="9">
                  <c:v>44.028103044496483</c:v>
                </c:pt>
                <c:pt idx="10">
                  <c:v>54.394299287410931</c:v>
                </c:pt>
                <c:pt idx="11">
                  <c:v>37.564766839378237</c:v>
                </c:pt>
                <c:pt idx="12">
                  <c:v>51.092896174863391</c:v>
                </c:pt>
                <c:pt idx="13">
                  <c:v>31.845238095238095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有病者率!$D$24:$Q$24</c:f>
              <c:numCache>
                <c:formatCode>0.0</c:formatCode>
                <c:ptCount val="14"/>
                <c:pt idx="0">
                  <c:v>57.25572629747753</c:v>
                </c:pt>
                <c:pt idx="1">
                  <c:v>52.506501011268426</c:v>
                </c:pt>
                <c:pt idx="2">
                  <c:v>51.140614684955622</c:v>
                </c:pt>
                <c:pt idx="3">
                  <c:v>50.562513266822329</c:v>
                </c:pt>
                <c:pt idx="4">
                  <c:v>48.458117664212288</c:v>
                </c:pt>
                <c:pt idx="5">
                  <c:v>46.2</c:v>
                </c:pt>
                <c:pt idx="6">
                  <c:v>42.071539219828189</c:v>
                </c:pt>
                <c:pt idx="7">
                  <c:v>41.320546433006761</c:v>
                </c:pt>
                <c:pt idx="8">
                  <c:v>39.434368702661388</c:v>
                </c:pt>
                <c:pt idx="9">
                  <c:v>35.435562117696691</c:v>
                </c:pt>
                <c:pt idx="10">
                  <c:v>33.287091627939233</c:v>
                </c:pt>
                <c:pt idx="11">
                  <c:v>32.005358905655058</c:v>
                </c:pt>
                <c:pt idx="12">
                  <c:v>29.524220209860573</c:v>
                </c:pt>
                <c:pt idx="13">
                  <c:v>28.584116645696099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83904"/>
        <c:axId val="153690496"/>
      </c:lineChart>
      <c:catAx>
        <c:axId val="15348390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36904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369049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48390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4431818181818182"/>
          <c:w val="0.78358208955223885"/>
          <c:h val="0.64521444444444442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有病者率!$D$18:$Q$18</c:f>
              <c:numCache>
                <c:formatCode>0.0</c:formatCode>
                <c:ptCount val="14"/>
                <c:pt idx="0">
                  <c:v>55.645161290322577</c:v>
                </c:pt>
                <c:pt idx="1">
                  <c:v>57.563025210084028</c:v>
                </c:pt>
                <c:pt idx="2">
                  <c:v>49.767441860465119</c:v>
                </c:pt>
                <c:pt idx="3">
                  <c:v>55.102040816326522</c:v>
                </c:pt>
                <c:pt idx="4">
                  <c:v>53.367875647668392</c:v>
                </c:pt>
                <c:pt idx="5">
                  <c:v>52.542372881355938</c:v>
                </c:pt>
                <c:pt idx="6">
                  <c:v>52.849740932642483</c:v>
                </c:pt>
                <c:pt idx="7">
                  <c:v>50</c:v>
                </c:pt>
                <c:pt idx="8">
                  <c:v>33.513513513513516</c:v>
                </c:pt>
                <c:pt idx="9">
                  <c:v>44.776119402985074</c:v>
                </c:pt>
                <c:pt idx="10">
                  <c:v>45.026178010471199</c:v>
                </c:pt>
                <c:pt idx="11">
                  <c:v>70.899470899470899</c:v>
                </c:pt>
                <c:pt idx="12">
                  <c:v>46.927374301675975</c:v>
                </c:pt>
                <c:pt idx="13">
                  <c:v>43.01075268817204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有病者率!$D$24:$Q$24</c:f>
              <c:numCache>
                <c:formatCode>0.0</c:formatCode>
                <c:ptCount val="14"/>
                <c:pt idx="0">
                  <c:v>57.25572629747753</c:v>
                </c:pt>
                <c:pt idx="1">
                  <c:v>52.506501011268426</c:v>
                </c:pt>
                <c:pt idx="2">
                  <c:v>51.140614684955622</c:v>
                </c:pt>
                <c:pt idx="3">
                  <c:v>50.562513266822329</c:v>
                </c:pt>
                <c:pt idx="4">
                  <c:v>48.458117664212288</c:v>
                </c:pt>
                <c:pt idx="5">
                  <c:v>46.2</c:v>
                </c:pt>
                <c:pt idx="6">
                  <c:v>42.071539219828189</c:v>
                </c:pt>
                <c:pt idx="7">
                  <c:v>41.320546433006761</c:v>
                </c:pt>
                <c:pt idx="8">
                  <c:v>39.434368702661388</c:v>
                </c:pt>
                <c:pt idx="9">
                  <c:v>35.435562117696691</c:v>
                </c:pt>
                <c:pt idx="10">
                  <c:v>33.287091627939233</c:v>
                </c:pt>
                <c:pt idx="11">
                  <c:v>32.005358905655058</c:v>
                </c:pt>
                <c:pt idx="12">
                  <c:v>29.524220209860573</c:v>
                </c:pt>
                <c:pt idx="13">
                  <c:v>28.584116645696099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23264"/>
        <c:axId val="153724800"/>
      </c:lineChart>
      <c:catAx>
        <c:axId val="15372326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37248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37248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372326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8358208955223885"/>
          <c:h val="0.66354277777777781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有病者率!$D$19:$Q$19</c:f>
              <c:numCache>
                <c:formatCode>0.0</c:formatCode>
                <c:ptCount val="14"/>
                <c:pt idx="0">
                  <c:v>50.354609929078009</c:v>
                </c:pt>
                <c:pt idx="1">
                  <c:v>41.463414634146339</c:v>
                </c:pt>
                <c:pt idx="2">
                  <c:v>24.264705882352942</c:v>
                </c:pt>
                <c:pt idx="3">
                  <c:v>17.021276595744681</c:v>
                </c:pt>
                <c:pt idx="4">
                  <c:v>16.788321167883211</c:v>
                </c:pt>
                <c:pt idx="5">
                  <c:v>15.254237288135593</c:v>
                </c:pt>
                <c:pt idx="6">
                  <c:v>10.084033613445378</c:v>
                </c:pt>
                <c:pt idx="7">
                  <c:v>11.214953271028037</c:v>
                </c:pt>
                <c:pt idx="8">
                  <c:v>10.091743119266056</c:v>
                </c:pt>
                <c:pt idx="9">
                  <c:v>6.666666666666667</c:v>
                </c:pt>
                <c:pt idx="10">
                  <c:v>8.6021505376344098</c:v>
                </c:pt>
                <c:pt idx="11">
                  <c:v>7.8947368421052628</c:v>
                </c:pt>
                <c:pt idx="12">
                  <c:v>9.1666666666666661</c:v>
                </c:pt>
                <c:pt idx="13">
                  <c:v>5.1282051282051277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有病者率!$D$24:$Q$24</c:f>
              <c:numCache>
                <c:formatCode>0.0</c:formatCode>
                <c:ptCount val="14"/>
                <c:pt idx="0">
                  <c:v>57.25572629747753</c:v>
                </c:pt>
                <c:pt idx="1">
                  <c:v>52.506501011268426</c:v>
                </c:pt>
                <c:pt idx="2">
                  <c:v>51.140614684955622</c:v>
                </c:pt>
                <c:pt idx="3">
                  <c:v>50.562513266822329</c:v>
                </c:pt>
                <c:pt idx="4">
                  <c:v>48.458117664212288</c:v>
                </c:pt>
                <c:pt idx="5">
                  <c:v>46.2</c:v>
                </c:pt>
                <c:pt idx="6">
                  <c:v>42.071539219828189</c:v>
                </c:pt>
                <c:pt idx="7">
                  <c:v>41.320546433006761</c:v>
                </c:pt>
                <c:pt idx="8">
                  <c:v>39.434368702661388</c:v>
                </c:pt>
                <c:pt idx="9">
                  <c:v>35.435562117696691</c:v>
                </c:pt>
                <c:pt idx="10">
                  <c:v>33.287091627939233</c:v>
                </c:pt>
                <c:pt idx="11">
                  <c:v>32.005358905655058</c:v>
                </c:pt>
                <c:pt idx="12">
                  <c:v>29.524220209860573</c:v>
                </c:pt>
                <c:pt idx="13">
                  <c:v>28.584116645696099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54400"/>
        <c:axId val="155656192"/>
      </c:lineChart>
      <c:catAx>
        <c:axId val="15565440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56561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56561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565440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9355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有病者率!$D$20:$Q$20</c:f>
              <c:numCache>
                <c:formatCode>0.0</c:formatCode>
                <c:ptCount val="14"/>
                <c:pt idx="1">
                  <c:v>66.839378238341979</c:v>
                </c:pt>
                <c:pt idx="2">
                  <c:v>66.336633663366342</c:v>
                </c:pt>
                <c:pt idx="3">
                  <c:v>65.240641711229955</c:v>
                </c:pt>
                <c:pt idx="4">
                  <c:v>63.44086021505376</c:v>
                </c:pt>
                <c:pt idx="5">
                  <c:v>59.27835051546392</c:v>
                </c:pt>
                <c:pt idx="6">
                  <c:v>44.394618834080717</c:v>
                </c:pt>
                <c:pt idx="7">
                  <c:v>53.883495145631066</c:v>
                </c:pt>
                <c:pt idx="8">
                  <c:v>51.886792452830186</c:v>
                </c:pt>
                <c:pt idx="9">
                  <c:v>47.641509433962263</c:v>
                </c:pt>
                <c:pt idx="10">
                  <c:v>44.339622641509436</c:v>
                </c:pt>
                <c:pt idx="11">
                  <c:v>45.410628019323674</c:v>
                </c:pt>
                <c:pt idx="12">
                  <c:v>39.705882352941174</c:v>
                </c:pt>
                <c:pt idx="13">
                  <c:v>40.566037735849058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有病者率!$D$24:$Q$24</c:f>
              <c:numCache>
                <c:formatCode>0.0</c:formatCode>
                <c:ptCount val="14"/>
                <c:pt idx="0">
                  <c:v>57.25572629747753</c:v>
                </c:pt>
                <c:pt idx="1">
                  <c:v>52.506501011268426</c:v>
                </c:pt>
                <c:pt idx="2">
                  <c:v>51.140614684955622</c:v>
                </c:pt>
                <c:pt idx="3">
                  <c:v>50.562513266822329</c:v>
                </c:pt>
                <c:pt idx="4">
                  <c:v>48.458117664212288</c:v>
                </c:pt>
                <c:pt idx="5">
                  <c:v>46.2</c:v>
                </c:pt>
                <c:pt idx="6">
                  <c:v>42.071539219828189</c:v>
                </c:pt>
                <c:pt idx="7">
                  <c:v>41.320546433006761</c:v>
                </c:pt>
                <c:pt idx="8">
                  <c:v>39.434368702661388</c:v>
                </c:pt>
                <c:pt idx="9">
                  <c:v>35.435562117696691</c:v>
                </c:pt>
                <c:pt idx="10">
                  <c:v>33.287091627939233</c:v>
                </c:pt>
                <c:pt idx="11">
                  <c:v>32.005358905655058</c:v>
                </c:pt>
                <c:pt idx="12">
                  <c:v>29.524220209860573</c:v>
                </c:pt>
                <c:pt idx="13">
                  <c:v>28.584116645696099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81920"/>
        <c:axId val="155683456"/>
      </c:lineChart>
      <c:catAx>
        <c:axId val="15568192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56834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56834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681920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97061490621661"/>
          <c:y val="0.22727272727272727"/>
          <c:w val="0.78195775800986111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有病者率!$D$21:$Q$21</c:f>
              <c:numCache>
                <c:formatCode>0.0</c:formatCode>
                <c:ptCount val="14"/>
                <c:pt idx="0">
                  <c:v>50.746268656716417</c:v>
                </c:pt>
                <c:pt idx="1">
                  <c:v>50</c:v>
                </c:pt>
                <c:pt idx="2">
                  <c:v>62.337662337662337</c:v>
                </c:pt>
                <c:pt idx="3">
                  <c:v>63.333333333333329</c:v>
                </c:pt>
                <c:pt idx="4">
                  <c:v>38.636363636363633</c:v>
                </c:pt>
                <c:pt idx="5">
                  <c:v>34.482758620689658</c:v>
                </c:pt>
                <c:pt idx="6">
                  <c:v>46</c:v>
                </c:pt>
                <c:pt idx="7">
                  <c:v>25</c:v>
                </c:pt>
                <c:pt idx="8">
                  <c:v>26.666666666666668</c:v>
                </c:pt>
                <c:pt idx="9">
                  <c:v>18.666666666666668</c:v>
                </c:pt>
                <c:pt idx="10">
                  <c:v>20</c:v>
                </c:pt>
                <c:pt idx="11">
                  <c:v>12.820512820512819</c:v>
                </c:pt>
                <c:pt idx="12">
                  <c:v>10</c:v>
                </c:pt>
                <c:pt idx="13">
                  <c:v>15.492957746478872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有病者率!$D$24:$Q$24</c:f>
              <c:numCache>
                <c:formatCode>0.0</c:formatCode>
                <c:ptCount val="14"/>
                <c:pt idx="0">
                  <c:v>57.25572629747753</c:v>
                </c:pt>
                <c:pt idx="1">
                  <c:v>52.506501011268426</c:v>
                </c:pt>
                <c:pt idx="2">
                  <c:v>51.140614684955622</c:v>
                </c:pt>
                <c:pt idx="3">
                  <c:v>50.562513266822329</c:v>
                </c:pt>
                <c:pt idx="4">
                  <c:v>48.458117664212288</c:v>
                </c:pt>
                <c:pt idx="5">
                  <c:v>46.2</c:v>
                </c:pt>
                <c:pt idx="6">
                  <c:v>42.071539219828189</c:v>
                </c:pt>
                <c:pt idx="7">
                  <c:v>41.320546433006761</c:v>
                </c:pt>
                <c:pt idx="8">
                  <c:v>39.434368702661388</c:v>
                </c:pt>
                <c:pt idx="9">
                  <c:v>35.435562117696691</c:v>
                </c:pt>
                <c:pt idx="10">
                  <c:v>33.287091627939233</c:v>
                </c:pt>
                <c:pt idx="11">
                  <c:v>32.005358905655058</c:v>
                </c:pt>
                <c:pt idx="12">
                  <c:v>29.524220209860573</c:v>
                </c:pt>
                <c:pt idx="13">
                  <c:v>28.584116645696099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704320"/>
        <c:axId val="155734784"/>
      </c:lineChart>
      <c:catAx>
        <c:axId val="15570432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57347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573478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570432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150375939849621E-2"/>
          <c:y val="3.4090909090909088E-2"/>
          <c:w val="0.90977759359027488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有病者率!$D$22:$Q$22</c:f>
              <c:numCache>
                <c:formatCode>0.0</c:formatCode>
                <c:ptCount val="14"/>
                <c:pt idx="0">
                  <c:v>72.826086956521735</c:v>
                </c:pt>
                <c:pt idx="1">
                  <c:v>67.213114754098356</c:v>
                </c:pt>
                <c:pt idx="2">
                  <c:v>75.384615384615387</c:v>
                </c:pt>
                <c:pt idx="3">
                  <c:v>70.666666666666671</c:v>
                </c:pt>
                <c:pt idx="4">
                  <c:v>75</c:v>
                </c:pt>
                <c:pt idx="5">
                  <c:v>70.270270270270274</c:v>
                </c:pt>
                <c:pt idx="6">
                  <c:v>65.573770491803273</c:v>
                </c:pt>
                <c:pt idx="7">
                  <c:v>67.64705882352942</c:v>
                </c:pt>
                <c:pt idx="8">
                  <c:v>65.573770491803273</c:v>
                </c:pt>
                <c:pt idx="9">
                  <c:v>64.0625</c:v>
                </c:pt>
                <c:pt idx="10">
                  <c:v>44</c:v>
                </c:pt>
                <c:pt idx="11">
                  <c:v>36.666666666666664</c:v>
                </c:pt>
                <c:pt idx="12">
                  <c:v>34.848484848484851</c:v>
                </c:pt>
                <c:pt idx="13">
                  <c:v>33.333333333333329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有病者率!$D$24:$Q$24</c:f>
              <c:numCache>
                <c:formatCode>0.0</c:formatCode>
                <c:ptCount val="14"/>
                <c:pt idx="0">
                  <c:v>57.25572629747753</c:v>
                </c:pt>
                <c:pt idx="1">
                  <c:v>52.506501011268426</c:v>
                </c:pt>
                <c:pt idx="2">
                  <c:v>51.140614684955622</c:v>
                </c:pt>
                <c:pt idx="3">
                  <c:v>50.562513266822329</c:v>
                </c:pt>
                <c:pt idx="4">
                  <c:v>48.458117664212288</c:v>
                </c:pt>
                <c:pt idx="5">
                  <c:v>46.2</c:v>
                </c:pt>
                <c:pt idx="6">
                  <c:v>42.071539219828189</c:v>
                </c:pt>
                <c:pt idx="7">
                  <c:v>41.320546433006761</c:v>
                </c:pt>
                <c:pt idx="8">
                  <c:v>39.434368702661388</c:v>
                </c:pt>
                <c:pt idx="9">
                  <c:v>35.435562117696691</c:v>
                </c:pt>
                <c:pt idx="10">
                  <c:v>33.287091627939233</c:v>
                </c:pt>
                <c:pt idx="11">
                  <c:v>32.005358905655058</c:v>
                </c:pt>
                <c:pt idx="12">
                  <c:v>29.524220209860573</c:v>
                </c:pt>
                <c:pt idx="13">
                  <c:v>28.584116645696099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759744"/>
        <c:axId val="155761280"/>
      </c:lineChart>
      <c:catAx>
        <c:axId val="15575974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57612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57612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575974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863636363636365"/>
          <c:w val="0.78358208955223885"/>
          <c:h val="0.65089666666666668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有病者率!$D$23:$Q$23</c:f>
              <c:numCache>
                <c:formatCode>0.0</c:formatCode>
                <c:ptCount val="14"/>
                <c:pt idx="0">
                  <c:v>70.238095238095227</c:v>
                </c:pt>
                <c:pt idx="1">
                  <c:v>66.279069767441854</c:v>
                </c:pt>
                <c:pt idx="2">
                  <c:v>68.571428571428569</c:v>
                </c:pt>
                <c:pt idx="3">
                  <c:v>76.388888888888886</c:v>
                </c:pt>
                <c:pt idx="4">
                  <c:v>79.729729729729726</c:v>
                </c:pt>
                <c:pt idx="5">
                  <c:v>76.829268292682926</c:v>
                </c:pt>
                <c:pt idx="6">
                  <c:v>65.277777777777786</c:v>
                </c:pt>
                <c:pt idx="7">
                  <c:v>72.972972972972968</c:v>
                </c:pt>
                <c:pt idx="8">
                  <c:v>43.939393939393938</c:v>
                </c:pt>
                <c:pt idx="9">
                  <c:v>26.5625</c:v>
                </c:pt>
                <c:pt idx="10">
                  <c:v>26.388888888888889</c:v>
                </c:pt>
                <c:pt idx="11">
                  <c:v>18.518518518518519</c:v>
                </c:pt>
                <c:pt idx="12">
                  <c:v>22.222222222222221</c:v>
                </c:pt>
                <c:pt idx="13">
                  <c:v>18.181818181818183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有病者率!$D$24:$Q$24</c:f>
              <c:numCache>
                <c:formatCode>0.0</c:formatCode>
                <c:ptCount val="14"/>
                <c:pt idx="0">
                  <c:v>57.25572629747753</c:v>
                </c:pt>
                <c:pt idx="1">
                  <c:v>52.506501011268426</c:v>
                </c:pt>
                <c:pt idx="2">
                  <c:v>51.140614684955622</c:v>
                </c:pt>
                <c:pt idx="3">
                  <c:v>50.562513266822329</c:v>
                </c:pt>
                <c:pt idx="4">
                  <c:v>48.458117664212288</c:v>
                </c:pt>
                <c:pt idx="5">
                  <c:v>46.2</c:v>
                </c:pt>
                <c:pt idx="6">
                  <c:v>42.071539219828189</c:v>
                </c:pt>
                <c:pt idx="7">
                  <c:v>41.320546433006761</c:v>
                </c:pt>
                <c:pt idx="8">
                  <c:v>39.434368702661388</c:v>
                </c:pt>
                <c:pt idx="9">
                  <c:v>35.435562117696691</c:v>
                </c:pt>
                <c:pt idx="10">
                  <c:v>33.287091627939233</c:v>
                </c:pt>
                <c:pt idx="11">
                  <c:v>32.005358905655058</c:v>
                </c:pt>
                <c:pt idx="12">
                  <c:v>29.524220209860573</c:v>
                </c:pt>
                <c:pt idx="13">
                  <c:v>28.584116645696099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01216"/>
        <c:axId val="155407104"/>
      </c:lineChart>
      <c:catAx>
        <c:axId val="15540121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54071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54071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5401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034019873432387"/>
          <c:w val="0.78358208955223885"/>
          <c:h val="0.66919277777777775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有病者率!$D$7:$Q$7</c:f>
              <c:numCache>
                <c:formatCode>0.0</c:formatCode>
                <c:ptCount val="14"/>
                <c:pt idx="6">
                  <c:v>51.4937106918239</c:v>
                </c:pt>
                <c:pt idx="7">
                  <c:v>51.249053747161241</c:v>
                </c:pt>
                <c:pt idx="8">
                  <c:v>46.518987341772153</c:v>
                </c:pt>
                <c:pt idx="9">
                  <c:v>44.728434504792332</c:v>
                </c:pt>
                <c:pt idx="10">
                  <c:v>43.954372623574145</c:v>
                </c:pt>
                <c:pt idx="11">
                  <c:v>40.352348993288587</c:v>
                </c:pt>
                <c:pt idx="12">
                  <c:v>34.763181411974976</c:v>
                </c:pt>
                <c:pt idx="13">
                  <c:v>38.514090520922288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有病者率!$D$24:$Q$24</c:f>
              <c:numCache>
                <c:formatCode>0.0</c:formatCode>
                <c:ptCount val="14"/>
                <c:pt idx="0">
                  <c:v>57.25572629747753</c:v>
                </c:pt>
                <c:pt idx="1">
                  <c:v>52.506501011268426</c:v>
                </c:pt>
                <c:pt idx="2">
                  <c:v>51.140614684955622</c:v>
                </c:pt>
                <c:pt idx="3">
                  <c:v>50.562513266822329</c:v>
                </c:pt>
                <c:pt idx="4">
                  <c:v>48.458117664212288</c:v>
                </c:pt>
                <c:pt idx="5">
                  <c:v>46.2</c:v>
                </c:pt>
                <c:pt idx="6">
                  <c:v>42.071539219828189</c:v>
                </c:pt>
                <c:pt idx="7">
                  <c:v>41.320546433006761</c:v>
                </c:pt>
                <c:pt idx="8">
                  <c:v>39.434368702661388</c:v>
                </c:pt>
                <c:pt idx="9">
                  <c:v>35.435562117696691</c:v>
                </c:pt>
                <c:pt idx="10">
                  <c:v>33.287091627939233</c:v>
                </c:pt>
                <c:pt idx="11">
                  <c:v>32.005358905655058</c:v>
                </c:pt>
                <c:pt idx="12">
                  <c:v>29.524220209860573</c:v>
                </c:pt>
                <c:pt idx="13">
                  <c:v>28.584116645696099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23872"/>
        <c:axId val="155425408"/>
      </c:lineChart>
      <c:catAx>
        <c:axId val="15542387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54254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54254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542387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18652478678232"/>
          <c:y val="0.23163969610531485"/>
          <c:w val="0.78519086509595704"/>
          <c:h val="0.65789333333333333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有病者率!$D$8:$Q$8</c:f>
              <c:numCache>
                <c:formatCode>0.0</c:formatCode>
                <c:ptCount val="14"/>
                <c:pt idx="6">
                  <c:v>46.534653465346537</c:v>
                </c:pt>
                <c:pt idx="7">
                  <c:v>32.942898975109806</c:v>
                </c:pt>
                <c:pt idx="8">
                  <c:v>38.360655737704917</c:v>
                </c:pt>
                <c:pt idx="9">
                  <c:v>44.539007092198581</c:v>
                </c:pt>
                <c:pt idx="10">
                  <c:v>44.705882352941181</c:v>
                </c:pt>
                <c:pt idx="11">
                  <c:v>31.029411764705884</c:v>
                </c:pt>
                <c:pt idx="12">
                  <c:v>38.328530259365998</c:v>
                </c:pt>
                <c:pt idx="13">
                  <c:v>30.326594090202175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有病者率!$D$4:$Q$4</c:f>
              <c:numCache>
                <c:formatCode>0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</c:numCache>
            </c:numRef>
          </c:cat>
          <c:val>
            <c:numRef>
              <c:f>有病者率!$D$24:$Q$24</c:f>
              <c:numCache>
                <c:formatCode>0.0</c:formatCode>
                <c:ptCount val="14"/>
                <c:pt idx="0">
                  <c:v>57.25572629747753</c:v>
                </c:pt>
                <c:pt idx="1">
                  <c:v>52.506501011268426</c:v>
                </c:pt>
                <c:pt idx="2">
                  <c:v>51.140614684955622</c:v>
                </c:pt>
                <c:pt idx="3">
                  <c:v>50.562513266822329</c:v>
                </c:pt>
                <c:pt idx="4">
                  <c:v>48.458117664212288</c:v>
                </c:pt>
                <c:pt idx="5">
                  <c:v>46.2</c:v>
                </c:pt>
                <c:pt idx="6">
                  <c:v>42.071539219828189</c:v>
                </c:pt>
                <c:pt idx="7">
                  <c:v>41.320546433006761</c:v>
                </c:pt>
                <c:pt idx="8">
                  <c:v>39.434368702661388</c:v>
                </c:pt>
                <c:pt idx="9">
                  <c:v>35.435562117696691</c:v>
                </c:pt>
                <c:pt idx="10">
                  <c:v>33.287091627939233</c:v>
                </c:pt>
                <c:pt idx="11">
                  <c:v>32.005358905655058</c:v>
                </c:pt>
                <c:pt idx="12">
                  <c:v>29.524220209860573</c:v>
                </c:pt>
                <c:pt idx="13">
                  <c:v>28.584116645696099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66752"/>
        <c:axId val="155472640"/>
      </c:lineChart>
      <c:catAx>
        <c:axId val="15546675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54726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54726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546675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3.3898305084745763E-2"/>
          <c:w val="0.89630251774083791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29</a:t>
            </a:r>
            <a:r>
              <a:rPr lang="ja-JP" altLang="en-US" sz="1200"/>
              <a:t>年度　市町別　むし歯のある人の割合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9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有病者率!$B$5:$B$24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有病者率!$Q$5:$Q$24</c:f>
              <c:numCache>
                <c:formatCode>0.0</c:formatCode>
                <c:ptCount val="20"/>
                <c:pt idx="0">
                  <c:v>27.455121436114045</c:v>
                </c:pt>
                <c:pt idx="1">
                  <c:v>24.36548223350254</c:v>
                </c:pt>
                <c:pt idx="2">
                  <c:v>38.514090520922288</c:v>
                </c:pt>
                <c:pt idx="3">
                  <c:v>30.326594090202175</c:v>
                </c:pt>
                <c:pt idx="4">
                  <c:v>26.50709219858156</c:v>
                </c:pt>
                <c:pt idx="5">
                  <c:v>17.233560090702948</c:v>
                </c:pt>
                <c:pt idx="6">
                  <c:v>40.281690140845072</c:v>
                </c:pt>
                <c:pt idx="7">
                  <c:v>23.514538558786345</c:v>
                </c:pt>
                <c:pt idx="8">
                  <c:v>26.844262295081968</c:v>
                </c:pt>
                <c:pt idx="9">
                  <c:v>29.05263157894737</c:v>
                </c:pt>
                <c:pt idx="10">
                  <c:v>36.363636363636367</c:v>
                </c:pt>
                <c:pt idx="11">
                  <c:v>33.049242424242422</c:v>
                </c:pt>
                <c:pt idx="12">
                  <c:v>31.845238095238095</c:v>
                </c:pt>
                <c:pt idx="13">
                  <c:v>43.01075268817204</c:v>
                </c:pt>
                <c:pt idx="14">
                  <c:v>5.1282051282051277</c:v>
                </c:pt>
                <c:pt idx="15">
                  <c:v>40.566037735849058</c:v>
                </c:pt>
                <c:pt idx="16">
                  <c:v>15.492957746478872</c:v>
                </c:pt>
                <c:pt idx="17">
                  <c:v>33.333333333333329</c:v>
                </c:pt>
                <c:pt idx="18">
                  <c:v>18.181818181818183</c:v>
                </c:pt>
                <c:pt idx="19">
                  <c:v>28.584116645696099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498368"/>
        <c:axId val="155499904"/>
      </c:barChart>
      <c:catAx>
        <c:axId val="1554983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55499904"/>
        <c:crosses val="autoZero"/>
        <c:auto val="1"/>
        <c:lblAlgn val="ctr"/>
        <c:lblOffset val="100"/>
        <c:noMultiLvlLbl val="0"/>
      </c:catAx>
      <c:valAx>
        <c:axId val="155499904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15549836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image" Target="../media/image1.emf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21" Type="http://schemas.openxmlformats.org/officeDocument/2006/relationships/image" Target="../media/image2.emf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50425</xdr:colOff>
      <xdr:row>60</xdr:row>
      <xdr:rowOff>58831</xdr:rowOff>
    </xdr:from>
    <xdr:to>
      <xdr:col>4</xdr:col>
      <xdr:colOff>42484</xdr:colOff>
      <xdr:row>72</xdr:row>
      <xdr:rowOff>110713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78003</xdr:colOff>
      <xdr:row>60</xdr:row>
      <xdr:rowOff>58831</xdr:rowOff>
    </xdr:from>
    <xdr:to>
      <xdr:col>8</xdr:col>
      <xdr:colOff>137297</xdr:colOff>
      <xdr:row>72</xdr:row>
      <xdr:rowOff>110713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247091</xdr:colOff>
      <xdr:row>86</xdr:row>
      <xdr:rowOff>117570</xdr:rowOff>
    </xdr:from>
    <xdr:to>
      <xdr:col>16</xdr:col>
      <xdr:colOff>306385</xdr:colOff>
      <xdr:row>99</xdr:row>
      <xdr:rowOff>23776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50425</xdr:colOff>
      <xdr:row>73</xdr:row>
      <xdr:rowOff>88200</xdr:rowOff>
    </xdr:from>
    <xdr:to>
      <xdr:col>4</xdr:col>
      <xdr:colOff>42484</xdr:colOff>
      <xdr:row>85</xdr:row>
      <xdr:rowOff>140082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78003</xdr:colOff>
      <xdr:row>73</xdr:row>
      <xdr:rowOff>88200</xdr:rowOff>
    </xdr:from>
    <xdr:to>
      <xdr:col>8</xdr:col>
      <xdr:colOff>137297</xdr:colOff>
      <xdr:row>85</xdr:row>
      <xdr:rowOff>140082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168149</xdr:colOff>
      <xdr:row>73</xdr:row>
      <xdr:rowOff>88200</xdr:rowOff>
    </xdr:from>
    <xdr:to>
      <xdr:col>12</xdr:col>
      <xdr:colOff>227444</xdr:colOff>
      <xdr:row>85</xdr:row>
      <xdr:rowOff>140082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50425</xdr:colOff>
      <xdr:row>86</xdr:row>
      <xdr:rowOff>117570</xdr:rowOff>
    </xdr:from>
    <xdr:to>
      <xdr:col>4</xdr:col>
      <xdr:colOff>42484</xdr:colOff>
      <xdr:row>99</xdr:row>
      <xdr:rowOff>23776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78003</xdr:colOff>
      <xdr:row>86</xdr:row>
      <xdr:rowOff>117570</xdr:rowOff>
    </xdr:from>
    <xdr:to>
      <xdr:col>8</xdr:col>
      <xdr:colOff>137297</xdr:colOff>
      <xdr:row>99</xdr:row>
      <xdr:rowOff>23776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247091</xdr:colOff>
      <xdr:row>73</xdr:row>
      <xdr:rowOff>88200</xdr:rowOff>
    </xdr:from>
    <xdr:to>
      <xdr:col>16</xdr:col>
      <xdr:colOff>306385</xdr:colOff>
      <xdr:row>85</xdr:row>
      <xdr:rowOff>140082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168149</xdr:colOff>
      <xdr:row>86</xdr:row>
      <xdr:rowOff>117570</xdr:rowOff>
    </xdr:from>
    <xdr:to>
      <xdr:col>12</xdr:col>
      <xdr:colOff>227444</xdr:colOff>
      <xdr:row>99</xdr:row>
      <xdr:rowOff>23776</xdr:rowOff>
    </xdr:to>
    <xdr:graphicFrame macro="">
      <xdr:nvGraphicFramePr>
        <xdr:cNvPr id="34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50425</xdr:colOff>
      <xdr:row>100</xdr:row>
      <xdr:rowOff>1262</xdr:rowOff>
    </xdr:from>
    <xdr:to>
      <xdr:col>4</xdr:col>
      <xdr:colOff>42484</xdr:colOff>
      <xdr:row>112</xdr:row>
      <xdr:rowOff>53144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78003</xdr:colOff>
      <xdr:row>100</xdr:row>
      <xdr:rowOff>1262</xdr:rowOff>
    </xdr:from>
    <xdr:to>
      <xdr:col>8</xdr:col>
      <xdr:colOff>137297</xdr:colOff>
      <xdr:row>112</xdr:row>
      <xdr:rowOff>53144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168150</xdr:colOff>
      <xdr:row>100</xdr:row>
      <xdr:rowOff>1262</xdr:rowOff>
    </xdr:from>
    <xdr:to>
      <xdr:col>12</xdr:col>
      <xdr:colOff>227445</xdr:colOff>
      <xdr:row>112</xdr:row>
      <xdr:rowOff>53144</xdr:rowOff>
    </xdr:to>
    <xdr:graphicFrame macro="">
      <xdr:nvGraphicFramePr>
        <xdr:cNvPr id="48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247091</xdr:colOff>
      <xdr:row>100</xdr:row>
      <xdr:rowOff>1262</xdr:rowOff>
    </xdr:from>
    <xdr:to>
      <xdr:col>16</xdr:col>
      <xdr:colOff>306385</xdr:colOff>
      <xdr:row>112</xdr:row>
      <xdr:rowOff>53144</xdr:rowOff>
    </xdr:to>
    <xdr:graphicFrame macro="">
      <xdr:nvGraphicFramePr>
        <xdr:cNvPr id="49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50425</xdr:colOff>
      <xdr:row>113</xdr:row>
      <xdr:rowOff>30630</xdr:rowOff>
    </xdr:from>
    <xdr:to>
      <xdr:col>4</xdr:col>
      <xdr:colOff>42484</xdr:colOff>
      <xdr:row>125</xdr:row>
      <xdr:rowOff>82512</xdr:rowOff>
    </xdr:to>
    <xdr:graphicFrame macro="">
      <xdr:nvGraphicFramePr>
        <xdr:cNvPr id="52" name="グラフ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78003</xdr:colOff>
      <xdr:row>113</xdr:row>
      <xdr:rowOff>30630</xdr:rowOff>
    </xdr:from>
    <xdr:to>
      <xdr:col>8</xdr:col>
      <xdr:colOff>137297</xdr:colOff>
      <xdr:row>125</xdr:row>
      <xdr:rowOff>82512</xdr:rowOff>
    </xdr:to>
    <xdr:graphicFrame macro="">
      <xdr:nvGraphicFramePr>
        <xdr:cNvPr id="53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168149</xdr:colOff>
      <xdr:row>113</xdr:row>
      <xdr:rowOff>30630</xdr:rowOff>
    </xdr:from>
    <xdr:to>
      <xdr:col>12</xdr:col>
      <xdr:colOff>227444</xdr:colOff>
      <xdr:row>125</xdr:row>
      <xdr:rowOff>82512</xdr:rowOff>
    </xdr:to>
    <xdr:graphicFrame macro="">
      <xdr:nvGraphicFramePr>
        <xdr:cNvPr id="54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168149</xdr:colOff>
      <xdr:row>60</xdr:row>
      <xdr:rowOff>61632</xdr:rowOff>
    </xdr:from>
    <xdr:to>
      <xdr:col>12</xdr:col>
      <xdr:colOff>227444</xdr:colOff>
      <xdr:row>72</xdr:row>
      <xdr:rowOff>113514</xdr:rowOff>
    </xdr:to>
    <xdr:graphicFrame macro="">
      <xdr:nvGraphicFramePr>
        <xdr:cNvPr id="65" name="グラフ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247091</xdr:colOff>
      <xdr:row>60</xdr:row>
      <xdr:rowOff>61632</xdr:rowOff>
    </xdr:from>
    <xdr:to>
      <xdr:col>16</xdr:col>
      <xdr:colOff>306385</xdr:colOff>
      <xdr:row>72</xdr:row>
      <xdr:rowOff>113514</xdr:rowOff>
    </xdr:to>
    <xdr:graphicFrame macro="">
      <xdr:nvGraphicFramePr>
        <xdr:cNvPr id="66" name="グラフ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156883</xdr:colOff>
      <xdr:row>29</xdr:row>
      <xdr:rowOff>56028</xdr:rowOff>
    </xdr:from>
    <xdr:to>
      <xdr:col>15</xdr:col>
      <xdr:colOff>89647</xdr:colOff>
      <xdr:row>50</xdr:row>
      <xdr:rowOff>100851</xdr:rowOff>
    </xdr:to>
    <xdr:graphicFrame macro="">
      <xdr:nvGraphicFramePr>
        <xdr:cNvPr id="67" name="グラフ 6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</xdr:col>
      <xdr:colOff>44823</xdr:colOff>
      <xdr:row>26</xdr:row>
      <xdr:rowOff>11206</xdr:rowOff>
    </xdr:from>
    <xdr:to>
      <xdr:col>16</xdr:col>
      <xdr:colOff>261098</xdr:colOff>
      <xdr:row>55</xdr:row>
      <xdr:rowOff>96931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647" y="5569324"/>
          <a:ext cx="5662333" cy="4310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212907</xdr:colOff>
      <xdr:row>27</xdr:row>
      <xdr:rowOff>44824</xdr:rowOff>
    </xdr:from>
    <xdr:ext cx="466794" cy="275717"/>
    <xdr:sp macro="" textlink="">
      <xdr:nvSpPr>
        <xdr:cNvPr id="3" name="テキスト ボックス 2"/>
        <xdr:cNvSpPr txBox="1"/>
      </xdr:nvSpPr>
      <xdr:spPr>
        <a:xfrm>
          <a:off x="638731" y="5748618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（本）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31578</xdr:colOff>
      <xdr:row>61</xdr:row>
      <xdr:rowOff>12225</xdr:rowOff>
    </xdr:from>
    <xdr:to>
      <xdr:col>3</xdr:col>
      <xdr:colOff>216520</xdr:colOff>
      <xdr:row>73</xdr:row>
      <xdr:rowOff>64108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260824</xdr:colOff>
      <xdr:row>61</xdr:row>
      <xdr:rowOff>12225</xdr:rowOff>
    </xdr:from>
    <xdr:to>
      <xdr:col>8</xdr:col>
      <xdr:colOff>1144</xdr:colOff>
      <xdr:row>73</xdr:row>
      <xdr:rowOff>64108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180314</xdr:colOff>
      <xdr:row>87</xdr:row>
      <xdr:rowOff>72329</xdr:rowOff>
    </xdr:from>
    <xdr:to>
      <xdr:col>16</xdr:col>
      <xdr:colOff>254008</xdr:colOff>
      <xdr:row>99</xdr:row>
      <xdr:rowOff>124212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31578</xdr:colOff>
      <xdr:row>74</xdr:row>
      <xdr:rowOff>42277</xdr:rowOff>
    </xdr:from>
    <xdr:to>
      <xdr:col>3</xdr:col>
      <xdr:colOff>216520</xdr:colOff>
      <xdr:row>86</xdr:row>
      <xdr:rowOff>94160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260824</xdr:colOff>
      <xdr:row>74</xdr:row>
      <xdr:rowOff>42277</xdr:rowOff>
    </xdr:from>
    <xdr:to>
      <xdr:col>8</xdr:col>
      <xdr:colOff>1144</xdr:colOff>
      <xdr:row>86</xdr:row>
      <xdr:rowOff>94160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54162</xdr:colOff>
      <xdr:row>74</xdr:row>
      <xdr:rowOff>42277</xdr:rowOff>
    </xdr:from>
    <xdr:to>
      <xdr:col>12</xdr:col>
      <xdr:colOff>127856</xdr:colOff>
      <xdr:row>86</xdr:row>
      <xdr:rowOff>94160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31578</xdr:colOff>
      <xdr:row>87</xdr:row>
      <xdr:rowOff>72329</xdr:rowOff>
    </xdr:from>
    <xdr:to>
      <xdr:col>3</xdr:col>
      <xdr:colOff>216520</xdr:colOff>
      <xdr:row>99</xdr:row>
      <xdr:rowOff>124212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260824</xdr:colOff>
      <xdr:row>87</xdr:row>
      <xdr:rowOff>72329</xdr:rowOff>
    </xdr:from>
    <xdr:to>
      <xdr:col>8</xdr:col>
      <xdr:colOff>1144</xdr:colOff>
      <xdr:row>99</xdr:row>
      <xdr:rowOff>124212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180314</xdr:colOff>
      <xdr:row>74</xdr:row>
      <xdr:rowOff>42277</xdr:rowOff>
    </xdr:from>
    <xdr:to>
      <xdr:col>16</xdr:col>
      <xdr:colOff>254008</xdr:colOff>
      <xdr:row>86</xdr:row>
      <xdr:rowOff>94160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54162</xdr:colOff>
      <xdr:row>87</xdr:row>
      <xdr:rowOff>72329</xdr:rowOff>
    </xdr:from>
    <xdr:to>
      <xdr:col>12</xdr:col>
      <xdr:colOff>127856</xdr:colOff>
      <xdr:row>99</xdr:row>
      <xdr:rowOff>124212</xdr:rowOff>
    </xdr:to>
    <xdr:graphicFrame macro="">
      <xdr:nvGraphicFramePr>
        <xdr:cNvPr id="34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31578</xdr:colOff>
      <xdr:row>100</xdr:row>
      <xdr:rowOff>102381</xdr:rowOff>
    </xdr:from>
    <xdr:to>
      <xdr:col>3</xdr:col>
      <xdr:colOff>216520</xdr:colOff>
      <xdr:row>113</xdr:row>
      <xdr:rowOff>8587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260824</xdr:colOff>
      <xdr:row>100</xdr:row>
      <xdr:rowOff>102381</xdr:rowOff>
    </xdr:from>
    <xdr:to>
      <xdr:col>8</xdr:col>
      <xdr:colOff>1144</xdr:colOff>
      <xdr:row>113</xdr:row>
      <xdr:rowOff>8587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54162</xdr:colOff>
      <xdr:row>100</xdr:row>
      <xdr:rowOff>102381</xdr:rowOff>
    </xdr:from>
    <xdr:to>
      <xdr:col>12</xdr:col>
      <xdr:colOff>127856</xdr:colOff>
      <xdr:row>113</xdr:row>
      <xdr:rowOff>8587</xdr:rowOff>
    </xdr:to>
    <xdr:graphicFrame macro="">
      <xdr:nvGraphicFramePr>
        <xdr:cNvPr id="48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180314</xdr:colOff>
      <xdr:row>100</xdr:row>
      <xdr:rowOff>102381</xdr:rowOff>
    </xdr:from>
    <xdr:to>
      <xdr:col>16</xdr:col>
      <xdr:colOff>254008</xdr:colOff>
      <xdr:row>113</xdr:row>
      <xdr:rowOff>8587</xdr:rowOff>
    </xdr:to>
    <xdr:graphicFrame macro="">
      <xdr:nvGraphicFramePr>
        <xdr:cNvPr id="49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31578</xdr:colOff>
      <xdr:row>113</xdr:row>
      <xdr:rowOff>132434</xdr:rowOff>
    </xdr:from>
    <xdr:to>
      <xdr:col>3</xdr:col>
      <xdr:colOff>216520</xdr:colOff>
      <xdr:row>126</xdr:row>
      <xdr:rowOff>38640</xdr:rowOff>
    </xdr:to>
    <xdr:graphicFrame macro="">
      <xdr:nvGraphicFramePr>
        <xdr:cNvPr id="52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260824</xdr:colOff>
      <xdr:row>113</xdr:row>
      <xdr:rowOff>132434</xdr:rowOff>
    </xdr:from>
    <xdr:to>
      <xdr:col>8</xdr:col>
      <xdr:colOff>1144</xdr:colOff>
      <xdr:row>126</xdr:row>
      <xdr:rowOff>38640</xdr:rowOff>
    </xdr:to>
    <xdr:graphicFrame macro="">
      <xdr:nvGraphicFramePr>
        <xdr:cNvPr id="53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54162</xdr:colOff>
      <xdr:row>113</xdr:row>
      <xdr:rowOff>132434</xdr:rowOff>
    </xdr:from>
    <xdr:to>
      <xdr:col>12</xdr:col>
      <xdr:colOff>127856</xdr:colOff>
      <xdr:row>126</xdr:row>
      <xdr:rowOff>38640</xdr:rowOff>
    </xdr:to>
    <xdr:graphicFrame macro="">
      <xdr:nvGraphicFramePr>
        <xdr:cNvPr id="54" name="グラフ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54161</xdr:colOff>
      <xdr:row>61</xdr:row>
      <xdr:rowOff>12225</xdr:rowOff>
    </xdr:from>
    <xdr:to>
      <xdr:col>12</xdr:col>
      <xdr:colOff>127855</xdr:colOff>
      <xdr:row>73</xdr:row>
      <xdr:rowOff>64108</xdr:rowOff>
    </xdr:to>
    <xdr:graphicFrame macro="">
      <xdr:nvGraphicFramePr>
        <xdr:cNvPr id="65" name="グラフ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180314</xdr:colOff>
      <xdr:row>61</xdr:row>
      <xdr:rowOff>12225</xdr:rowOff>
    </xdr:from>
    <xdr:to>
      <xdr:col>16</xdr:col>
      <xdr:colOff>254008</xdr:colOff>
      <xdr:row>73</xdr:row>
      <xdr:rowOff>64108</xdr:rowOff>
    </xdr:to>
    <xdr:graphicFrame macro="">
      <xdr:nvGraphicFramePr>
        <xdr:cNvPr id="66" name="グラフ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814668</xdr:colOff>
      <xdr:row>29</xdr:row>
      <xdr:rowOff>9525</xdr:rowOff>
    </xdr:from>
    <xdr:to>
      <xdr:col>14</xdr:col>
      <xdr:colOff>219075</xdr:colOff>
      <xdr:row>52</xdr:row>
      <xdr:rowOff>95250</xdr:rowOff>
    </xdr:to>
    <xdr:graphicFrame macro="">
      <xdr:nvGraphicFramePr>
        <xdr:cNvPr id="67" name="グラフ 6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</xdr:col>
      <xdr:colOff>66675</xdr:colOff>
      <xdr:row>25</xdr:row>
      <xdr:rowOff>38100</xdr:rowOff>
    </xdr:from>
    <xdr:to>
      <xdr:col>16</xdr:col>
      <xdr:colOff>285750</xdr:colOff>
      <xdr:row>55</xdr:row>
      <xdr:rowOff>57150</xdr:rowOff>
    </xdr:to>
    <xdr:pic>
      <xdr:nvPicPr>
        <xdr:cNvPr id="27" name="図 26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343525"/>
          <a:ext cx="5781675" cy="431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246525</xdr:colOff>
      <xdr:row>26</xdr:row>
      <xdr:rowOff>33617</xdr:rowOff>
    </xdr:from>
    <xdr:ext cx="426592" cy="275717"/>
    <xdr:sp macro="" textlink="">
      <xdr:nvSpPr>
        <xdr:cNvPr id="3" name="テキスト ボックス 2"/>
        <xdr:cNvSpPr txBox="1"/>
      </xdr:nvSpPr>
      <xdr:spPr>
        <a:xfrm>
          <a:off x="481849" y="5614146"/>
          <a:ext cx="42659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</a:t>
          </a:r>
          <a:r>
            <a:rPr kumimoji="1" lang="en-US" altLang="ja-JP" sz="1100"/>
            <a:t>%</a:t>
          </a:r>
          <a:r>
            <a:rPr kumimoji="1" lang="ja-JP" altLang="en-US" sz="1100"/>
            <a:t>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2"/>
  <sheetViews>
    <sheetView view="pageBreakPreview" topLeftCell="A26" zoomScale="85" zoomScaleNormal="85" zoomScaleSheetLayoutView="85" workbookViewId="0">
      <selection activeCell="T14" sqref="T14"/>
    </sheetView>
  </sheetViews>
  <sheetFormatPr defaultColWidth="10.625" defaultRowHeight="11.25"/>
  <cols>
    <col min="1" max="1" width="5.625" style="12" customWidth="1"/>
    <col min="2" max="2" width="9.75" style="13" customWidth="1"/>
    <col min="3" max="4" width="4.375" style="14" customWidth="1"/>
    <col min="5" max="17" width="4.375" style="15" customWidth="1"/>
    <col min="18" max="18" width="7.125" style="16" customWidth="1"/>
    <col min="19" max="28" width="16.75" style="16" customWidth="1"/>
    <col min="29" max="50" width="17.625" style="16" customWidth="1"/>
    <col min="51" max="258" width="10.625" style="16"/>
    <col min="259" max="259" width="5.625" style="16" customWidth="1"/>
    <col min="260" max="260" width="11.75" style="16" customWidth="1"/>
    <col min="261" max="273" width="4.125" style="16" customWidth="1"/>
    <col min="274" max="284" width="16.75" style="16" customWidth="1"/>
    <col min="285" max="306" width="17.625" style="16" customWidth="1"/>
    <col min="307" max="514" width="10.625" style="16"/>
    <col min="515" max="515" width="5.625" style="16" customWidth="1"/>
    <col min="516" max="516" width="11.75" style="16" customWidth="1"/>
    <col min="517" max="529" width="4.125" style="16" customWidth="1"/>
    <col min="530" max="540" width="16.75" style="16" customWidth="1"/>
    <col min="541" max="562" width="17.625" style="16" customWidth="1"/>
    <col min="563" max="770" width="10.625" style="16"/>
    <col min="771" max="771" width="5.625" style="16" customWidth="1"/>
    <col min="772" max="772" width="11.75" style="16" customWidth="1"/>
    <col min="773" max="785" width="4.125" style="16" customWidth="1"/>
    <col min="786" max="796" width="16.75" style="16" customWidth="1"/>
    <col min="797" max="818" width="17.625" style="16" customWidth="1"/>
    <col min="819" max="1026" width="10.625" style="16"/>
    <col min="1027" max="1027" width="5.625" style="16" customWidth="1"/>
    <col min="1028" max="1028" width="11.75" style="16" customWidth="1"/>
    <col min="1029" max="1041" width="4.125" style="16" customWidth="1"/>
    <col min="1042" max="1052" width="16.75" style="16" customWidth="1"/>
    <col min="1053" max="1074" width="17.625" style="16" customWidth="1"/>
    <col min="1075" max="1282" width="10.625" style="16"/>
    <col min="1283" max="1283" width="5.625" style="16" customWidth="1"/>
    <col min="1284" max="1284" width="11.75" style="16" customWidth="1"/>
    <col min="1285" max="1297" width="4.125" style="16" customWidth="1"/>
    <col min="1298" max="1308" width="16.75" style="16" customWidth="1"/>
    <col min="1309" max="1330" width="17.625" style="16" customWidth="1"/>
    <col min="1331" max="1538" width="10.625" style="16"/>
    <col min="1539" max="1539" width="5.625" style="16" customWidth="1"/>
    <col min="1540" max="1540" width="11.75" style="16" customWidth="1"/>
    <col min="1541" max="1553" width="4.125" style="16" customWidth="1"/>
    <col min="1554" max="1564" width="16.75" style="16" customWidth="1"/>
    <col min="1565" max="1586" width="17.625" style="16" customWidth="1"/>
    <col min="1587" max="1794" width="10.625" style="16"/>
    <col min="1795" max="1795" width="5.625" style="16" customWidth="1"/>
    <col min="1796" max="1796" width="11.75" style="16" customWidth="1"/>
    <col min="1797" max="1809" width="4.125" style="16" customWidth="1"/>
    <col min="1810" max="1820" width="16.75" style="16" customWidth="1"/>
    <col min="1821" max="1842" width="17.625" style="16" customWidth="1"/>
    <col min="1843" max="2050" width="10.625" style="16"/>
    <col min="2051" max="2051" width="5.625" style="16" customWidth="1"/>
    <col min="2052" max="2052" width="11.75" style="16" customWidth="1"/>
    <col min="2053" max="2065" width="4.125" style="16" customWidth="1"/>
    <col min="2066" max="2076" width="16.75" style="16" customWidth="1"/>
    <col min="2077" max="2098" width="17.625" style="16" customWidth="1"/>
    <col min="2099" max="2306" width="10.625" style="16"/>
    <col min="2307" max="2307" width="5.625" style="16" customWidth="1"/>
    <col min="2308" max="2308" width="11.75" style="16" customWidth="1"/>
    <col min="2309" max="2321" width="4.125" style="16" customWidth="1"/>
    <col min="2322" max="2332" width="16.75" style="16" customWidth="1"/>
    <col min="2333" max="2354" width="17.625" style="16" customWidth="1"/>
    <col min="2355" max="2562" width="10.625" style="16"/>
    <col min="2563" max="2563" width="5.625" style="16" customWidth="1"/>
    <col min="2564" max="2564" width="11.75" style="16" customWidth="1"/>
    <col min="2565" max="2577" width="4.125" style="16" customWidth="1"/>
    <col min="2578" max="2588" width="16.75" style="16" customWidth="1"/>
    <col min="2589" max="2610" width="17.625" style="16" customWidth="1"/>
    <col min="2611" max="2818" width="10.625" style="16"/>
    <col min="2819" max="2819" width="5.625" style="16" customWidth="1"/>
    <col min="2820" max="2820" width="11.75" style="16" customWidth="1"/>
    <col min="2821" max="2833" width="4.125" style="16" customWidth="1"/>
    <col min="2834" max="2844" width="16.75" style="16" customWidth="1"/>
    <col min="2845" max="2866" width="17.625" style="16" customWidth="1"/>
    <col min="2867" max="3074" width="10.625" style="16"/>
    <col min="3075" max="3075" width="5.625" style="16" customWidth="1"/>
    <col min="3076" max="3076" width="11.75" style="16" customWidth="1"/>
    <col min="3077" max="3089" width="4.125" style="16" customWidth="1"/>
    <col min="3090" max="3100" width="16.75" style="16" customWidth="1"/>
    <col min="3101" max="3122" width="17.625" style="16" customWidth="1"/>
    <col min="3123" max="3330" width="10.625" style="16"/>
    <col min="3331" max="3331" width="5.625" style="16" customWidth="1"/>
    <col min="3332" max="3332" width="11.75" style="16" customWidth="1"/>
    <col min="3333" max="3345" width="4.125" style="16" customWidth="1"/>
    <col min="3346" max="3356" width="16.75" style="16" customWidth="1"/>
    <col min="3357" max="3378" width="17.625" style="16" customWidth="1"/>
    <col min="3379" max="3586" width="10.625" style="16"/>
    <col min="3587" max="3587" width="5.625" style="16" customWidth="1"/>
    <col min="3588" max="3588" width="11.75" style="16" customWidth="1"/>
    <col min="3589" max="3601" width="4.125" style="16" customWidth="1"/>
    <col min="3602" max="3612" width="16.75" style="16" customWidth="1"/>
    <col min="3613" max="3634" width="17.625" style="16" customWidth="1"/>
    <col min="3635" max="3842" width="10.625" style="16"/>
    <col min="3843" max="3843" width="5.625" style="16" customWidth="1"/>
    <col min="3844" max="3844" width="11.75" style="16" customWidth="1"/>
    <col min="3845" max="3857" width="4.125" style="16" customWidth="1"/>
    <col min="3858" max="3868" width="16.75" style="16" customWidth="1"/>
    <col min="3869" max="3890" width="17.625" style="16" customWidth="1"/>
    <col min="3891" max="4098" width="10.625" style="16"/>
    <col min="4099" max="4099" width="5.625" style="16" customWidth="1"/>
    <col min="4100" max="4100" width="11.75" style="16" customWidth="1"/>
    <col min="4101" max="4113" width="4.125" style="16" customWidth="1"/>
    <col min="4114" max="4124" width="16.75" style="16" customWidth="1"/>
    <col min="4125" max="4146" width="17.625" style="16" customWidth="1"/>
    <col min="4147" max="4354" width="10.625" style="16"/>
    <col min="4355" max="4355" width="5.625" style="16" customWidth="1"/>
    <col min="4356" max="4356" width="11.75" style="16" customWidth="1"/>
    <col min="4357" max="4369" width="4.125" style="16" customWidth="1"/>
    <col min="4370" max="4380" width="16.75" style="16" customWidth="1"/>
    <col min="4381" max="4402" width="17.625" style="16" customWidth="1"/>
    <col min="4403" max="4610" width="10.625" style="16"/>
    <col min="4611" max="4611" width="5.625" style="16" customWidth="1"/>
    <col min="4612" max="4612" width="11.75" style="16" customWidth="1"/>
    <col min="4613" max="4625" width="4.125" style="16" customWidth="1"/>
    <col min="4626" max="4636" width="16.75" style="16" customWidth="1"/>
    <col min="4637" max="4658" width="17.625" style="16" customWidth="1"/>
    <col min="4659" max="4866" width="10.625" style="16"/>
    <col min="4867" max="4867" width="5.625" style="16" customWidth="1"/>
    <col min="4868" max="4868" width="11.75" style="16" customWidth="1"/>
    <col min="4869" max="4881" width="4.125" style="16" customWidth="1"/>
    <col min="4882" max="4892" width="16.75" style="16" customWidth="1"/>
    <col min="4893" max="4914" width="17.625" style="16" customWidth="1"/>
    <col min="4915" max="5122" width="10.625" style="16"/>
    <col min="5123" max="5123" width="5.625" style="16" customWidth="1"/>
    <col min="5124" max="5124" width="11.75" style="16" customWidth="1"/>
    <col min="5125" max="5137" width="4.125" style="16" customWidth="1"/>
    <col min="5138" max="5148" width="16.75" style="16" customWidth="1"/>
    <col min="5149" max="5170" width="17.625" style="16" customWidth="1"/>
    <col min="5171" max="5378" width="10.625" style="16"/>
    <col min="5379" max="5379" width="5.625" style="16" customWidth="1"/>
    <col min="5380" max="5380" width="11.75" style="16" customWidth="1"/>
    <col min="5381" max="5393" width="4.125" style="16" customWidth="1"/>
    <col min="5394" max="5404" width="16.75" style="16" customWidth="1"/>
    <col min="5405" max="5426" width="17.625" style="16" customWidth="1"/>
    <col min="5427" max="5634" width="10.625" style="16"/>
    <col min="5635" max="5635" width="5.625" style="16" customWidth="1"/>
    <col min="5636" max="5636" width="11.75" style="16" customWidth="1"/>
    <col min="5637" max="5649" width="4.125" style="16" customWidth="1"/>
    <col min="5650" max="5660" width="16.75" style="16" customWidth="1"/>
    <col min="5661" max="5682" width="17.625" style="16" customWidth="1"/>
    <col min="5683" max="5890" width="10.625" style="16"/>
    <col min="5891" max="5891" width="5.625" style="16" customWidth="1"/>
    <col min="5892" max="5892" width="11.75" style="16" customWidth="1"/>
    <col min="5893" max="5905" width="4.125" style="16" customWidth="1"/>
    <col min="5906" max="5916" width="16.75" style="16" customWidth="1"/>
    <col min="5917" max="5938" width="17.625" style="16" customWidth="1"/>
    <col min="5939" max="6146" width="10.625" style="16"/>
    <col min="6147" max="6147" width="5.625" style="16" customWidth="1"/>
    <col min="6148" max="6148" width="11.75" style="16" customWidth="1"/>
    <col min="6149" max="6161" width="4.125" style="16" customWidth="1"/>
    <col min="6162" max="6172" width="16.75" style="16" customWidth="1"/>
    <col min="6173" max="6194" width="17.625" style="16" customWidth="1"/>
    <col min="6195" max="6402" width="10.625" style="16"/>
    <col min="6403" max="6403" width="5.625" style="16" customWidth="1"/>
    <col min="6404" max="6404" width="11.75" style="16" customWidth="1"/>
    <col min="6405" max="6417" width="4.125" style="16" customWidth="1"/>
    <col min="6418" max="6428" width="16.75" style="16" customWidth="1"/>
    <col min="6429" max="6450" width="17.625" style="16" customWidth="1"/>
    <col min="6451" max="6658" width="10.625" style="16"/>
    <col min="6659" max="6659" width="5.625" style="16" customWidth="1"/>
    <col min="6660" max="6660" width="11.75" style="16" customWidth="1"/>
    <col min="6661" max="6673" width="4.125" style="16" customWidth="1"/>
    <col min="6674" max="6684" width="16.75" style="16" customWidth="1"/>
    <col min="6685" max="6706" width="17.625" style="16" customWidth="1"/>
    <col min="6707" max="6914" width="10.625" style="16"/>
    <col min="6915" max="6915" width="5.625" style="16" customWidth="1"/>
    <col min="6916" max="6916" width="11.75" style="16" customWidth="1"/>
    <col min="6917" max="6929" width="4.125" style="16" customWidth="1"/>
    <col min="6930" max="6940" width="16.75" style="16" customWidth="1"/>
    <col min="6941" max="6962" width="17.625" style="16" customWidth="1"/>
    <col min="6963" max="7170" width="10.625" style="16"/>
    <col min="7171" max="7171" width="5.625" style="16" customWidth="1"/>
    <col min="7172" max="7172" width="11.75" style="16" customWidth="1"/>
    <col min="7173" max="7185" width="4.125" style="16" customWidth="1"/>
    <col min="7186" max="7196" width="16.75" style="16" customWidth="1"/>
    <col min="7197" max="7218" width="17.625" style="16" customWidth="1"/>
    <col min="7219" max="7426" width="10.625" style="16"/>
    <col min="7427" max="7427" width="5.625" style="16" customWidth="1"/>
    <col min="7428" max="7428" width="11.75" style="16" customWidth="1"/>
    <col min="7429" max="7441" width="4.125" style="16" customWidth="1"/>
    <col min="7442" max="7452" width="16.75" style="16" customWidth="1"/>
    <col min="7453" max="7474" width="17.625" style="16" customWidth="1"/>
    <col min="7475" max="7682" width="10.625" style="16"/>
    <col min="7683" max="7683" width="5.625" style="16" customWidth="1"/>
    <col min="7684" max="7684" width="11.75" style="16" customWidth="1"/>
    <col min="7685" max="7697" width="4.125" style="16" customWidth="1"/>
    <col min="7698" max="7708" width="16.75" style="16" customWidth="1"/>
    <col min="7709" max="7730" width="17.625" style="16" customWidth="1"/>
    <col min="7731" max="7938" width="10.625" style="16"/>
    <col min="7939" max="7939" width="5.625" style="16" customWidth="1"/>
    <col min="7940" max="7940" width="11.75" style="16" customWidth="1"/>
    <col min="7941" max="7953" width="4.125" style="16" customWidth="1"/>
    <col min="7954" max="7964" width="16.75" style="16" customWidth="1"/>
    <col min="7965" max="7986" width="17.625" style="16" customWidth="1"/>
    <col min="7987" max="8194" width="10.625" style="16"/>
    <col min="8195" max="8195" width="5.625" style="16" customWidth="1"/>
    <col min="8196" max="8196" width="11.75" style="16" customWidth="1"/>
    <col min="8197" max="8209" width="4.125" style="16" customWidth="1"/>
    <col min="8210" max="8220" width="16.75" style="16" customWidth="1"/>
    <col min="8221" max="8242" width="17.625" style="16" customWidth="1"/>
    <col min="8243" max="8450" width="10.625" style="16"/>
    <col min="8451" max="8451" width="5.625" style="16" customWidth="1"/>
    <col min="8452" max="8452" width="11.75" style="16" customWidth="1"/>
    <col min="8453" max="8465" width="4.125" style="16" customWidth="1"/>
    <col min="8466" max="8476" width="16.75" style="16" customWidth="1"/>
    <col min="8477" max="8498" width="17.625" style="16" customWidth="1"/>
    <col min="8499" max="8706" width="10.625" style="16"/>
    <col min="8707" max="8707" width="5.625" style="16" customWidth="1"/>
    <col min="8708" max="8708" width="11.75" style="16" customWidth="1"/>
    <col min="8709" max="8721" width="4.125" style="16" customWidth="1"/>
    <col min="8722" max="8732" width="16.75" style="16" customWidth="1"/>
    <col min="8733" max="8754" width="17.625" style="16" customWidth="1"/>
    <col min="8755" max="8962" width="10.625" style="16"/>
    <col min="8963" max="8963" width="5.625" style="16" customWidth="1"/>
    <col min="8964" max="8964" width="11.75" style="16" customWidth="1"/>
    <col min="8965" max="8977" width="4.125" style="16" customWidth="1"/>
    <col min="8978" max="8988" width="16.75" style="16" customWidth="1"/>
    <col min="8989" max="9010" width="17.625" style="16" customWidth="1"/>
    <col min="9011" max="9218" width="10.625" style="16"/>
    <col min="9219" max="9219" width="5.625" style="16" customWidth="1"/>
    <col min="9220" max="9220" width="11.75" style="16" customWidth="1"/>
    <col min="9221" max="9233" width="4.125" style="16" customWidth="1"/>
    <col min="9234" max="9244" width="16.75" style="16" customWidth="1"/>
    <col min="9245" max="9266" width="17.625" style="16" customWidth="1"/>
    <col min="9267" max="9474" width="10.625" style="16"/>
    <col min="9475" max="9475" width="5.625" style="16" customWidth="1"/>
    <col min="9476" max="9476" width="11.75" style="16" customWidth="1"/>
    <col min="9477" max="9489" width="4.125" style="16" customWidth="1"/>
    <col min="9490" max="9500" width="16.75" style="16" customWidth="1"/>
    <col min="9501" max="9522" width="17.625" style="16" customWidth="1"/>
    <col min="9523" max="9730" width="10.625" style="16"/>
    <col min="9731" max="9731" width="5.625" style="16" customWidth="1"/>
    <col min="9732" max="9732" width="11.75" style="16" customWidth="1"/>
    <col min="9733" max="9745" width="4.125" style="16" customWidth="1"/>
    <col min="9746" max="9756" width="16.75" style="16" customWidth="1"/>
    <col min="9757" max="9778" width="17.625" style="16" customWidth="1"/>
    <col min="9779" max="9986" width="10.625" style="16"/>
    <col min="9987" max="9987" width="5.625" style="16" customWidth="1"/>
    <col min="9988" max="9988" width="11.75" style="16" customWidth="1"/>
    <col min="9989" max="10001" width="4.125" style="16" customWidth="1"/>
    <col min="10002" max="10012" width="16.75" style="16" customWidth="1"/>
    <col min="10013" max="10034" width="17.625" style="16" customWidth="1"/>
    <col min="10035" max="10242" width="10.625" style="16"/>
    <col min="10243" max="10243" width="5.625" style="16" customWidth="1"/>
    <col min="10244" max="10244" width="11.75" style="16" customWidth="1"/>
    <col min="10245" max="10257" width="4.125" style="16" customWidth="1"/>
    <col min="10258" max="10268" width="16.75" style="16" customWidth="1"/>
    <col min="10269" max="10290" width="17.625" style="16" customWidth="1"/>
    <col min="10291" max="10498" width="10.625" style="16"/>
    <col min="10499" max="10499" width="5.625" style="16" customWidth="1"/>
    <col min="10500" max="10500" width="11.75" style="16" customWidth="1"/>
    <col min="10501" max="10513" width="4.125" style="16" customWidth="1"/>
    <col min="10514" max="10524" width="16.75" style="16" customWidth="1"/>
    <col min="10525" max="10546" width="17.625" style="16" customWidth="1"/>
    <col min="10547" max="10754" width="10.625" style="16"/>
    <col min="10755" max="10755" width="5.625" style="16" customWidth="1"/>
    <col min="10756" max="10756" width="11.75" style="16" customWidth="1"/>
    <col min="10757" max="10769" width="4.125" style="16" customWidth="1"/>
    <col min="10770" max="10780" width="16.75" style="16" customWidth="1"/>
    <col min="10781" max="10802" width="17.625" style="16" customWidth="1"/>
    <col min="10803" max="11010" width="10.625" style="16"/>
    <col min="11011" max="11011" width="5.625" style="16" customWidth="1"/>
    <col min="11012" max="11012" width="11.75" style="16" customWidth="1"/>
    <col min="11013" max="11025" width="4.125" style="16" customWidth="1"/>
    <col min="11026" max="11036" width="16.75" style="16" customWidth="1"/>
    <col min="11037" max="11058" width="17.625" style="16" customWidth="1"/>
    <col min="11059" max="11266" width="10.625" style="16"/>
    <col min="11267" max="11267" width="5.625" style="16" customWidth="1"/>
    <col min="11268" max="11268" width="11.75" style="16" customWidth="1"/>
    <col min="11269" max="11281" width="4.125" style="16" customWidth="1"/>
    <col min="11282" max="11292" width="16.75" style="16" customWidth="1"/>
    <col min="11293" max="11314" width="17.625" style="16" customWidth="1"/>
    <col min="11315" max="11522" width="10.625" style="16"/>
    <col min="11523" max="11523" width="5.625" style="16" customWidth="1"/>
    <col min="11524" max="11524" width="11.75" style="16" customWidth="1"/>
    <col min="11525" max="11537" width="4.125" style="16" customWidth="1"/>
    <col min="11538" max="11548" width="16.75" style="16" customWidth="1"/>
    <col min="11549" max="11570" width="17.625" style="16" customWidth="1"/>
    <col min="11571" max="11778" width="10.625" style="16"/>
    <col min="11779" max="11779" width="5.625" style="16" customWidth="1"/>
    <col min="11780" max="11780" width="11.75" style="16" customWidth="1"/>
    <col min="11781" max="11793" width="4.125" style="16" customWidth="1"/>
    <col min="11794" max="11804" width="16.75" style="16" customWidth="1"/>
    <col min="11805" max="11826" width="17.625" style="16" customWidth="1"/>
    <col min="11827" max="12034" width="10.625" style="16"/>
    <col min="12035" max="12035" width="5.625" style="16" customWidth="1"/>
    <col min="12036" max="12036" width="11.75" style="16" customWidth="1"/>
    <col min="12037" max="12049" width="4.125" style="16" customWidth="1"/>
    <col min="12050" max="12060" width="16.75" style="16" customWidth="1"/>
    <col min="12061" max="12082" width="17.625" style="16" customWidth="1"/>
    <col min="12083" max="12290" width="10.625" style="16"/>
    <col min="12291" max="12291" width="5.625" style="16" customWidth="1"/>
    <col min="12292" max="12292" width="11.75" style="16" customWidth="1"/>
    <col min="12293" max="12305" width="4.125" style="16" customWidth="1"/>
    <col min="12306" max="12316" width="16.75" style="16" customWidth="1"/>
    <col min="12317" max="12338" width="17.625" style="16" customWidth="1"/>
    <col min="12339" max="12546" width="10.625" style="16"/>
    <col min="12547" max="12547" width="5.625" style="16" customWidth="1"/>
    <col min="12548" max="12548" width="11.75" style="16" customWidth="1"/>
    <col min="12549" max="12561" width="4.125" style="16" customWidth="1"/>
    <col min="12562" max="12572" width="16.75" style="16" customWidth="1"/>
    <col min="12573" max="12594" width="17.625" style="16" customWidth="1"/>
    <col min="12595" max="12802" width="10.625" style="16"/>
    <col min="12803" max="12803" width="5.625" style="16" customWidth="1"/>
    <col min="12804" max="12804" width="11.75" style="16" customWidth="1"/>
    <col min="12805" max="12817" width="4.125" style="16" customWidth="1"/>
    <col min="12818" max="12828" width="16.75" style="16" customWidth="1"/>
    <col min="12829" max="12850" width="17.625" style="16" customWidth="1"/>
    <col min="12851" max="13058" width="10.625" style="16"/>
    <col min="13059" max="13059" width="5.625" style="16" customWidth="1"/>
    <col min="13060" max="13060" width="11.75" style="16" customWidth="1"/>
    <col min="13061" max="13073" width="4.125" style="16" customWidth="1"/>
    <col min="13074" max="13084" width="16.75" style="16" customWidth="1"/>
    <col min="13085" max="13106" width="17.625" style="16" customWidth="1"/>
    <col min="13107" max="13314" width="10.625" style="16"/>
    <col min="13315" max="13315" width="5.625" style="16" customWidth="1"/>
    <col min="13316" max="13316" width="11.75" style="16" customWidth="1"/>
    <col min="13317" max="13329" width="4.125" style="16" customWidth="1"/>
    <col min="13330" max="13340" width="16.75" style="16" customWidth="1"/>
    <col min="13341" max="13362" width="17.625" style="16" customWidth="1"/>
    <col min="13363" max="13570" width="10.625" style="16"/>
    <col min="13571" max="13571" width="5.625" style="16" customWidth="1"/>
    <col min="13572" max="13572" width="11.75" style="16" customWidth="1"/>
    <col min="13573" max="13585" width="4.125" style="16" customWidth="1"/>
    <col min="13586" max="13596" width="16.75" style="16" customWidth="1"/>
    <col min="13597" max="13618" width="17.625" style="16" customWidth="1"/>
    <col min="13619" max="13826" width="10.625" style="16"/>
    <col min="13827" max="13827" width="5.625" style="16" customWidth="1"/>
    <col min="13828" max="13828" width="11.75" style="16" customWidth="1"/>
    <col min="13829" max="13841" width="4.125" style="16" customWidth="1"/>
    <col min="13842" max="13852" width="16.75" style="16" customWidth="1"/>
    <col min="13853" max="13874" width="17.625" style="16" customWidth="1"/>
    <col min="13875" max="14082" width="10.625" style="16"/>
    <col min="14083" max="14083" width="5.625" style="16" customWidth="1"/>
    <col min="14084" max="14084" width="11.75" style="16" customWidth="1"/>
    <col min="14085" max="14097" width="4.125" style="16" customWidth="1"/>
    <col min="14098" max="14108" width="16.75" style="16" customWidth="1"/>
    <col min="14109" max="14130" width="17.625" style="16" customWidth="1"/>
    <col min="14131" max="14338" width="10.625" style="16"/>
    <col min="14339" max="14339" width="5.625" style="16" customWidth="1"/>
    <col min="14340" max="14340" width="11.75" style="16" customWidth="1"/>
    <col min="14341" max="14353" width="4.125" style="16" customWidth="1"/>
    <col min="14354" max="14364" width="16.75" style="16" customWidth="1"/>
    <col min="14365" max="14386" width="17.625" style="16" customWidth="1"/>
    <col min="14387" max="14594" width="10.625" style="16"/>
    <col min="14595" max="14595" width="5.625" style="16" customWidth="1"/>
    <col min="14596" max="14596" width="11.75" style="16" customWidth="1"/>
    <col min="14597" max="14609" width="4.125" style="16" customWidth="1"/>
    <col min="14610" max="14620" width="16.75" style="16" customWidth="1"/>
    <col min="14621" max="14642" width="17.625" style="16" customWidth="1"/>
    <col min="14643" max="14850" width="10.625" style="16"/>
    <col min="14851" max="14851" width="5.625" style="16" customWidth="1"/>
    <col min="14852" max="14852" width="11.75" style="16" customWidth="1"/>
    <col min="14853" max="14865" width="4.125" style="16" customWidth="1"/>
    <col min="14866" max="14876" width="16.75" style="16" customWidth="1"/>
    <col min="14877" max="14898" width="17.625" style="16" customWidth="1"/>
    <col min="14899" max="15106" width="10.625" style="16"/>
    <col min="15107" max="15107" width="5.625" style="16" customWidth="1"/>
    <col min="15108" max="15108" width="11.75" style="16" customWidth="1"/>
    <col min="15109" max="15121" width="4.125" style="16" customWidth="1"/>
    <col min="15122" max="15132" width="16.75" style="16" customWidth="1"/>
    <col min="15133" max="15154" width="17.625" style="16" customWidth="1"/>
    <col min="15155" max="15362" width="10.625" style="16"/>
    <col min="15363" max="15363" width="5.625" style="16" customWidth="1"/>
    <col min="15364" max="15364" width="11.75" style="16" customWidth="1"/>
    <col min="15365" max="15377" width="4.125" style="16" customWidth="1"/>
    <col min="15378" max="15388" width="16.75" style="16" customWidth="1"/>
    <col min="15389" max="15410" width="17.625" style="16" customWidth="1"/>
    <col min="15411" max="15618" width="10.625" style="16"/>
    <col min="15619" max="15619" width="5.625" style="16" customWidth="1"/>
    <col min="15620" max="15620" width="11.75" style="16" customWidth="1"/>
    <col min="15621" max="15633" width="4.125" style="16" customWidth="1"/>
    <col min="15634" max="15644" width="16.75" style="16" customWidth="1"/>
    <col min="15645" max="15666" width="17.625" style="16" customWidth="1"/>
    <col min="15667" max="15874" width="10.625" style="16"/>
    <col min="15875" max="15875" width="5.625" style="16" customWidth="1"/>
    <col min="15876" max="15876" width="11.75" style="16" customWidth="1"/>
    <col min="15877" max="15889" width="4.125" style="16" customWidth="1"/>
    <col min="15890" max="15900" width="16.75" style="16" customWidth="1"/>
    <col min="15901" max="15922" width="17.625" style="16" customWidth="1"/>
    <col min="15923" max="16130" width="10.625" style="16"/>
    <col min="16131" max="16131" width="5.625" style="16" customWidth="1"/>
    <col min="16132" max="16132" width="11.75" style="16" customWidth="1"/>
    <col min="16133" max="16145" width="4.125" style="16" customWidth="1"/>
    <col min="16146" max="16156" width="16.75" style="16" customWidth="1"/>
    <col min="16157" max="16178" width="17.625" style="16" customWidth="1"/>
    <col min="16179" max="16384" width="10.625" style="16"/>
  </cols>
  <sheetData>
    <row r="1" spans="1:28" ht="14.25">
      <c r="B1" s="139" t="s">
        <v>78</v>
      </c>
    </row>
    <row r="2" spans="1:28" ht="12" customHeight="1"/>
    <row r="3" spans="1:28" ht="17.25" customHeight="1">
      <c r="B3" s="27"/>
      <c r="C3" s="140" t="s">
        <v>74</v>
      </c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7"/>
      <c r="S3" s="17"/>
      <c r="T3" s="17"/>
      <c r="U3" s="17"/>
      <c r="V3" s="17"/>
      <c r="W3" s="17"/>
      <c r="AB3" s="17"/>
    </row>
    <row r="4" spans="1:28" ht="17.25" customHeight="1">
      <c r="B4" s="31" t="s">
        <v>73</v>
      </c>
      <c r="C4" s="111">
        <v>15</v>
      </c>
      <c r="D4" s="111">
        <v>16</v>
      </c>
      <c r="E4" s="111">
        <v>17</v>
      </c>
      <c r="F4" s="111">
        <v>18</v>
      </c>
      <c r="G4" s="111">
        <v>19</v>
      </c>
      <c r="H4" s="111">
        <v>20</v>
      </c>
      <c r="I4" s="111">
        <v>21</v>
      </c>
      <c r="J4" s="111">
        <v>22</v>
      </c>
      <c r="K4" s="112">
        <v>23</v>
      </c>
      <c r="L4" s="112">
        <v>24</v>
      </c>
      <c r="M4" s="112">
        <v>25</v>
      </c>
      <c r="N4" s="112">
        <v>26</v>
      </c>
      <c r="O4" s="112">
        <v>27</v>
      </c>
      <c r="P4" s="112">
        <v>28</v>
      </c>
      <c r="Q4" s="112">
        <v>29</v>
      </c>
      <c r="R4" s="12"/>
      <c r="S4" s="12"/>
      <c r="T4" s="12"/>
      <c r="U4" s="12"/>
      <c r="V4" s="12"/>
      <c r="AB4" s="12"/>
    </row>
    <row r="5" spans="1:28" ht="17.25" customHeight="1">
      <c r="A5" s="18">
        <v>1</v>
      </c>
      <c r="B5" s="28" t="s">
        <v>21</v>
      </c>
      <c r="C5" s="29"/>
      <c r="D5" s="29"/>
      <c r="E5" s="29">
        <v>1.520233196159122</v>
      </c>
      <c r="F5" s="29">
        <v>1.3287197231833909</v>
      </c>
      <c r="G5" s="29">
        <v>1.2794715447154472</v>
      </c>
      <c r="H5" s="29">
        <v>1.2289409297448444</v>
      </c>
      <c r="I5" s="29">
        <v>1.2453271028037383</v>
      </c>
      <c r="J5" s="29">
        <v>0.93176470588235294</v>
      </c>
      <c r="K5" s="29">
        <v>1.0815286624203821</v>
      </c>
      <c r="L5" s="29">
        <v>1.079136690647482</v>
      </c>
      <c r="M5" s="29">
        <v>0.72776646300067893</v>
      </c>
      <c r="N5" s="29">
        <v>0.64558232931726911</v>
      </c>
      <c r="O5" s="29">
        <v>0.68674304418985266</v>
      </c>
      <c r="P5" s="29">
        <v>0.67100868403473612</v>
      </c>
      <c r="Q5" s="29">
        <v>0.50862372404083067</v>
      </c>
      <c r="R5" s="19"/>
      <c r="S5" s="19"/>
      <c r="T5" s="19"/>
      <c r="U5" s="19"/>
      <c r="V5" s="19"/>
      <c r="AB5" s="19"/>
    </row>
    <row r="6" spans="1:28" ht="17.25" customHeight="1">
      <c r="A6" s="18">
        <v>2</v>
      </c>
      <c r="B6" s="28" t="s">
        <v>22</v>
      </c>
      <c r="C6" s="29">
        <v>1.9135338345864661</v>
      </c>
      <c r="D6" s="29">
        <v>1.7977207977207976</v>
      </c>
      <c r="E6" s="29">
        <v>1.6471716203259827</v>
      </c>
      <c r="F6" s="29">
        <v>1.4157088122605364</v>
      </c>
      <c r="G6" s="29">
        <v>1.7686635944700462</v>
      </c>
      <c r="H6" s="29">
        <v>1.4856860809476802</v>
      </c>
      <c r="I6" s="29">
        <v>1.1148184494602551</v>
      </c>
      <c r="J6" s="29">
        <v>1.3178928247048138</v>
      </c>
      <c r="K6" s="29">
        <v>1.0503802281368821</v>
      </c>
      <c r="L6" s="29">
        <v>1.0449640287769784</v>
      </c>
      <c r="M6" s="29">
        <v>1.0601145038167938</v>
      </c>
      <c r="N6" s="29">
        <v>1.0571955719557196</v>
      </c>
      <c r="O6" s="29">
        <v>1.1139601139601139</v>
      </c>
      <c r="P6" s="29">
        <v>0.77490421455938696</v>
      </c>
      <c r="Q6" s="29">
        <v>0.500507614213198</v>
      </c>
      <c r="R6" s="19"/>
      <c r="S6" s="19"/>
      <c r="T6" s="19"/>
      <c r="U6" s="19"/>
      <c r="V6" s="19"/>
      <c r="AB6" s="19"/>
    </row>
    <row r="7" spans="1:28" ht="17.25" customHeight="1">
      <c r="A7" s="18">
        <v>3</v>
      </c>
      <c r="B7" s="28" t="s">
        <v>23</v>
      </c>
      <c r="C7" s="30"/>
      <c r="D7" s="30"/>
      <c r="E7" s="30"/>
      <c r="F7" s="30"/>
      <c r="G7" s="30"/>
      <c r="H7" s="30"/>
      <c r="I7" s="30"/>
      <c r="J7" s="30">
        <v>1.470125786163522</v>
      </c>
      <c r="K7" s="30">
        <v>1.4072672218016653</v>
      </c>
      <c r="L7" s="30">
        <v>1.2025316455696202</v>
      </c>
      <c r="M7" s="30">
        <v>1.0830670926517572</v>
      </c>
      <c r="N7" s="30">
        <v>1.1634980988593155</v>
      </c>
      <c r="O7" s="30">
        <v>0.98154362416107388</v>
      </c>
      <c r="P7" s="30">
        <v>0.81411974977658619</v>
      </c>
      <c r="Q7" s="30">
        <v>0.81383432963279245</v>
      </c>
      <c r="R7" s="19"/>
      <c r="S7" s="19"/>
      <c r="T7" s="19"/>
      <c r="U7" s="19"/>
      <c r="V7" s="19"/>
      <c r="AB7" s="19"/>
    </row>
    <row r="8" spans="1:28" ht="17.25" customHeight="1">
      <c r="A8" s="18">
        <v>4</v>
      </c>
      <c r="B8" s="28" t="s">
        <v>24</v>
      </c>
      <c r="C8" s="30"/>
      <c r="D8" s="30"/>
      <c r="E8" s="30"/>
      <c r="F8" s="30"/>
      <c r="G8" s="30"/>
      <c r="H8" s="30"/>
      <c r="I8" s="30"/>
      <c r="J8" s="30">
        <v>1.3437057991513437</v>
      </c>
      <c r="K8" s="30">
        <v>0.92240117130307464</v>
      </c>
      <c r="L8" s="30">
        <v>1.062295081967213</v>
      </c>
      <c r="M8" s="30">
        <v>1.102127659574468</v>
      </c>
      <c r="N8" s="30">
        <v>1.5142857142857142</v>
      </c>
      <c r="O8" s="30">
        <v>0.77500000000000002</v>
      </c>
      <c r="P8" s="30">
        <v>1.015850144092219</v>
      </c>
      <c r="Q8" s="30">
        <v>0.7869362363919129</v>
      </c>
      <c r="R8" s="19"/>
      <c r="S8" s="19"/>
      <c r="T8" s="19"/>
      <c r="U8" s="19"/>
      <c r="V8" s="19"/>
      <c r="AB8" s="19"/>
    </row>
    <row r="9" spans="1:28" ht="17.25" customHeight="1">
      <c r="A9" s="18">
        <v>5</v>
      </c>
      <c r="B9" s="28" t="s">
        <v>25</v>
      </c>
      <c r="C9" s="29">
        <v>1.854855923159018</v>
      </c>
      <c r="D9" s="29">
        <v>1.6124121779859484</v>
      </c>
      <c r="E9" s="29">
        <v>1.4281282316442605</v>
      </c>
      <c r="F9" s="29">
        <v>1.6319587628865979</v>
      </c>
      <c r="G9" s="29">
        <v>1.7335984095427435</v>
      </c>
      <c r="H9" s="29">
        <v>1.6407867494824016</v>
      </c>
      <c r="I9" s="29">
        <v>1.486586493987049</v>
      </c>
      <c r="J9" s="29">
        <v>1.3346116970278044</v>
      </c>
      <c r="K9" s="29">
        <v>1.0629991126885536</v>
      </c>
      <c r="L9" s="29">
        <v>0.94995278564683661</v>
      </c>
      <c r="M9" s="29">
        <v>0.83551401869158881</v>
      </c>
      <c r="N9" s="29">
        <v>0.69385884509624196</v>
      </c>
      <c r="O9" s="29">
        <v>0.75616438356164384</v>
      </c>
      <c r="P9" s="29">
        <v>0.69124423963133641</v>
      </c>
      <c r="Q9" s="29">
        <v>0.66046099290780147</v>
      </c>
      <c r="R9" s="19"/>
      <c r="S9" s="19"/>
      <c r="T9" s="19"/>
      <c r="U9" s="19"/>
      <c r="V9" s="19"/>
      <c r="AB9" s="19"/>
    </row>
    <row r="10" spans="1:28" ht="17.25" customHeight="1">
      <c r="A10" s="18">
        <v>6</v>
      </c>
      <c r="B10" s="28" t="s">
        <v>26</v>
      </c>
      <c r="C10" s="29">
        <v>1.2275362318840579</v>
      </c>
      <c r="D10" s="29">
        <v>1.4360385144429162</v>
      </c>
      <c r="E10" s="29">
        <v>0.86150712830957232</v>
      </c>
      <c r="F10" s="29">
        <v>0.91793313069908811</v>
      </c>
      <c r="G10" s="29">
        <v>0.81048387096774188</v>
      </c>
      <c r="H10" s="29">
        <v>1.0961538461538463</v>
      </c>
      <c r="I10" s="29">
        <v>0.70754716981132071</v>
      </c>
      <c r="J10" s="29">
        <v>0.93766233766233764</v>
      </c>
      <c r="K10" s="29">
        <v>0.78826530612244894</v>
      </c>
      <c r="L10" s="29">
        <v>0.61520190023752974</v>
      </c>
      <c r="M10" s="29">
        <v>0.57423312883435584</v>
      </c>
      <c r="N10" s="29">
        <v>0.41340782122905029</v>
      </c>
      <c r="O10" s="29">
        <v>0.56906729634002362</v>
      </c>
      <c r="P10" s="29">
        <v>0.37136465324384788</v>
      </c>
      <c r="Q10" s="29">
        <v>0.40702947845804988</v>
      </c>
      <c r="R10" s="19"/>
      <c r="S10" s="19"/>
      <c r="T10" s="19"/>
      <c r="U10" s="19"/>
      <c r="V10" s="19"/>
      <c r="AB10" s="19"/>
    </row>
    <row r="11" spans="1:28" ht="17.25" customHeight="1">
      <c r="A11" s="18">
        <v>7</v>
      </c>
      <c r="B11" s="28" t="s">
        <v>52</v>
      </c>
      <c r="C11" s="29">
        <v>1.6693069306930692</v>
      </c>
      <c r="D11" s="29">
        <v>1.7650485436893204</v>
      </c>
      <c r="E11" s="29">
        <v>1.7429643527204504</v>
      </c>
      <c r="F11" s="29">
        <v>1.271559633027523</v>
      </c>
      <c r="G11" s="29">
        <v>1.5593220338983051</v>
      </c>
      <c r="H11" s="29">
        <v>1.5771929824561404</v>
      </c>
      <c r="I11" s="29">
        <v>1.5475792988313857</v>
      </c>
      <c r="J11" s="29">
        <v>1.2830820770519262</v>
      </c>
      <c r="K11" s="29">
        <v>1.405103668261563</v>
      </c>
      <c r="L11" s="29">
        <v>0.72052401746724892</v>
      </c>
      <c r="M11" s="29">
        <v>0.2106060606060606</v>
      </c>
      <c r="N11" s="29">
        <v>0.6979020979020979</v>
      </c>
      <c r="O11" s="29">
        <v>0.60545193687230991</v>
      </c>
      <c r="P11" s="29">
        <v>0.54637681159420293</v>
      </c>
      <c r="Q11" s="29">
        <v>1.1267605633802817</v>
      </c>
      <c r="R11" s="19"/>
      <c r="S11" s="19"/>
      <c r="T11" s="19"/>
      <c r="U11" s="19"/>
      <c r="V11" s="19"/>
      <c r="AB11" s="19"/>
    </row>
    <row r="12" spans="1:28" ht="17.25" customHeight="1">
      <c r="A12" s="18">
        <v>8</v>
      </c>
      <c r="B12" s="28" t="s">
        <v>53</v>
      </c>
      <c r="C12" s="29"/>
      <c r="D12" s="29"/>
      <c r="E12" s="29">
        <v>1.2324380165289257</v>
      </c>
      <c r="F12" s="29">
        <v>1.279443254817987</v>
      </c>
      <c r="G12" s="29">
        <v>1.2215799614643545</v>
      </c>
      <c r="H12" s="29">
        <v>1.197136563876652</v>
      </c>
      <c r="I12" s="29">
        <v>1.0267952840300107</v>
      </c>
      <c r="J12" s="29">
        <v>0.96443965517241381</v>
      </c>
      <c r="K12" s="29">
        <v>0.90212765957446805</v>
      </c>
      <c r="L12" s="29">
        <v>1.1025906735751296</v>
      </c>
      <c r="M12" s="29">
        <v>0.84269662921348309</v>
      </c>
      <c r="N12" s="29">
        <v>0.83105022831050224</v>
      </c>
      <c r="O12" s="29">
        <v>0.69727891156462585</v>
      </c>
      <c r="P12" s="29">
        <v>0.68457943925233644</v>
      </c>
      <c r="Q12" s="29">
        <v>0.44879898862199746</v>
      </c>
      <c r="R12" s="19"/>
      <c r="S12" s="19"/>
      <c r="T12" s="19"/>
      <c r="U12" s="19"/>
      <c r="V12" s="19"/>
      <c r="AB12" s="19"/>
    </row>
    <row r="13" spans="1:28" ht="17.25" customHeight="1">
      <c r="A13" s="18">
        <v>9</v>
      </c>
      <c r="B13" s="28" t="s">
        <v>54</v>
      </c>
      <c r="C13" s="29"/>
      <c r="D13" s="29"/>
      <c r="E13" s="29">
        <v>2.1255813953488372</v>
      </c>
      <c r="F13" s="29">
        <v>1.5143487858719646</v>
      </c>
      <c r="G13" s="29">
        <v>1.4693877551020409</v>
      </c>
      <c r="H13" s="29">
        <v>1.4837209302325582</v>
      </c>
      <c r="I13" s="29">
        <v>1.5225225225225225</v>
      </c>
      <c r="J13" s="29">
        <v>1.0492505353319057</v>
      </c>
      <c r="K13" s="29">
        <v>1.1234567901234569</v>
      </c>
      <c r="L13" s="29">
        <v>0.98290598290598286</v>
      </c>
      <c r="M13" s="29">
        <v>0.69181034482758619</v>
      </c>
      <c r="N13" s="29">
        <v>0.64852607709750565</v>
      </c>
      <c r="O13" s="29">
        <v>0.72536687631027252</v>
      </c>
      <c r="P13" s="29">
        <v>0.51508120649651967</v>
      </c>
      <c r="Q13" s="29">
        <v>0.61065573770491799</v>
      </c>
      <c r="R13" s="19"/>
      <c r="S13" s="19"/>
      <c r="T13" s="19"/>
      <c r="U13" s="19"/>
      <c r="V13" s="19"/>
      <c r="AB13" s="19"/>
    </row>
    <row r="14" spans="1:28" ht="17.25" customHeight="1">
      <c r="A14" s="18">
        <v>10</v>
      </c>
      <c r="B14" s="28" t="s">
        <v>55</v>
      </c>
      <c r="C14" s="29"/>
      <c r="D14" s="29"/>
      <c r="E14" s="29">
        <v>1.4022770398481974</v>
      </c>
      <c r="F14" s="29">
        <v>1.3870967741935485</v>
      </c>
      <c r="G14" s="29">
        <v>1.7565543071161049</v>
      </c>
      <c r="H14" s="29">
        <v>1.4629981024667931</v>
      </c>
      <c r="I14" s="29">
        <v>1.2393822393822393</v>
      </c>
      <c r="J14" s="29">
        <v>1.1208333333333333</v>
      </c>
      <c r="K14" s="29">
        <v>0.95454545454545459</v>
      </c>
      <c r="L14" s="29">
        <v>1.0256916996047432</v>
      </c>
      <c r="M14" s="29">
        <v>0.82042253521126762</v>
      </c>
      <c r="N14" s="29">
        <v>0.83037475345167655</v>
      </c>
      <c r="O14" s="29">
        <v>0.83061224489795915</v>
      </c>
      <c r="P14" s="29">
        <v>0.83673469387755106</v>
      </c>
      <c r="Q14" s="29">
        <v>0.79789473684210521</v>
      </c>
      <c r="R14" s="19"/>
      <c r="S14" s="19"/>
      <c r="T14" s="19"/>
      <c r="U14" s="19"/>
      <c r="V14" s="19"/>
      <c r="AB14" s="19"/>
    </row>
    <row r="15" spans="1:28" ht="17.25" customHeight="1">
      <c r="A15" s="18">
        <v>11</v>
      </c>
      <c r="B15" s="28" t="s">
        <v>56</v>
      </c>
      <c r="C15" s="29"/>
      <c r="D15" s="29"/>
      <c r="E15" s="29">
        <v>2.1426116838487972</v>
      </c>
      <c r="F15" s="29">
        <v>2.1398865784499055</v>
      </c>
      <c r="G15" s="29">
        <v>1.8788426763110306</v>
      </c>
      <c r="H15" s="29">
        <v>2.3065420560747665</v>
      </c>
      <c r="I15" s="29">
        <v>2.2085769980506824</v>
      </c>
      <c r="J15" s="29">
        <v>1.7195121951219512</v>
      </c>
      <c r="K15" s="29">
        <v>1.969758064516129</v>
      </c>
      <c r="L15" s="29">
        <v>1.8721174004192873</v>
      </c>
      <c r="M15" s="29">
        <v>1.3605870020964361</v>
      </c>
      <c r="N15" s="29">
        <v>1.4061135371179039</v>
      </c>
      <c r="O15" s="29">
        <v>1.1271820448877805</v>
      </c>
      <c r="P15" s="29">
        <v>0.90099009900990101</v>
      </c>
      <c r="Q15" s="29">
        <v>0.91400491400491402</v>
      </c>
      <c r="R15" s="19"/>
      <c r="S15" s="19"/>
      <c r="T15" s="19"/>
      <c r="U15" s="19"/>
      <c r="V15" s="19"/>
      <c r="AB15" s="19"/>
    </row>
    <row r="16" spans="1:28" ht="17.25" customHeight="1">
      <c r="A16" s="18">
        <v>12</v>
      </c>
      <c r="B16" s="28" t="s">
        <v>57</v>
      </c>
      <c r="C16" s="29"/>
      <c r="D16" s="29"/>
      <c r="E16" s="29">
        <v>1.8541300527240774</v>
      </c>
      <c r="F16" s="29">
        <v>1.7178571428571427</v>
      </c>
      <c r="G16" s="29">
        <v>1.7326906222611744</v>
      </c>
      <c r="H16" s="29">
        <v>1.5668733392382639</v>
      </c>
      <c r="I16" s="29">
        <v>1.6104240282685511</v>
      </c>
      <c r="J16" s="29">
        <v>1.4774083546462062</v>
      </c>
      <c r="K16" s="29">
        <v>1.2576687116564418</v>
      </c>
      <c r="L16" s="29">
        <v>1.3551324503311257</v>
      </c>
      <c r="M16" s="29">
        <v>1.2377495462794919</v>
      </c>
      <c r="N16" s="29">
        <v>0.98783666377063428</v>
      </c>
      <c r="O16" s="29">
        <v>1.1252236135957066</v>
      </c>
      <c r="P16" s="29">
        <v>0.76630963972736121</v>
      </c>
      <c r="Q16" s="29">
        <v>0.7945075757575758</v>
      </c>
      <c r="R16" s="19"/>
      <c r="S16" s="19"/>
      <c r="T16" s="19"/>
      <c r="U16" s="19"/>
      <c r="V16" s="19"/>
      <c r="AB16" s="19"/>
    </row>
    <row r="17" spans="1:28" ht="17.25" customHeight="1">
      <c r="A17" s="18">
        <v>13</v>
      </c>
      <c r="B17" s="28" t="s">
        <v>58</v>
      </c>
      <c r="C17" s="29"/>
      <c r="D17" s="29"/>
      <c r="E17" s="29">
        <v>1.8085106382978724</v>
      </c>
      <c r="F17" s="29">
        <v>1.5731414868105515</v>
      </c>
      <c r="G17" s="29">
        <v>1.5188470066518847</v>
      </c>
      <c r="H17" s="29">
        <v>1.7743467933491686</v>
      </c>
      <c r="I17" s="29">
        <v>1.3152173913043479</v>
      </c>
      <c r="J17" s="29">
        <v>1.4696629213483146</v>
      </c>
      <c r="K17" s="29">
        <v>1.5566265060240965</v>
      </c>
      <c r="L17" s="29">
        <v>1.3059125964010283</v>
      </c>
      <c r="M17" s="29">
        <v>1.135831381733021</v>
      </c>
      <c r="N17" s="29">
        <v>1.5035629453681709</v>
      </c>
      <c r="O17" s="29">
        <v>1.0259067357512954</v>
      </c>
      <c r="P17" s="29">
        <v>0.57103825136612019</v>
      </c>
      <c r="Q17" s="29">
        <v>0.71130952380952384</v>
      </c>
      <c r="R17" s="19"/>
      <c r="S17" s="19"/>
      <c r="T17" s="19"/>
      <c r="U17" s="19"/>
      <c r="V17" s="19"/>
      <c r="AB17" s="19"/>
    </row>
    <row r="18" spans="1:28" ht="17.25" customHeight="1">
      <c r="A18" s="18">
        <v>14</v>
      </c>
      <c r="B18" s="28" t="s">
        <v>27</v>
      </c>
      <c r="C18" s="29">
        <v>2.0823045267489713</v>
      </c>
      <c r="D18" s="29">
        <v>1.7056451612903225</v>
      </c>
      <c r="E18" s="29">
        <v>1.7436974789915967</v>
      </c>
      <c r="F18" s="29">
        <v>1.4790697674418605</v>
      </c>
      <c r="G18" s="29">
        <v>1.5255102040816326</v>
      </c>
      <c r="H18" s="29">
        <v>1.4300518134715026</v>
      </c>
      <c r="I18" s="29">
        <v>1.4915254237288136</v>
      </c>
      <c r="J18" s="29">
        <v>1.4248704663212435</v>
      </c>
      <c r="K18" s="29">
        <v>1.41</v>
      </c>
      <c r="L18" s="29">
        <v>0.9027027027027027</v>
      </c>
      <c r="M18" s="29">
        <v>1.0796019900497513</v>
      </c>
      <c r="N18" s="29">
        <v>1.1989528795811519</v>
      </c>
      <c r="O18" s="29">
        <v>0.76719576719576721</v>
      </c>
      <c r="P18" s="29">
        <v>1.1229050279329609</v>
      </c>
      <c r="Q18" s="29">
        <v>0.989247311827957</v>
      </c>
    </row>
    <row r="19" spans="1:28" ht="17.25" customHeight="1">
      <c r="A19" s="18">
        <v>15</v>
      </c>
      <c r="B19" s="28" t="s">
        <v>28</v>
      </c>
      <c r="C19" s="29">
        <v>1.4</v>
      </c>
      <c r="D19" s="29">
        <v>1.0567375886524824</v>
      </c>
      <c r="E19" s="29">
        <v>0.78048780487804881</v>
      </c>
      <c r="F19" s="29">
        <v>0.5220588235294118</v>
      </c>
      <c r="G19" s="29">
        <v>0.31914893617021278</v>
      </c>
      <c r="H19" s="29">
        <v>0.30656934306569344</v>
      </c>
      <c r="I19" s="29">
        <v>0.27966101694915252</v>
      </c>
      <c r="J19" s="29">
        <v>0.13445378151260504</v>
      </c>
      <c r="K19" s="29">
        <v>0.24299065420560748</v>
      </c>
      <c r="L19" s="29">
        <v>0.1743119266055046</v>
      </c>
      <c r="M19" s="29">
        <v>0.15</v>
      </c>
      <c r="N19" s="29">
        <v>0.21505376344086022</v>
      </c>
      <c r="O19" s="29">
        <v>0.13157894736842105</v>
      </c>
      <c r="P19" s="29">
        <v>0.125</v>
      </c>
      <c r="Q19" s="29">
        <v>5.128205128205128E-2</v>
      </c>
    </row>
    <row r="20" spans="1:28" ht="17.25" customHeight="1">
      <c r="A20" s="18">
        <v>16</v>
      </c>
      <c r="B20" s="28" t="s">
        <v>59</v>
      </c>
      <c r="C20" s="29"/>
      <c r="D20" s="29"/>
      <c r="E20" s="29">
        <v>1.8341968911917099</v>
      </c>
      <c r="F20" s="29">
        <v>2.0247524752475248</v>
      </c>
      <c r="G20" s="29">
        <v>1.5561497326203209</v>
      </c>
      <c r="H20" s="29">
        <v>1.478494623655914</v>
      </c>
      <c r="I20" s="29">
        <v>1.5412371134020619</v>
      </c>
      <c r="J20" s="29">
        <v>1.0403587443946187</v>
      </c>
      <c r="K20" s="29">
        <v>1.0728155339805825</v>
      </c>
      <c r="L20" s="29">
        <v>1.1839622641509433</v>
      </c>
      <c r="M20" s="29">
        <v>1.1981132075471699</v>
      </c>
      <c r="N20" s="29">
        <v>1.0801886792452831</v>
      </c>
      <c r="O20" s="29">
        <v>1.3623188405797102</v>
      </c>
      <c r="P20" s="29">
        <v>1.2843137254901962</v>
      </c>
      <c r="Q20" s="29">
        <v>1.4339622641509433</v>
      </c>
    </row>
    <row r="21" spans="1:28" ht="17.25" customHeight="1">
      <c r="A21" s="18">
        <v>17</v>
      </c>
      <c r="B21" s="28" t="s">
        <v>29</v>
      </c>
      <c r="C21" s="29">
        <v>2.1153846153846154</v>
      </c>
      <c r="D21" s="29">
        <v>1.955223880597015</v>
      </c>
      <c r="E21" s="29">
        <v>1.7857142857142858</v>
      </c>
      <c r="F21" s="29">
        <v>2.0909090909090908</v>
      </c>
      <c r="G21" s="29">
        <v>1.8666666666666667</v>
      </c>
      <c r="H21" s="29">
        <v>0.95454545454545459</v>
      </c>
      <c r="I21" s="29">
        <v>1.396551724137931</v>
      </c>
      <c r="J21" s="29">
        <v>1.84</v>
      </c>
      <c r="K21" s="29">
        <v>0.75</v>
      </c>
      <c r="L21" s="29">
        <v>0.68333333333333335</v>
      </c>
      <c r="M21" s="29">
        <v>0.25333333333333335</v>
      </c>
      <c r="N21" s="29">
        <v>0.65</v>
      </c>
      <c r="O21" s="29">
        <v>0.33333333333333331</v>
      </c>
      <c r="P21" s="29">
        <v>0.17142857142857143</v>
      </c>
      <c r="Q21" s="29">
        <v>0.19718309859154928</v>
      </c>
    </row>
    <row r="22" spans="1:28" ht="17.25" customHeight="1">
      <c r="A22" s="18">
        <v>18</v>
      </c>
      <c r="B22" s="28" t="s">
        <v>30</v>
      </c>
      <c r="C22" s="29">
        <v>2.52</v>
      </c>
      <c r="D22" s="29">
        <v>2.7608695652173911</v>
      </c>
      <c r="E22" s="29">
        <v>1.8524590163934427</v>
      </c>
      <c r="F22" s="29">
        <v>2.2000000000000002</v>
      </c>
      <c r="G22" s="29">
        <v>2.6</v>
      </c>
      <c r="H22" s="29">
        <v>2.8088235294117645</v>
      </c>
      <c r="I22" s="29">
        <v>2.4864864864864864</v>
      </c>
      <c r="J22" s="29">
        <v>2.3934426229508197</v>
      </c>
      <c r="K22" s="29">
        <v>1.9852941176470589</v>
      </c>
      <c r="L22" s="29">
        <v>2.0327868852459017</v>
      </c>
      <c r="M22" s="29">
        <v>1.984375</v>
      </c>
      <c r="N22" s="29">
        <v>0.81333333333333335</v>
      </c>
      <c r="O22" s="29">
        <v>1.0166666666666666</v>
      </c>
      <c r="P22" s="29">
        <v>0.63636363636363635</v>
      </c>
      <c r="Q22" s="29">
        <v>0.95238095238095233</v>
      </c>
    </row>
    <row r="23" spans="1:28" ht="17.25" customHeight="1" thickBot="1">
      <c r="A23" s="18">
        <v>19</v>
      </c>
      <c r="B23" s="109" t="s">
        <v>31</v>
      </c>
      <c r="C23" s="110">
        <v>3.2</v>
      </c>
      <c r="D23" s="110">
        <v>2.5833333333333335</v>
      </c>
      <c r="E23" s="110">
        <v>2.13953488372093</v>
      </c>
      <c r="F23" s="110">
        <v>2.4285714285714284</v>
      </c>
      <c r="G23" s="110">
        <v>2.6527777777777777</v>
      </c>
      <c r="H23" s="110">
        <v>3.0945945945945947</v>
      </c>
      <c r="I23" s="110">
        <v>3.0853658536585367</v>
      </c>
      <c r="J23" s="110">
        <v>2.1944444444444446</v>
      </c>
      <c r="K23" s="110">
        <v>2.1351351351351351</v>
      </c>
      <c r="L23" s="110">
        <v>1.3333333333333333</v>
      </c>
      <c r="M23" s="110">
        <v>0.484375</v>
      </c>
      <c r="N23" s="110">
        <v>0.4861111111111111</v>
      </c>
      <c r="O23" s="110">
        <v>0.37037037037037035</v>
      </c>
      <c r="P23" s="110">
        <v>0.40277777777777779</v>
      </c>
      <c r="Q23" s="110">
        <v>0.29090909090909089</v>
      </c>
    </row>
    <row r="24" spans="1:28" ht="17.25" customHeight="1" thickTop="1">
      <c r="A24" s="18">
        <v>20</v>
      </c>
      <c r="B24" s="106" t="s">
        <v>60</v>
      </c>
      <c r="C24" s="107">
        <v>1.8473669388904534</v>
      </c>
      <c r="D24" s="107">
        <v>1.8291533777906639</v>
      </c>
      <c r="E24" s="107">
        <v>1.6116006934412019</v>
      </c>
      <c r="F24" s="107">
        <v>1.4893273674172962</v>
      </c>
      <c r="G24" s="107">
        <v>1.5016627750654497</v>
      </c>
      <c r="H24" s="107">
        <v>1.4105125027338339</v>
      </c>
      <c r="I24" s="107">
        <v>1.32</v>
      </c>
      <c r="J24" s="107">
        <v>1.1816645542881283</v>
      </c>
      <c r="K24" s="108">
        <v>1.1283979577756313</v>
      </c>
      <c r="L24" s="108">
        <v>1.0568410812313251</v>
      </c>
      <c r="M24" s="108">
        <v>0.86184349293398022</v>
      </c>
      <c r="N24" s="107">
        <v>0.84462786987584104</v>
      </c>
      <c r="O24" s="107">
        <v>0.8</v>
      </c>
      <c r="P24" s="107">
        <v>0.68463418140002874</v>
      </c>
      <c r="Q24" s="107">
        <v>0.70505514025608762</v>
      </c>
    </row>
    <row r="25" spans="1:28">
      <c r="M25" s="20"/>
      <c r="N25" s="20"/>
      <c r="O25" s="20"/>
      <c r="P25" s="20"/>
      <c r="Q25" s="20"/>
    </row>
    <row r="26" spans="1:28">
      <c r="M26" s="20"/>
      <c r="N26" s="20"/>
      <c r="O26" s="20"/>
      <c r="P26" s="20"/>
      <c r="Q26" s="20"/>
    </row>
    <row r="27" spans="1:28">
      <c r="M27" s="20"/>
      <c r="N27" s="20"/>
      <c r="O27" s="20"/>
      <c r="P27" s="20"/>
      <c r="Q27" s="20"/>
    </row>
    <row r="28" spans="1:28">
      <c r="M28" s="20"/>
      <c r="N28" s="20"/>
      <c r="O28" s="20"/>
      <c r="P28" s="20"/>
      <c r="Q28" s="20"/>
    </row>
    <row r="29" spans="1:28">
      <c r="M29" s="20"/>
      <c r="N29" s="20"/>
      <c r="O29" s="20"/>
      <c r="P29" s="20"/>
      <c r="Q29" s="20"/>
    </row>
    <row r="30" spans="1:28">
      <c r="M30" s="20"/>
      <c r="N30" s="20"/>
      <c r="O30" s="20"/>
      <c r="P30" s="20"/>
      <c r="Q30" s="20"/>
    </row>
    <row r="31" spans="1:28">
      <c r="M31" s="20"/>
      <c r="N31" s="20"/>
      <c r="O31" s="20"/>
      <c r="P31" s="20"/>
      <c r="Q31" s="20"/>
    </row>
    <row r="32" spans="1:28">
      <c r="M32" s="20"/>
      <c r="N32" s="20"/>
      <c r="O32" s="20"/>
      <c r="P32" s="20"/>
      <c r="Q32" s="20"/>
    </row>
    <row r="33" spans="13:17">
      <c r="M33" s="20"/>
      <c r="N33" s="20"/>
      <c r="O33" s="20"/>
      <c r="P33" s="20"/>
      <c r="Q33" s="20"/>
    </row>
    <row r="34" spans="13:17">
      <c r="M34" s="20"/>
      <c r="N34" s="20"/>
      <c r="O34" s="20"/>
      <c r="P34" s="20"/>
      <c r="Q34" s="20"/>
    </row>
    <row r="35" spans="13:17">
      <c r="M35" s="20"/>
      <c r="N35" s="20"/>
      <c r="O35" s="20"/>
      <c r="P35" s="20"/>
      <c r="Q35" s="20"/>
    </row>
    <row r="36" spans="13:17">
      <c r="M36" s="20"/>
      <c r="N36" s="20"/>
      <c r="O36" s="20"/>
      <c r="P36" s="20"/>
      <c r="Q36" s="20"/>
    </row>
    <row r="37" spans="13:17">
      <c r="M37" s="20"/>
      <c r="N37" s="20"/>
      <c r="O37" s="20"/>
      <c r="P37" s="20"/>
      <c r="Q37" s="20"/>
    </row>
    <row r="38" spans="13:17">
      <c r="M38" s="20"/>
      <c r="N38" s="20"/>
      <c r="O38" s="20"/>
      <c r="P38" s="20"/>
      <c r="Q38" s="20"/>
    </row>
    <row r="39" spans="13:17">
      <c r="M39" s="20"/>
      <c r="N39" s="20"/>
      <c r="O39" s="20"/>
      <c r="P39" s="20"/>
      <c r="Q39" s="20"/>
    </row>
    <row r="40" spans="13:17">
      <c r="M40" s="20"/>
      <c r="N40" s="20"/>
      <c r="O40" s="20"/>
      <c r="P40" s="20"/>
      <c r="Q40" s="20"/>
    </row>
    <row r="41" spans="13:17">
      <c r="M41" s="20"/>
      <c r="N41" s="20"/>
      <c r="O41" s="20"/>
      <c r="P41" s="20"/>
      <c r="Q41" s="20"/>
    </row>
    <row r="42" spans="13:17">
      <c r="M42" s="20"/>
      <c r="N42" s="20"/>
      <c r="O42" s="20"/>
      <c r="P42" s="20"/>
      <c r="Q42" s="20"/>
    </row>
    <row r="43" spans="13:17">
      <c r="M43" s="20"/>
      <c r="N43" s="20"/>
      <c r="O43" s="20"/>
      <c r="P43" s="20"/>
      <c r="Q43" s="20"/>
    </row>
    <row r="44" spans="13:17">
      <c r="M44" s="20"/>
      <c r="N44" s="20"/>
      <c r="O44" s="20"/>
      <c r="P44" s="20"/>
      <c r="Q44" s="20"/>
    </row>
    <row r="45" spans="13:17">
      <c r="M45" s="20"/>
      <c r="N45" s="20"/>
      <c r="O45" s="20"/>
      <c r="P45" s="20"/>
      <c r="Q45" s="20"/>
    </row>
    <row r="59" spans="2:2" ht="14.25">
      <c r="B59" s="139" t="str">
        <f>B1</f>
        <v>■12歳児（中学1年生時点）　一人平均むし歯数の状況</v>
      </c>
    </row>
    <row r="122" spans="18:18">
      <c r="R122" s="15"/>
    </row>
  </sheetData>
  <autoFilter ref="A4:Q24">
    <sortState ref="A5:Q24">
      <sortCondition ref="A4:A24"/>
    </sortState>
  </autoFilter>
  <mergeCells count="1">
    <mergeCell ref="C3:Q3"/>
  </mergeCells>
  <phoneticPr fontId="2"/>
  <printOptions horizontalCentered="1" verticalCentered="1" gridLinesSet="0"/>
  <pageMargins left="0.86614173228346458" right="0.62992125984251968" top="0.74803149606299213" bottom="0.74803149606299213" header="0.31496062992125984" footer="0.31496062992125984"/>
  <pageSetup paperSize="9" orientation="portrait" r:id="rId1"/>
  <headerFooter alignWithMargins="0"/>
  <colBreaks count="1" manualBreakCount="1">
    <brk id="1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view="pageBreakPreview" zoomScaleNormal="115" zoomScaleSheetLayoutView="100" workbookViewId="0">
      <selection activeCell="S69" sqref="S69"/>
    </sheetView>
  </sheetViews>
  <sheetFormatPr defaultColWidth="10.625" defaultRowHeight="11.25"/>
  <cols>
    <col min="1" max="1" width="3.125" style="16" customWidth="1"/>
    <col min="2" max="2" width="11.75" style="21" customWidth="1"/>
    <col min="3" max="4" width="4.375" style="14" customWidth="1"/>
    <col min="5" max="17" width="4.375" style="15" customWidth="1"/>
    <col min="18" max="18" width="4.75" style="16" customWidth="1"/>
    <col min="19" max="28" width="16.75" style="16" customWidth="1"/>
    <col min="29" max="50" width="17.625" style="16" customWidth="1"/>
    <col min="51" max="16384" width="10.625" style="16"/>
  </cols>
  <sheetData>
    <row r="1" spans="1:23" ht="14.25">
      <c r="B1" s="138" t="s">
        <v>79</v>
      </c>
    </row>
    <row r="2" spans="1:23" ht="12" customHeight="1"/>
    <row r="3" spans="1:23" ht="17.25" customHeight="1">
      <c r="B3" s="22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7"/>
      <c r="S3" s="17"/>
      <c r="T3" s="17"/>
      <c r="U3" s="17"/>
      <c r="V3" s="17"/>
      <c r="W3" s="17"/>
    </row>
    <row r="4" spans="1:23" ht="17.25" customHeight="1">
      <c r="B4" s="22" t="s">
        <v>77</v>
      </c>
      <c r="C4" s="131">
        <v>15</v>
      </c>
      <c r="D4" s="131">
        <v>16</v>
      </c>
      <c r="E4" s="131">
        <v>17</v>
      </c>
      <c r="F4" s="131">
        <v>18</v>
      </c>
      <c r="G4" s="132">
        <v>19</v>
      </c>
      <c r="H4" s="132">
        <v>20</v>
      </c>
      <c r="I4" s="132">
        <v>21</v>
      </c>
      <c r="J4" s="132">
        <v>22</v>
      </c>
      <c r="K4" s="132">
        <v>23</v>
      </c>
      <c r="L4" s="132">
        <v>24</v>
      </c>
      <c r="M4" s="132">
        <v>25</v>
      </c>
      <c r="N4" s="132">
        <v>26</v>
      </c>
      <c r="O4" s="132">
        <v>27</v>
      </c>
      <c r="P4" s="132">
        <v>28</v>
      </c>
      <c r="Q4" s="132">
        <v>29</v>
      </c>
      <c r="R4" s="12"/>
      <c r="S4" s="12"/>
      <c r="T4" s="12"/>
      <c r="U4" s="12"/>
      <c r="V4" s="12"/>
    </row>
    <row r="5" spans="1:23" ht="17.25" customHeight="1">
      <c r="A5" s="16">
        <v>1</v>
      </c>
      <c r="B5" s="23" t="s">
        <v>21</v>
      </c>
      <c r="C5" s="24"/>
      <c r="D5" s="24"/>
      <c r="E5" s="24">
        <v>51.028806584362144</v>
      </c>
      <c r="F5" s="24">
        <v>46.851211072664363</v>
      </c>
      <c r="G5" s="24">
        <v>45.088075880758808</v>
      </c>
      <c r="H5" s="24">
        <v>44.704648724222302</v>
      </c>
      <c r="I5" s="24">
        <v>44.492656875834449</v>
      </c>
      <c r="J5" s="24">
        <v>34.117647058823529</v>
      </c>
      <c r="K5" s="24">
        <v>39.904458598726116</v>
      </c>
      <c r="L5" s="24">
        <v>40.876389797253104</v>
      </c>
      <c r="M5" s="24">
        <v>30.278343516632724</v>
      </c>
      <c r="N5" s="24">
        <v>26.405622489959839</v>
      </c>
      <c r="O5" s="25">
        <v>28.248772504091651</v>
      </c>
      <c r="P5" s="25">
        <v>28.356713426853709</v>
      </c>
      <c r="Q5" s="135">
        <v>27.455121436114045</v>
      </c>
      <c r="R5" s="19"/>
      <c r="S5" s="19"/>
      <c r="T5" s="19"/>
      <c r="U5" s="19"/>
      <c r="V5" s="19"/>
    </row>
    <row r="6" spans="1:23" ht="17.25" customHeight="1">
      <c r="A6" s="16">
        <v>2</v>
      </c>
      <c r="B6" s="23" t="s">
        <v>22</v>
      </c>
      <c r="C6" s="24">
        <v>60.620300751879697</v>
      </c>
      <c r="D6" s="24">
        <v>62.298195631528962</v>
      </c>
      <c r="E6" s="24">
        <v>53.691275167785236</v>
      </c>
      <c r="F6" s="24">
        <v>48.180076628352495</v>
      </c>
      <c r="G6" s="24">
        <v>56.682027649769587</v>
      </c>
      <c r="H6" s="24">
        <v>49.25962487660415</v>
      </c>
      <c r="I6" s="24">
        <v>38.959764474975465</v>
      </c>
      <c r="J6" s="24">
        <v>44.777475022706632</v>
      </c>
      <c r="K6" s="24">
        <v>42.49049429657795</v>
      </c>
      <c r="L6" s="24">
        <v>39.388489208633089</v>
      </c>
      <c r="M6" s="24">
        <v>41.030534351145036</v>
      </c>
      <c r="N6" s="24">
        <v>39.575645756457568</v>
      </c>
      <c r="O6" s="25">
        <v>41.025641025641022</v>
      </c>
      <c r="P6" s="25">
        <v>30.555555555555557</v>
      </c>
      <c r="Q6" s="135">
        <v>24.36548223350254</v>
      </c>
      <c r="R6" s="19"/>
      <c r="S6" s="19"/>
      <c r="T6" s="19"/>
      <c r="U6" s="19"/>
      <c r="V6" s="19"/>
    </row>
    <row r="7" spans="1:23" ht="17.25" customHeight="1">
      <c r="A7" s="16">
        <v>3</v>
      </c>
      <c r="B7" s="26" t="s">
        <v>63</v>
      </c>
      <c r="C7" s="25"/>
      <c r="D7" s="25"/>
      <c r="E7" s="25"/>
      <c r="F7" s="25"/>
      <c r="G7" s="25"/>
      <c r="H7" s="25"/>
      <c r="I7" s="25"/>
      <c r="J7" s="25">
        <v>51.4937106918239</v>
      </c>
      <c r="K7" s="25">
        <v>51.249053747161241</v>
      </c>
      <c r="L7" s="25">
        <v>46.518987341772153</v>
      </c>
      <c r="M7" s="25">
        <v>44.728434504792332</v>
      </c>
      <c r="N7" s="25">
        <v>43.954372623574145</v>
      </c>
      <c r="O7" s="25">
        <v>40.352348993288587</v>
      </c>
      <c r="P7" s="25">
        <v>34.763181411974976</v>
      </c>
      <c r="Q7" s="135">
        <v>38.514090520922288</v>
      </c>
      <c r="R7" s="19"/>
      <c r="S7" s="19"/>
      <c r="T7" s="19"/>
      <c r="U7" s="19"/>
      <c r="V7" s="19"/>
    </row>
    <row r="8" spans="1:23" ht="17.25" customHeight="1">
      <c r="A8" s="16">
        <v>4</v>
      </c>
      <c r="B8" s="26" t="s">
        <v>62</v>
      </c>
      <c r="C8" s="25"/>
      <c r="D8" s="25"/>
      <c r="E8" s="25"/>
      <c r="F8" s="25"/>
      <c r="G8" s="25"/>
      <c r="H8" s="25"/>
      <c r="I8" s="25"/>
      <c r="J8" s="25">
        <v>46.534653465346537</v>
      </c>
      <c r="K8" s="25">
        <v>32.942898975109806</v>
      </c>
      <c r="L8" s="25">
        <v>38.360655737704917</v>
      </c>
      <c r="M8" s="25">
        <v>44.539007092198581</v>
      </c>
      <c r="N8" s="25">
        <v>44.705882352941181</v>
      </c>
      <c r="O8" s="25">
        <v>31.029411764705884</v>
      </c>
      <c r="P8" s="25">
        <v>38.328530259365998</v>
      </c>
      <c r="Q8" s="135">
        <v>30.326594090202175</v>
      </c>
      <c r="R8" s="19"/>
      <c r="S8" s="19"/>
      <c r="T8" s="19"/>
      <c r="U8" s="19"/>
      <c r="V8" s="19"/>
    </row>
    <row r="9" spans="1:23" ht="17.25" customHeight="1">
      <c r="A9" s="16">
        <v>5</v>
      </c>
      <c r="B9" s="23" t="s">
        <v>25</v>
      </c>
      <c r="C9" s="24">
        <v>59.231590181430093</v>
      </c>
      <c r="D9" s="24">
        <v>54.332552693208434</v>
      </c>
      <c r="E9" s="24">
        <v>50.051706308169599</v>
      </c>
      <c r="F9" s="24">
        <v>56.494845360824741</v>
      </c>
      <c r="G9" s="24">
        <v>55.069582504970185</v>
      </c>
      <c r="H9" s="24">
        <v>51.552795031055901</v>
      </c>
      <c r="I9" s="24">
        <v>48.936170212765958</v>
      </c>
      <c r="J9" s="24">
        <v>46.883988494726751</v>
      </c>
      <c r="K9" s="24">
        <v>39.751552795031053</v>
      </c>
      <c r="L9" s="24">
        <v>39.187913125590178</v>
      </c>
      <c r="M9" s="24">
        <v>35.140186915887853</v>
      </c>
      <c r="N9" s="24">
        <v>30.614115490375802</v>
      </c>
      <c r="O9" s="25">
        <v>31.415525114155251</v>
      </c>
      <c r="P9" s="25">
        <v>29.124423963133637</v>
      </c>
      <c r="Q9" s="135">
        <v>26.50709219858156</v>
      </c>
      <c r="R9" s="19"/>
      <c r="S9" s="19"/>
      <c r="T9" s="19"/>
      <c r="U9" s="19"/>
      <c r="V9" s="19"/>
    </row>
    <row r="10" spans="1:23" ht="17.25" customHeight="1">
      <c r="A10" s="16">
        <v>6</v>
      </c>
      <c r="B10" s="23" t="s">
        <v>26</v>
      </c>
      <c r="C10" s="24">
        <v>46.956521739130437</v>
      </c>
      <c r="D10" s="24">
        <v>45.392022008253093</v>
      </c>
      <c r="E10" s="24">
        <v>29.938900203665987</v>
      </c>
      <c r="F10" s="24">
        <v>35.106382978723403</v>
      </c>
      <c r="G10" s="24">
        <v>32.392473118279568</v>
      </c>
      <c r="H10" s="24">
        <v>35.57692307692308</v>
      </c>
      <c r="I10" s="24">
        <v>28.975741239892184</v>
      </c>
      <c r="J10" s="24">
        <v>30.519480519480517</v>
      </c>
      <c r="K10" s="24">
        <v>31.505102040816325</v>
      </c>
      <c r="L10" s="24">
        <v>24.703087885985749</v>
      </c>
      <c r="M10" s="24">
        <v>24.539877300613497</v>
      </c>
      <c r="N10" s="24">
        <v>18.770949720670391</v>
      </c>
      <c r="O10" s="25">
        <v>24.439197166469896</v>
      </c>
      <c r="P10" s="25">
        <v>17.114093959731544</v>
      </c>
      <c r="Q10" s="135">
        <v>17.233560090702948</v>
      </c>
      <c r="R10" s="19"/>
      <c r="S10" s="19"/>
      <c r="T10" s="19"/>
      <c r="U10" s="19"/>
      <c r="V10" s="19"/>
    </row>
    <row r="11" spans="1:23" ht="17.25" customHeight="1">
      <c r="A11" s="16">
        <v>7</v>
      </c>
      <c r="B11" s="23" t="s">
        <v>52</v>
      </c>
      <c r="C11" s="24">
        <v>53.267326732673268</v>
      </c>
      <c r="D11" s="24">
        <v>58.058252427184463</v>
      </c>
      <c r="E11" s="24">
        <v>53.095684803001873</v>
      </c>
      <c r="F11" s="24">
        <v>44.036697247706428</v>
      </c>
      <c r="G11" s="24">
        <v>53.312788906009246</v>
      </c>
      <c r="H11" s="24">
        <v>46.666666666666664</v>
      </c>
      <c r="I11" s="24">
        <v>52.420701168614357</v>
      </c>
      <c r="J11" s="24">
        <v>43.551088777219434</v>
      </c>
      <c r="K11" s="24">
        <v>46.411483253588514</v>
      </c>
      <c r="L11" s="24">
        <v>29.548762736535661</v>
      </c>
      <c r="M11" s="24">
        <v>33.030303030303031</v>
      </c>
      <c r="N11" s="24">
        <v>28.11188811188811</v>
      </c>
      <c r="O11" s="25">
        <v>23.672883787661405</v>
      </c>
      <c r="P11" s="25">
        <v>25.79710144927536</v>
      </c>
      <c r="Q11" s="135">
        <v>40.281690140845072</v>
      </c>
      <c r="R11" s="19"/>
      <c r="S11" s="19"/>
      <c r="T11" s="19"/>
      <c r="U11" s="19"/>
      <c r="V11" s="19"/>
    </row>
    <row r="12" spans="1:23" ht="17.25" customHeight="1">
      <c r="A12" s="16">
        <v>8</v>
      </c>
      <c r="B12" s="23" t="s">
        <v>53</v>
      </c>
      <c r="C12" s="24"/>
      <c r="D12" s="24"/>
      <c r="E12" s="24">
        <v>41.735537190082646</v>
      </c>
      <c r="F12" s="24">
        <v>46.359743040685224</v>
      </c>
      <c r="G12" s="24">
        <v>45.857418111753375</v>
      </c>
      <c r="H12" s="24">
        <v>46.696035242290748</v>
      </c>
      <c r="I12" s="24">
        <v>40.085744908896032</v>
      </c>
      <c r="J12" s="24">
        <v>39.439655172413794</v>
      </c>
      <c r="K12" s="24">
        <v>34.680851063829785</v>
      </c>
      <c r="L12" s="24">
        <v>40.829015544041454</v>
      </c>
      <c r="M12" s="24">
        <v>34.943820224719104</v>
      </c>
      <c r="N12" s="24">
        <v>35.273972602739725</v>
      </c>
      <c r="O12" s="25">
        <v>30.725623582766442</v>
      </c>
      <c r="P12" s="25">
        <v>28.38785046728972</v>
      </c>
      <c r="Q12" s="135">
        <v>23.514538558786345</v>
      </c>
      <c r="R12" s="19"/>
      <c r="S12" s="19"/>
      <c r="T12" s="19"/>
      <c r="U12" s="19"/>
      <c r="V12" s="19"/>
    </row>
    <row r="13" spans="1:23" ht="17.25" customHeight="1">
      <c r="A13" s="16">
        <v>9</v>
      </c>
      <c r="B13" s="23" t="s">
        <v>54</v>
      </c>
      <c r="C13" s="24"/>
      <c r="D13" s="24"/>
      <c r="E13" s="24">
        <v>60</v>
      </c>
      <c r="F13" s="24">
        <v>49.889624724061811</v>
      </c>
      <c r="G13" s="24">
        <v>48.299319727891152</v>
      </c>
      <c r="H13" s="24">
        <v>47.20930232558139</v>
      </c>
      <c r="I13" s="24">
        <v>53.378378378378379</v>
      </c>
      <c r="J13" s="24">
        <v>41.113490364025694</v>
      </c>
      <c r="K13" s="24">
        <v>42.592592592592595</v>
      </c>
      <c r="L13" s="24">
        <v>39.316239316239319</v>
      </c>
      <c r="M13" s="24">
        <v>28.448275862068968</v>
      </c>
      <c r="N13" s="24">
        <v>30.385487528344672</v>
      </c>
      <c r="O13" s="25">
        <v>29.350104821802937</v>
      </c>
      <c r="P13" s="25">
        <v>19.257540603248259</v>
      </c>
      <c r="Q13" s="135">
        <v>26.844262295081968</v>
      </c>
      <c r="R13" s="19"/>
      <c r="S13" s="19"/>
      <c r="T13" s="19"/>
      <c r="U13" s="19"/>
      <c r="V13" s="19"/>
    </row>
    <row r="14" spans="1:23" ht="17.25" customHeight="1">
      <c r="A14" s="16">
        <v>10</v>
      </c>
      <c r="B14" s="23" t="s">
        <v>55</v>
      </c>
      <c r="C14" s="24"/>
      <c r="D14" s="24"/>
      <c r="E14" s="24">
        <v>50.094876660341555</v>
      </c>
      <c r="F14" s="24">
        <v>50.853889943074002</v>
      </c>
      <c r="G14" s="24">
        <v>57.303370786516851</v>
      </c>
      <c r="H14" s="24">
        <v>54.269449715370023</v>
      </c>
      <c r="I14" s="24">
        <v>48.455598455598455</v>
      </c>
      <c r="J14" s="24">
        <v>39.791666666666664</v>
      </c>
      <c r="K14" s="24">
        <v>37.5</v>
      </c>
      <c r="L14" s="24">
        <v>37.747035573122531</v>
      </c>
      <c r="M14" s="24">
        <v>30.985915492957744</v>
      </c>
      <c r="N14" s="24">
        <v>34.122287968441817</v>
      </c>
      <c r="O14" s="25">
        <v>34.08163265306122</v>
      </c>
      <c r="P14" s="25">
        <v>33.673469387755098</v>
      </c>
      <c r="Q14" s="135">
        <v>29.05263157894737</v>
      </c>
      <c r="R14" s="19"/>
      <c r="S14" s="19"/>
      <c r="T14" s="19"/>
      <c r="U14" s="19"/>
      <c r="V14" s="19"/>
    </row>
    <row r="15" spans="1:23" ht="17.25" customHeight="1">
      <c r="A15" s="16">
        <v>11</v>
      </c>
      <c r="B15" s="23" t="s">
        <v>56</v>
      </c>
      <c r="C15" s="24"/>
      <c r="D15" s="24"/>
      <c r="E15" s="24">
        <v>58.591065292096225</v>
      </c>
      <c r="F15" s="24">
        <v>65.595463137996219</v>
      </c>
      <c r="G15" s="24">
        <v>56.238698010849909</v>
      </c>
      <c r="H15" s="24">
        <v>66.355140186915889</v>
      </c>
      <c r="I15" s="24">
        <v>62.378167641325533</v>
      </c>
      <c r="J15" s="24">
        <v>52.439024390243901</v>
      </c>
      <c r="K15" s="24">
        <v>57.056451612903224</v>
      </c>
      <c r="L15" s="24">
        <v>54.507337526205447</v>
      </c>
      <c r="M15" s="24">
        <v>46.750524109014677</v>
      </c>
      <c r="N15" s="24">
        <v>46.506550218340607</v>
      </c>
      <c r="O15" s="25">
        <v>41.396508728179548</v>
      </c>
      <c r="P15" s="25">
        <v>36.138613861386141</v>
      </c>
      <c r="Q15" s="135">
        <v>36.363636363636367</v>
      </c>
      <c r="R15" s="19"/>
      <c r="S15" s="19"/>
      <c r="T15" s="19"/>
      <c r="U15" s="19"/>
      <c r="V15" s="19"/>
    </row>
    <row r="16" spans="1:23" ht="17.25" customHeight="1">
      <c r="A16" s="16">
        <v>12</v>
      </c>
      <c r="B16" s="23" t="s">
        <v>57</v>
      </c>
      <c r="C16" s="24"/>
      <c r="D16" s="24"/>
      <c r="E16" s="24">
        <v>57.029876977152902</v>
      </c>
      <c r="F16" s="24">
        <v>56.607142857142854</v>
      </c>
      <c r="G16" s="24">
        <v>53.63716038562665</v>
      </c>
      <c r="H16" s="24">
        <v>52.435783879539407</v>
      </c>
      <c r="I16" s="24">
        <v>54.946996466431095</v>
      </c>
      <c r="J16" s="24">
        <v>51.406649616368284</v>
      </c>
      <c r="K16" s="24">
        <v>43.645924627519719</v>
      </c>
      <c r="L16" s="24">
        <v>46.771523178807946</v>
      </c>
      <c r="M16" s="24">
        <v>44.373865698729581</v>
      </c>
      <c r="N16" s="24">
        <v>37.619461337966989</v>
      </c>
      <c r="O16" s="25">
        <v>37.567084078711986</v>
      </c>
      <c r="P16" s="25">
        <v>34.469328140214216</v>
      </c>
      <c r="Q16" s="135">
        <v>33.049242424242422</v>
      </c>
      <c r="R16" s="19"/>
      <c r="S16" s="19"/>
      <c r="T16" s="19"/>
      <c r="U16" s="19"/>
      <c r="V16" s="19"/>
    </row>
    <row r="17" spans="1:22" ht="17.25" customHeight="1">
      <c r="A17" s="16">
        <v>13</v>
      </c>
      <c r="B17" s="23" t="s">
        <v>58</v>
      </c>
      <c r="C17" s="24"/>
      <c r="D17" s="24"/>
      <c r="E17" s="24">
        <v>61.489361702127667</v>
      </c>
      <c r="F17" s="24">
        <v>57.553956834532372</v>
      </c>
      <c r="G17" s="24">
        <v>48.115299334811532</v>
      </c>
      <c r="H17" s="24">
        <v>58.669833729216151</v>
      </c>
      <c r="I17" s="24">
        <v>47.826086956521742</v>
      </c>
      <c r="J17" s="24">
        <v>51.910112359550567</v>
      </c>
      <c r="K17" s="24">
        <v>53.253012048192772</v>
      </c>
      <c r="L17" s="24">
        <v>48.0719794344473</v>
      </c>
      <c r="M17" s="24">
        <v>44.028103044496483</v>
      </c>
      <c r="N17" s="24">
        <v>54.394299287410931</v>
      </c>
      <c r="O17" s="25">
        <v>37.564766839378237</v>
      </c>
      <c r="P17" s="25">
        <v>51.092896174863391</v>
      </c>
      <c r="Q17" s="135">
        <v>31.845238095238095</v>
      </c>
      <c r="R17" s="19"/>
      <c r="S17" s="19"/>
      <c r="T17" s="19"/>
      <c r="U17" s="19"/>
      <c r="V17" s="19"/>
    </row>
    <row r="18" spans="1:22" ht="17.25" customHeight="1">
      <c r="A18" s="16">
        <v>14</v>
      </c>
      <c r="B18" s="23" t="s">
        <v>27</v>
      </c>
      <c r="C18" s="24">
        <v>60.082304526748977</v>
      </c>
      <c r="D18" s="24">
        <v>55.645161290322577</v>
      </c>
      <c r="E18" s="24">
        <v>57.563025210084028</v>
      </c>
      <c r="F18" s="24">
        <v>49.767441860465119</v>
      </c>
      <c r="G18" s="24">
        <v>55.102040816326522</v>
      </c>
      <c r="H18" s="24">
        <v>53.367875647668392</v>
      </c>
      <c r="I18" s="24">
        <v>52.542372881355938</v>
      </c>
      <c r="J18" s="24">
        <v>52.849740932642483</v>
      </c>
      <c r="K18" s="24">
        <v>50</v>
      </c>
      <c r="L18" s="24">
        <v>33.513513513513516</v>
      </c>
      <c r="M18" s="24">
        <v>44.776119402985074</v>
      </c>
      <c r="N18" s="24">
        <v>45.026178010471199</v>
      </c>
      <c r="O18" s="25">
        <v>70.899470899470899</v>
      </c>
      <c r="P18" s="25">
        <v>46.927374301675975</v>
      </c>
      <c r="Q18" s="135">
        <v>43.01075268817204</v>
      </c>
    </row>
    <row r="19" spans="1:22" ht="17.25" customHeight="1">
      <c r="A19" s="16">
        <v>15</v>
      </c>
      <c r="B19" s="23" t="s">
        <v>28</v>
      </c>
      <c r="C19" s="24">
        <v>54</v>
      </c>
      <c r="D19" s="24">
        <v>50.354609929078009</v>
      </c>
      <c r="E19" s="24">
        <v>41.463414634146339</v>
      </c>
      <c r="F19" s="24">
        <v>24.264705882352942</v>
      </c>
      <c r="G19" s="24">
        <v>17.021276595744681</v>
      </c>
      <c r="H19" s="24">
        <v>16.788321167883211</v>
      </c>
      <c r="I19" s="24">
        <v>15.254237288135593</v>
      </c>
      <c r="J19" s="24">
        <v>10.084033613445378</v>
      </c>
      <c r="K19" s="24">
        <v>11.214953271028037</v>
      </c>
      <c r="L19" s="24">
        <v>10.091743119266056</v>
      </c>
      <c r="M19" s="24">
        <v>6.666666666666667</v>
      </c>
      <c r="N19" s="24">
        <v>8.6021505376344098</v>
      </c>
      <c r="O19" s="25">
        <v>7.8947368421052628</v>
      </c>
      <c r="P19" s="25">
        <v>9.1666666666666661</v>
      </c>
      <c r="Q19" s="135">
        <v>5.1282051282051277</v>
      </c>
    </row>
    <row r="20" spans="1:22" ht="17.25" customHeight="1">
      <c r="A20" s="16">
        <v>16</v>
      </c>
      <c r="B20" s="23" t="s">
        <v>59</v>
      </c>
      <c r="C20" s="24"/>
      <c r="D20" s="24"/>
      <c r="E20" s="24">
        <v>66.839378238341979</v>
      </c>
      <c r="F20" s="24">
        <v>66.336633663366342</v>
      </c>
      <c r="G20" s="24">
        <v>65.240641711229955</v>
      </c>
      <c r="H20" s="24">
        <v>63.44086021505376</v>
      </c>
      <c r="I20" s="24">
        <v>59.27835051546392</v>
      </c>
      <c r="J20" s="24">
        <v>44.394618834080717</v>
      </c>
      <c r="K20" s="24">
        <v>53.883495145631066</v>
      </c>
      <c r="L20" s="24">
        <v>51.886792452830186</v>
      </c>
      <c r="M20" s="24">
        <v>47.641509433962263</v>
      </c>
      <c r="N20" s="24">
        <v>44.339622641509436</v>
      </c>
      <c r="O20" s="25">
        <v>45.410628019323674</v>
      </c>
      <c r="P20" s="25">
        <v>39.705882352941174</v>
      </c>
      <c r="Q20" s="135">
        <v>40.566037735849058</v>
      </c>
    </row>
    <row r="21" spans="1:22" ht="17.25" customHeight="1">
      <c r="A21" s="16">
        <v>17</v>
      </c>
      <c r="B21" s="23" t="s">
        <v>29</v>
      </c>
      <c r="C21" s="24">
        <v>56.410256410256409</v>
      </c>
      <c r="D21" s="24">
        <v>50.746268656716417</v>
      </c>
      <c r="E21" s="24">
        <v>50</v>
      </c>
      <c r="F21" s="24">
        <v>62.337662337662337</v>
      </c>
      <c r="G21" s="24">
        <v>63.333333333333329</v>
      </c>
      <c r="H21" s="24">
        <v>38.636363636363633</v>
      </c>
      <c r="I21" s="24">
        <v>34.482758620689658</v>
      </c>
      <c r="J21" s="24">
        <v>46</v>
      </c>
      <c r="K21" s="24">
        <v>25</v>
      </c>
      <c r="L21" s="24">
        <v>26.666666666666668</v>
      </c>
      <c r="M21" s="24">
        <v>18.666666666666668</v>
      </c>
      <c r="N21" s="24">
        <v>20</v>
      </c>
      <c r="O21" s="25">
        <v>12.820512820512819</v>
      </c>
      <c r="P21" s="25">
        <v>10</v>
      </c>
      <c r="Q21" s="135">
        <v>15.492957746478872</v>
      </c>
    </row>
    <row r="22" spans="1:22" ht="17.25" customHeight="1">
      <c r="A22" s="16">
        <v>18</v>
      </c>
      <c r="B22" s="23" t="s">
        <v>30</v>
      </c>
      <c r="C22" s="24">
        <v>78</v>
      </c>
      <c r="D22" s="24">
        <v>72.826086956521735</v>
      </c>
      <c r="E22" s="24">
        <v>67.213114754098356</v>
      </c>
      <c r="F22" s="24">
        <v>75.384615384615387</v>
      </c>
      <c r="G22" s="24">
        <v>70.666666666666671</v>
      </c>
      <c r="H22" s="24">
        <v>75</v>
      </c>
      <c r="I22" s="24">
        <v>70.270270270270274</v>
      </c>
      <c r="J22" s="24">
        <v>65.573770491803273</v>
      </c>
      <c r="K22" s="24">
        <v>67.64705882352942</v>
      </c>
      <c r="L22" s="24">
        <v>65.573770491803273</v>
      </c>
      <c r="M22" s="24">
        <v>64.0625</v>
      </c>
      <c r="N22" s="24">
        <v>44</v>
      </c>
      <c r="O22" s="25">
        <v>36.666666666666664</v>
      </c>
      <c r="P22" s="25">
        <v>34.848484848484851</v>
      </c>
      <c r="Q22" s="135">
        <v>33.333333333333329</v>
      </c>
    </row>
    <row r="23" spans="1:22" ht="17.25" customHeight="1" thickBot="1">
      <c r="A23" s="16">
        <v>19</v>
      </c>
      <c r="B23" s="115" t="s">
        <v>31</v>
      </c>
      <c r="C23" s="116">
        <v>66.666666666666657</v>
      </c>
      <c r="D23" s="116">
        <v>70.238095238095227</v>
      </c>
      <c r="E23" s="116">
        <v>66.279069767441854</v>
      </c>
      <c r="F23" s="116">
        <v>68.571428571428569</v>
      </c>
      <c r="G23" s="116">
        <v>76.388888888888886</v>
      </c>
      <c r="H23" s="116">
        <v>79.729729729729726</v>
      </c>
      <c r="I23" s="116">
        <v>76.829268292682926</v>
      </c>
      <c r="J23" s="116">
        <v>65.277777777777786</v>
      </c>
      <c r="K23" s="116">
        <v>72.972972972972968</v>
      </c>
      <c r="L23" s="116">
        <v>43.939393939393938</v>
      </c>
      <c r="M23" s="116">
        <v>26.5625</v>
      </c>
      <c r="N23" s="116">
        <v>26.388888888888889</v>
      </c>
      <c r="O23" s="117">
        <v>18.518518518518519</v>
      </c>
      <c r="P23" s="117">
        <v>22.222222222222221</v>
      </c>
      <c r="Q23" s="137">
        <v>18.181818181818183</v>
      </c>
    </row>
    <row r="24" spans="1:22" ht="17.25" customHeight="1" thickTop="1">
      <c r="A24" s="16">
        <v>20</v>
      </c>
      <c r="B24" s="133" t="s">
        <v>61</v>
      </c>
      <c r="C24" s="114">
        <v>58.068149816952975</v>
      </c>
      <c r="D24" s="114">
        <v>57.25572629747753</v>
      </c>
      <c r="E24" s="114">
        <v>52.506501011268426</v>
      </c>
      <c r="F24" s="114">
        <v>51.140614684955622</v>
      </c>
      <c r="G24" s="113">
        <v>50.562513266822329</v>
      </c>
      <c r="H24" s="113">
        <v>48.458117664212288</v>
      </c>
      <c r="I24" s="113">
        <v>46.2</v>
      </c>
      <c r="J24" s="113">
        <v>42.071539219828189</v>
      </c>
      <c r="K24" s="113">
        <v>41.320546433006761</v>
      </c>
      <c r="L24" s="113">
        <v>39.434368702661388</v>
      </c>
      <c r="M24" s="113">
        <v>35.435562117696691</v>
      </c>
      <c r="N24" s="113">
        <v>33.287091627939233</v>
      </c>
      <c r="O24" s="114">
        <v>32.005358905655058</v>
      </c>
      <c r="P24" s="114">
        <v>29.524220209860573</v>
      </c>
      <c r="Q24" s="136">
        <v>28.584116645696099</v>
      </c>
    </row>
    <row r="25" spans="1:22" ht="12" customHeight="1"/>
    <row r="26" spans="1:22" ht="12" customHeight="1"/>
    <row r="60" spans="2:2" ht="14.25">
      <c r="B60" s="138" t="str">
        <f>B1</f>
        <v>■12歳児（中学1年生時点）　むし歯のある人の割合の状況</v>
      </c>
    </row>
  </sheetData>
  <autoFilter ref="A4:Q24">
    <sortState ref="A5:Q24">
      <sortCondition ref="A4:A24"/>
    </sortState>
  </autoFilter>
  <mergeCells count="1">
    <mergeCell ref="C3:Q3"/>
  </mergeCells>
  <phoneticPr fontId="2"/>
  <printOptions horizontalCentered="1" verticalCentered="1" gridLinesSet="0"/>
  <pageMargins left="0.86614173228346458" right="0.62992125984251968" top="0.74803149606299213" bottom="0.74803149606299213" header="0.51181102362204722" footer="0.51181102362204722"/>
  <pageSetup paperSize="9" orientation="portrait" r:id="rId1"/>
  <headerFooter alignWithMargins="0"/>
  <colBreaks count="1" manualBreakCount="1">
    <brk id="1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36"/>
  <sheetViews>
    <sheetView tabSelected="1" view="pageBreakPreview" zoomScale="115" zoomScaleNormal="100" zoomScaleSheetLayoutView="115" workbookViewId="0">
      <pane xSplit="1" ySplit="4" topLeftCell="B22" activePane="bottomRight" state="frozen"/>
      <selection pane="topRight" activeCell="B1" sqref="B1"/>
      <selection pane="bottomLeft" activeCell="A4" sqref="A4"/>
      <selection pane="bottomRight" activeCell="B37" sqref="B37"/>
    </sheetView>
  </sheetViews>
  <sheetFormatPr defaultColWidth="2.125" defaultRowHeight="12"/>
  <cols>
    <col min="1" max="1" width="12" style="5" customWidth="1"/>
    <col min="2" max="18" width="4.75" style="6" customWidth="1"/>
    <col min="19" max="19" width="4.75" style="4" customWidth="1"/>
    <col min="20" max="22" width="4.75" style="7" customWidth="1"/>
    <col min="23" max="25" width="4.5" style="6" customWidth="1"/>
    <col min="26" max="28" width="4.75" style="7" customWidth="1"/>
    <col min="29" max="31" width="4.5" style="6" customWidth="1"/>
    <col min="32" max="34" width="4.75" style="7" customWidth="1"/>
    <col min="35" max="37" width="4.5" style="6" customWidth="1"/>
    <col min="38" max="40" width="4.75" style="7" customWidth="1"/>
    <col min="41" max="43" width="4.5" style="6" customWidth="1"/>
    <col min="44" max="46" width="4.75" style="7" customWidth="1"/>
    <col min="47" max="49" width="4.125" style="6" customWidth="1"/>
    <col min="50" max="52" width="4.625" style="6" customWidth="1"/>
    <col min="53" max="55" width="4.125" style="6" customWidth="1"/>
    <col min="56" max="58" width="4.625" style="6" customWidth="1"/>
    <col min="59" max="61" width="4.125" style="6" customWidth="1"/>
    <col min="62" max="64" width="4.625" style="6" customWidth="1"/>
    <col min="65" max="67" width="4.125" style="6" customWidth="1"/>
    <col min="68" max="70" width="4.625" style="6" customWidth="1"/>
    <col min="71" max="73" width="3.875" style="6" customWidth="1"/>
    <col min="74" max="76" width="4.25" style="6" customWidth="1"/>
    <col min="77" max="79" width="3.875" style="6" customWidth="1"/>
    <col min="80" max="82" width="4.25" style="6" customWidth="1"/>
    <col min="83" max="85" width="3.875" style="6" customWidth="1"/>
    <col min="86" max="88" width="4.25" style="6" customWidth="1"/>
    <col min="89" max="91" width="3.875" style="6" customWidth="1"/>
    <col min="92" max="94" width="4.25" style="6" customWidth="1"/>
    <col min="95" max="95" width="4.25" style="4" customWidth="1"/>
    <col min="96" max="97" width="4.25" style="2" customWidth="1"/>
    <col min="98" max="16384" width="2.125" style="2"/>
  </cols>
  <sheetData>
    <row r="1" spans="1:119" ht="14.25">
      <c r="B1" s="134" t="s">
        <v>80</v>
      </c>
      <c r="W1" s="134" t="s">
        <v>80</v>
      </c>
      <c r="AU1" s="134" t="s">
        <v>80</v>
      </c>
      <c r="BS1" s="134" t="s">
        <v>80</v>
      </c>
    </row>
    <row r="2" spans="1:119" s="3" customFormat="1" ht="23.25" customHeight="1">
      <c r="A2" s="11"/>
      <c r="B2" s="163" t="s">
        <v>0</v>
      </c>
      <c r="C2" s="164"/>
      <c r="D2" s="165"/>
      <c r="E2" s="163" t="s">
        <v>1</v>
      </c>
      <c r="F2" s="164"/>
      <c r="G2" s="165"/>
      <c r="H2" s="163" t="s">
        <v>32</v>
      </c>
      <c r="I2" s="164"/>
      <c r="J2" s="165"/>
      <c r="K2" s="163" t="s">
        <v>45</v>
      </c>
      <c r="L2" s="164"/>
      <c r="M2" s="165"/>
      <c r="N2" s="163" t="s">
        <v>33</v>
      </c>
      <c r="O2" s="164"/>
      <c r="P2" s="165"/>
      <c r="Q2" s="163" t="s">
        <v>2</v>
      </c>
      <c r="R2" s="164"/>
      <c r="S2" s="165"/>
      <c r="T2" s="159" t="s">
        <v>41</v>
      </c>
      <c r="U2" s="160"/>
      <c r="V2" s="161"/>
      <c r="W2" s="163" t="s">
        <v>3</v>
      </c>
      <c r="X2" s="166"/>
      <c r="Y2" s="167"/>
      <c r="Z2" s="159" t="s">
        <v>42</v>
      </c>
      <c r="AA2" s="160"/>
      <c r="AB2" s="161"/>
      <c r="AC2" s="163" t="s">
        <v>4</v>
      </c>
      <c r="AD2" s="172"/>
      <c r="AE2" s="173"/>
      <c r="AF2" s="159" t="s">
        <v>50</v>
      </c>
      <c r="AG2" s="160"/>
      <c r="AH2" s="161"/>
      <c r="AI2" s="163" t="s">
        <v>5</v>
      </c>
      <c r="AJ2" s="172"/>
      <c r="AK2" s="173"/>
      <c r="AL2" s="159" t="s">
        <v>6</v>
      </c>
      <c r="AM2" s="172"/>
      <c r="AN2" s="173"/>
      <c r="AO2" s="163" t="s">
        <v>7</v>
      </c>
      <c r="AP2" s="172"/>
      <c r="AQ2" s="173"/>
      <c r="AR2" s="159" t="s">
        <v>51</v>
      </c>
      <c r="AS2" s="160"/>
      <c r="AT2" s="161"/>
      <c r="AU2" s="150" t="s">
        <v>46</v>
      </c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2"/>
      <c r="BG2" s="150" t="s">
        <v>47</v>
      </c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2"/>
      <c r="BS2" s="150" t="s">
        <v>8</v>
      </c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2"/>
      <c r="CE2" s="150" t="s">
        <v>9</v>
      </c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2"/>
      <c r="CT2" s="127"/>
    </row>
    <row r="3" spans="1:119" s="3" customFormat="1" ht="9" customHeight="1">
      <c r="A3" s="170" t="s">
        <v>49</v>
      </c>
      <c r="B3" s="153" t="s">
        <v>18</v>
      </c>
      <c r="C3" s="155" t="s">
        <v>19</v>
      </c>
      <c r="D3" s="157" t="s">
        <v>20</v>
      </c>
      <c r="E3" s="153" t="s">
        <v>18</v>
      </c>
      <c r="F3" s="155" t="s">
        <v>19</v>
      </c>
      <c r="G3" s="157" t="s">
        <v>20</v>
      </c>
      <c r="H3" s="153" t="s">
        <v>18</v>
      </c>
      <c r="I3" s="155" t="s">
        <v>19</v>
      </c>
      <c r="J3" s="157" t="s">
        <v>20</v>
      </c>
      <c r="K3" s="153" t="s">
        <v>18</v>
      </c>
      <c r="L3" s="155" t="s">
        <v>19</v>
      </c>
      <c r="M3" s="157" t="s">
        <v>20</v>
      </c>
      <c r="N3" s="153" t="s">
        <v>18</v>
      </c>
      <c r="O3" s="155" t="s">
        <v>19</v>
      </c>
      <c r="P3" s="157" t="s">
        <v>20</v>
      </c>
      <c r="Q3" s="153" t="s">
        <v>18</v>
      </c>
      <c r="R3" s="155" t="s">
        <v>19</v>
      </c>
      <c r="S3" s="168" t="s">
        <v>20</v>
      </c>
      <c r="T3" s="153" t="s">
        <v>18</v>
      </c>
      <c r="U3" s="155" t="s">
        <v>19</v>
      </c>
      <c r="V3" s="157" t="s">
        <v>20</v>
      </c>
      <c r="W3" s="153" t="s">
        <v>18</v>
      </c>
      <c r="X3" s="155" t="s">
        <v>19</v>
      </c>
      <c r="Y3" s="157" t="s">
        <v>20</v>
      </c>
      <c r="Z3" s="153" t="s">
        <v>18</v>
      </c>
      <c r="AA3" s="155" t="s">
        <v>19</v>
      </c>
      <c r="AB3" s="157" t="s">
        <v>20</v>
      </c>
      <c r="AC3" s="153" t="s">
        <v>18</v>
      </c>
      <c r="AD3" s="155" t="s">
        <v>19</v>
      </c>
      <c r="AE3" s="157" t="s">
        <v>20</v>
      </c>
      <c r="AF3" s="153" t="s">
        <v>18</v>
      </c>
      <c r="AG3" s="155" t="s">
        <v>19</v>
      </c>
      <c r="AH3" s="157" t="s">
        <v>20</v>
      </c>
      <c r="AI3" s="153" t="s">
        <v>18</v>
      </c>
      <c r="AJ3" s="155" t="s">
        <v>19</v>
      </c>
      <c r="AK3" s="157" t="s">
        <v>20</v>
      </c>
      <c r="AL3" s="153" t="s">
        <v>18</v>
      </c>
      <c r="AM3" s="155" t="s">
        <v>19</v>
      </c>
      <c r="AN3" s="157" t="s">
        <v>20</v>
      </c>
      <c r="AO3" s="153" t="s">
        <v>18</v>
      </c>
      <c r="AP3" s="155" t="s">
        <v>19</v>
      </c>
      <c r="AQ3" s="157" t="s">
        <v>20</v>
      </c>
      <c r="AR3" s="153" t="s">
        <v>18</v>
      </c>
      <c r="AS3" s="155" t="s">
        <v>19</v>
      </c>
      <c r="AT3" s="157" t="s">
        <v>20</v>
      </c>
      <c r="AU3" s="148" t="s">
        <v>10</v>
      </c>
      <c r="AV3" s="146"/>
      <c r="AW3" s="147"/>
      <c r="AX3" s="145" t="s">
        <v>11</v>
      </c>
      <c r="AY3" s="146"/>
      <c r="AZ3" s="147"/>
      <c r="BA3" s="145" t="s">
        <v>12</v>
      </c>
      <c r="BB3" s="146"/>
      <c r="BC3" s="147"/>
      <c r="BD3" s="145" t="s">
        <v>13</v>
      </c>
      <c r="BE3" s="146"/>
      <c r="BF3" s="149"/>
      <c r="BG3" s="148" t="s">
        <v>10</v>
      </c>
      <c r="BH3" s="146"/>
      <c r="BI3" s="147"/>
      <c r="BJ3" s="145" t="s">
        <v>11</v>
      </c>
      <c r="BK3" s="146"/>
      <c r="BL3" s="147"/>
      <c r="BM3" s="145" t="s">
        <v>12</v>
      </c>
      <c r="BN3" s="146"/>
      <c r="BO3" s="147"/>
      <c r="BP3" s="145" t="s">
        <v>13</v>
      </c>
      <c r="BQ3" s="146"/>
      <c r="BR3" s="149"/>
      <c r="BS3" s="148" t="s">
        <v>14</v>
      </c>
      <c r="BT3" s="146"/>
      <c r="BU3" s="147"/>
      <c r="BV3" s="145" t="s">
        <v>15</v>
      </c>
      <c r="BW3" s="146"/>
      <c r="BX3" s="147"/>
      <c r="BY3" s="145" t="s">
        <v>16</v>
      </c>
      <c r="BZ3" s="146"/>
      <c r="CA3" s="147"/>
      <c r="CB3" s="145" t="s">
        <v>17</v>
      </c>
      <c r="CC3" s="146"/>
      <c r="CD3" s="149"/>
      <c r="CE3" s="162" t="s">
        <v>10</v>
      </c>
      <c r="CF3" s="143"/>
      <c r="CG3" s="144"/>
      <c r="CH3" s="142" t="s">
        <v>11</v>
      </c>
      <c r="CI3" s="143"/>
      <c r="CJ3" s="144"/>
      <c r="CK3" s="142" t="s">
        <v>12</v>
      </c>
      <c r="CL3" s="143"/>
      <c r="CM3" s="144"/>
      <c r="CN3" s="142" t="s">
        <v>13</v>
      </c>
      <c r="CO3" s="143"/>
      <c r="CP3" s="143"/>
      <c r="CQ3" s="145" t="s">
        <v>72</v>
      </c>
      <c r="CR3" s="146"/>
      <c r="CS3" s="149"/>
    </row>
    <row r="4" spans="1:119" ht="9" customHeight="1">
      <c r="A4" s="171"/>
      <c r="B4" s="154"/>
      <c r="C4" s="156"/>
      <c r="D4" s="158"/>
      <c r="E4" s="154"/>
      <c r="F4" s="156"/>
      <c r="G4" s="158"/>
      <c r="H4" s="154"/>
      <c r="I4" s="156"/>
      <c r="J4" s="158"/>
      <c r="K4" s="154"/>
      <c r="L4" s="156"/>
      <c r="M4" s="158"/>
      <c r="N4" s="154"/>
      <c r="O4" s="156"/>
      <c r="P4" s="158"/>
      <c r="Q4" s="154"/>
      <c r="R4" s="156"/>
      <c r="S4" s="169"/>
      <c r="T4" s="154"/>
      <c r="U4" s="156"/>
      <c r="V4" s="158"/>
      <c r="W4" s="154"/>
      <c r="X4" s="156"/>
      <c r="Y4" s="158"/>
      <c r="Z4" s="154"/>
      <c r="AA4" s="156"/>
      <c r="AB4" s="158"/>
      <c r="AC4" s="154"/>
      <c r="AD4" s="156"/>
      <c r="AE4" s="158"/>
      <c r="AF4" s="154"/>
      <c r="AG4" s="156"/>
      <c r="AH4" s="158"/>
      <c r="AI4" s="154"/>
      <c r="AJ4" s="156"/>
      <c r="AK4" s="158"/>
      <c r="AL4" s="154"/>
      <c r="AM4" s="156"/>
      <c r="AN4" s="158"/>
      <c r="AO4" s="154"/>
      <c r="AP4" s="156"/>
      <c r="AQ4" s="158"/>
      <c r="AR4" s="154"/>
      <c r="AS4" s="156"/>
      <c r="AT4" s="158"/>
      <c r="AU4" s="8" t="s">
        <v>18</v>
      </c>
      <c r="AV4" s="9" t="s">
        <v>19</v>
      </c>
      <c r="AW4" s="9" t="s">
        <v>20</v>
      </c>
      <c r="AX4" s="9" t="s">
        <v>18</v>
      </c>
      <c r="AY4" s="9" t="s">
        <v>19</v>
      </c>
      <c r="AZ4" s="9" t="s">
        <v>20</v>
      </c>
      <c r="BA4" s="9" t="s">
        <v>18</v>
      </c>
      <c r="BB4" s="9" t="s">
        <v>19</v>
      </c>
      <c r="BC4" s="9" t="s">
        <v>20</v>
      </c>
      <c r="BD4" s="9" t="s">
        <v>18</v>
      </c>
      <c r="BE4" s="9" t="s">
        <v>19</v>
      </c>
      <c r="BF4" s="10" t="s">
        <v>20</v>
      </c>
      <c r="BG4" s="8" t="s">
        <v>18</v>
      </c>
      <c r="BH4" s="9" t="s">
        <v>19</v>
      </c>
      <c r="BI4" s="9" t="s">
        <v>20</v>
      </c>
      <c r="BJ4" s="9" t="s">
        <v>18</v>
      </c>
      <c r="BK4" s="9" t="s">
        <v>19</v>
      </c>
      <c r="BL4" s="9" t="s">
        <v>20</v>
      </c>
      <c r="BM4" s="9" t="s">
        <v>18</v>
      </c>
      <c r="BN4" s="9" t="s">
        <v>19</v>
      </c>
      <c r="BO4" s="9" t="s">
        <v>20</v>
      </c>
      <c r="BP4" s="9" t="s">
        <v>18</v>
      </c>
      <c r="BQ4" s="9" t="s">
        <v>19</v>
      </c>
      <c r="BR4" s="10" t="s">
        <v>20</v>
      </c>
      <c r="BS4" s="8" t="s">
        <v>18</v>
      </c>
      <c r="BT4" s="9" t="s">
        <v>19</v>
      </c>
      <c r="BU4" s="9" t="s">
        <v>20</v>
      </c>
      <c r="BV4" s="9" t="s">
        <v>18</v>
      </c>
      <c r="BW4" s="9" t="s">
        <v>19</v>
      </c>
      <c r="BX4" s="9" t="s">
        <v>20</v>
      </c>
      <c r="BY4" s="9" t="s">
        <v>18</v>
      </c>
      <c r="BZ4" s="9" t="s">
        <v>19</v>
      </c>
      <c r="CA4" s="9" t="s">
        <v>20</v>
      </c>
      <c r="CB4" s="9" t="s">
        <v>18</v>
      </c>
      <c r="CC4" s="9" t="s">
        <v>19</v>
      </c>
      <c r="CD4" s="10" t="s">
        <v>20</v>
      </c>
      <c r="CE4" s="8" t="s">
        <v>18</v>
      </c>
      <c r="CF4" s="9" t="s">
        <v>19</v>
      </c>
      <c r="CG4" s="9" t="s">
        <v>20</v>
      </c>
      <c r="CH4" s="9" t="s">
        <v>18</v>
      </c>
      <c r="CI4" s="9" t="s">
        <v>19</v>
      </c>
      <c r="CJ4" s="9" t="s">
        <v>20</v>
      </c>
      <c r="CK4" s="9" t="s">
        <v>18</v>
      </c>
      <c r="CL4" s="9" t="s">
        <v>19</v>
      </c>
      <c r="CM4" s="9" t="s">
        <v>20</v>
      </c>
      <c r="CN4" s="9" t="s">
        <v>18</v>
      </c>
      <c r="CO4" s="9" t="s">
        <v>19</v>
      </c>
      <c r="CP4" s="9" t="s">
        <v>20</v>
      </c>
      <c r="CQ4" s="128" t="s">
        <v>18</v>
      </c>
      <c r="CR4" s="129" t="s">
        <v>19</v>
      </c>
      <c r="CS4" s="130" t="s">
        <v>20</v>
      </c>
    </row>
    <row r="5" spans="1:119" s="1" customFormat="1" ht="13.5" customHeight="1">
      <c r="A5" s="32" t="s">
        <v>21</v>
      </c>
      <c r="B5" s="39">
        <v>1421</v>
      </c>
      <c r="C5" s="40">
        <v>1420</v>
      </c>
      <c r="D5" s="41">
        <f>B5+C5</f>
        <v>2841</v>
      </c>
      <c r="E5" s="39">
        <v>360</v>
      </c>
      <c r="F5" s="40">
        <v>420</v>
      </c>
      <c r="G5" s="41">
        <f>E5+F5</f>
        <v>780</v>
      </c>
      <c r="H5" s="42">
        <f>IF(B5=0,0,E5/B5)</f>
        <v>0.25334271639690359</v>
      </c>
      <c r="I5" s="43">
        <f t="shared" ref="I5:J5" si="0">IF(C5=0,0,F5/C5)</f>
        <v>0.29577464788732394</v>
      </c>
      <c r="J5" s="44">
        <f t="shared" si="0"/>
        <v>0.27455121436114044</v>
      </c>
      <c r="K5" s="39">
        <v>231</v>
      </c>
      <c r="L5" s="40">
        <v>261</v>
      </c>
      <c r="M5" s="41">
        <f>K5+L5</f>
        <v>492</v>
      </c>
      <c r="N5" s="42">
        <f>IF(E5=0,0,K5/E5)</f>
        <v>0.64166666666666672</v>
      </c>
      <c r="O5" s="43">
        <f t="shared" ref="O5:P5" si="1">IF(F5=0,0,L5/F5)</f>
        <v>0.62142857142857144</v>
      </c>
      <c r="P5" s="44">
        <f t="shared" si="1"/>
        <v>0.63076923076923075</v>
      </c>
      <c r="Q5" s="39">
        <v>232</v>
      </c>
      <c r="R5" s="40">
        <v>319</v>
      </c>
      <c r="S5" s="41">
        <f>Q5+R5</f>
        <v>551</v>
      </c>
      <c r="T5" s="45">
        <f>IF(B5=0,0,Q5/B5)</f>
        <v>0.16326530612244897</v>
      </c>
      <c r="U5" s="46">
        <f t="shared" ref="U5:U27" si="2">IF(C5=0,0,R5/C5)</f>
        <v>0.22464788732394367</v>
      </c>
      <c r="V5" s="47">
        <f t="shared" ref="V5:V27" si="3">IF(D5=0,0,S5/D5)</f>
        <v>0.1939457937346005</v>
      </c>
      <c r="W5" s="39">
        <v>583</v>
      </c>
      <c r="X5" s="40">
        <v>752</v>
      </c>
      <c r="Y5" s="41">
        <f>W5+X5</f>
        <v>1335</v>
      </c>
      <c r="Z5" s="45">
        <f>IF(B5=0,0,W5/B5)</f>
        <v>0.41027445460942996</v>
      </c>
      <c r="AA5" s="46">
        <f t="shared" ref="AA5:AB5" si="4">IF(C5=0,0,X5/C5)</f>
        <v>0.52957746478873235</v>
      </c>
      <c r="AB5" s="47">
        <f t="shared" si="4"/>
        <v>0.46990496304118268</v>
      </c>
      <c r="AC5" s="39">
        <v>4</v>
      </c>
      <c r="AD5" s="40">
        <v>31</v>
      </c>
      <c r="AE5" s="41">
        <f>AC5+AD5</f>
        <v>35</v>
      </c>
      <c r="AF5" s="45">
        <f>IF(B5=0,0,AC5/B5)</f>
        <v>2.8149190710767065E-3</v>
      </c>
      <c r="AG5" s="46">
        <f t="shared" ref="AG5:AH5" si="5">IF(C5=0,0,AD5/C5)</f>
        <v>2.1830985915492956E-2</v>
      </c>
      <c r="AH5" s="47">
        <f t="shared" si="5"/>
        <v>1.2319605772615276E-2</v>
      </c>
      <c r="AI5" s="39">
        <v>628</v>
      </c>
      <c r="AJ5" s="40">
        <v>817</v>
      </c>
      <c r="AK5" s="41">
        <f>AI5+AJ5</f>
        <v>1445</v>
      </c>
      <c r="AL5" s="45">
        <f>IF(B5=0,0,AI5/B5)</f>
        <v>0.4419422941590429</v>
      </c>
      <c r="AM5" s="46">
        <f t="shared" ref="AM5:AN5" si="6">IF(C5=0,0,AJ5/C5)</f>
        <v>0.57535211267605635</v>
      </c>
      <c r="AN5" s="47">
        <f t="shared" si="6"/>
        <v>0.50862372404083067</v>
      </c>
      <c r="AO5" s="39">
        <v>351</v>
      </c>
      <c r="AP5" s="40">
        <v>492</v>
      </c>
      <c r="AQ5" s="41">
        <f>AO5+AP5</f>
        <v>843</v>
      </c>
      <c r="AR5" s="45">
        <f>IF(B5=0,0,AO5/B5)</f>
        <v>0.247009148486981</v>
      </c>
      <c r="AS5" s="46">
        <f t="shared" ref="AS5:AS27" si="7">IF(C5=0,0,AP5/C5)</f>
        <v>0.3464788732394366</v>
      </c>
      <c r="AT5" s="47">
        <f t="shared" ref="AT5:AT27" si="8">IF(D5=0,0,AQ5/D5)</f>
        <v>0.29672650475184792</v>
      </c>
      <c r="AU5" s="39">
        <v>35</v>
      </c>
      <c r="AV5" s="40">
        <v>60</v>
      </c>
      <c r="AW5" s="48">
        <f>AU5+AV5</f>
        <v>95</v>
      </c>
      <c r="AX5" s="43">
        <f>IF(B5=0,0,AU5/B5)</f>
        <v>2.4630541871921183E-2</v>
      </c>
      <c r="AY5" s="43">
        <f t="shared" ref="AY5:AY27" si="9">IF(C5=0,0,AV5/C5)</f>
        <v>4.2253521126760563E-2</v>
      </c>
      <c r="AZ5" s="43">
        <f t="shared" ref="AZ5:AZ27" si="10">IF(D5=0,0,AW5/D5)</f>
        <v>3.3438929954241463E-2</v>
      </c>
      <c r="BA5" s="40">
        <v>0</v>
      </c>
      <c r="BB5" s="40">
        <v>1</v>
      </c>
      <c r="BC5" s="48">
        <f>BA5+BB5</f>
        <v>1</v>
      </c>
      <c r="BD5" s="43">
        <f>IF(B5=0,0,BA5/B5)</f>
        <v>0</v>
      </c>
      <c r="BE5" s="43">
        <f t="shared" ref="BE5:BE27" si="11">IF(C5=0,0,BB5/C5)</f>
        <v>7.0422535211267609E-4</v>
      </c>
      <c r="BF5" s="44">
        <f t="shared" ref="BF5:BF27" si="12">IF(D5=0,0,BC5/D5)</f>
        <v>3.5198873636043646E-4</v>
      </c>
      <c r="BG5" s="39">
        <v>326</v>
      </c>
      <c r="BH5" s="40">
        <v>328</v>
      </c>
      <c r="BI5" s="48">
        <f>BG5+BH5</f>
        <v>654</v>
      </c>
      <c r="BJ5" s="43">
        <f>IF(B5=0,0,BG5/B5)</f>
        <v>0.22941590429275158</v>
      </c>
      <c r="BK5" s="43">
        <f t="shared" ref="BK5:BK27" si="13">IF(C5=0,0,BH5/C5)</f>
        <v>0.23098591549295774</v>
      </c>
      <c r="BL5" s="43">
        <f t="shared" ref="BL5:BL27" si="14">IF(D5=0,0,BI5/D5)</f>
        <v>0.23020063357972545</v>
      </c>
      <c r="BM5" s="40">
        <v>99</v>
      </c>
      <c r="BN5" s="40">
        <v>108</v>
      </c>
      <c r="BO5" s="48">
        <f>BM5+BN5</f>
        <v>207</v>
      </c>
      <c r="BP5" s="43">
        <f>IF(B5=0,0,BM5/B5)</f>
        <v>6.9669247009148491E-2</v>
      </c>
      <c r="BQ5" s="43">
        <f t="shared" ref="BQ5:BQ27" si="15">IF(C5=0,0,BN5/C5)</f>
        <v>7.605633802816901E-2</v>
      </c>
      <c r="BR5" s="44">
        <f t="shared" ref="BR5:BR27" si="16">IF(D5=0,0,BO5/D5)</f>
        <v>7.2861668426610349E-2</v>
      </c>
      <c r="BS5" s="39">
        <v>266</v>
      </c>
      <c r="BT5" s="40">
        <v>182</v>
      </c>
      <c r="BU5" s="48">
        <f>BS5+BT5</f>
        <v>448</v>
      </c>
      <c r="BV5" s="43">
        <f>IF(B5=0,0,BS5/B5)</f>
        <v>0.18719211822660098</v>
      </c>
      <c r="BW5" s="43">
        <f t="shared" ref="BW5:BW27" si="17">IF(C5=0,0,BT5/C5)</f>
        <v>0.12816901408450704</v>
      </c>
      <c r="BX5" s="43">
        <f t="shared" ref="BX5:BX27" si="18">IF(D5=0,0,BU5/D5)</f>
        <v>0.15769095388947554</v>
      </c>
      <c r="BY5" s="40">
        <v>58</v>
      </c>
      <c r="BZ5" s="40">
        <v>47</v>
      </c>
      <c r="CA5" s="48">
        <f>BY5+BZ5</f>
        <v>105</v>
      </c>
      <c r="CB5" s="43">
        <f>IF(B5=0,0,BY5/B5)</f>
        <v>4.0816326530612242E-2</v>
      </c>
      <c r="CC5" s="43">
        <f t="shared" ref="CC5:CC27" si="19">IF(C5=0,0,BZ5/C5)</f>
        <v>3.3098591549295772E-2</v>
      </c>
      <c r="CD5" s="44">
        <f t="shared" ref="CD5:CD27" si="20">IF(D5=0,0,CA5/D5)</f>
        <v>3.6958817317845831E-2</v>
      </c>
      <c r="CE5" s="39">
        <v>282</v>
      </c>
      <c r="CF5" s="40">
        <v>211</v>
      </c>
      <c r="CG5" s="48">
        <f>CE5+CF5</f>
        <v>493</v>
      </c>
      <c r="CH5" s="43">
        <f>IF(B5=0,0,CE5/B5)</f>
        <v>0.1984517945109078</v>
      </c>
      <c r="CI5" s="43">
        <f t="shared" ref="CI5:CI27" si="21">IF(C5=0,0,CF5/C5)</f>
        <v>0.14859154929577464</v>
      </c>
      <c r="CJ5" s="43">
        <f t="shared" ref="CJ5:CJ27" si="22">IF(D5=0,0,CG5/D5)</f>
        <v>0.17353044702569517</v>
      </c>
      <c r="CK5" s="40">
        <v>57</v>
      </c>
      <c r="CL5" s="40">
        <v>27</v>
      </c>
      <c r="CM5" s="48">
        <f>CK5+CL5</f>
        <v>84</v>
      </c>
      <c r="CN5" s="43">
        <f>IF(B5=0,0,CK5/B5)</f>
        <v>4.0112596762843067E-2</v>
      </c>
      <c r="CO5" s="43">
        <f t="shared" ref="CO5:CO27" si="23">IF(C5=0,0,CL5/C5)</f>
        <v>1.9014084507042252E-2</v>
      </c>
      <c r="CP5" s="43">
        <f t="shared" ref="CP5:CP27" si="24">IF(D5=0,0,CM5/D5)</f>
        <v>2.9567053854276663E-2</v>
      </c>
      <c r="CQ5" s="118">
        <f t="shared" ref="CQ5:CQ26" si="25">(CE5+CK5)/B5</f>
        <v>0.23856439127375087</v>
      </c>
      <c r="CR5" s="49">
        <f t="shared" ref="CR5:CR26" si="26">(CF5+CL5)/C5</f>
        <v>0.1676056338028169</v>
      </c>
      <c r="CS5" s="44">
        <f t="shared" ref="CS5:CS26" si="27">(CG5+CM5)/D5</f>
        <v>0.20309750087997183</v>
      </c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</row>
    <row r="6" spans="1:119" s="1" customFormat="1" ht="13.5" customHeight="1">
      <c r="A6" s="33" t="s">
        <v>22</v>
      </c>
      <c r="B6" s="50">
        <v>509</v>
      </c>
      <c r="C6" s="51">
        <v>476</v>
      </c>
      <c r="D6" s="52">
        <f t="shared" ref="D6:D27" si="28">B6+C6</f>
        <v>985</v>
      </c>
      <c r="E6" s="50">
        <v>105</v>
      </c>
      <c r="F6" s="51">
        <v>135</v>
      </c>
      <c r="G6" s="52">
        <f t="shared" ref="G6:G27" si="29">E6+F6</f>
        <v>240</v>
      </c>
      <c r="H6" s="53">
        <f t="shared" ref="H6:H27" si="30">IF(B6=0,0,E6/B6)</f>
        <v>0.206286836935167</v>
      </c>
      <c r="I6" s="54">
        <f t="shared" ref="I6:I27" si="31">IF(C6=0,0,F6/C6)</f>
        <v>0.28361344537815125</v>
      </c>
      <c r="J6" s="55">
        <f t="shared" ref="J6:J27" si="32">IF(D6=0,0,G6/D6)</f>
        <v>0.24365482233502539</v>
      </c>
      <c r="K6" s="50">
        <v>51</v>
      </c>
      <c r="L6" s="51">
        <v>71</v>
      </c>
      <c r="M6" s="52">
        <f t="shared" ref="M6:M27" si="33">K6+L6</f>
        <v>122</v>
      </c>
      <c r="N6" s="53">
        <f t="shared" ref="N6:N27" si="34">IF(E6=0,0,K6/E6)</f>
        <v>0.48571428571428571</v>
      </c>
      <c r="O6" s="54">
        <f t="shared" ref="O6:O27" si="35">IF(F6=0,0,L6/F6)</f>
        <v>0.52592592592592591</v>
      </c>
      <c r="P6" s="55">
        <f t="shared" ref="P6:P27" si="36">IF(G6=0,0,M6/G6)</f>
        <v>0.5083333333333333</v>
      </c>
      <c r="Q6" s="50">
        <v>112</v>
      </c>
      <c r="R6" s="51">
        <v>125</v>
      </c>
      <c r="S6" s="52">
        <f t="shared" ref="S6:S27" si="37">Q6+R6</f>
        <v>237</v>
      </c>
      <c r="T6" s="56">
        <f t="shared" ref="T6:T27" si="38">IF(B6=0,0,Q6/B6)</f>
        <v>0.2200392927308448</v>
      </c>
      <c r="U6" s="57">
        <f t="shared" si="2"/>
        <v>0.26260504201680673</v>
      </c>
      <c r="V6" s="58">
        <f t="shared" si="3"/>
        <v>0.24060913705583756</v>
      </c>
      <c r="W6" s="50">
        <v>116</v>
      </c>
      <c r="X6" s="51">
        <v>147</v>
      </c>
      <c r="Y6" s="52">
        <f t="shared" ref="Y6:Y27" si="39">W6+X6</f>
        <v>263</v>
      </c>
      <c r="Z6" s="56">
        <f t="shared" ref="Z6:Z27" si="40">IF(B6=0,0,W6/B6)</f>
        <v>0.22789783889980353</v>
      </c>
      <c r="AA6" s="57">
        <f t="shared" ref="AA6:AA27" si="41">IF(C6=0,0,X6/C6)</f>
        <v>0.30882352941176472</v>
      </c>
      <c r="AB6" s="58">
        <f t="shared" ref="AB6:AB27" si="42">IF(D6=0,0,Y6/D6)</f>
        <v>0.26700507614213198</v>
      </c>
      <c r="AC6" s="50">
        <v>2</v>
      </c>
      <c r="AD6" s="51">
        <v>1</v>
      </c>
      <c r="AE6" s="52">
        <f t="shared" ref="AE6:AE27" si="43">AC6+AD6</f>
        <v>3</v>
      </c>
      <c r="AF6" s="56">
        <f t="shared" ref="AF6:AF27" si="44">IF(B6=0,0,AC6/B6)</f>
        <v>3.929273084479371E-3</v>
      </c>
      <c r="AG6" s="57">
        <f t="shared" ref="AG6:AG27" si="45">IF(C6=0,0,AD6/C6)</f>
        <v>2.1008403361344537E-3</v>
      </c>
      <c r="AH6" s="58">
        <f t="shared" ref="AH6:AH27" si="46">IF(D6=0,0,AE6/D6)</f>
        <v>3.0456852791878172E-3</v>
      </c>
      <c r="AI6" s="50">
        <v>223</v>
      </c>
      <c r="AJ6" s="51">
        <v>270</v>
      </c>
      <c r="AK6" s="52">
        <f t="shared" ref="AK6:AK27" si="47">AI6+AJ6</f>
        <v>493</v>
      </c>
      <c r="AL6" s="56">
        <f t="shared" ref="AL6:AL27" si="48">IF(B6=0,0,AI6/B6)</f>
        <v>0.43811394891944988</v>
      </c>
      <c r="AM6" s="57">
        <f t="shared" ref="AM6:AM27" si="49">IF(C6=0,0,AJ6/C6)</f>
        <v>0.5672268907563025</v>
      </c>
      <c r="AN6" s="58">
        <f t="shared" ref="AN6:AN27" si="50">IF(D6=0,0,AK6/D6)</f>
        <v>0.500507614213198</v>
      </c>
      <c r="AO6" s="50">
        <v>104</v>
      </c>
      <c r="AP6" s="51">
        <v>113</v>
      </c>
      <c r="AQ6" s="52">
        <f t="shared" ref="AQ6:AQ27" si="51">AO6+AP6</f>
        <v>217</v>
      </c>
      <c r="AR6" s="56">
        <f t="shared" ref="AR6:AR27" si="52">IF(B6=0,0,AO6/B6)</f>
        <v>0.20432220039292731</v>
      </c>
      <c r="AS6" s="57">
        <f t="shared" si="7"/>
        <v>0.23739495798319327</v>
      </c>
      <c r="AT6" s="58">
        <f t="shared" si="8"/>
        <v>0.22030456852791877</v>
      </c>
      <c r="AU6" s="50">
        <v>6</v>
      </c>
      <c r="AV6" s="51">
        <v>9</v>
      </c>
      <c r="AW6" s="59">
        <f t="shared" ref="AW6:AW27" si="53">AU6+AV6</f>
        <v>15</v>
      </c>
      <c r="AX6" s="54">
        <f t="shared" ref="AX6:AX27" si="54">IF(B6=0,0,AU6/B6)</f>
        <v>1.1787819253438114E-2</v>
      </c>
      <c r="AY6" s="54">
        <f t="shared" si="9"/>
        <v>1.8907563025210083E-2</v>
      </c>
      <c r="AZ6" s="54">
        <f t="shared" si="10"/>
        <v>1.5228426395939087E-2</v>
      </c>
      <c r="BA6" s="51">
        <v>18</v>
      </c>
      <c r="BB6" s="51">
        <v>12</v>
      </c>
      <c r="BC6" s="59">
        <f t="shared" ref="BC6:BC27" si="55">BA6+BB6</f>
        <v>30</v>
      </c>
      <c r="BD6" s="54">
        <f t="shared" ref="BD6:BD27" si="56">IF(B6=0,0,BA6/B6)</f>
        <v>3.536345776031434E-2</v>
      </c>
      <c r="BE6" s="54">
        <f t="shared" si="11"/>
        <v>2.5210084033613446E-2</v>
      </c>
      <c r="BF6" s="55">
        <f t="shared" si="12"/>
        <v>3.0456852791878174E-2</v>
      </c>
      <c r="BG6" s="50">
        <v>94</v>
      </c>
      <c r="BH6" s="51">
        <v>86</v>
      </c>
      <c r="BI6" s="59">
        <f t="shared" ref="BI6:BI27" si="57">BG6+BH6</f>
        <v>180</v>
      </c>
      <c r="BJ6" s="54">
        <f t="shared" ref="BJ6:BJ27" si="58">IF(B6=0,0,BG6/B6)</f>
        <v>0.18467583497053044</v>
      </c>
      <c r="BK6" s="54">
        <f t="shared" si="13"/>
        <v>0.18067226890756302</v>
      </c>
      <c r="BL6" s="54">
        <f t="shared" si="14"/>
        <v>0.18274111675126903</v>
      </c>
      <c r="BM6" s="51">
        <v>34</v>
      </c>
      <c r="BN6" s="51">
        <v>16</v>
      </c>
      <c r="BO6" s="59">
        <f t="shared" ref="BO6:BO27" si="59">BM6+BN6</f>
        <v>50</v>
      </c>
      <c r="BP6" s="54">
        <f t="shared" ref="BP6:BP27" si="60">IF(B6=0,0,BM6/B6)</f>
        <v>6.6797642436149315E-2</v>
      </c>
      <c r="BQ6" s="54">
        <f t="shared" si="15"/>
        <v>3.3613445378151259E-2</v>
      </c>
      <c r="BR6" s="55">
        <f t="shared" si="16"/>
        <v>5.0761421319796954E-2</v>
      </c>
      <c r="BS6" s="50">
        <v>106</v>
      </c>
      <c r="BT6" s="51">
        <v>66</v>
      </c>
      <c r="BU6" s="59">
        <f t="shared" ref="BU6:BU27" si="61">BS6+BT6</f>
        <v>172</v>
      </c>
      <c r="BV6" s="54">
        <f t="shared" ref="BV6:BV27" si="62">IF(B6=0,0,BS6/B6)</f>
        <v>0.20825147347740669</v>
      </c>
      <c r="BW6" s="54">
        <f t="shared" si="17"/>
        <v>0.13865546218487396</v>
      </c>
      <c r="BX6" s="54">
        <f t="shared" si="18"/>
        <v>0.17461928934010151</v>
      </c>
      <c r="BY6" s="51">
        <v>10</v>
      </c>
      <c r="BZ6" s="51">
        <v>9</v>
      </c>
      <c r="CA6" s="59">
        <f t="shared" ref="CA6:CA27" si="63">BY6+BZ6</f>
        <v>19</v>
      </c>
      <c r="CB6" s="54">
        <f t="shared" ref="CB6:CB27" si="64">IF(B6=0,0,BY6/B6)</f>
        <v>1.9646365422396856E-2</v>
      </c>
      <c r="CC6" s="54">
        <f t="shared" si="19"/>
        <v>1.8907563025210083E-2</v>
      </c>
      <c r="CD6" s="55">
        <f t="shared" si="20"/>
        <v>1.9289340101522844E-2</v>
      </c>
      <c r="CE6" s="50">
        <v>90</v>
      </c>
      <c r="CF6" s="51">
        <v>71</v>
      </c>
      <c r="CG6" s="59">
        <f t="shared" ref="CG6:CG27" si="65">CE6+CF6</f>
        <v>161</v>
      </c>
      <c r="CH6" s="54">
        <f t="shared" ref="CH6:CH27" si="66">IF(B6=0,0,CE6/B6)</f>
        <v>0.17681728880157171</v>
      </c>
      <c r="CI6" s="54">
        <f t="shared" si="21"/>
        <v>0.14915966386554622</v>
      </c>
      <c r="CJ6" s="54">
        <f t="shared" si="22"/>
        <v>0.16345177664974619</v>
      </c>
      <c r="CK6" s="51">
        <v>16</v>
      </c>
      <c r="CL6" s="51">
        <v>10</v>
      </c>
      <c r="CM6" s="59">
        <f t="shared" ref="CM6:CM27" si="67">CK6+CL6</f>
        <v>26</v>
      </c>
      <c r="CN6" s="54">
        <f t="shared" ref="CN6:CN27" si="68">IF(B6=0,0,CK6/B6)</f>
        <v>3.1434184675834968E-2</v>
      </c>
      <c r="CO6" s="54">
        <f t="shared" si="23"/>
        <v>2.100840336134454E-2</v>
      </c>
      <c r="CP6" s="54">
        <f t="shared" si="24"/>
        <v>2.6395939086294416E-2</v>
      </c>
      <c r="CQ6" s="119">
        <f t="shared" si="25"/>
        <v>0.20825147347740669</v>
      </c>
      <c r="CR6" s="60">
        <f t="shared" si="26"/>
        <v>0.17016806722689076</v>
      </c>
      <c r="CS6" s="55">
        <f t="shared" si="27"/>
        <v>0.18984771573604062</v>
      </c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</row>
    <row r="7" spans="1:119" s="1" customFormat="1" ht="13.5" customHeight="1">
      <c r="A7" s="33" t="s">
        <v>23</v>
      </c>
      <c r="B7" s="50">
        <v>596</v>
      </c>
      <c r="C7" s="51">
        <v>575</v>
      </c>
      <c r="D7" s="52">
        <f t="shared" si="28"/>
        <v>1171</v>
      </c>
      <c r="E7" s="50">
        <v>227</v>
      </c>
      <c r="F7" s="51">
        <v>224</v>
      </c>
      <c r="G7" s="52">
        <f t="shared" si="29"/>
        <v>451</v>
      </c>
      <c r="H7" s="53">
        <f t="shared" si="30"/>
        <v>0.38087248322147649</v>
      </c>
      <c r="I7" s="54">
        <f t="shared" si="31"/>
        <v>0.38956521739130434</v>
      </c>
      <c r="J7" s="55">
        <f t="shared" si="32"/>
        <v>0.38514090520922289</v>
      </c>
      <c r="K7" s="50">
        <v>135</v>
      </c>
      <c r="L7" s="51">
        <v>127</v>
      </c>
      <c r="M7" s="52">
        <f t="shared" si="33"/>
        <v>262</v>
      </c>
      <c r="N7" s="53">
        <f t="shared" si="34"/>
        <v>0.59471365638766516</v>
      </c>
      <c r="O7" s="54">
        <f t="shared" si="35"/>
        <v>0.5669642857142857</v>
      </c>
      <c r="P7" s="55">
        <f t="shared" si="36"/>
        <v>0.58093126385809313</v>
      </c>
      <c r="Q7" s="50">
        <v>101</v>
      </c>
      <c r="R7" s="51">
        <v>116</v>
      </c>
      <c r="S7" s="52">
        <f t="shared" si="37"/>
        <v>217</v>
      </c>
      <c r="T7" s="56">
        <f t="shared" si="38"/>
        <v>0.16946308724832215</v>
      </c>
      <c r="U7" s="57">
        <f t="shared" si="2"/>
        <v>0.20173913043478262</v>
      </c>
      <c r="V7" s="58">
        <f t="shared" si="3"/>
        <v>0.18531169940222034</v>
      </c>
      <c r="W7" s="50">
        <v>349</v>
      </c>
      <c r="X7" s="51">
        <v>394</v>
      </c>
      <c r="Y7" s="52">
        <f t="shared" si="39"/>
        <v>743</v>
      </c>
      <c r="Z7" s="56">
        <f t="shared" si="40"/>
        <v>0.58557046979865768</v>
      </c>
      <c r="AA7" s="57">
        <f t="shared" si="41"/>
        <v>0.68521739130434778</v>
      </c>
      <c r="AB7" s="58">
        <f t="shared" si="42"/>
        <v>0.63450042698548248</v>
      </c>
      <c r="AC7" s="50">
        <v>11</v>
      </c>
      <c r="AD7" s="51">
        <v>10</v>
      </c>
      <c r="AE7" s="52">
        <f t="shared" si="43"/>
        <v>21</v>
      </c>
      <c r="AF7" s="56">
        <f t="shared" si="44"/>
        <v>1.8456375838926176E-2</v>
      </c>
      <c r="AG7" s="57">
        <f t="shared" si="45"/>
        <v>1.7391304347826087E-2</v>
      </c>
      <c r="AH7" s="58">
        <f t="shared" si="46"/>
        <v>1.7933390264730998E-2</v>
      </c>
      <c r="AI7" s="50">
        <v>446</v>
      </c>
      <c r="AJ7" s="51">
        <v>507</v>
      </c>
      <c r="AK7" s="52">
        <f t="shared" si="47"/>
        <v>953</v>
      </c>
      <c r="AL7" s="56">
        <f t="shared" si="48"/>
        <v>0.74832214765100669</v>
      </c>
      <c r="AM7" s="57">
        <f t="shared" si="49"/>
        <v>0.88173913043478258</v>
      </c>
      <c r="AN7" s="58">
        <f t="shared" si="50"/>
        <v>0.81383432963279245</v>
      </c>
      <c r="AO7" s="50">
        <v>186</v>
      </c>
      <c r="AP7" s="51">
        <v>184</v>
      </c>
      <c r="AQ7" s="52">
        <f t="shared" si="51"/>
        <v>370</v>
      </c>
      <c r="AR7" s="56">
        <f t="shared" si="52"/>
        <v>0.31208053691275167</v>
      </c>
      <c r="AS7" s="57">
        <f t="shared" si="7"/>
        <v>0.32</v>
      </c>
      <c r="AT7" s="58">
        <f t="shared" si="8"/>
        <v>0.31596925704526047</v>
      </c>
      <c r="AU7" s="50">
        <v>8</v>
      </c>
      <c r="AV7" s="51">
        <v>9</v>
      </c>
      <c r="AW7" s="59">
        <f t="shared" si="53"/>
        <v>17</v>
      </c>
      <c r="AX7" s="54">
        <f t="shared" si="54"/>
        <v>1.3422818791946308E-2</v>
      </c>
      <c r="AY7" s="54">
        <f t="shared" si="9"/>
        <v>1.5652173913043479E-2</v>
      </c>
      <c r="AZ7" s="54">
        <f t="shared" si="10"/>
        <v>1.4517506404782237E-2</v>
      </c>
      <c r="BA7" s="51">
        <v>3</v>
      </c>
      <c r="BB7" s="51">
        <v>5</v>
      </c>
      <c r="BC7" s="59">
        <f t="shared" si="55"/>
        <v>8</v>
      </c>
      <c r="BD7" s="54">
        <f t="shared" si="56"/>
        <v>5.0335570469798654E-3</v>
      </c>
      <c r="BE7" s="54">
        <f t="shared" si="11"/>
        <v>8.6956521739130436E-3</v>
      </c>
      <c r="BF7" s="55">
        <f t="shared" si="12"/>
        <v>6.8317677198975234E-3</v>
      </c>
      <c r="BG7" s="50">
        <v>83</v>
      </c>
      <c r="BH7" s="51">
        <v>77</v>
      </c>
      <c r="BI7" s="59">
        <f t="shared" si="57"/>
        <v>160</v>
      </c>
      <c r="BJ7" s="54">
        <f t="shared" si="58"/>
        <v>0.13926174496644295</v>
      </c>
      <c r="BK7" s="54">
        <f t="shared" si="13"/>
        <v>0.13391304347826086</v>
      </c>
      <c r="BL7" s="54">
        <f t="shared" si="14"/>
        <v>0.13663535439795046</v>
      </c>
      <c r="BM7" s="51">
        <v>26</v>
      </c>
      <c r="BN7" s="51">
        <v>25</v>
      </c>
      <c r="BO7" s="59">
        <f t="shared" si="59"/>
        <v>51</v>
      </c>
      <c r="BP7" s="54">
        <f t="shared" si="60"/>
        <v>4.3624161073825503E-2</v>
      </c>
      <c r="BQ7" s="54">
        <f t="shared" si="15"/>
        <v>4.3478260869565216E-2</v>
      </c>
      <c r="BR7" s="55">
        <f t="shared" si="16"/>
        <v>4.3552519214346712E-2</v>
      </c>
      <c r="BS7" s="50">
        <v>113</v>
      </c>
      <c r="BT7" s="51">
        <v>70</v>
      </c>
      <c r="BU7" s="59">
        <f t="shared" si="61"/>
        <v>183</v>
      </c>
      <c r="BV7" s="54">
        <f t="shared" si="62"/>
        <v>0.18959731543624161</v>
      </c>
      <c r="BW7" s="54">
        <f t="shared" si="17"/>
        <v>0.12173913043478261</v>
      </c>
      <c r="BX7" s="54">
        <f t="shared" si="18"/>
        <v>0.15627668659265584</v>
      </c>
      <c r="BY7" s="51">
        <v>26</v>
      </c>
      <c r="BZ7" s="51">
        <v>12</v>
      </c>
      <c r="CA7" s="59">
        <f t="shared" si="63"/>
        <v>38</v>
      </c>
      <c r="CB7" s="54">
        <f t="shared" si="64"/>
        <v>4.3624161073825503E-2</v>
      </c>
      <c r="CC7" s="54">
        <f t="shared" si="19"/>
        <v>2.0869565217391306E-2</v>
      </c>
      <c r="CD7" s="55">
        <f t="shared" si="20"/>
        <v>3.2450896669513236E-2</v>
      </c>
      <c r="CE7" s="50">
        <v>99</v>
      </c>
      <c r="CF7" s="51">
        <v>54</v>
      </c>
      <c r="CG7" s="59">
        <f t="shared" si="65"/>
        <v>153</v>
      </c>
      <c r="CH7" s="54">
        <f t="shared" si="66"/>
        <v>0.16610738255033558</v>
      </c>
      <c r="CI7" s="54">
        <f t="shared" si="21"/>
        <v>9.3913043478260863E-2</v>
      </c>
      <c r="CJ7" s="54">
        <f t="shared" si="22"/>
        <v>0.13065755764304013</v>
      </c>
      <c r="CK7" s="51">
        <v>16</v>
      </c>
      <c r="CL7" s="51">
        <v>11</v>
      </c>
      <c r="CM7" s="59">
        <f t="shared" si="67"/>
        <v>27</v>
      </c>
      <c r="CN7" s="54">
        <f t="shared" si="68"/>
        <v>2.6845637583892617E-2</v>
      </c>
      <c r="CO7" s="54">
        <f t="shared" si="23"/>
        <v>1.9130434782608695E-2</v>
      </c>
      <c r="CP7" s="54">
        <f t="shared" si="24"/>
        <v>2.3057216054654141E-2</v>
      </c>
      <c r="CQ7" s="119">
        <f t="shared" si="25"/>
        <v>0.19295302013422819</v>
      </c>
      <c r="CR7" s="60">
        <f t="shared" si="26"/>
        <v>0.11304347826086956</v>
      </c>
      <c r="CS7" s="55">
        <f t="shared" si="27"/>
        <v>0.15371477369769429</v>
      </c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</row>
    <row r="8" spans="1:119" s="1" customFormat="1" ht="13.5" customHeight="1">
      <c r="A8" s="33" t="s">
        <v>24</v>
      </c>
      <c r="B8" s="50">
        <v>317</v>
      </c>
      <c r="C8" s="51">
        <v>326</v>
      </c>
      <c r="D8" s="52">
        <f t="shared" si="28"/>
        <v>643</v>
      </c>
      <c r="E8" s="50">
        <v>102</v>
      </c>
      <c r="F8" s="51">
        <v>93</v>
      </c>
      <c r="G8" s="52">
        <f t="shared" si="29"/>
        <v>195</v>
      </c>
      <c r="H8" s="53">
        <f t="shared" si="30"/>
        <v>0.32176656151419558</v>
      </c>
      <c r="I8" s="54">
        <f t="shared" si="31"/>
        <v>0.28527607361963192</v>
      </c>
      <c r="J8" s="55">
        <f t="shared" si="32"/>
        <v>0.30326594090202175</v>
      </c>
      <c r="K8" s="50">
        <v>69</v>
      </c>
      <c r="L8" s="51">
        <v>56</v>
      </c>
      <c r="M8" s="52">
        <f t="shared" si="33"/>
        <v>125</v>
      </c>
      <c r="N8" s="53">
        <f t="shared" si="34"/>
        <v>0.67647058823529416</v>
      </c>
      <c r="O8" s="54">
        <f t="shared" si="35"/>
        <v>0.60215053763440862</v>
      </c>
      <c r="P8" s="55">
        <f t="shared" si="36"/>
        <v>0.64102564102564108</v>
      </c>
      <c r="Q8" s="50">
        <v>64</v>
      </c>
      <c r="R8" s="51">
        <v>63</v>
      </c>
      <c r="S8" s="52">
        <f t="shared" si="37"/>
        <v>127</v>
      </c>
      <c r="T8" s="56">
        <f t="shared" si="38"/>
        <v>0.20189274447949526</v>
      </c>
      <c r="U8" s="57">
        <f t="shared" si="2"/>
        <v>0.19325153374233128</v>
      </c>
      <c r="V8" s="58">
        <f t="shared" si="3"/>
        <v>0.19751166407465007</v>
      </c>
      <c r="W8" s="50">
        <v>167</v>
      </c>
      <c r="X8" s="51">
        <v>151</v>
      </c>
      <c r="Y8" s="52">
        <f t="shared" si="39"/>
        <v>318</v>
      </c>
      <c r="Z8" s="56">
        <f t="shared" si="40"/>
        <v>0.52681388012618302</v>
      </c>
      <c r="AA8" s="57">
        <f t="shared" si="41"/>
        <v>0.46319018404907975</v>
      </c>
      <c r="AB8" s="58">
        <f t="shared" si="42"/>
        <v>0.49455676516329705</v>
      </c>
      <c r="AC8" s="50">
        <v>2</v>
      </c>
      <c r="AD8" s="51">
        <v>3</v>
      </c>
      <c r="AE8" s="52">
        <f t="shared" si="43"/>
        <v>5</v>
      </c>
      <c r="AF8" s="56">
        <f t="shared" si="44"/>
        <v>6.3091482649842269E-3</v>
      </c>
      <c r="AG8" s="57">
        <f t="shared" si="45"/>
        <v>9.202453987730062E-3</v>
      </c>
      <c r="AH8" s="58">
        <f t="shared" si="46"/>
        <v>7.7760497667185074E-3</v>
      </c>
      <c r="AI8" s="50">
        <v>261</v>
      </c>
      <c r="AJ8" s="51">
        <v>245</v>
      </c>
      <c r="AK8" s="52">
        <f t="shared" si="47"/>
        <v>506</v>
      </c>
      <c r="AL8" s="56">
        <f t="shared" si="48"/>
        <v>0.82334384858044163</v>
      </c>
      <c r="AM8" s="57">
        <f t="shared" si="49"/>
        <v>0.75153374233128833</v>
      </c>
      <c r="AN8" s="58">
        <f t="shared" si="50"/>
        <v>0.7869362363919129</v>
      </c>
      <c r="AO8" s="50">
        <v>111</v>
      </c>
      <c r="AP8" s="51">
        <v>130</v>
      </c>
      <c r="AQ8" s="52">
        <f t="shared" si="51"/>
        <v>241</v>
      </c>
      <c r="AR8" s="56">
        <f t="shared" si="52"/>
        <v>0.35015772870662459</v>
      </c>
      <c r="AS8" s="57">
        <f t="shared" si="7"/>
        <v>0.3987730061349693</v>
      </c>
      <c r="AT8" s="58">
        <f t="shared" si="8"/>
        <v>0.37480559875583203</v>
      </c>
      <c r="AU8" s="50">
        <v>0</v>
      </c>
      <c r="AV8" s="51">
        <v>1</v>
      </c>
      <c r="AW8" s="59">
        <f t="shared" si="53"/>
        <v>1</v>
      </c>
      <c r="AX8" s="54">
        <f t="shared" si="54"/>
        <v>0</v>
      </c>
      <c r="AY8" s="54">
        <f t="shared" si="9"/>
        <v>3.0674846625766872E-3</v>
      </c>
      <c r="AZ8" s="54">
        <f t="shared" si="10"/>
        <v>1.5552099533437014E-3</v>
      </c>
      <c r="BA8" s="51">
        <v>0</v>
      </c>
      <c r="BB8" s="51">
        <v>0</v>
      </c>
      <c r="BC8" s="59">
        <f t="shared" si="55"/>
        <v>0</v>
      </c>
      <c r="BD8" s="54">
        <f t="shared" si="56"/>
        <v>0</v>
      </c>
      <c r="BE8" s="54">
        <f t="shared" si="11"/>
        <v>0</v>
      </c>
      <c r="BF8" s="55">
        <f t="shared" si="12"/>
        <v>0</v>
      </c>
      <c r="BG8" s="50">
        <v>42</v>
      </c>
      <c r="BH8" s="51">
        <v>43</v>
      </c>
      <c r="BI8" s="59">
        <f t="shared" si="57"/>
        <v>85</v>
      </c>
      <c r="BJ8" s="54">
        <f t="shared" si="58"/>
        <v>0.13249211356466878</v>
      </c>
      <c r="BK8" s="54">
        <f t="shared" si="13"/>
        <v>0.13190184049079753</v>
      </c>
      <c r="BL8" s="54">
        <f t="shared" si="14"/>
        <v>0.13219284603421461</v>
      </c>
      <c r="BM8" s="51">
        <v>15</v>
      </c>
      <c r="BN8" s="51">
        <v>26</v>
      </c>
      <c r="BO8" s="59">
        <f t="shared" si="59"/>
        <v>41</v>
      </c>
      <c r="BP8" s="54">
        <f t="shared" si="60"/>
        <v>4.7318611987381701E-2</v>
      </c>
      <c r="BQ8" s="54">
        <f t="shared" si="15"/>
        <v>7.9754601226993863E-2</v>
      </c>
      <c r="BR8" s="55">
        <f t="shared" si="16"/>
        <v>6.3763608087091764E-2</v>
      </c>
      <c r="BS8" s="50">
        <v>103</v>
      </c>
      <c r="BT8" s="51">
        <v>59</v>
      </c>
      <c r="BU8" s="59">
        <f t="shared" si="61"/>
        <v>162</v>
      </c>
      <c r="BV8" s="54">
        <f t="shared" si="62"/>
        <v>0.32492113564668768</v>
      </c>
      <c r="BW8" s="54">
        <f t="shared" si="17"/>
        <v>0.18098159509202455</v>
      </c>
      <c r="BX8" s="54">
        <f t="shared" si="18"/>
        <v>0.25194401244167963</v>
      </c>
      <c r="BY8" s="51">
        <v>11</v>
      </c>
      <c r="BZ8" s="51">
        <v>6</v>
      </c>
      <c r="CA8" s="59">
        <f t="shared" si="63"/>
        <v>17</v>
      </c>
      <c r="CB8" s="54">
        <f t="shared" si="64"/>
        <v>3.4700315457413249E-2</v>
      </c>
      <c r="CC8" s="54">
        <f t="shared" si="19"/>
        <v>1.8404907975460124E-2</v>
      </c>
      <c r="CD8" s="55">
        <f t="shared" si="20"/>
        <v>2.6438569206842923E-2</v>
      </c>
      <c r="CE8" s="50">
        <v>78</v>
      </c>
      <c r="CF8" s="51">
        <v>53</v>
      </c>
      <c r="CG8" s="59">
        <f t="shared" si="65"/>
        <v>131</v>
      </c>
      <c r="CH8" s="54">
        <f t="shared" si="66"/>
        <v>0.24605678233438485</v>
      </c>
      <c r="CI8" s="54">
        <f t="shared" si="21"/>
        <v>0.16257668711656442</v>
      </c>
      <c r="CJ8" s="54">
        <f t="shared" si="22"/>
        <v>0.20373250388802489</v>
      </c>
      <c r="CK8" s="51">
        <v>7</v>
      </c>
      <c r="CL8" s="51">
        <v>4</v>
      </c>
      <c r="CM8" s="59">
        <f t="shared" si="67"/>
        <v>11</v>
      </c>
      <c r="CN8" s="54">
        <f t="shared" si="68"/>
        <v>2.2082018927444796E-2</v>
      </c>
      <c r="CO8" s="54">
        <f t="shared" si="23"/>
        <v>1.2269938650306749E-2</v>
      </c>
      <c r="CP8" s="54">
        <f t="shared" si="24"/>
        <v>1.7107309486780714E-2</v>
      </c>
      <c r="CQ8" s="119">
        <f t="shared" si="25"/>
        <v>0.26813880126182965</v>
      </c>
      <c r="CR8" s="60">
        <f t="shared" si="26"/>
        <v>0.17484662576687116</v>
      </c>
      <c r="CS8" s="55">
        <f t="shared" si="27"/>
        <v>0.2208398133748056</v>
      </c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</row>
    <row r="9" spans="1:119" s="1" customFormat="1" ht="13.5" customHeight="1">
      <c r="A9" s="33" t="s">
        <v>25</v>
      </c>
      <c r="B9" s="50">
        <v>576</v>
      </c>
      <c r="C9" s="51">
        <v>552</v>
      </c>
      <c r="D9" s="52">
        <f t="shared" si="28"/>
        <v>1128</v>
      </c>
      <c r="E9" s="50">
        <v>141</v>
      </c>
      <c r="F9" s="51">
        <v>158</v>
      </c>
      <c r="G9" s="52">
        <f t="shared" si="29"/>
        <v>299</v>
      </c>
      <c r="H9" s="53">
        <f t="shared" si="30"/>
        <v>0.24479166666666666</v>
      </c>
      <c r="I9" s="54">
        <f t="shared" si="31"/>
        <v>0.28623188405797101</v>
      </c>
      <c r="J9" s="55">
        <f t="shared" si="32"/>
        <v>0.26507092198581561</v>
      </c>
      <c r="K9" s="50">
        <v>100</v>
      </c>
      <c r="L9" s="51">
        <v>99</v>
      </c>
      <c r="M9" s="52">
        <f t="shared" si="33"/>
        <v>199</v>
      </c>
      <c r="N9" s="53">
        <f t="shared" si="34"/>
        <v>0.70921985815602839</v>
      </c>
      <c r="O9" s="54">
        <f t="shared" si="35"/>
        <v>0.62658227848101267</v>
      </c>
      <c r="P9" s="55">
        <f t="shared" si="36"/>
        <v>0.66555183946488294</v>
      </c>
      <c r="Q9" s="50">
        <v>56</v>
      </c>
      <c r="R9" s="51">
        <v>112</v>
      </c>
      <c r="S9" s="52">
        <f t="shared" si="37"/>
        <v>168</v>
      </c>
      <c r="T9" s="56">
        <f t="shared" si="38"/>
        <v>9.7222222222222224E-2</v>
      </c>
      <c r="U9" s="57">
        <f t="shared" si="2"/>
        <v>0.20289855072463769</v>
      </c>
      <c r="V9" s="58">
        <f t="shared" si="3"/>
        <v>0.14893617021276595</v>
      </c>
      <c r="W9" s="50">
        <v>249</v>
      </c>
      <c r="X9" s="51">
        <v>328</v>
      </c>
      <c r="Y9" s="52">
        <f t="shared" si="39"/>
        <v>577</v>
      </c>
      <c r="Z9" s="56">
        <f t="shared" si="40"/>
        <v>0.43229166666666669</v>
      </c>
      <c r="AA9" s="57">
        <f t="shared" si="41"/>
        <v>0.59420289855072461</v>
      </c>
      <c r="AB9" s="58">
        <f t="shared" si="42"/>
        <v>0.51152482269503541</v>
      </c>
      <c r="AC9" s="50">
        <v>0</v>
      </c>
      <c r="AD9" s="51">
        <v>0</v>
      </c>
      <c r="AE9" s="52">
        <f t="shared" si="43"/>
        <v>0</v>
      </c>
      <c r="AF9" s="56">
        <f t="shared" si="44"/>
        <v>0</v>
      </c>
      <c r="AG9" s="57">
        <f t="shared" si="45"/>
        <v>0</v>
      </c>
      <c r="AH9" s="58">
        <f t="shared" si="46"/>
        <v>0</v>
      </c>
      <c r="AI9" s="50">
        <v>305</v>
      </c>
      <c r="AJ9" s="51">
        <v>440</v>
      </c>
      <c r="AK9" s="52">
        <f t="shared" si="47"/>
        <v>745</v>
      </c>
      <c r="AL9" s="56">
        <f t="shared" si="48"/>
        <v>0.52951388888888884</v>
      </c>
      <c r="AM9" s="57">
        <f t="shared" si="49"/>
        <v>0.79710144927536231</v>
      </c>
      <c r="AN9" s="58">
        <f t="shared" si="50"/>
        <v>0.66046099290780147</v>
      </c>
      <c r="AO9" s="50">
        <v>244</v>
      </c>
      <c r="AP9" s="51">
        <v>219</v>
      </c>
      <c r="AQ9" s="52">
        <f t="shared" si="51"/>
        <v>463</v>
      </c>
      <c r="AR9" s="56">
        <f t="shared" si="52"/>
        <v>0.4236111111111111</v>
      </c>
      <c r="AS9" s="57">
        <f t="shared" si="7"/>
        <v>0.39673913043478259</v>
      </c>
      <c r="AT9" s="58">
        <f t="shared" si="8"/>
        <v>0.41046099290780141</v>
      </c>
      <c r="AU9" s="50">
        <v>0</v>
      </c>
      <c r="AV9" s="51">
        <v>0</v>
      </c>
      <c r="AW9" s="59">
        <f t="shared" si="53"/>
        <v>0</v>
      </c>
      <c r="AX9" s="54">
        <f t="shared" si="54"/>
        <v>0</v>
      </c>
      <c r="AY9" s="54">
        <f t="shared" si="9"/>
        <v>0</v>
      </c>
      <c r="AZ9" s="54">
        <f t="shared" si="10"/>
        <v>0</v>
      </c>
      <c r="BA9" s="51">
        <v>0</v>
      </c>
      <c r="BB9" s="51">
        <v>0</v>
      </c>
      <c r="BC9" s="59">
        <f t="shared" si="55"/>
        <v>0</v>
      </c>
      <c r="BD9" s="54">
        <f t="shared" si="56"/>
        <v>0</v>
      </c>
      <c r="BE9" s="54">
        <f t="shared" si="11"/>
        <v>0</v>
      </c>
      <c r="BF9" s="55">
        <f t="shared" si="12"/>
        <v>0</v>
      </c>
      <c r="BG9" s="50">
        <v>152</v>
      </c>
      <c r="BH9" s="51">
        <v>138</v>
      </c>
      <c r="BI9" s="59">
        <f t="shared" si="57"/>
        <v>290</v>
      </c>
      <c r="BJ9" s="54">
        <f t="shared" si="58"/>
        <v>0.2638888888888889</v>
      </c>
      <c r="BK9" s="54">
        <f t="shared" si="13"/>
        <v>0.25</v>
      </c>
      <c r="BL9" s="54">
        <f t="shared" si="14"/>
        <v>0.25709219858156029</v>
      </c>
      <c r="BM9" s="51">
        <v>43</v>
      </c>
      <c r="BN9" s="51">
        <v>33</v>
      </c>
      <c r="BO9" s="59">
        <f t="shared" si="59"/>
        <v>76</v>
      </c>
      <c r="BP9" s="54">
        <f t="shared" si="60"/>
        <v>7.4652777777777776E-2</v>
      </c>
      <c r="BQ9" s="54">
        <f t="shared" si="15"/>
        <v>5.9782608695652176E-2</v>
      </c>
      <c r="BR9" s="55">
        <f t="shared" si="16"/>
        <v>6.7375886524822695E-2</v>
      </c>
      <c r="BS9" s="50">
        <v>123</v>
      </c>
      <c r="BT9" s="51">
        <v>84</v>
      </c>
      <c r="BU9" s="59">
        <f t="shared" si="61"/>
        <v>207</v>
      </c>
      <c r="BV9" s="54">
        <f t="shared" si="62"/>
        <v>0.21354166666666666</v>
      </c>
      <c r="BW9" s="54">
        <f t="shared" si="17"/>
        <v>0.15217391304347827</v>
      </c>
      <c r="BX9" s="54">
        <f t="shared" si="18"/>
        <v>0.18351063829787234</v>
      </c>
      <c r="BY9" s="51">
        <v>33</v>
      </c>
      <c r="BZ9" s="51">
        <v>11</v>
      </c>
      <c r="CA9" s="59">
        <f t="shared" si="63"/>
        <v>44</v>
      </c>
      <c r="CB9" s="54">
        <f t="shared" si="64"/>
        <v>5.7291666666666664E-2</v>
      </c>
      <c r="CC9" s="54">
        <f t="shared" si="19"/>
        <v>1.9927536231884056E-2</v>
      </c>
      <c r="CD9" s="55">
        <f t="shared" si="20"/>
        <v>3.9007092198581561E-2</v>
      </c>
      <c r="CE9" s="50">
        <v>92</v>
      </c>
      <c r="CF9" s="51">
        <v>57</v>
      </c>
      <c r="CG9" s="59">
        <f t="shared" si="65"/>
        <v>149</v>
      </c>
      <c r="CH9" s="54">
        <f t="shared" si="66"/>
        <v>0.15972222222222221</v>
      </c>
      <c r="CI9" s="54">
        <f t="shared" si="21"/>
        <v>0.10326086956521739</v>
      </c>
      <c r="CJ9" s="54">
        <f t="shared" si="22"/>
        <v>0.13209219858156029</v>
      </c>
      <c r="CK9" s="51">
        <v>22</v>
      </c>
      <c r="CL9" s="51">
        <v>10</v>
      </c>
      <c r="CM9" s="59">
        <f t="shared" si="67"/>
        <v>32</v>
      </c>
      <c r="CN9" s="54">
        <f t="shared" si="68"/>
        <v>3.8194444444444448E-2</v>
      </c>
      <c r="CO9" s="54">
        <f t="shared" si="23"/>
        <v>1.8115942028985508E-2</v>
      </c>
      <c r="CP9" s="54">
        <f t="shared" si="24"/>
        <v>2.8368794326241134E-2</v>
      </c>
      <c r="CQ9" s="119">
        <f t="shared" si="25"/>
        <v>0.19791666666666666</v>
      </c>
      <c r="CR9" s="60">
        <f t="shared" si="26"/>
        <v>0.1213768115942029</v>
      </c>
      <c r="CS9" s="55">
        <f t="shared" si="27"/>
        <v>0.16046099290780141</v>
      </c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</row>
    <row r="10" spans="1:119" s="1" customFormat="1" ht="13.5" customHeight="1">
      <c r="A10" s="33" t="s">
        <v>26</v>
      </c>
      <c r="B10" s="50">
        <v>445</v>
      </c>
      <c r="C10" s="51">
        <v>437</v>
      </c>
      <c r="D10" s="52">
        <f t="shared" si="28"/>
        <v>882</v>
      </c>
      <c r="E10" s="50">
        <v>74</v>
      </c>
      <c r="F10" s="51">
        <v>78</v>
      </c>
      <c r="G10" s="52">
        <f t="shared" si="29"/>
        <v>152</v>
      </c>
      <c r="H10" s="53">
        <f t="shared" si="30"/>
        <v>0.16629213483146069</v>
      </c>
      <c r="I10" s="54">
        <f t="shared" si="31"/>
        <v>0.17848970251716248</v>
      </c>
      <c r="J10" s="55">
        <f t="shared" si="32"/>
        <v>0.17233560090702948</v>
      </c>
      <c r="K10" s="50">
        <v>36</v>
      </c>
      <c r="L10" s="51">
        <v>42</v>
      </c>
      <c r="M10" s="52">
        <f t="shared" si="33"/>
        <v>78</v>
      </c>
      <c r="N10" s="53">
        <f t="shared" si="34"/>
        <v>0.48648648648648651</v>
      </c>
      <c r="O10" s="54">
        <f t="shared" si="35"/>
        <v>0.53846153846153844</v>
      </c>
      <c r="P10" s="55">
        <f t="shared" si="36"/>
        <v>0.51315789473684215</v>
      </c>
      <c r="Q10" s="50">
        <v>72</v>
      </c>
      <c r="R10" s="51">
        <v>98</v>
      </c>
      <c r="S10" s="52">
        <f t="shared" si="37"/>
        <v>170</v>
      </c>
      <c r="T10" s="56">
        <f t="shared" si="38"/>
        <v>0.16179775280898875</v>
      </c>
      <c r="U10" s="57">
        <f t="shared" si="2"/>
        <v>0.22425629290617849</v>
      </c>
      <c r="V10" s="58">
        <f t="shared" si="3"/>
        <v>0.1927437641723356</v>
      </c>
      <c r="W10" s="50">
        <v>77</v>
      </c>
      <c r="X10" s="51">
        <v>108</v>
      </c>
      <c r="Y10" s="52">
        <f t="shared" si="39"/>
        <v>185</v>
      </c>
      <c r="Z10" s="56">
        <f t="shared" si="40"/>
        <v>0.17303370786516853</v>
      </c>
      <c r="AA10" s="57">
        <f t="shared" si="41"/>
        <v>0.24713958810068651</v>
      </c>
      <c r="AB10" s="58">
        <f t="shared" si="42"/>
        <v>0.20975056689342403</v>
      </c>
      <c r="AC10" s="50">
        <v>2</v>
      </c>
      <c r="AD10" s="51">
        <v>2</v>
      </c>
      <c r="AE10" s="52">
        <f t="shared" si="43"/>
        <v>4</v>
      </c>
      <c r="AF10" s="56">
        <f t="shared" si="44"/>
        <v>4.4943820224719105E-3</v>
      </c>
      <c r="AG10" s="57">
        <f t="shared" si="45"/>
        <v>4.5766590389016018E-3</v>
      </c>
      <c r="AH10" s="58">
        <f t="shared" si="46"/>
        <v>4.5351473922902496E-3</v>
      </c>
      <c r="AI10" s="50">
        <v>151</v>
      </c>
      <c r="AJ10" s="51">
        <v>208</v>
      </c>
      <c r="AK10" s="52">
        <f t="shared" si="47"/>
        <v>359</v>
      </c>
      <c r="AL10" s="56">
        <f t="shared" si="48"/>
        <v>0.33932584269662919</v>
      </c>
      <c r="AM10" s="57">
        <f t="shared" si="49"/>
        <v>0.47597254004576661</v>
      </c>
      <c r="AN10" s="58">
        <f t="shared" si="50"/>
        <v>0.40702947845804988</v>
      </c>
      <c r="AO10" s="50">
        <v>82</v>
      </c>
      <c r="AP10" s="51">
        <v>127</v>
      </c>
      <c r="AQ10" s="52">
        <f t="shared" si="51"/>
        <v>209</v>
      </c>
      <c r="AR10" s="56">
        <f t="shared" si="52"/>
        <v>0.1842696629213483</v>
      </c>
      <c r="AS10" s="57">
        <f t="shared" si="7"/>
        <v>0.29061784897025172</v>
      </c>
      <c r="AT10" s="58">
        <f t="shared" si="8"/>
        <v>0.23696145124716553</v>
      </c>
      <c r="AU10" s="50">
        <v>19</v>
      </c>
      <c r="AV10" s="51">
        <v>27</v>
      </c>
      <c r="AW10" s="59">
        <f t="shared" si="53"/>
        <v>46</v>
      </c>
      <c r="AX10" s="54">
        <f t="shared" si="54"/>
        <v>4.2696629213483148E-2</v>
      </c>
      <c r="AY10" s="54">
        <f t="shared" si="9"/>
        <v>6.1784897025171627E-2</v>
      </c>
      <c r="AZ10" s="54">
        <f t="shared" si="10"/>
        <v>5.2154195011337869E-2</v>
      </c>
      <c r="BA10" s="51">
        <v>4</v>
      </c>
      <c r="BB10" s="51">
        <v>3</v>
      </c>
      <c r="BC10" s="59">
        <f t="shared" si="55"/>
        <v>7</v>
      </c>
      <c r="BD10" s="54">
        <f t="shared" si="56"/>
        <v>8.988764044943821E-3</v>
      </c>
      <c r="BE10" s="54">
        <f t="shared" si="11"/>
        <v>6.8649885583524023E-3</v>
      </c>
      <c r="BF10" s="55">
        <f t="shared" si="12"/>
        <v>7.9365079365079361E-3</v>
      </c>
      <c r="BG10" s="50">
        <v>112</v>
      </c>
      <c r="BH10" s="51">
        <v>132</v>
      </c>
      <c r="BI10" s="59">
        <f t="shared" si="57"/>
        <v>244</v>
      </c>
      <c r="BJ10" s="54">
        <f t="shared" si="58"/>
        <v>0.25168539325842698</v>
      </c>
      <c r="BK10" s="54">
        <f t="shared" si="13"/>
        <v>0.30205949656750575</v>
      </c>
      <c r="BL10" s="54">
        <f t="shared" si="14"/>
        <v>0.27664399092970521</v>
      </c>
      <c r="BM10" s="51">
        <v>45</v>
      </c>
      <c r="BN10" s="51">
        <v>28</v>
      </c>
      <c r="BO10" s="59">
        <f t="shared" si="59"/>
        <v>73</v>
      </c>
      <c r="BP10" s="54">
        <f t="shared" si="60"/>
        <v>0.10112359550561797</v>
      </c>
      <c r="BQ10" s="54">
        <f t="shared" si="15"/>
        <v>6.4073226544622428E-2</v>
      </c>
      <c r="BR10" s="55">
        <f t="shared" si="16"/>
        <v>8.2766439909297052E-2</v>
      </c>
      <c r="BS10" s="50">
        <v>123</v>
      </c>
      <c r="BT10" s="51">
        <v>105</v>
      </c>
      <c r="BU10" s="59">
        <f t="shared" si="61"/>
        <v>228</v>
      </c>
      <c r="BV10" s="54">
        <f t="shared" si="62"/>
        <v>0.27640449438202247</v>
      </c>
      <c r="BW10" s="54">
        <f t="shared" si="17"/>
        <v>0.2402745995423341</v>
      </c>
      <c r="BX10" s="54">
        <f t="shared" si="18"/>
        <v>0.25850340136054423</v>
      </c>
      <c r="BY10" s="51">
        <v>91</v>
      </c>
      <c r="BZ10" s="51">
        <v>68</v>
      </c>
      <c r="CA10" s="59">
        <f t="shared" si="63"/>
        <v>159</v>
      </c>
      <c r="CB10" s="54">
        <f t="shared" si="64"/>
        <v>0.20449438202247192</v>
      </c>
      <c r="CC10" s="54">
        <f t="shared" si="19"/>
        <v>0.15560640732265446</v>
      </c>
      <c r="CD10" s="55">
        <f t="shared" si="20"/>
        <v>0.18027210884353742</v>
      </c>
      <c r="CE10" s="50">
        <v>65</v>
      </c>
      <c r="CF10" s="51">
        <v>51</v>
      </c>
      <c r="CG10" s="59">
        <f t="shared" si="65"/>
        <v>116</v>
      </c>
      <c r="CH10" s="54">
        <f t="shared" si="66"/>
        <v>0.14606741573033707</v>
      </c>
      <c r="CI10" s="54">
        <f t="shared" si="21"/>
        <v>0.11670480549199085</v>
      </c>
      <c r="CJ10" s="54">
        <f t="shared" si="22"/>
        <v>0.13151927437641722</v>
      </c>
      <c r="CK10" s="51">
        <v>41</v>
      </c>
      <c r="CL10" s="51">
        <v>15</v>
      </c>
      <c r="CM10" s="59">
        <f t="shared" si="67"/>
        <v>56</v>
      </c>
      <c r="CN10" s="54">
        <f t="shared" si="68"/>
        <v>9.2134831460674152E-2</v>
      </c>
      <c r="CO10" s="54">
        <f t="shared" si="23"/>
        <v>3.4324942791762014E-2</v>
      </c>
      <c r="CP10" s="54">
        <f t="shared" si="24"/>
        <v>6.3492063492063489E-2</v>
      </c>
      <c r="CQ10" s="119">
        <f t="shared" si="25"/>
        <v>0.23820224719101124</v>
      </c>
      <c r="CR10" s="60">
        <f t="shared" si="26"/>
        <v>0.15102974828375287</v>
      </c>
      <c r="CS10" s="55">
        <f t="shared" si="27"/>
        <v>0.19501133786848074</v>
      </c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</row>
    <row r="11" spans="1:119" s="1" customFormat="1" ht="13.5" customHeight="1">
      <c r="A11" s="33" t="s">
        <v>34</v>
      </c>
      <c r="B11" s="50">
        <v>358</v>
      </c>
      <c r="C11" s="51">
        <v>352</v>
      </c>
      <c r="D11" s="52">
        <f t="shared" si="28"/>
        <v>710</v>
      </c>
      <c r="E11" s="50">
        <v>139</v>
      </c>
      <c r="F11" s="51">
        <v>147</v>
      </c>
      <c r="G11" s="52">
        <f t="shared" si="29"/>
        <v>286</v>
      </c>
      <c r="H11" s="53">
        <f t="shared" si="30"/>
        <v>0.38826815642458101</v>
      </c>
      <c r="I11" s="54">
        <f t="shared" si="31"/>
        <v>0.41761363636363635</v>
      </c>
      <c r="J11" s="55">
        <f t="shared" si="32"/>
        <v>0.40281690140845072</v>
      </c>
      <c r="K11" s="50">
        <v>73</v>
      </c>
      <c r="L11" s="51">
        <v>74</v>
      </c>
      <c r="M11" s="52">
        <f t="shared" si="33"/>
        <v>147</v>
      </c>
      <c r="N11" s="53">
        <f t="shared" si="34"/>
        <v>0.52517985611510787</v>
      </c>
      <c r="O11" s="54">
        <f t="shared" si="35"/>
        <v>0.50340136054421769</v>
      </c>
      <c r="P11" s="55">
        <f t="shared" si="36"/>
        <v>0.51398601398601396</v>
      </c>
      <c r="Q11" s="50">
        <v>146</v>
      </c>
      <c r="R11" s="51">
        <v>148</v>
      </c>
      <c r="S11" s="52">
        <f t="shared" si="37"/>
        <v>294</v>
      </c>
      <c r="T11" s="56">
        <f t="shared" si="38"/>
        <v>0.40782122905027934</v>
      </c>
      <c r="U11" s="57">
        <f t="shared" si="2"/>
        <v>0.42045454545454547</v>
      </c>
      <c r="V11" s="58">
        <f t="shared" si="3"/>
        <v>0.41408450704225352</v>
      </c>
      <c r="W11" s="50">
        <v>240</v>
      </c>
      <c r="X11" s="51">
        <v>260</v>
      </c>
      <c r="Y11" s="52">
        <f t="shared" si="39"/>
        <v>500</v>
      </c>
      <c r="Z11" s="56">
        <f t="shared" si="40"/>
        <v>0.67039106145251393</v>
      </c>
      <c r="AA11" s="57">
        <f t="shared" si="41"/>
        <v>0.73863636363636365</v>
      </c>
      <c r="AB11" s="58">
        <f t="shared" si="42"/>
        <v>0.70422535211267601</v>
      </c>
      <c r="AC11" s="50">
        <v>1</v>
      </c>
      <c r="AD11" s="51">
        <v>5</v>
      </c>
      <c r="AE11" s="52">
        <f t="shared" si="43"/>
        <v>6</v>
      </c>
      <c r="AF11" s="56">
        <f t="shared" si="44"/>
        <v>2.7932960893854749E-3</v>
      </c>
      <c r="AG11" s="57">
        <f t="shared" si="45"/>
        <v>1.4204545454545454E-2</v>
      </c>
      <c r="AH11" s="58">
        <f t="shared" si="46"/>
        <v>8.4507042253521118E-3</v>
      </c>
      <c r="AI11" s="50">
        <v>383</v>
      </c>
      <c r="AJ11" s="51">
        <v>417</v>
      </c>
      <c r="AK11" s="52">
        <f t="shared" si="47"/>
        <v>800</v>
      </c>
      <c r="AL11" s="56">
        <f t="shared" si="48"/>
        <v>1.0698324022346368</v>
      </c>
      <c r="AM11" s="57">
        <f t="shared" si="49"/>
        <v>1.1846590909090908</v>
      </c>
      <c r="AN11" s="58">
        <f t="shared" si="50"/>
        <v>1.1267605633802817</v>
      </c>
      <c r="AO11" s="50">
        <v>32</v>
      </c>
      <c r="AP11" s="51">
        <v>67</v>
      </c>
      <c r="AQ11" s="52">
        <f t="shared" si="51"/>
        <v>99</v>
      </c>
      <c r="AR11" s="56">
        <f t="shared" si="52"/>
        <v>8.9385474860335198E-2</v>
      </c>
      <c r="AS11" s="57">
        <f t="shared" si="7"/>
        <v>0.19034090909090909</v>
      </c>
      <c r="AT11" s="58">
        <f t="shared" si="8"/>
        <v>0.13943661971830987</v>
      </c>
      <c r="AU11" s="50">
        <v>1</v>
      </c>
      <c r="AV11" s="51">
        <v>0</v>
      </c>
      <c r="AW11" s="59">
        <f t="shared" si="53"/>
        <v>1</v>
      </c>
      <c r="AX11" s="54">
        <f t="shared" si="54"/>
        <v>2.7932960893854749E-3</v>
      </c>
      <c r="AY11" s="54">
        <f t="shared" si="9"/>
        <v>0</v>
      </c>
      <c r="AZ11" s="54">
        <f t="shared" si="10"/>
        <v>1.4084507042253522E-3</v>
      </c>
      <c r="BA11" s="51">
        <v>1</v>
      </c>
      <c r="BB11" s="51">
        <v>0</v>
      </c>
      <c r="BC11" s="59">
        <f t="shared" si="55"/>
        <v>1</v>
      </c>
      <c r="BD11" s="54">
        <f t="shared" si="56"/>
        <v>2.7932960893854749E-3</v>
      </c>
      <c r="BE11" s="54">
        <f t="shared" si="11"/>
        <v>0</v>
      </c>
      <c r="BF11" s="55">
        <f t="shared" si="12"/>
        <v>1.4084507042253522E-3</v>
      </c>
      <c r="BG11" s="50">
        <v>35</v>
      </c>
      <c r="BH11" s="51">
        <v>22</v>
      </c>
      <c r="BI11" s="59">
        <f t="shared" si="57"/>
        <v>57</v>
      </c>
      <c r="BJ11" s="54">
        <f t="shared" si="58"/>
        <v>9.7765363128491614E-2</v>
      </c>
      <c r="BK11" s="54">
        <f t="shared" si="13"/>
        <v>6.25E-2</v>
      </c>
      <c r="BL11" s="54">
        <f t="shared" si="14"/>
        <v>8.0281690140845074E-2</v>
      </c>
      <c r="BM11" s="51">
        <v>4</v>
      </c>
      <c r="BN11" s="51">
        <v>5</v>
      </c>
      <c r="BO11" s="59">
        <f t="shared" si="59"/>
        <v>9</v>
      </c>
      <c r="BP11" s="54">
        <f t="shared" si="60"/>
        <v>1.11731843575419E-2</v>
      </c>
      <c r="BQ11" s="54">
        <f t="shared" si="15"/>
        <v>1.4204545454545454E-2</v>
      </c>
      <c r="BR11" s="55">
        <f t="shared" si="16"/>
        <v>1.2676056338028169E-2</v>
      </c>
      <c r="BS11" s="50">
        <v>58</v>
      </c>
      <c r="BT11" s="51">
        <v>30</v>
      </c>
      <c r="BU11" s="59">
        <f t="shared" si="61"/>
        <v>88</v>
      </c>
      <c r="BV11" s="54">
        <f t="shared" si="62"/>
        <v>0.16201117318435754</v>
      </c>
      <c r="BW11" s="54">
        <f t="shared" si="17"/>
        <v>8.5227272727272721E-2</v>
      </c>
      <c r="BX11" s="54">
        <f t="shared" si="18"/>
        <v>0.12394366197183099</v>
      </c>
      <c r="BY11" s="51">
        <v>9</v>
      </c>
      <c r="BZ11" s="51">
        <v>8</v>
      </c>
      <c r="CA11" s="59">
        <f t="shared" si="63"/>
        <v>17</v>
      </c>
      <c r="CB11" s="54">
        <f t="shared" si="64"/>
        <v>2.5139664804469275E-2</v>
      </c>
      <c r="CC11" s="54">
        <f t="shared" si="19"/>
        <v>2.2727272727272728E-2</v>
      </c>
      <c r="CD11" s="55">
        <f t="shared" si="20"/>
        <v>2.3943661971830985E-2</v>
      </c>
      <c r="CE11" s="50">
        <v>20</v>
      </c>
      <c r="CF11" s="51">
        <v>13</v>
      </c>
      <c r="CG11" s="59">
        <f t="shared" si="65"/>
        <v>33</v>
      </c>
      <c r="CH11" s="54">
        <f t="shared" si="66"/>
        <v>5.5865921787709494E-2</v>
      </c>
      <c r="CI11" s="54">
        <f t="shared" si="21"/>
        <v>3.6931818181818184E-2</v>
      </c>
      <c r="CJ11" s="54">
        <f t="shared" si="22"/>
        <v>4.647887323943662E-2</v>
      </c>
      <c r="CK11" s="51">
        <v>1</v>
      </c>
      <c r="CL11" s="51">
        <v>0</v>
      </c>
      <c r="CM11" s="59">
        <f t="shared" si="67"/>
        <v>1</v>
      </c>
      <c r="CN11" s="54">
        <f t="shared" si="68"/>
        <v>2.7932960893854749E-3</v>
      </c>
      <c r="CO11" s="54">
        <f t="shared" si="23"/>
        <v>0</v>
      </c>
      <c r="CP11" s="54">
        <f t="shared" si="24"/>
        <v>1.4084507042253522E-3</v>
      </c>
      <c r="CQ11" s="119">
        <f t="shared" si="25"/>
        <v>5.8659217877094973E-2</v>
      </c>
      <c r="CR11" s="60">
        <f t="shared" si="26"/>
        <v>3.6931818181818184E-2</v>
      </c>
      <c r="CS11" s="55">
        <f t="shared" si="27"/>
        <v>4.788732394366197E-2</v>
      </c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</row>
    <row r="12" spans="1:119" s="1" customFormat="1" ht="13.5" customHeight="1">
      <c r="A12" s="33" t="s">
        <v>38</v>
      </c>
      <c r="B12" s="50">
        <v>407</v>
      </c>
      <c r="C12" s="51">
        <v>384</v>
      </c>
      <c r="D12" s="52">
        <f t="shared" si="28"/>
        <v>791</v>
      </c>
      <c r="E12" s="50">
        <v>88</v>
      </c>
      <c r="F12" s="51">
        <v>98</v>
      </c>
      <c r="G12" s="52">
        <f t="shared" si="29"/>
        <v>186</v>
      </c>
      <c r="H12" s="53">
        <f t="shared" si="30"/>
        <v>0.21621621621621623</v>
      </c>
      <c r="I12" s="54">
        <f t="shared" si="31"/>
        <v>0.25520833333333331</v>
      </c>
      <c r="J12" s="55">
        <f t="shared" si="32"/>
        <v>0.23514538558786346</v>
      </c>
      <c r="K12" s="50">
        <v>61</v>
      </c>
      <c r="L12" s="51">
        <v>76</v>
      </c>
      <c r="M12" s="52">
        <f t="shared" si="33"/>
        <v>137</v>
      </c>
      <c r="N12" s="53">
        <f t="shared" si="34"/>
        <v>0.69318181818181823</v>
      </c>
      <c r="O12" s="54">
        <f t="shared" si="35"/>
        <v>0.77551020408163263</v>
      </c>
      <c r="P12" s="55">
        <f t="shared" si="36"/>
        <v>0.73655913978494625</v>
      </c>
      <c r="Q12" s="50">
        <v>40</v>
      </c>
      <c r="R12" s="51">
        <v>28</v>
      </c>
      <c r="S12" s="52">
        <f t="shared" si="37"/>
        <v>68</v>
      </c>
      <c r="T12" s="56">
        <f t="shared" si="38"/>
        <v>9.8280098280098274E-2</v>
      </c>
      <c r="U12" s="57">
        <f t="shared" si="2"/>
        <v>7.2916666666666671E-2</v>
      </c>
      <c r="V12" s="58">
        <f t="shared" si="3"/>
        <v>8.5967130214917822E-2</v>
      </c>
      <c r="W12" s="50">
        <v>158</v>
      </c>
      <c r="X12" s="51">
        <v>204</v>
      </c>
      <c r="Y12" s="52">
        <f t="shared" si="39"/>
        <v>362</v>
      </c>
      <c r="Z12" s="56">
        <f t="shared" si="40"/>
        <v>0.3882063882063882</v>
      </c>
      <c r="AA12" s="57">
        <f t="shared" si="41"/>
        <v>0.53125</v>
      </c>
      <c r="AB12" s="58">
        <f t="shared" si="42"/>
        <v>0.45764854614412137</v>
      </c>
      <c r="AC12" s="50">
        <v>0</v>
      </c>
      <c r="AD12" s="51">
        <v>0</v>
      </c>
      <c r="AE12" s="52">
        <f t="shared" si="43"/>
        <v>0</v>
      </c>
      <c r="AF12" s="56">
        <f t="shared" si="44"/>
        <v>0</v>
      </c>
      <c r="AG12" s="57">
        <f t="shared" si="45"/>
        <v>0</v>
      </c>
      <c r="AH12" s="58">
        <f t="shared" si="46"/>
        <v>0</v>
      </c>
      <c r="AI12" s="50">
        <v>156</v>
      </c>
      <c r="AJ12" s="51">
        <v>199</v>
      </c>
      <c r="AK12" s="52">
        <f t="shared" si="47"/>
        <v>355</v>
      </c>
      <c r="AL12" s="56">
        <f t="shared" si="48"/>
        <v>0.3832923832923833</v>
      </c>
      <c r="AM12" s="57">
        <f t="shared" si="49"/>
        <v>0.51822916666666663</v>
      </c>
      <c r="AN12" s="58">
        <f t="shared" si="50"/>
        <v>0.44879898862199746</v>
      </c>
      <c r="AO12" s="50">
        <v>78</v>
      </c>
      <c r="AP12" s="51">
        <v>87</v>
      </c>
      <c r="AQ12" s="52">
        <f t="shared" si="51"/>
        <v>165</v>
      </c>
      <c r="AR12" s="56">
        <f t="shared" si="52"/>
        <v>0.19164619164619165</v>
      </c>
      <c r="AS12" s="57">
        <f t="shared" si="7"/>
        <v>0.2265625</v>
      </c>
      <c r="AT12" s="58">
        <f t="shared" si="8"/>
        <v>0.20859671302149177</v>
      </c>
      <c r="AU12" s="50">
        <v>1</v>
      </c>
      <c r="AV12" s="51">
        <v>4</v>
      </c>
      <c r="AW12" s="59">
        <f t="shared" si="53"/>
        <v>5</v>
      </c>
      <c r="AX12" s="54">
        <f t="shared" si="54"/>
        <v>2.4570024570024569E-3</v>
      </c>
      <c r="AY12" s="54">
        <f t="shared" si="9"/>
        <v>1.0416666666666666E-2</v>
      </c>
      <c r="AZ12" s="54">
        <f t="shared" si="10"/>
        <v>6.321112515802781E-3</v>
      </c>
      <c r="BA12" s="51">
        <v>1</v>
      </c>
      <c r="BB12" s="51">
        <v>2</v>
      </c>
      <c r="BC12" s="59">
        <f t="shared" si="55"/>
        <v>3</v>
      </c>
      <c r="BD12" s="54">
        <f t="shared" si="56"/>
        <v>2.4570024570024569E-3</v>
      </c>
      <c r="BE12" s="54">
        <f t="shared" si="11"/>
        <v>5.208333333333333E-3</v>
      </c>
      <c r="BF12" s="55">
        <f t="shared" si="12"/>
        <v>3.7926675094816687E-3</v>
      </c>
      <c r="BG12" s="50">
        <v>57</v>
      </c>
      <c r="BH12" s="51">
        <v>72</v>
      </c>
      <c r="BI12" s="59">
        <f t="shared" si="57"/>
        <v>129</v>
      </c>
      <c r="BJ12" s="54">
        <f t="shared" si="58"/>
        <v>0.14004914004914004</v>
      </c>
      <c r="BK12" s="54">
        <f t="shared" si="13"/>
        <v>0.1875</v>
      </c>
      <c r="BL12" s="54">
        <f t="shared" si="14"/>
        <v>0.16308470290771176</v>
      </c>
      <c r="BM12" s="51">
        <v>21</v>
      </c>
      <c r="BN12" s="51">
        <v>17</v>
      </c>
      <c r="BO12" s="59">
        <f t="shared" si="59"/>
        <v>38</v>
      </c>
      <c r="BP12" s="54">
        <f t="shared" si="60"/>
        <v>5.1597051597051594E-2</v>
      </c>
      <c r="BQ12" s="54">
        <f t="shared" si="15"/>
        <v>4.4270833333333336E-2</v>
      </c>
      <c r="BR12" s="55">
        <f t="shared" si="16"/>
        <v>4.804045512010114E-2</v>
      </c>
      <c r="BS12" s="50">
        <v>83</v>
      </c>
      <c r="BT12" s="51">
        <v>71</v>
      </c>
      <c r="BU12" s="59">
        <f t="shared" si="61"/>
        <v>154</v>
      </c>
      <c r="BV12" s="54">
        <f t="shared" si="62"/>
        <v>0.20393120393120392</v>
      </c>
      <c r="BW12" s="54">
        <f t="shared" si="17"/>
        <v>0.18489583333333334</v>
      </c>
      <c r="BX12" s="54">
        <f t="shared" si="18"/>
        <v>0.19469026548672566</v>
      </c>
      <c r="BY12" s="51">
        <v>16</v>
      </c>
      <c r="BZ12" s="51">
        <v>10</v>
      </c>
      <c r="CA12" s="59">
        <f t="shared" si="63"/>
        <v>26</v>
      </c>
      <c r="CB12" s="54">
        <f t="shared" si="64"/>
        <v>3.9312039312039311E-2</v>
      </c>
      <c r="CC12" s="54">
        <f t="shared" si="19"/>
        <v>2.6041666666666668E-2</v>
      </c>
      <c r="CD12" s="55">
        <f t="shared" si="20"/>
        <v>3.286978508217446E-2</v>
      </c>
      <c r="CE12" s="50">
        <v>60</v>
      </c>
      <c r="CF12" s="51">
        <v>55</v>
      </c>
      <c r="CG12" s="59">
        <f t="shared" si="65"/>
        <v>115</v>
      </c>
      <c r="CH12" s="54">
        <f t="shared" si="66"/>
        <v>0.14742014742014742</v>
      </c>
      <c r="CI12" s="54">
        <f t="shared" si="21"/>
        <v>0.14322916666666666</v>
      </c>
      <c r="CJ12" s="54">
        <f t="shared" si="22"/>
        <v>0.14538558786346398</v>
      </c>
      <c r="CK12" s="51">
        <v>21</v>
      </c>
      <c r="CL12" s="51">
        <v>10</v>
      </c>
      <c r="CM12" s="59">
        <f t="shared" si="67"/>
        <v>31</v>
      </c>
      <c r="CN12" s="54">
        <f t="shared" si="68"/>
        <v>5.1597051597051594E-2</v>
      </c>
      <c r="CO12" s="54">
        <f t="shared" si="23"/>
        <v>2.6041666666666668E-2</v>
      </c>
      <c r="CP12" s="54">
        <f t="shared" si="24"/>
        <v>3.9190897597977246E-2</v>
      </c>
      <c r="CQ12" s="119">
        <f t="shared" si="25"/>
        <v>0.19901719901719903</v>
      </c>
      <c r="CR12" s="60">
        <f t="shared" si="26"/>
        <v>0.16927083333333334</v>
      </c>
      <c r="CS12" s="55">
        <f t="shared" si="27"/>
        <v>0.1845764854614412</v>
      </c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</row>
    <row r="13" spans="1:119" s="1" customFormat="1" ht="13.5" customHeight="1">
      <c r="A13" s="33" t="s">
        <v>36</v>
      </c>
      <c r="B13" s="50">
        <v>258</v>
      </c>
      <c r="C13" s="51">
        <v>230</v>
      </c>
      <c r="D13" s="52">
        <f t="shared" si="28"/>
        <v>488</v>
      </c>
      <c r="E13" s="50">
        <v>71</v>
      </c>
      <c r="F13" s="51">
        <v>60</v>
      </c>
      <c r="G13" s="52">
        <f t="shared" si="29"/>
        <v>131</v>
      </c>
      <c r="H13" s="53">
        <f t="shared" si="30"/>
        <v>0.27519379844961239</v>
      </c>
      <c r="I13" s="54">
        <f t="shared" si="31"/>
        <v>0.2608695652173913</v>
      </c>
      <c r="J13" s="55">
        <f t="shared" si="32"/>
        <v>0.26844262295081966</v>
      </c>
      <c r="K13" s="50">
        <v>41</v>
      </c>
      <c r="L13" s="51">
        <v>40</v>
      </c>
      <c r="M13" s="52">
        <f t="shared" si="33"/>
        <v>81</v>
      </c>
      <c r="N13" s="53">
        <f t="shared" si="34"/>
        <v>0.57746478873239437</v>
      </c>
      <c r="O13" s="54">
        <f t="shared" si="35"/>
        <v>0.66666666666666663</v>
      </c>
      <c r="P13" s="55">
        <f t="shared" si="36"/>
        <v>0.61832061068702293</v>
      </c>
      <c r="Q13" s="50">
        <v>49</v>
      </c>
      <c r="R13" s="51">
        <v>51</v>
      </c>
      <c r="S13" s="52">
        <f t="shared" si="37"/>
        <v>100</v>
      </c>
      <c r="T13" s="56">
        <f t="shared" si="38"/>
        <v>0.18992248062015504</v>
      </c>
      <c r="U13" s="57">
        <f t="shared" si="2"/>
        <v>0.22173913043478261</v>
      </c>
      <c r="V13" s="58">
        <f t="shared" si="3"/>
        <v>0.20491803278688525</v>
      </c>
      <c r="W13" s="50">
        <v>111</v>
      </c>
      <c r="X13" s="51">
        <v>93</v>
      </c>
      <c r="Y13" s="52">
        <f t="shared" si="39"/>
        <v>204</v>
      </c>
      <c r="Z13" s="56">
        <f t="shared" si="40"/>
        <v>0.43023255813953487</v>
      </c>
      <c r="AA13" s="57">
        <f t="shared" si="41"/>
        <v>0.40434782608695652</v>
      </c>
      <c r="AB13" s="58">
        <f t="shared" si="42"/>
        <v>0.41803278688524592</v>
      </c>
      <c r="AC13" s="50">
        <v>0</v>
      </c>
      <c r="AD13" s="51">
        <v>0</v>
      </c>
      <c r="AE13" s="52">
        <f t="shared" si="43"/>
        <v>0</v>
      </c>
      <c r="AF13" s="56">
        <f t="shared" si="44"/>
        <v>0</v>
      </c>
      <c r="AG13" s="57">
        <f t="shared" si="45"/>
        <v>0</v>
      </c>
      <c r="AH13" s="58">
        <f t="shared" si="46"/>
        <v>0</v>
      </c>
      <c r="AI13" s="50">
        <v>160</v>
      </c>
      <c r="AJ13" s="51">
        <v>138</v>
      </c>
      <c r="AK13" s="52">
        <f t="shared" si="47"/>
        <v>298</v>
      </c>
      <c r="AL13" s="56">
        <f t="shared" si="48"/>
        <v>0.62015503875968991</v>
      </c>
      <c r="AM13" s="57">
        <f t="shared" si="49"/>
        <v>0.6</v>
      </c>
      <c r="AN13" s="58">
        <f t="shared" si="50"/>
        <v>0.61065573770491799</v>
      </c>
      <c r="AO13" s="50">
        <v>99</v>
      </c>
      <c r="AP13" s="51">
        <v>111</v>
      </c>
      <c r="AQ13" s="52">
        <f t="shared" si="51"/>
        <v>210</v>
      </c>
      <c r="AR13" s="56">
        <f t="shared" si="52"/>
        <v>0.38372093023255816</v>
      </c>
      <c r="AS13" s="57">
        <f t="shared" si="7"/>
        <v>0.4826086956521739</v>
      </c>
      <c r="AT13" s="58">
        <f t="shared" si="8"/>
        <v>0.43032786885245899</v>
      </c>
      <c r="AU13" s="50">
        <v>0</v>
      </c>
      <c r="AV13" s="51">
        <v>0</v>
      </c>
      <c r="AW13" s="59">
        <f t="shared" si="53"/>
        <v>0</v>
      </c>
      <c r="AX13" s="54">
        <f t="shared" si="54"/>
        <v>0</v>
      </c>
      <c r="AY13" s="54">
        <f t="shared" si="9"/>
        <v>0</v>
      </c>
      <c r="AZ13" s="54">
        <f t="shared" si="10"/>
        <v>0</v>
      </c>
      <c r="BA13" s="51">
        <v>0</v>
      </c>
      <c r="BB13" s="51">
        <v>0</v>
      </c>
      <c r="BC13" s="59">
        <f t="shared" si="55"/>
        <v>0</v>
      </c>
      <c r="BD13" s="54">
        <f t="shared" si="56"/>
        <v>0</v>
      </c>
      <c r="BE13" s="54">
        <f t="shared" si="11"/>
        <v>0</v>
      </c>
      <c r="BF13" s="55">
        <f t="shared" si="12"/>
        <v>0</v>
      </c>
      <c r="BG13" s="50">
        <v>47</v>
      </c>
      <c r="BH13" s="51">
        <v>41</v>
      </c>
      <c r="BI13" s="59">
        <f t="shared" si="57"/>
        <v>88</v>
      </c>
      <c r="BJ13" s="54">
        <f t="shared" si="58"/>
        <v>0.18217054263565891</v>
      </c>
      <c r="BK13" s="54">
        <f t="shared" si="13"/>
        <v>0.17826086956521739</v>
      </c>
      <c r="BL13" s="54">
        <f t="shared" si="14"/>
        <v>0.18032786885245902</v>
      </c>
      <c r="BM13" s="51">
        <v>7</v>
      </c>
      <c r="BN13" s="51">
        <v>8</v>
      </c>
      <c r="BO13" s="59">
        <f t="shared" si="59"/>
        <v>15</v>
      </c>
      <c r="BP13" s="54">
        <f t="shared" si="60"/>
        <v>2.7131782945736434E-2</v>
      </c>
      <c r="BQ13" s="54">
        <f t="shared" si="15"/>
        <v>3.4782608695652174E-2</v>
      </c>
      <c r="BR13" s="55">
        <f t="shared" si="16"/>
        <v>3.0737704918032786E-2</v>
      </c>
      <c r="BS13" s="50">
        <v>61</v>
      </c>
      <c r="BT13" s="51">
        <v>27</v>
      </c>
      <c r="BU13" s="59">
        <f t="shared" si="61"/>
        <v>88</v>
      </c>
      <c r="BV13" s="54">
        <f t="shared" si="62"/>
        <v>0.23643410852713179</v>
      </c>
      <c r="BW13" s="54">
        <f t="shared" si="17"/>
        <v>0.11739130434782609</v>
      </c>
      <c r="BX13" s="54">
        <f t="shared" si="18"/>
        <v>0.18032786885245902</v>
      </c>
      <c r="BY13" s="51">
        <v>7</v>
      </c>
      <c r="BZ13" s="51">
        <v>4</v>
      </c>
      <c r="CA13" s="59">
        <f t="shared" si="63"/>
        <v>11</v>
      </c>
      <c r="CB13" s="54">
        <f t="shared" si="64"/>
        <v>2.7131782945736434E-2</v>
      </c>
      <c r="CC13" s="54">
        <f t="shared" si="19"/>
        <v>1.7391304347826087E-2</v>
      </c>
      <c r="CD13" s="55">
        <f t="shared" si="20"/>
        <v>2.2540983606557378E-2</v>
      </c>
      <c r="CE13" s="50">
        <v>69</v>
      </c>
      <c r="CF13" s="51">
        <v>30</v>
      </c>
      <c r="CG13" s="59">
        <f t="shared" si="65"/>
        <v>99</v>
      </c>
      <c r="CH13" s="54">
        <f t="shared" si="66"/>
        <v>0.26744186046511625</v>
      </c>
      <c r="CI13" s="54">
        <f t="shared" si="21"/>
        <v>0.13043478260869565</v>
      </c>
      <c r="CJ13" s="54">
        <f t="shared" si="22"/>
        <v>0.2028688524590164</v>
      </c>
      <c r="CK13" s="51">
        <v>4</v>
      </c>
      <c r="CL13" s="51">
        <v>1</v>
      </c>
      <c r="CM13" s="59">
        <f t="shared" si="67"/>
        <v>5</v>
      </c>
      <c r="CN13" s="54">
        <f t="shared" si="68"/>
        <v>1.5503875968992248E-2</v>
      </c>
      <c r="CO13" s="54">
        <f t="shared" si="23"/>
        <v>4.3478260869565218E-3</v>
      </c>
      <c r="CP13" s="54">
        <f t="shared" si="24"/>
        <v>1.0245901639344262E-2</v>
      </c>
      <c r="CQ13" s="119">
        <f t="shared" si="25"/>
        <v>0.28294573643410853</v>
      </c>
      <c r="CR13" s="60">
        <f t="shared" si="26"/>
        <v>0.13478260869565217</v>
      </c>
      <c r="CS13" s="55">
        <f t="shared" si="27"/>
        <v>0.21311475409836064</v>
      </c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</row>
    <row r="14" spans="1:119" s="1" customFormat="1" ht="13.5" customHeight="1">
      <c r="A14" s="33" t="s">
        <v>37</v>
      </c>
      <c r="B14" s="50">
        <v>251</v>
      </c>
      <c r="C14" s="51">
        <v>224</v>
      </c>
      <c r="D14" s="52">
        <f t="shared" si="28"/>
        <v>475</v>
      </c>
      <c r="E14" s="50">
        <v>65</v>
      </c>
      <c r="F14" s="51">
        <v>73</v>
      </c>
      <c r="G14" s="52">
        <f t="shared" si="29"/>
        <v>138</v>
      </c>
      <c r="H14" s="53">
        <f t="shared" si="30"/>
        <v>0.25896414342629481</v>
      </c>
      <c r="I14" s="54">
        <f t="shared" si="31"/>
        <v>0.32589285714285715</v>
      </c>
      <c r="J14" s="55">
        <f t="shared" si="32"/>
        <v>0.29052631578947369</v>
      </c>
      <c r="K14" s="50">
        <v>30</v>
      </c>
      <c r="L14" s="51">
        <v>33</v>
      </c>
      <c r="M14" s="52">
        <f t="shared" si="33"/>
        <v>63</v>
      </c>
      <c r="N14" s="53">
        <f t="shared" si="34"/>
        <v>0.46153846153846156</v>
      </c>
      <c r="O14" s="54">
        <f t="shared" si="35"/>
        <v>0.45205479452054792</v>
      </c>
      <c r="P14" s="55">
        <f t="shared" si="36"/>
        <v>0.45652173913043476</v>
      </c>
      <c r="Q14" s="50">
        <v>75</v>
      </c>
      <c r="R14" s="51">
        <v>103</v>
      </c>
      <c r="S14" s="52">
        <f t="shared" si="37"/>
        <v>178</v>
      </c>
      <c r="T14" s="56">
        <f t="shared" si="38"/>
        <v>0.29880478087649404</v>
      </c>
      <c r="U14" s="57">
        <f t="shared" si="2"/>
        <v>0.45982142857142855</v>
      </c>
      <c r="V14" s="58">
        <f t="shared" si="3"/>
        <v>0.37473684210526315</v>
      </c>
      <c r="W14" s="50">
        <v>71</v>
      </c>
      <c r="X14" s="51">
        <v>104</v>
      </c>
      <c r="Y14" s="52">
        <f t="shared" si="39"/>
        <v>175</v>
      </c>
      <c r="Z14" s="56">
        <f t="shared" si="40"/>
        <v>0.28286852589641437</v>
      </c>
      <c r="AA14" s="57">
        <f t="shared" si="41"/>
        <v>0.4642857142857143</v>
      </c>
      <c r="AB14" s="58">
        <f t="shared" si="42"/>
        <v>0.36842105263157893</v>
      </c>
      <c r="AC14" s="50">
        <v>1</v>
      </c>
      <c r="AD14" s="51">
        <v>1</v>
      </c>
      <c r="AE14" s="52">
        <f t="shared" si="43"/>
        <v>2</v>
      </c>
      <c r="AF14" s="56">
        <f t="shared" si="44"/>
        <v>3.9840637450199202E-3</v>
      </c>
      <c r="AG14" s="57">
        <f t="shared" si="45"/>
        <v>4.464285714285714E-3</v>
      </c>
      <c r="AH14" s="58">
        <f t="shared" si="46"/>
        <v>4.2105263157894736E-3</v>
      </c>
      <c r="AI14" s="50">
        <v>205</v>
      </c>
      <c r="AJ14" s="51">
        <v>174</v>
      </c>
      <c r="AK14" s="52">
        <f t="shared" si="47"/>
        <v>379</v>
      </c>
      <c r="AL14" s="56">
        <f t="shared" si="48"/>
        <v>0.81673306772908372</v>
      </c>
      <c r="AM14" s="57">
        <f t="shared" si="49"/>
        <v>0.7767857142857143</v>
      </c>
      <c r="AN14" s="58">
        <f t="shared" si="50"/>
        <v>0.79789473684210521</v>
      </c>
      <c r="AO14" s="50">
        <v>42</v>
      </c>
      <c r="AP14" s="51">
        <v>52</v>
      </c>
      <c r="AQ14" s="52">
        <f t="shared" si="51"/>
        <v>94</v>
      </c>
      <c r="AR14" s="56">
        <f t="shared" si="52"/>
        <v>0.16733067729083664</v>
      </c>
      <c r="AS14" s="57">
        <f t="shared" si="7"/>
        <v>0.23214285714285715</v>
      </c>
      <c r="AT14" s="58">
        <f t="shared" si="8"/>
        <v>0.19789473684210526</v>
      </c>
      <c r="AU14" s="50">
        <v>0</v>
      </c>
      <c r="AV14" s="51">
        <v>2</v>
      </c>
      <c r="AW14" s="59">
        <f t="shared" si="53"/>
        <v>2</v>
      </c>
      <c r="AX14" s="54">
        <f t="shared" si="54"/>
        <v>0</v>
      </c>
      <c r="AY14" s="54">
        <f t="shared" si="9"/>
        <v>8.9285714285714281E-3</v>
      </c>
      <c r="AZ14" s="54">
        <f t="shared" si="10"/>
        <v>4.2105263157894736E-3</v>
      </c>
      <c r="BA14" s="51">
        <v>0</v>
      </c>
      <c r="BB14" s="51">
        <v>0</v>
      </c>
      <c r="BC14" s="59">
        <f t="shared" si="55"/>
        <v>0</v>
      </c>
      <c r="BD14" s="54">
        <f t="shared" si="56"/>
        <v>0</v>
      </c>
      <c r="BE14" s="54">
        <f t="shared" si="11"/>
        <v>0</v>
      </c>
      <c r="BF14" s="55">
        <f t="shared" si="12"/>
        <v>0</v>
      </c>
      <c r="BG14" s="50">
        <v>41</v>
      </c>
      <c r="BH14" s="51">
        <v>46</v>
      </c>
      <c r="BI14" s="59">
        <f t="shared" si="57"/>
        <v>87</v>
      </c>
      <c r="BJ14" s="54">
        <f t="shared" si="58"/>
        <v>0.16334661354581673</v>
      </c>
      <c r="BK14" s="54">
        <f t="shared" si="13"/>
        <v>0.20535714285714285</v>
      </c>
      <c r="BL14" s="54">
        <f t="shared" si="14"/>
        <v>0.1831578947368421</v>
      </c>
      <c r="BM14" s="51">
        <v>22</v>
      </c>
      <c r="BN14" s="51">
        <v>38</v>
      </c>
      <c r="BO14" s="59">
        <f t="shared" si="59"/>
        <v>60</v>
      </c>
      <c r="BP14" s="54">
        <f t="shared" si="60"/>
        <v>8.7649402390438252E-2</v>
      </c>
      <c r="BQ14" s="54">
        <f t="shared" si="15"/>
        <v>0.16964285714285715</v>
      </c>
      <c r="BR14" s="55">
        <f t="shared" si="16"/>
        <v>0.12631578947368421</v>
      </c>
      <c r="BS14" s="50">
        <v>35</v>
      </c>
      <c r="BT14" s="51">
        <v>25</v>
      </c>
      <c r="BU14" s="59">
        <f t="shared" si="61"/>
        <v>60</v>
      </c>
      <c r="BV14" s="54">
        <f t="shared" si="62"/>
        <v>0.1394422310756972</v>
      </c>
      <c r="BW14" s="54">
        <f t="shared" si="17"/>
        <v>0.11160714285714286</v>
      </c>
      <c r="BX14" s="54">
        <f t="shared" si="18"/>
        <v>0.12631578947368421</v>
      </c>
      <c r="BY14" s="51">
        <v>34</v>
      </c>
      <c r="BZ14" s="51">
        <v>31</v>
      </c>
      <c r="CA14" s="59">
        <f t="shared" si="63"/>
        <v>65</v>
      </c>
      <c r="CB14" s="54">
        <f t="shared" si="64"/>
        <v>0.13545816733067728</v>
      </c>
      <c r="CC14" s="54">
        <f t="shared" si="19"/>
        <v>0.13839285714285715</v>
      </c>
      <c r="CD14" s="55">
        <f t="shared" si="20"/>
        <v>0.1368421052631579</v>
      </c>
      <c r="CE14" s="50">
        <v>33</v>
      </c>
      <c r="CF14" s="51">
        <v>38</v>
      </c>
      <c r="CG14" s="59">
        <f t="shared" si="65"/>
        <v>71</v>
      </c>
      <c r="CH14" s="54">
        <f t="shared" si="66"/>
        <v>0.13147410358565736</v>
      </c>
      <c r="CI14" s="54">
        <f t="shared" si="21"/>
        <v>0.16964285714285715</v>
      </c>
      <c r="CJ14" s="54">
        <f t="shared" si="22"/>
        <v>0.14947368421052631</v>
      </c>
      <c r="CK14" s="51">
        <v>30</v>
      </c>
      <c r="CL14" s="51">
        <v>29</v>
      </c>
      <c r="CM14" s="59">
        <f t="shared" si="67"/>
        <v>59</v>
      </c>
      <c r="CN14" s="54">
        <f t="shared" si="68"/>
        <v>0.11952191235059761</v>
      </c>
      <c r="CO14" s="54">
        <f t="shared" si="23"/>
        <v>0.12946428571428573</v>
      </c>
      <c r="CP14" s="54">
        <f t="shared" si="24"/>
        <v>0.12421052631578948</v>
      </c>
      <c r="CQ14" s="118">
        <f t="shared" si="25"/>
        <v>0.25099601593625498</v>
      </c>
      <c r="CR14" s="49">
        <f t="shared" si="26"/>
        <v>0.29910714285714285</v>
      </c>
      <c r="CS14" s="44">
        <f t="shared" si="27"/>
        <v>0.27368421052631581</v>
      </c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</row>
    <row r="15" spans="1:119" s="1" customFormat="1" ht="13.5" customHeight="1">
      <c r="A15" s="33" t="s">
        <v>40</v>
      </c>
      <c r="B15" s="50">
        <v>204</v>
      </c>
      <c r="C15" s="51">
        <v>203</v>
      </c>
      <c r="D15" s="52">
        <f t="shared" si="28"/>
        <v>407</v>
      </c>
      <c r="E15" s="50">
        <v>74</v>
      </c>
      <c r="F15" s="51">
        <v>74</v>
      </c>
      <c r="G15" s="52">
        <f t="shared" si="29"/>
        <v>148</v>
      </c>
      <c r="H15" s="53">
        <f t="shared" si="30"/>
        <v>0.36274509803921567</v>
      </c>
      <c r="I15" s="54">
        <f t="shared" si="31"/>
        <v>0.3645320197044335</v>
      </c>
      <c r="J15" s="55">
        <f t="shared" si="32"/>
        <v>0.36363636363636365</v>
      </c>
      <c r="K15" s="50">
        <v>44</v>
      </c>
      <c r="L15" s="51">
        <v>43</v>
      </c>
      <c r="M15" s="52">
        <f t="shared" si="33"/>
        <v>87</v>
      </c>
      <c r="N15" s="53">
        <f t="shared" si="34"/>
        <v>0.59459459459459463</v>
      </c>
      <c r="O15" s="54">
        <f t="shared" si="35"/>
        <v>0.58108108108108103</v>
      </c>
      <c r="P15" s="55">
        <f t="shared" si="36"/>
        <v>0.58783783783783783</v>
      </c>
      <c r="Q15" s="50">
        <v>53</v>
      </c>
      <c r="R15" s="51">
        <v>72</v>
      </c>
      <c r="S15" s="52">
        <f t="shared" si="37"/>
        <v>125</v>
      </c>
      <c r="T15" s="56">
        <f t="shared" si="38"/>
        <v>0.25980392156862747</v>
      </c>
      <c r="U15" s="57">
        <f t="shared" si="2"/>
        <v>0.35467980295566504</v>
      </c>
      <c r="V15" s="58">
        <f t="shared" si="3"/>
        <v>0.30712530712530711</v>
      </c>
      <c r="W15" s="50">
        <v>113</v>
      </c>
      <c r="X15" s="51">
        <v>130</v>
      </c>
      <c r="Y15" s="52">
        <f t="shared" si="39"/>
        <v>243</v>
      </c>
      <c r="Z15" s="56">
        <f t="shared" si="40"/>
        <v>0.55392156862745101</v>
      </c>
      <c r="AA15" s="57">
        <f t="shared" si="41"/>
        <v>0.64039408866995073</v>
      </c>
      <c r="AB15" s="58">
        <f t="shared" si="42"/>
        <v>0.59705159705159705</v>
      </c>
      <c r="AC15" s="50">
        <v>4</v>
      </c>
      <c r="AD15" s="51">
        <v>0</v>
      </c>
      <c r="AE15" s="52">
        <f t="shared" si="43"/>
        <v>4</v>
      </c>
      <c r="AF15" s="56">
        <f t="shared" si="44"/>
        <v>1.9607843137254902E-2</v>
      </c>
      <c r="AG15" s="57">
        <f t="shared" si="45"/>
        <v>0</v>
      </c>
      <c r="AH15" s="58">
        <f t="shared" si="46"/>
        <v>9.8280098280098278E-3</v>
      </c>
      <c r="AI15" s="50">
        <v>170</v>
      </c>
      <c r="AJ15" s="51">
        <v>202</v>
      </c>
      <c r="AK15" s="52">
        <f t="shared" si="47"/>
        <v>372</v>
      </c>
      <c r="AL15" s="56">
        <f t="shared" si="48"/>
        <v>0.83333333333333337</v>
      </c>
      <c r="AM15" s="57">
        <f t="shared" si="49"/>
        <v>0.99507389162561577</v>
      </c>
      <c r="AN15" s="58">
        <f t="shared" si="50"/>
        <v>0.91400491400491402</v>
      </c>
      <c r="AO15" s="50">
        <v>88</v>
      </c>
      <c r="AP15" s="51">
        <v>140</v>
      </c>
      <c r="AQ15" s="52">
        <f t="shared" si="51"/>
        <v>228</v>
      </c>
      <c r="AR15" s="56">
        <f t="shared" si="52"/>
        <v>0.43137254901960786</v>
      </c>
      <c r="AS15" s="57">
        <f t="shared" si="7"/>
        <v>0.68965517241379315</v>
      </c>
      <c r="AT15" s="58">
        <f t="shared" si="8"/>
        <v>0.56019656019656017</v>
      </c>
      <c r="AU15" s="50">
        <v>0</v>
      </c>
      <c r="AV15" s="51">
        <v>1</v>
      </c>
      <c r="AW15" s="59">
        <f t="shared" si="53"/>
        <v>1</v>
      </c>
      <c r="AX15" s="54">
        <f t="shared" si="54"/>
        <v>0</v>
      </c>
      <c r="AY15" s="54">
        <f t="shared" si="9"/>
        <v>4.9261083743842365E-3</v>
      </c>
      <c r="AZ15" s="54">
        <f t="shared" si="10"/>
        <v>2.4570024570024569E-3</v>
      </c>
      <c r="BA15" s="51">
        <v>0</v>
      </c>
      <c r="BB15" s="51">
        <v>0</v>
      </c>
      <c r="BC15" s="59">
        <f t="shared" si="55"/>
        <v>0</v>
      </c>
      <c r="BD15" s="54">
        <f t="shared" si="56"/>
        <v>0</v>
      </c>
      <c r="BE15" s="54">
        <f t="shared" si="11"/>
        <v>0</v>
      </c>
      <c r="BF15" s="55">
        <f t="shared" si="12"/>
        <v>0</v>
      </c>
      <c r="BG15" s="50">
        <v>26</v>
      </c>
      <c r="BH15" s="51">
        <v>29</v>
      </c>
      <c r="BI15" s="59">
        <f t="shared" si="57"/>
        <v>55</v>
      </c>
      <c r="BJ15" s="54">
        <f t="shared" si="58"/>
        <v>0.12745098039215685</v>
      </c>
      <c r="BK15" s="54">
        <f t="shared" si="13"/>
        <v>0.14285714285714285</v>
      </c>
      <c r="BL15" s="54">
        <f t="shared" si="14"/>
        <v>0.13513513513513514</v>
      </c>
      <c r="BM15" s="51">
        <v>14</v>
      </c>
      <c r="BN15" s="51">
        <v>18</v>
      </c>
      <c r="BO15" s="59">
        <f t="shared" si="59"/>
        <v>32</v>
      </c>
      <c r="BP15" s="54">
        <f t="shared" si="60"/>
        <v>6.8627450980392163E-2</v>
      </c>
      <c r="BQ15" s="54">
        <f t="shared" si="15"/>
        <v>8.8669950738916259E-2</v>
      </c>
      <c r="BR15" s="55">
        <f t="shared" si="16"/>
        <v>7.8624078624078622E-2</v>
      </c>
      <c r="BS15" s="50">
        <v>7</v>
      </c>
      <c r="BT15" s="51">
        <v>9</v>
      </c>
      <c r="BU15" s="59">
        <f t="shared" si="61"/>
        <v>16</v>
      </c>
      <c r="BV15" s="54">
        <f t="shared" si="62"/>
        <v>3.4313725490196081E-2</v>
      </c>
      <c r="BW15" s="54">
        <f t="shared" si="17"/>
        <v>4.4334975369458129E-2</v>
      </c>
      <c r="BX15" s="54">
        <f t="shared" si="18"/>
        <v>3.9312039312039311E-2</v>
      </c>
      <c r="BY15" s="51">
        <v>4</v>
      </c>
      <c r="BZ15" s="51">
        <v>2</v>
      </c>
      <c r="CA15" s="59">
        <f t="shared" si="63"/>
        <v>6</v>
      </c>
      <c r="CB15" s="54">
        <f t="shared" si="64"/>
        <v>1.9607843137254902E-2</v>
      </c>
      <c r="CC15" s="54">
        <f t="shared" si="19"/>
        <v>9.852216748768473E-3</v>
      </c>
      <c r="CD15" s="55">
        <f t="shared" si="20"/>
        <v>1.4742014742014743E-2</v>
      </c>
      <c r="CE15" s="50">
        <v>6</v>
      </c>
      <c r="CF15" s="51">
        <v>7</v>
      </c>
      <c r="CG15" s="59">
        <f t="shared" si="65"/>
        <v>13</v>
      </c>
      <c r="CH15" s="54">
        <f t="shared" si="66"/>
        <v>2.9411764705882353E-2</v>
      </c>
      <c r="CI15" s="54">
        <f t="shared" si="21"/>
        <v>3.4482758620689655E-2</v>
      </c>
      <c r="CJ15" s="54">
        <f t="shared" si="22"/>
        <v>3.1941031941031942E-2</v>
      </c>
      <c r="CK15" s="51">
        <v>8</v>
      </c>
      <c r="CL15" s="51">
        <v>5</v>
      </c>
      <c r="CM15" s="59">
        <f t="shared" si="67"/>
        <v>13</v>
      </c>
      <c r="CN15" s="54">
        <f t="shared" si="68"/>
        <v>3.9215686274509803E-2</v>
      </c>
      <c r="CO15" s="54">
        <f t="shared" si="23"/>
        <v>2.4630541871921183E-2</v>
      </c>
      <c r="CP15" s="54">
        <f t="shared" si="24"/>
        <v>3.1941031941031942E-2</v>
      </c>
      <c r="CQ15" s="119">
        <f t="shared" si="25"/>
        <v>6.8627450980392163E-2</v>
      </c>
      <c r="CR15" s="60">
        <f t="shared" si="26"/>
        <v>5.9113300492610835E-2</v>
      </c>
      <c r="CS15" s="55">
        <f t="shared" si="27"/>
        <v>6.3882063882063883E-2</v>
      </c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</row>
    <row r="16" spans="1:119" s="1" customFormat="1" ht="13.5" customHeight="1">
      <c r="A16" s="33" t="s">
        <v>35</v>
      </c>
      <c r="B16" s="50">
        <v>544</v>
      </c>
      <c r="C16" s="51">
        <v>512</v>
      </c>
      <c r="D16" s="52">
        <f t="shared" si="28"/>
        <v>1056</v>
      </c>
      <c r="E16" s="50">
        <v>164</v>
      </c>
      <c r="F16" s="51">
        <v>185</v>
      </c>
      <c r="G16" s="52">
        <f t="shared" si="29"/>
        <v>349</v>
      </c>
      <c r="H16" s="53">
        <f t="shared" si="30"/>
        <v>0.3014705882352941</v>
      </c>
      <c r="I16" s="54">
        <f t="shared" si="31"/>
        <v>0.361328125</v>
      </c>
      <c r="J16" s="55">
        <f t="shared" si="32"/>
        <v>0.33049242424242425</v>
      </c>
      <c r="K16" s="50">
        <v>89</v>
      </c>
      <c r="L16" s="51">
        <v>100</v>
      </c>
      <c r="M16" s="52">
        <f t="shared" si="33"/>
        <v>189</v>
      </c>
      <c r="N16" s="53">
        <f t="shared" si="34"/>
        <v>0.54268292682926833</v>
      </c>
      <c r="O16" s="54">
        <f t="shared" si="35"/>
        <v>0.54054054054054057</v>
      </c>
      <c r="P16" s="55">
        <f t="shared" si="36"/>
        <v>0.54154727793696278</v>
      </c>
      <c r="Q16" s="50">
        <v>145</v>
      </c>
      <c r="R16" s="51">
        <v>168</v>
      </c>
      <c r="S16" s="52">
        <f t="shared" si="37"/>
        <v>313</v>
      </c>
      <c r="T16" s="56">
        <f t="shared" si="38"/>
        <v>0.26654411764705882</v>
      </c>
      <c r="U16" s="57">
        <f t="shared" si="2"/>
        <v>0.328125</v>
      </c>
      <c r="V16" s="58">
        <f t="shared" si="3"/>
        <v>0.29640151515151514</v>
      </c>
      <c r="W16" s="50">
        <v>222</v>
      </c>
      <c r="X16" s="51">
        <v>323</v>
      </c>
      <c r="Y16" s="52">
        <f t="shared" si="39"/>
        <v>545</v>
      </c>
      <c r="Z16" s="56">
        <f t="shared" si="40"/>
        <v>0.40808823529411764</v>
      </c>
      <c r="AA16" s="57">
        <f t="shared" si="41"/>
        <v>0.630859375</v>
      </c>
      <c r="AB16" s="58">
        <f t="shared" si="42"/>
        <v>0.51609848484848486</v>
      </c>
      <c r="AC16" s="50">
        <v>3</v>
      </c>
      <c r="AD16" s="51">
        <v>14</v>
      </c>
      <c r="AE16" s="52">
        <f t="shared" si="43"/>
        <v>17</v>
      </c>
      <c r="AF16" s="56">
        <f t="shared" si="44"/>
        <v>5.5147058823529415E-3</v>
      </c>
      <c r="AG16" s="57">
        <f t="shared" si="45"/>
        <v>2.734375E-2</v>
      </c>
      <c r="AH16" s="58">
        <f t="shared" si="46"/>
        <v>1.6098484848484848E-2</v>
      </c>
      <c r="AI16" s="50">
        <v>348</v>
      </c>
      <c r="AJ16" s="51">
        <v>491</v>
      </c>
      <c r="AK16" s="52">
        <f t="shared" si="47"/>
        <v>839</v>
      </c>
      <c r="AL16" s="56">
        <f t="shared" si="48"/>
        <v>0.63970588235294112</v>
      </c>
      <c r="AM16" s="57">
        <f t="shared" si="49"/>
        <v>0.958984375</v>
      </c>
      <c r="AN16" s="58">
        <f t="shared" si="50"/>
        <v>0.7945075757575758</v>
      </c>
      <c r="AO16" s="50">
        <v>229</v>
      </c>
      <c r="AP16" s="51">
        <v>239</v>
      </c>
      <c r="AQ16" s="52">
        <f t="shared" si="51"/>
        <v>468</v>
      </c>
      <c r="AR16" s="56">
        <f t="shared" si="52"/>
        <v>0.42095588235294118</v>
      </c>
      <c r="AS16" s="57">
        <f t="shared" si="7"/>
        <v>0.466796875</v>
      </c>
      <c r="AT16" s="58">
        <f t="shared" si="8"/>
        <v>0.44318181818181818</v>
      </c>
      <c r="AU16" s="50">
        <v>10</v>
      </c>
      <c r="AV16" s="51">
        <v>18</v>
      </c>
      <c r="AW16" s="59">
        <f t="shared" si="53"/>
        <v>28</v>
      </c>
      <c r="AX16" s="54">
        <f t="shared" si="54"/>
        <v>1.8382352941176471E-2</v>
      </c>
      <c r="AY16" s="54">
        <f t="shared" si="9"/>
        <v>3.515625E-2</v>
      </c>
      <c r="AZ16" s="54">
        <f t="shared" si="10"/>
        <v>2.6515151515151516E-2</v>
      </c>
      <c r="BA16" s="51">
        <v>2</v>
      </c>
      <c r="BB16" s="51">
        <v>4</v>
      </c>
      <c r="BC16" s="59">
        <f t="shared" si="55"/>
        <v>6</v>
      </c>
      <c r="BD16" s="54">
        <f t="shared" si="56"/>
        <v>3.6764705882352941E-3</v>
      </c>
      <c r="BE16" s="54">
        <f t="shared" si="11"/>
        <v>7.8125E-3</v>
      </c>
      <c r="BF16" s="55">
        <f t="shared" si="12"/>
        <v>5.681818181818182E-3</v>
      </c>
      <c r="BG16" s="50">
        <v>143</v>
      </c>
      <c r="BH16" s="51">
        <v>160</v>
      </c>
      <c r="BI16" s="59">
        <f t="shared" si="57"/>
        <v>303</v>
      </c>
      <c r="BJ16" s="54">
        <f t="shared" si="58"/>
        <v>0.26286764705882354</v>
      </c>
      <c r="BK16" s="54">
        <f t="shared" si="13"/>
        <v>0.3125</v>
      </c>
      <c r="BL16" s="54">
        <f t="shared" si="14"/>
        <v>0.28693181818181818</v>
      </c>
      <c r="BM16" s="51">
        <v>69</v>
      </c>
      <c r="BN16" s="51">
        <v>71</v>
      </c>
      <c r="BO16" s="59">
        <f t="shared" si="59"/>
        <v>140</v>
      </c>
      <c r="BP16" s="54">
        <f t="shared" si="60"/>
        <v>0.12683823529411764</v>
      </c>
      <c r="BQ16" s="54">
        <f t="shared" si="15"/>
        <v>0.138671875</v>
      </c>
      <c r="BR16" s="55">
        <f t="shared" si="16"/>
        <v>0.13257575757575757</v>
      </c>
      <c r="BS16" s="50">
        <v>98</v>
      </c>
      <c r="BT16" s="51">
        <v>77</v>
      </c>
      <c r="BU16" s="59">
        <f t="shared" si="61"/>
        <v>175</v>
      </c>
      <c r="BV16" s="54">
        <f t="shared" si="62"/>
        <v>0.18014705882352941</v>
      </c>
      <c r="BW16" s="54">
        <f t="shared" si="17"/>
        <v>0.150390625</v>
      </c>
      <c r="BX16" s="54">
        <f t="shared" si="18"/>
        <v>0.16571969696969696</v>
      </c>
      <c r="BY16" s="51">
        <v>14</v>
      </c>
      <c r="BZ16" s="51">
        <v>12</v>
      </c>
      <c r="CA16" s="59">
        <f t="shared" si="63"/>
        <v>26</v>
      </c>
      <c r="CB16" s="54">
        <f t="shared" si="64"/>
        <v>2.5735294117647058E-2</v>
      </c>
      <c r="CC16" s="54">
        <f t="shared" si="19"/>
        <v>2.34375E-2</v>
      </c>
      <c r="CD16" s="55">
        <f t="shared" si="20"/>
        <v>2.462121212121212E-2</v>
      </c>
      <c r="CE16" s="50">
        <v>108</v>
      </c>
      <c r="CF16" s="51">
        <v>71</v>
      </c>
      <c r="CG16" s="59">
        <f t="shared" si="65"/>
        <v>179</v>
      </c>
      <c r="CH16" s="54">
        <f t="shared" si="66"/>
        <v>0.19852941176470587</v>
      </c>
      <c r="CI16" s="54">
        <f t="shared" si="21"/>
        <v>0.138671875</v>
      </c>
      <c r="CJ16" s="54">
        <f t="shared" si="22"/>
        <v>0.16950757575757575</v>
      </c>
      <c r="CK16" s="51">
        <v>13</v>
      </c>
      <c r="CL16" s="51">
        <v>7</v>
      </c>
      <c r="CM16" s="59">
        <f t="shared" si="67"/>
        <v>20</v>
      </c>
      <c r="CN16" s="54">
        <f t="shared" si="68"/>
        <v>2.389705882352941E-2</v>
      </c>
      <c r="CO16" s="54">
        <f t="shared" si="23"/>
        <v>1.3671875E-2</v>
      </c>
      <c r="CP16" s="54">
        <f t="shared" si="24"/>
        <v>1.893939393939394E-2</v>
      </c>
      <c r="CQ16" s="119">
        <f t="shared" si="25"/>
        <v>0.22242647058823528</v>
      </c>
      <c r="CR16" s="60">
        <f t="shared" si="26"/>
        <v>0.15234375</v>
      </c>
      <c r="CS16" s="55">
        <f t="shared" si="27"/>
        <v>0.1884469696969697</v>
      </c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</row>
    <row r="17" spans="1:119" s="1" customFormat="1" ht="13.5" customHeight="1">
      <c r="A17" s="33" t="s">
        <v>39</v>
      </c>
      <c r="B17" s="50">
        <v>180</v>
      </c>
      <c r="C17" s="51">
        <v>156</v>
      </c>
      <c r="D17" s="52">
        <f t="shared" si="28"/>
        <v>336</v>
      </c>
      <c r="E17" s="50">
        <v>56</v>
      </c>
      <c r="F17" s="51">
        <v>51</v>
      </c>
      <c r="G17" s="52">
        <f t="shared" si="29"/>
        <v>107</v>
      </c>
      <c r="H17" s="53">
        <f t="shared" si="30"/>
        <v>0.31111111111111112</v>
      </c>
      <c r="I17" s="54">
        <f t="shared" si="31"/>
        <v>0.32692307692307693</v>
      </c>
      <c r="J17" s="55">
        <f t="shared" si="32"/>
        <v>0.31845238095238093</v>
      </c>
      <c r="K17" s="50">
        <v>36</v>
      </c>
      <c r="L17" s="51">
        <v>47</v>
      </c>
      <c r="M17" s="52">
        <f t="shared" si="33"/>
        <v>83</v>
      </c>
      <c r="N17" s="53">
        <f t="shared" si="34"/>
        <v>0.6428571428571429</v>
      </c>
      <c r="O17" s="54">
        <f t="shared" si="35"/>
        <v>0.92156862745098034</v>
      </c>
      <c r="P17" s="55">
        <f t="shared" si="36"/>
        <v>0.77570093457943923</v>
      </c>
      <c r="Q17" s="50">
        <v>41</v>
      </c>
      <c r="R17" s="51">
        <v>41</v>
      </c>
      <c r="S17" s="52">
        <f t="shared" si="37"/>
        <v>82</v>
      </c>
      <c r="T17" s="56">
        <f t="shared" si="38"/>
        <v>0.22777777777777777</v>
      </c>
      <c r="U17" s="57">
        <f t="shared" si="2"/>
        <v>0.26282051282051283</v>
      </c>
      <c r="V17" s="58">
        <f t="shared" si="3"/>
        <v>0.24404761904761904</v>
      </c>
      <c r="W17" s="50">
        <v>92</v>
      </c>
      <c r="X17" s="51">
        <v>107</v>
      </c>
      <c r="Y17" s="52">
        <f t="shared" si="39"/>
        <v>199</v>
      </c>
      <c r="Z17" s="56">
        <f t="shared" si="40"/>
        <v>0.51111111111111107</v>
      </c>
      <c r="AA17" s="57">
        <f t="shared" si="41"/>
        <v>0.6858974358974359</v>
      </c>
      <c r="AB17" s="58">
        <f t="shared" si="42"/>
        <v>0.59226190476190477</v>
      </c>
      <c r="AC17" s="50">
        <v>2</v>
      </c>
      <c r="AD17" s="51">
        <v>1</v>
      </c>
      <c r="AE17" s="52">
        <f t="shared" si="43"/>
        <v>3</v>
      </c>
      <c r="AF17" s="56">
        <f t="shared" si="44"/>
        <v>1.1111111111111112E-2</v>
      </c>
      <c r="AG17" s="57">
        <f t="shared" si="45"/>
        <v>6.41025641025641E-3</v>
      </c>
      <c r="AH17" s="58">
        <f t="shared" si="46"/>
        <v>8.9285714285714281E-3</v>
      </c>
      <c r="AI17" s="50">
        <v>133</v>
      </c>
      <c r="AJ17" s="51">
        <v>106</v>
      </c>
      <c r="AK17" s="52">
        <f t="shared" si="47"/>
        <v>239</v>
      </c>
      <c r="AL17" s="56">
        <f t="shared" si="48"/>
        <v>0.73888888888888893</v>
      </c>
      <c r="AM17" s="57">
        <f t="shared" si="49"/>
        <v>0.67948717948717952</v>
      </c>
      <c r="AN17" s="58">
        <f t="shared" si="50"/>
        <v>0.71130952380952384</v>
      </c>
      <c r="AO17" s="50">
        <v>94</v>
      </c>
      <c r="AP17" s="51">
        <v>99</v>
      </c>
      <c r="AQ17" s="52">
        <f t="shared" si="51"/>
        <v>193</v>
      </c>
      <c r="AR17" s="56">
        <f t="shared" si="52"/>
        <v>0.52222222222222225</v>
      </c>
      <c r="AS17" s="57">
        <f t="shared" si="7"/>
        <v>0.63461538461538458</v>
      </c>
      <c r="AT17" s="58">
        <f t="shared" si="8"/>
        <v>0.57440476190476186</v>
      </c>
      <c r="AU17" s="50">
        <v>8</v>
      </c>
      <c r="AV17" s="51">
        <v>5</v>
      </c>
      <c r="AW17" s="59">
        <f t="shared" si="53"/>
        <v>13</v>
      </c>
      <c r="AX17" s="54">
        <f t="shared" si="54"/>
        <v>4.4444444444444446E-2</v>
      </c>
      <c r="AY17" s="54">
        <f t="shared" si="9"/>
        <v>3.2051282051282048E-2</v>
      </c>
      <c r="AZ17" s="54">
        <f t="shared" si="10"/>
        <v>3.8690476190476192E-2</v>
      </c>
      <c r="BA17" s="51">
        <v>0</v>
      </c>
      <c r="BB17" s="51">
        <v>0</v>
      </c>
      <c r="BC17" s="59">
        <f t="shared" si="55"/>
        <v>0</v>
      </c>
      <c r="BD17" s="54">
        <f t="shared" si="56"/>
        <v>0</v>
      </c>
      <c r="BE17" s="54">
        <f t="shared" si="11"/>
        <v>0</v>
      </c>
      <c r="BF17" s="55">
        <f t="shared" si="12"/>
        <v>0</v>
      </c>
      <c r="BG17" s="50">
        <v>75</v>
      </c>
      <c r="BH17" s="51">
        <v>63</v>
      </c>
      <c r="BI17" s="59">
        <f t="shared" si="57"/>
        <v>138</v>
      </c>
      <c r="BJ17" s="54">
        <f t="shared" si="58"/>
        <v>0.41666666666666669</v>
      </c>
      <c r="BK17" s="54">
        <f t="shared" si="13"/>
        <v>0.40384615384615385</v>
      </c>
      <c r="BL17" s="54">
        <f t="shared" si="14"/>
        <v>0.4107142857142857</v>
      </c>
      <c r="BM17" s="51">
        <v>5</v>
      </c>
      <c r="BN17" s="51">
        <v>8</v>
      </c>
      <c r="BO17" s="59">
        <f t="shared" si="59"/>
        <v>13</v>
      </c>
      <c r="BP17" s="54">
        <f t="shared" si="60"/>
        <v>2.7777777777777776E-2</v>
      </c>
      <c r="BQ17" s="54">
        <f t="shared" si="15"/>
        <v>5.128205128205128E-2</v>
      </c>
      <c r="BR17" s="55">
        <f t="shared" si="16"/>
        <v>3.8690476190476192E-2</v>
      </c>
      <c r="BS17" s="50">
        <v>70</v>
      </c>
      <c r="BT17" s="51">
        <v>42</v>
      </c>
      <c r="BU17" s="59">
        <f t="shared" si="61"/>
        <v>112</v>
      </c>
      <c r="BV17" s="54">
        <f t="shared" si="62"/>
        <v>0.3888888888888889</v>
      </c>
      <c r="BW17" s="54">
        <f t="shared" si="17"/>
        <v>0.26923076923076922</v>
      </c>
      <c r="BX17" s="54">
        <f t="shared" si="18"/>
        <v>0.33333333333333331</v>
      </c>
      <c r="BY17" s="51">
        <v>17</v>
      </c>
      <c r="BZ17" s="51">
        <v>5</v>
      </c>
      <c r="CA17" s="59">
        <f t="shared" si="63"/>
        <v>22</v>
      </c>
      <c r="CB17" s="54">
        <f t="shared" si="64"/>
        <v>9.4444444444444442E-2</v>
      </c>
      <c r="CC17" s="54">
        <f t="shared" si="19"/>
        <v>3.2051282051282048E-2</v>
      </c>
      <c r="CD17" s="55">
        <f t="shared" si="20"/>
        <v>6.5476190476190479E-2</v>
      </c>
      <c r="CE17" s="50">
        <v>57</v>
      </c>
      <c r="CF17" s="51">
        <v>30</v>
      </c>
      <c r="CG17" s="59">
        <f t="shared" si="65"/>
        <v>87</v>
      </c>
      <c r="CH17" s="54">
        <f t="shared" si="66"/>
        <v>0.31666666666666665</v>
      </c>
      <c r="CI17" s="54">
        <f t="shared" si="21"/>
        <v>0.19230769230769232</v>
      </c>
      <c r="CJ17" s="54">
        <f t="shared" si="22"/>
        <v>0.25892857142857145</v>
      </c>
      <c r="CK17" s="51">
        <v>9</v>
      </c>
      <c r="CL17" s="51">
        <v>3</v>
      </c>
      <c r="CM17" s="59">
        <f t="shared" si="67"/>
        <v>12</v>
      </c>
      <c r="CN17" s="54">
        <f t="shared" si="68"/>
        <v>0.05</v>
      </c>
      <c r="CO17" s="54">
        <f t="shared" si="23"/>
        <v>1.9230769230769232E-2</v>
      </c>
      <c r="CP17" s="54">
        <f t="shared" si="24"/>
        <v>3.5714285714285712E-2</v>
      </c>
      <c r="CQ17" s="119">
        <f t="shared" si="25"/>
        <v>0.36666666666666664</v>
      </c>
      <c r="CR17" s="60">
        <f t="shared" si="26"/>
        <v>0.21153846153846154</v>
      </c>
      <c r="CS17" s="55">
        <f t="shared" si="27"/>
        <v>0.29464285714285715</v>
      </c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</row>
    <row r="18" spans="1:119" s="1" customFormat="1" ht="13.5" customHeight="1">
      <c r="A18" s="33" t="s">
        <v>27</v>
      </c>
      <c r="B18" s="50">
        <v>90</v>
      </c>
      <c r="C18" s="51">
        <v>96</v>
      </c>
      <c r="D18" s="52">
        <f t="shared" si="28"/>
        <v>186</v>
      </c>
      <c r="E18" s="50">
        <v>35</v>
      </c>
      <c r="F18" s="51">
        <v>45</v>
      </c>
      <c r="G18" s="52">
        <f t="shared" si="29"/>
        <v>80</v>
      </c>
      <c r="H18" s="53">
        <f t="shared" si="30"/>
        <v>0.3888888888888889</v>
      </c>
      <c r="I18" s="54">
        <f t="shared" si="31"/>
        <v>0.46875</v>
      </c>
      <c r="J18" s="55">
        <f t="shared" si="32"/>
        <v>0.43010752688172044</v>
      </c>
      <c r="K18" s="50">
        <v>20</v>
      </c>
      <c r="L18" s="51">
        <v>24</v>
      </c>
      <c r="M18" s="52">
        <f t="shared" si="33"/>
        <v>44</v>
      </c>
      <c r="N18" s="53">
        <f t="shared" si="34"/>
        <v>0.5714285714285714</v>
      </c>
      <c r="O18" s="54">
        <f t="shared" si="35"/>
        <v>0.53333333333333333</v>
      </c>
      <c r="P18" s="55">
        <f t="shared" si="36"/>
        <v>0.55000000000000004</v>
      </c>
      <c r="Q18" s="50">
        <v>27</v>
      </c>
      <c r="R18" s="51">
        <v>41</v>
      </c>
      <c r="S18" s="52">
        <f t="shared" si="37"/>
        <v>68</v>
      </c>
      <c r="T18" s="56">
        <f t="shared" si="38"/>
        <v>0.3</v>
      </c>
      <c r="U18" s="57">
        <f t="shared" si="2"/>
        <v>0.42708333333333331</v>
      </c>
      <c r="V18" s="58">
        <f t="shared" si="3"/>
        <v>0.36559139784946237</v>
      </c>
      <c r="W18" s="50">
        <v>50</v>
      </c>
      <c r="X18" s="51">
        <v>64</v>
      </c>
      <c r="Y18" s="52">
        <f t="shared" si="39"/>
        <v>114</v>
      </c>
      <c r="Z18" s="56">
        <f t="shared" si="40"/>
        <v>0.55555555555555558</v>
      </c>
      <c r="AA18" s="57">
        <f t="shared" si="41"/>
        <v>0.66666666666666663</v>
      </c>
      <c r="AB18" s="58">
        <f t="shared" si="42"/>
        <v>0.61290322580645162</v>
      </c>
      <c r="AC18" s="50">
        <v>0</v>
      </c>
      <c r="AD18" s="51">
        <v>2</v>
      </c>
      <c r="AE18" s="52">
        <f t="shared" si="43"/>
        <v>2</v>
      </c>
      <c r="AF18" s="56">
        <f t="shared" si="44"/>
        <v>0</v>
      </c>
      <c r="AG18" s="57">
        <f t="shared" si="45"/>
        <v>2.0833333333333332E-2</v>
      </c>
      <c r="AH18" s="58">
        <f t="shared" si="46"/>
        <v>1.0752688172043012E-2</v>
      </c>
      <c r="AI18" s="50">
        <v>77</v>
      </c>
      <c r="AJ18" s="51">
        <v>107</v>
      </c>
      <c r="AK18" s="52">
        <f t="shared" si="47"/>
        <v>184</v>
      </c>
      <c r="AL18" s="56">
        <f t="shared" si="48"/>
        <v>0.85555555555555551</v>
      </c>
      <c r="AM18" s="57">
        <f t="shared" si="49"/>
        <v>1.1145833333333333</v>
      </c>
      <c r="AN18" s="58">
        <f t="shared" si="50"/>
        <v>0.989247311827957</v>
      </c>
      <c r="AO18" s="50">
        <v>37</v>
      </c>
      <c r="AP18" s="51">
        <v>41</v>
      </c>
      <c r="AQ18" s="52">
        <f t="shared" si="51"/>
        <v>78</v>
      </c>
      <c r="AR18" s="56">
        <f t="shared" si="52"/>
        <v>0.41111111111111109</v>
      </c>
      <c r="AS18" s="57">
        <f t="shared" si="7"/>
        <v>0.42708333333333331</v>
      </c>
      <c r="AT18" s="58">
        <f t="shared" si="8"/>
        <v>0.41935483870967744</v>
      </c>
      <c r="AU18" s="50">
        <v>0</v>
      </c>
      <c r="AV18" s="51">
        <v>0</v>
      </c>
      <c r="AW18" s="59">
        <f t="shared" si="53"/>
        <v>0</v>
      </c>
      <c r="AX18" s="54">
        <f t="shared" si="54"/>
        <v>0</v>
      </c>
      <c r="AY18" s="54">
        <f t="shared" si="9"/>
        <v>0</v>
      </c>
      <c r="AZ18" s="54">
        <f t="shared" si="10"/>
        <v>0</v>
      </c>
      <c r="BA18" s="51">
        <v>0</v>
      </c>
      <c r="BB18" s="51">
        <v>0</v>
      </c>
      <c r="BC18" s="59">
        <f t="shared" si="55"/>
        <v>0</v>
      </c>
      <c r="BD18" s="54">
        <f t="shared" si="56"/>
        <v>0</v>
      </c>
      <c r="BE18" s="54">
        <f t="shared" si="11"/>
        <v>0</v>
      </c>
      <c r="BF18" s="55">
        <f t="shared" si="12"/>
        <v>0</v>
      </c>
      <c r="BG18" s="50">
        <v>19</v>
      </c>
      <c r="BH18" s="51">
        <v>26</v>
      </c>
      <c r="BI18" s="59">
        <f t="shared" si="57"/>
        <v>45</v>
      </c>
      <c r="BJ18" s="54">
        <f t="shared" si="58"/>
        <v>0.21111111111111111</v>
      </c>
      <c r="BK18" s="54">
        <f t="shared" si="13"/>
        <v>0.27083333333333331</v>
      </c>
      <c r="BL18" s="54">
        <f t="shared" si="14"/>
        <v>0.24193548387096775</v>
      </c>
      <c r="BM18" s="51">
        <v>2</v>
      </c>
      <c r="BN18" s="51">
        <v>2</v>
      </c>
      <c r="BO18" s="59">
        <f t="shared" si="59"/>
        <v>4</v>
      </c>
      <c r="BP18" s="54">
        <f t="shared" si="60"/>
        <v>2.2222222222222223E-2</v>
      </c>
      <c r="BQ18" s="54">
        <f t="shared" si="15"/>
        <v>2.0833333333333332E-2</v>
      </c>
      <c r="BR18" s="55">
        <f t="shared" si="16"/>
        <v>2.1505376344086023E-2</v>
      </c>
      <c r="BS18" s="50">
        <v>34</v>
      </c>
      <c r="BT18" s="51">
        <v>29</v>
      </c>
      <c r="BU18" s="59">
        <f t="shared" si="61"/>
        <v>63</v>
      </c>
      <c r="BV18" s="54">
        <f t="shared" si="62"/>
        <v>0.37777777777777777</v>
      </c>
      <c r="BW18" s="54">
        <f t="shared" si="17"/>
        <v>0.30208333333333331</v>
      </c>
      <c r="BX18" s="54">
        <f t="shared" si="18"/>
        <v>0.33870967741935482</v>
      </c>
      <c r="BY18" s="51">
        <v>5</v>
      </c>
      <c r="BZ18" s="51">
        <v>6</v>
      </c>
      <c r="CA18" s="59">
        <f t="shared" si="63"/>
        <v>11</v>
      </c>
      <c r="CB18" s="54">
        <f t="shared" si="64"/>
        <v>5.5555555555555552E-2</v>
      </c>
      <c r="CC18" s="54">
        <f t="shared" si="19"/>
        <v>6.25E-2</v>
      </c>
      <c r="CD18" s="55">
        <f t="shared" si="20"/>
        <v>5.9139784946236562E-2</v>
      </c>
      <c r="CE18" s="50">
        <v>15</v>
      </c>
      <c r="CF18" s="51">
        <v>15</v>
      </c>
      <c r="CG18" s="59">
        <f t="shared" si="65"/>
        <v>30</v>
      </c>
      <c r="CH18" s="54">
        <f t="shared" si="66"/>
        <v>0.16666666666666666</v>
      </c>
      <c r="CI18" s="54">
        <f t="shared" si="21"/>
        <v>0.15625</v>
      </c>
      <c r="CJ18" s="54">
        <f t="shared" si="22"/>
        <v>0.16129032258064516</v>
      </c>
      <c r="CK18" s="51">
        <v>7</v>
      </c>
      <c r="CL18" s="51">
        <v>6</v>
      </c>
      <c r="CM18" s="59">
        <f t="shared" si="67"/>
        <v>13</v>
      </c>
      <c r="CN18" s="54">
        <f t="shared" si="68"/>
        <v>7.7777777777777779E-2</v>
      </c>
      <c r="CO18" s="54">
        <f t="shared" si="23"/>
        <v>6.25E-2</v>
      </c>
      <c r="CP18" s="54">
        <f t="shared" si="24"/>
        <v>6.9892473118279563E-2</v>
      </c>
      <c r="CQ18" s="119">
        <f t="shared" si="25"/>
        <v>0.24444444444444444</v>
      </c>
      <c r="CR18" s="60">
        <f t="shared" si="26"/>
        <v>0.21875</v>
      </c>
      <c r="CS18" s="55">
        <f t="shared" si="27"/>
        <v>0.23118279569892472</v>
      </c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</row>
    <row r="19" spans="1:119" s="1" customFormat="1" ht="13.5" customHeight="1">
      <c r="A19" s="33" t="s">
        <v>28</v>
      </c>
      <c r="B19" s="50">
        <v>42</v>
      </c>
      <c r="C19" s="51">
        <v>36</v>
      </c>
      <c r="D19" s="52">
        <f t="shared" si="28"/>
        <v>78</v>
      </c>
      <c r="E19" s="50">
        <v>1</v>
      </c>
      <c r="F19" s="51">
        <v>3</v>
      </c>
      <c r="G19" s="52">
        <f t="shared" si="29"/>
        <v>4</v>
      </c>
      <c r="H19" s="53">
        <f t="shared" si="30"/>
        <v>2.3809523809523808E-2</v>
      </c>
      <c r="I19" s="54">
        <f t="shared" si="31"/>
        <v>8.3333333333333329E-2</v>
      </c>
      <c r="J19" s="55">
        <f t="shared" si="32"/>
        <v>5.128205128205128E-2</v>
      </c>
      <c r="K19" s="50">
        <v>1</v>
      </c>
      <c r="L19" s="51">
        <v>2</v>
      </c>
      <c r="M19" s="52">
        <f t="shared" si="33"/>
        <v>3</v>
      </c>
      <c r="N19" s="53">
        <f t="shared" si="34"/>
        <v>1</v>
      </c>
      <c r="O19" s="54">
        <f t="shared" si="35"/>
        <v>0.66666666666666663</v>
      </c>
      <c r="P19" s="55">
        <f t="shared" si="36"/>
        <v>0.75</v>
      </c>
      <c r="Q19" s="50">
        <v>0</v>
      </c>
      <c r="R19" s="51">
        <v>1</v>
      </c>
      <c r="S19" s="52">
        <f t="shared" si="37"/>
        <v>1</v>
      </c>
      <c r="T19" s="56">
        <f t="shared" si="38"/>
        <v>0</v>
      </c>
      <c r="U19" s="57">
        <f t="shared" si="2"/>
        <v>2.7777777777777776E-2</v>
      </c>
      <c r="V19" s="58">
        <f t="shared" si="3"/>
        <v>1.282051282051282E-2</v>
      </c>
      <c r="W19" s="50">
        <v>1</v>
      </c>
      <c r="X19" s="51">
        <v>2</v>
      </c>
      <c r="Y19" s="52">
        <f t="shared" si="39"/>
        <v>3</v>
      </c>
      <c r="Z19" s="56">
        <f t="shared" si="40"/>
        <v>2.3809523809523808E-2</v>
      </c>
      <c r="AA19" s="57">
        <f t="shared" si="41"/>
        <v>5.5555555555555552E-2</v>
      </c>
      <c r="AB19" s="58">
        <f t="shared" si="42"/>
        <v>3.8461538461538464E-2</v>
      </c>
      <c r="AC19" s="50">
        <v>0</v>
      </c>
      <c r="AD19" s="51">
        <v>0</v>
      </c>
      <c r="AE19" s="52">
        <f t="shared" si="43"/>
        <v>0</v>
      </c>
      <c r="AF19" s="56">
        <f t="shared" si="44"/>
        <v>0</v>
      </c>
      <c r="AG19" s="57">
        <f t="shared" si="45"/>
        <v>0</v>
      </c>
      <c r="AH19" s="58">
        <f t="shared" si="46"/>
        <v>0</v>
      </c>
      <c r="AI19" s="50">
        <v>1</v>
      </c>
      <c r="AJ19" s="51">
        <v>3</v>
      </c>
      <c r="AK19" s="52">
        <f t="shared" si="47"/>
        <v>4</v>
      </c>
      <c r="AL19" s="56">
        <f t="shared" si="48"/>
        <v>2.3809523809523808E-2</v>
      </c>
      <c r="AM19" s="57">
        <f t="shared" si="49"/>
        <v>8.3333333333333329E-2</v>
      </c>
      <c r="AN19" s="58">
        <f t="shared" si="50"/>
        <v>5.128205128205128E-2</v>
      </c>
      <c r="AO19" s="50">
        <v>0</v>
      </c>
      <c r="AP19" s="51">
        <v>7</v>
      </c>
      <c r="AQ19" s="52">
        <f t="shared" si="51"/>
        <v>7</v>
      </c>
      <c r="AR19" s="56">
        <f t="shared" si="52"/>
        <v>0</v>
      </c>
      <c r="AS19" s="57">
        <f t="shared" si="7"/>
        <v>0.19444444444444445</v>
      </c>
      <c r="AT19" s="58">
        <f t="shared" si="8"/>
        <v>8.9743589743589744E-2</v>
      </c>
      <c r="AU19" s="50">
        <v>0</v>
      </c>
      <c r="AV19" s="51">
        <v>0</v>
      </c>
      <c r="AW19" s="59">
        <f t="shared" si="53"/>
        <v>0</v>
      </c>
      <c r="AX19" s="54">
        <f t="shared" si="54"/>
        <v>0</v>
      </c>
      <c r="AY19" s="54">
        <f t="shared" si="9"/>
        <v>0</v>
      </c>
      <c r="AZ19" s="54">
        <f t="shared" si="10"/>
        <v>0</v>
      </c>
      <c r="BA19" s="51">
        <v>0</v>
      </c>
      <c r="BB19" s="51">
        <v>0</v>
      </c>
      <c r="BC19" s="59">
        <f t="shared" si="55"/>
        <v>0</v>
      </c>
      <c r="BD19" s="54">
        <f t="shared" si="56"/>
        <v>0</v>
      </c>
      <c r="BE19" s="54">
        <f t="shared" si="11"/>
        <v>0</v>
      </c>
      <c r="BF19" s="55">
        <f t="shared" si="12"/>
        <v>0</v>
      </c>
      <c r="BG19" s="50">
        <v>6</v>
      </c>
      <c r="BH19" s="51">
        <v>4</v>
      </c>
      <c r="BI19" s="59">
        <f t="shared" si="57"/>
        <v>10</v>
      </c>
      <c r="BJ19" s="54">
        <f t="shared" si="58"/>
        <v>0.14285714285714285</v>
      </c>
      <c r="BK19" s="54">
        <f t="shared" si="13"/>
        <v>0.1111111111111111</v>
      </c>
      <c r="BL19" s="54">
        <f t="shared" si="14"/>
        <v>0.12820512820512819</v>
      </c>
      <c r="BM19" s="51">
        <v>0</v>
      </c>
      <c r="BN19" s="51">
        <v>0</v>
      </c>
      <c r="BO19" s="59">
        <f t="shared" si="59"/>
        <v>0</v>
      </c>
      <c r="BP19" s="54">
        <f t="shared" si="60"/>
        <v>0</v>
      </c>
      <c r="BQ19" s="54">
        <f t="shared" si="15"/>
        <v>0</v>
      </c>
      <c r="BR19" s="55">
        <f t="shared" si="16"/>
        <v>0</v>
      </c>
      <c r="BS19" s="50">
        <v>9</v>
      </c>
      <c r="BT19" s="51">
        <v>5</v>
      </c>
      <c r="BU19" s="59">
        <f t="shared" si="61"/>
        <v>14</v>
      </c>
      <c r="BV19" s="54">
        <f t="shared" si="62"/>
        <v>0.21428571428571427</v>
      </c>
      <c r="BW19" s="54">
        <f t="shared" si="17"/>
        <v>0.1388888888888889</v>
      </c>
      <c r="BX19" s="54">
        <f t="shared" si="18"/>
        <v>0.17948717948717949</v>
      </c>
      <c r="BY19" s="51">
        <v>1</v>
      </c>
      <c r="BZ19" s="51">
        <v>4</v>
      </c>
      <c r="CA19" s="59">
        <f t="shared" si="63"/>
        <v>5</v>
      </c>
      <c r="CB19" s="54">
        <f t="shared" si="64"/>
        <v>2.3809523809523808E-2</v>
      </c>
      <c r="CC19" s="54">
        <f t="shared" si="19"/>
        <v>0.1111111111111111</v>
      </c>
      <c r="CD19" s="55">
        <f t="shared" si="20"/>
        <v>6.4102564102564097E-2</v>
      </c>
      <c r="CE19" s="50">
        <v>11</v>
      </c>
      <c r="CF19" s="51">
        <v>7</v>
      </c>
      <c r="CG19" s="59">
        <f t="shared" si="65"/>
        <v>18</v>
      </c>
      <c r="CH19" s="54">
        <f t="shared" si="66"/>
        <v>0.26190476190476192</v>
      </c>
      <c r="CI19" s="54">
        <f t="shared" si="21"/>
        <v>0.19444444444444445</v>
      </c>
      <c r="CJ19" s="54">
        <f t="shared" si="22"/>
        <v>0.23076923076923078</v>
      </c>
      <c r="CK19" s="51">
        <v>0</v>
      </c>
      <c r="CL19" s="51">
        <v>0</v>
      </c>
      <c r="CM19" s="59">
        <f t="shared" si="67"/>
        <v>0</v>
      </c>
      <c r="CN19" s="54">
        <f t="shared" si="68"/>
        <v>0</v>
      </c>
      <c r="CO19" s="54">
        <f t="shared" si="23"/>
        <v>0</v>
      </c>
      <c r="CP19" s="54">
        <f t="shared" si="24"/>
        <v>0</v>
      </c>
      <c r="CQ19" s="119">
        <f t="shared" si="25"/>
        <v>0.26190476190476192</v>
      </c>
      <c r="CR19" s="60">
        <f t="shared" si="26"/>
        <v>0.19444444444444445</v>
      </c>
      <c r="CS19" s="55">
        <f t="shared" si="27"/>
        <v>0.23076923076923078</v>
      </c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</row>
    <row r="20" spans="1:119" s="1" customFormat="1" ht="13.5" customHeight="1">
      <c r="A20" s="33" t="s">
        <v>43</v>
      </c>
      <c r="B20" s="50">
        <v>104</v>
      </c>
      <c r="C20" s="51">
        <v>108</v>
      </c>
      <c r="D20" s="52">
        <f t="shared" si="28"/>
        <v>212</v>
      </c>
      <c r="E20" s="50">
        <v>42</v>
      </c>
      <c r="F20" s="51">
        <v>44</v>
      </c>
      <c r="G20" s="52">
        <f t="shared" si="29"/>
        <v>86</v>
      </c>
      <c r="H20" s="53">
        <f t="shared" si="30"/>
        <v>0.40384615384615385</v>
      </c>
      <c r="I20" s="54">
        <f t="shared" si="31"/>
        <v>0.40740740740740738</v>
      </c>
      <c r="J20" s="55">
        <f t="shared" si="32"/>
        <v>0.40566037735849059</v>
      </c>
      <c r="K20" s="50">
        <v>29</v>
      </c>
      <c r="L20" s="51">
        <v>24</v>
      </c>
      <c r="M20" s="52">
        <f t="shared" si="33"/>
        <v>53</v>
      </c>
      <c r="N20" s="53">
        <f t="shared" si="34"/>
        <v>0.69047619047619047</v>
      </c>
      <c r="O20" s="54">
        <f t="shared" si="35"/>
        <v>0.54545454545454541</v>
      </c>
      <c r="P20" s="55">
        <f t="shared" si="36"/>
        <v>0.61627906976744184</v>
      </c>
      <c r="Q20" s="50">
        <v>22</v>
      </c>
      <c r="R20" s="51">
        <v>22</v>
      </c>
      <c r="S20" s="52">
        <f t="shared" si="37"/>
        <v>44</v>
      </c>
      <c r="T20" s="56">
        <f t="shared" si="38"/>
        <v>0.21153846153846154</v>
      </c>
      <c r="U20" s="57">
        <f t="shared" si="2"/>
        <v>0.20370370370370369</v>
      </c>
      <c r="V20" s="58">
        <f t="shared" si="3"/>
        <v>0.20754716981132076</v>
      </c>
      <c r="W20" s="50">
        <v>110</v>
      </c>
      <c r="X20" s="51">
        <v>150</v>
      </c>
      <c r="Y20" s="52">
        <f t="shared" si="39"/>
        <v>260</v>
      </c>
      <c r="Z20" s="56">
        <f t="shared" si="40"/>
        <v>1.0576923076923077</v>
      </c>
      <c r="AA20" s="57">
        <f t="shared" si="41"/>
        <v>1.3888888888888888</v>
      </c>
      <c r="AB20" s="58">
        <f t="shared" si="42"/>
        <v>1.2264150943396226</v>
      </c>
      <c r="AC20" s="50">
        <v>0</v>
      </c>
      <c r="AD20" s="51">
        <v>0</v>
      </c>
      <c r="AE20" s="52">
        <f t="shared" si="43"/>
        <v>0</v>
      </c>
      <c r="AF20" s="56">
        <f t="shared" si="44"/>
        <v>0</v>
      </c>
      <c r="AG20" s="57">
        <f t="shared" si="45"/>
        <v>0</v>
      </c>
      <c r="AH20" s="58">
        <f t="shared" si="46"/>
        <v>0</v>
      </c>
      <c r="AI20" s="50">
        <v>132</v>
      </c>
      <c r="AJ20" s="51">
        <v>172</v>
      </c>
      <c r="AK20" s="52">
        <f t="shared" si="47"/>
        <v>304</v>
      </c>
      <c r="AL20" s="56">
        <f t="shared" si="48"/>
        <v>1.2692307692307692</v>
      </c>
      <c r="AM20" s="57">
        <f t="shared" si="49"/>
        <v>1.5925925925925926</v>
      </c>
      <c r="AN20" s="58">
        <f t="shared" si="50"/>
        <v>1.4339622641509433</v>
      </c>
      <c r="AO20" s="50">
        <v>32</v>
      </c>
      <c r="AP20" s="51">
        <v>28</v>
      </c>
      <c r="AQ20" s="52">
        <f t="shared" si="51"/>
        <v>60</v>
      </c>
      <c r="AR20" s="56">
        <f t="shared" si="52"/>
        <v>0.30769230769230771</v>
      </c>
      <c r="AS20" s="57">
        <f t="shared" si="7"/>
        <v>0.25925925925925924</v>
      </c>
      <c r="AT20" s="58">
        <f t="shared" si="8"/>
        <v>0.28301886792452829</v>
      </c>
      <c r="AU20" s="50">
        <v>1</v>
      </c>
      <c r="AV20" s="51">
        <v>3</v>
      </c>
      <c r="AW20" s="59">
        <f t="shared" si="53"/>
        <v>4</v>
      </c>
      <c r="AX20" s="54">
        <f t="shared" si="54"/>
        <v>9.6153846153846159E-3</v>
      </c>
      <c r="AY20" s="54">
        <f t="shared" si="9"/>
        <v>2.7777777777777776E-2</v>
      </c>
      <c r="AZ20" s="54">
        <f t="shared" si="10"/>
        <v>1.8867924528301886E-2</v>
      </c>
      <c r="BA20" s="51">
        <v>0</v>
      </c>
      <c r="BB20" s="51">
        <v>0</v>
      </c>
      <c r="BC20" s="59">
        <f t="shared" si="55"/>
        <v>0</v>
      </c>
      <c r="BD20" s="54">
        <f t="shared" si="56"/>
        <v>0</v>
      </c>
      <c r="BE20" s="54">
        <f t="shared" si="11"/>
        <v>0</v>
      </c>
      <c r="BF20" s="55">
        <f t="shared" si="12"/>
        <v>0</v>
      </c>
      <c r="BG20" s="50">
        <v>28</v>
      </c>
      <c r="BH20" s="51">
        <v>13</v>
      </c>
      <c r="BI20" s="59">
        <f t="shared" si="57"/>
        <v>41</v>
      </c>
      <c r="BJ20" s="54">
        <f t="shared" si="58"/>
        <v>0.26923076923076922</v>
      </c>
      <c r="BK20" s="54">
        <f t="shared" si="13"/>
        <v>0.12037037037037036</v>
      </c>
      <c r="BL20" s="54">
        <f t="shared" si="14"/>
        <v>0.19339622641509435</v>
      </c>
      <c r="BM20" s="51">
        <v>4</v>
      </c>
      <c r="BN20" s="51">
        <v>6</v>
      </c>
      <c r="BO20" s="59">
        <f t="shared" si="59"/>
        <v>10</v>
      </c>
      <c r="BP20" s="54">
        <f t="shared" si="60"/>
        <v>3.8461538461538464E-2</v>
      </c>
      <c r="BQ20" s="54">
        <f t="shared" si="15"/>
        <v>5.5555555555555552E-2</v>
      </c>
      <c r="BR20" s="55">
        <f t="shared" si="16"/>
        <v>4.716981132075472E-2</v>
      </c>
      <c r="BS20" s="50">
        <v>31</v>
      </c>
      <c r="BT20" s="51">
        <v>28</v>
      </c>
      <c r="BU20" s="59">
        <f t="shared" si="61"/>
        <v>59</v>
      </c>
      <c r="BV20" s="54">
        <f t="shared" si="62"/>
        <v>0.29807692307692307</v>
      </c>
      <c r="BW20" s="54">
        <f t="shared" si="17"/>
        <v>0.25925925925925924</v>
      </c>
      <c r="BX20" s="54">
        <f t="shared" si="18"/>
        <v>0.27830188679245282</v>
      </c>
      <c r="BY20" s="51">
        <v>6</v>
      </c>
      <c r="BZ20" s="51">
        <v>1</v>
      </c>
      <c r="CA20" s="59">
        <f t="shared" si="63"/>
        <v>7</v>
      </c>
      <c r="CB20" s="54">
        <f t="shared" si="64"/>
        <v>5.7692307692307696E-2</v>
      </c>
      <c r="CC20" s="54">
        <f t="shared" si="19"/>
        <v>9.2592592592592587E-3</v>
      </c>
      <c r="CD20" s="55">
        <f t="shared" si="20"/>
        <v>3.3018867924528301E-2</v>
      </c>
      <c r="CE20" s="50">
        <v>24</v>
      </c>
      <c r="CF20" s="51">
        <v>24</v>
      </c>
      <c r="CG20" s="59">
        <f t="shared" si="65"/>
        <v>48</v>
      </c>
      <c r="CH20" s="54">
        <f t="shared" si="66"/>
        <v>0.23076923076923078</v>
      </c>
      <c r="CI20" s="54">
        <f t="shared" si="21"/>
        <v>0.22222222222222221</v>
      </c>
      <c r="CJ20" s="54">
        <f t="shared" si="22"/>
        <v>0.22641509433962265</v>
      </c>
      <c r="CK20" s="51">
        <v>0</v>
      </c>
      <c r="CL20" s="51">
        <v>1</v>
      </c>
      <c r="CM20" s="59">
        <f t="shared" si="67"/>
        <v>1</v>
      </c>
      <c r="CN20" s="54">
        <f t="shared" si="68"/>
        <v>0</v>
      </c>
      <c r="CO20" s="54">
        <f t="shared" si="23"/>
        <v>9.2592592592592587E-3</v>
      </c>
      <c r="CP20" s="54">
        <f t="shared" si="24"/>
        <v>4.7169811320754715E-3</v>
      </c>
      <c r="CQ20" s="119">
        <f t="shared" si="25"/>
        <v>0.23076923076923078</v>
      </c>
      <c r="CR20" s="60">
        <f t="shared" si="26"/>
        <v>0.23148148148148148</v>
      </c>
      <c r="CS20" s="55">
        <f t="shared" si="27"/>
        <v>0.23113207547169812</v>
      </c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</row>
    <row r="21" spans="1:119" s="1" customFormat="1" ht="13.5" customHeight="1">
      <c r="A21" s="33" t="s">
        <v>29</v>
      </c>
      <c r="B21" s="50">
        <v>26</v>
      </c>
      <c r="C21" s="51">
        <v>45</v>
      </c>
      <c r="D21" s="52">
        <f t="shared" si="28"/>
        <v>71</v>
      </c>
      <c r="E21" s="50">
        <v>6</v>
      </c>
      <c r="F21" s="51">
        <v>5</v>
      </c>
      <c r="G21" s="52">
        <f t="shared" si="29"/>
        <v>11</v>
      </c>
      <c r="H21" s="53">
        <f t="shared" si="30"/>
        <v>0.23076923076923078</v>
      </c>
      <c r="I21" s="54">
        <f t="shared" si="31"/>
        <v>0.1111111111111111</v>
      </c>
      <c r="J21" s="55">
        <f t="shared" si="32"/>
        <v>0.15492957746478872</v>
      </c>
      <c r="K21" s="50">
        <v>2</v>
      </c>
      <c r="L21" s="51">
        <v>3</v>
      </c>
      <c r="M21" s="52">
        <f t="shared" si="33"/>
        <v>5</v>
      </c>
      <c r="N21" s="53">
        <f t="shared" si="34"/>
        <v>0.33333333333333331</v>
      </c>
      <c r="O21" s="54">
        <f t="shared" si="35"/>
        <v>0.6</v>
      </c>
      <c r="P21" s="55">
        <f t="shared" si="36"/>
        <v>0.45454545454545453</v>
      </c>
      <c r="Q21" s="50">
        <v>5</v>
      </c>
      <c r="R21" s="51">
        <v>3</v>
      </c>
      <c r="S21" s="52">
        <f t="shared" si="37"/>
        <v>8</v>
      </c>
      <c r="T21" s="56">
        <f t="shared" si="38"/>
        <v>0.19230769230769232</v>
      </c>
      <c r="U21" s="57">
        <f t="shared" si="2"/>
        <v>6.6666666666666666E-2</v>
      </c>
      <c r="V21" s="58">
        <f t="shared" si="3"/>
        <v>0.11267605633802817</v>
      </c>
      <c r="W21" s="50">
        <v>3</v>
      </c>
      <c r="X21" s="51">
        <v>3</v>
      </c>
      <c r="Y21" s="52">
        <f t="shared" si="39"/>
        <v>6</v>
      </c>
      <c r="Z21" s="56">
        <f t="shared" si="40"/>
        <v>0.11538461538461539</v>
      </c>
      <c r="AA21" s="57">
        <f t="shared" si="41"/>
        <v>6.6666666666666666E-2</v>
      </c>
      <c r="AB21" s="58">
        <f t="shared" si="42"/>
        <v>8.4507042253521125E-2</v>
      </c>
      <c r="AC21" s="50">
        <v>0</v>
      </c>
      <c r="AD21" s="51">
        <v>0</v>
      </c>
      <c r="AE21" s="52">
        <f t="shared" si="43"/>
        <v>0</v>
      </c>
      <c r="AF21" s="56">
        <f t="shared" si="44"/>
        <v>0</v>
      </c>
      <c r="AG21" s="57">
        <f t="shared" si="45"/>
        <v>0</v>
      </c>
      <c r="AH21" s="58">
        <f t="shared" si="46"/>
        <v>0</v>
      </c>
      <c r="AI21" s="50">
        <v>8</v>
      </c>
      <c r="AJ21" s="51">
        <v>6</v>
      </c>
      <c r="AK21" s="52">
        <f t="shared" si="47"/>
        <v>14</v>
      </c>
      <c r="AL21" s="56">
        <f t="shared" si="48"/>
        <v>0.30769230769230771</v>
      </c>
      <c r="AM21" s="57">
        <f t="shared" si="49"/>
        <v>0.13333333333333333</v>
      </c>
      <c r="AN21" s="58">
        <f t="shared" si="50"/>
        <v>0.19718309859154928</v>
      </c>
      <c r="AO21" s="50">
        <v>6</v>
      </c>
      <c r="AP21" s="51">
        <v>19</v>
      </c>
      <c r="AQ21" s="52">
        <f t="shared" si="51"/>
        <v>25</v>
      </c>
      <c r="AR21" s="56">
        <f t="shared" si="52"/>
        <v>0.23076923076923078</v>
      </c>
      <c r="AS21" s="57">
        <f t="shared" si="7"/>
        <v>0.42222222222222222</v>
      </c>
      <c r="AT21" s="58">
        <f t="shared" si="8"/>
        <v>0.352112676056338</v>
      </c>
      <c r="AU21" s="50">
        <v>0</v>
      </c>
      <c r="AV21" s="51">
        <v>0</v>
      </c>
      <c r="AW21" s="59">
        <f t="shared" si="53"/>
        <v>0</v>
      </c>
      <c r="AX21" s="54">
        <f t="shared" si="54"/>
        <v>0</v>
      </c>
      <c r="AY21" s="54">
        <f t="shared" si="9"/>
        <v>0</v>
      </c>
      <c r="AZ21" s="54">
        <f t="shared" si="10"/>
        <v>0</v>
      </c>
      <c r="BA21" s="51">
        <v>0</v>
      </c>
      <c r="BB21" s="51">
        <v>0</v>
      </c>
      <c r="BC21" s="59">
        <f t="shared" si="55"/>
        <v>0</v>
      </c>
      <c r="BD21" s="54">
        <f t="shared" si="56"/>
        <v>0</v>
      </c>
      <c r="BE21" s="54">
        <f t="shared" si="11"/>
        <v>0</v>
      </c>
      <c r="BF21" s="55">
        <f t="shared" si="12"/>
        <v>0</v>
      </c>
      <c r="BG21" s="50">
        <v>2</v>
      </c>
      <c r="BH21" s="51">
        <v>5</v>
      </c>
      <c r="BI21" s="59">
        <f t="shared" si="57"/>
        <v>7</v>
      </c>
      <c r="BJ21" s="54">
        <f t="shared" si="58"/>
        <v>7.6923076923076927E-2</v>
      </c>
      <c r="BK21" s="54">
        <f t="shared" si="13"/>
        <v>0.1111111111111111</v>
      </c>
      <c r="BL21" s="54">
        <f t="shared" si="14"/>
        <v>9.8591549295774641E-2</v>
      </c>
      <c r="BM21" s="51">
        <v>0</v>
      </c>
      <c r="BN21" s="51">
        <v>0</v>
      </c>
      <c r="BO21" s="59">
        <f t="shared" si="59"/>
        <v>0</v>
      </c>
      <c r="BP21" s="54">
        <f t="shared" si="60"/>
        <v>0</v>
      </c>
      <c r="BQ21" s="54">
        <f t="shared" si="15"/>
        <v>0</v>
      </c>
      <c r="BR21" s="55">
        <f t="shared" si="16"/>
        <v>0</v>
      </c>
      <c r="BS21" s="50">
        <v>17</v>
      </c>
      <c r="BT21" s="51">
        <v>22</v>
      </c>
      <c r="BU21" s="59">
        <f t="shared" si="61"/>
        <v>39</v>
      </c>
      <c r="BV21" s="54">
        <f t="shared" si="62"/>
        <v>0.65384615384615385</v>
      </c>
      <c r="BW21" s="54">
        <f t="shared" si="17"/>
        <v>0.48888888888888887</v>
      </c>
      <c r="BX21" s="54">
        <f t="shared" si="18"/>
        <v>0.54929577464788737</v>
      </c>
      <c r="BY21" s="51">
        <v>2</v>
      </c>
      <c r="BZ21" s="51">
        <v>2</v>
      </c>
      <c r="CA21" s="59">
        <f t="shared" si="63"/>
        <v>4</v>
      </c>
      <c r="CB21" s="54">
        <f t="shared" si="64"/>
        <v>7.6923076923076927E-2</v>
      </c>
      <c r="CC21" s="54">
        <f t="shared" si="19"/>
        <v>4.4444444444444446E-2</v>
      </c>
      <c r="CD21" s="55">
        <f t="shared" si="20"/>
        <v>5.6338028169014086E-2</v>
      </c>
      <c r="CE21" s="50">
        <v>14</v>
      </c>
      <c r="CF21" s="51">
        <v>16</v>
      </c>
      <c r="CG21" s="59">
        <f t="shared" si="65"/>
        <v>30</v>
      </c>
      <c r="CH21" s="54">
        <f t="shared" si="66"/>
        <v>0.53846153846153844</v>
      </c>
      <c r="CI21" s="54">
        <f t="shared" si="21"/>
        <v>0.35555555555555557</v>
      </c>
      <c r="CJ21" s="54">
        <f t="shared" si="22"/>
        <v>0.42253521126760563</v>
      </c>
      <c r="CK21" s="51">
        <v>0</v>
      </c>
      <c r="CL21" s="51">
        <v>1</v>
      </c>
      <c r="CM21" s="59">
        <f t="shared" si="67"/>
        <v>1</v>
      </c>
      <c r="CN21" s="54">
        <f t="shared" si="68"/>
        <v>0</v>
      </c>
      <c r="CO21" s="54">
        <f t="shared" si="23"/>
        <v>2.2222222222222223E-2</v>
      </c>
      <c r="CP21" s="54">
        <f t="shared" si="24"/>
        <v>1.4084507042253521E-2</v>
      </c>
      <c r="CQ21" s="119">
        <f t="shared" si="25"/>
        <v>0.53846153846153844</v>
      </c>
      <c r="CR21" s="60">
        <f t="shared" si="26"/>
        <v>0.37777777777777777</v>
      </c>
      <c r="CS21" s="55">
        <f t="shared" si="27"/>
        <v>0.43661971830985913</v>
      </c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</row>
    <row r="22" spans="1:119" s="1" customFormat="1" ht="13.5" customHeight="1">
      <c r="A22" s="33" t="s">
        <v>30</v>
      </c>
      <c r="B22" s="50">
        <v>25</v>
      </c>
      <c r="C22" s="51">
        <v>38</v>
      </c>
      <c r="D22" s="52">
        <f t="shared" si="28"/>
        <v>63</v>
      </c>
      <c r="E22" s="50">
        <v>9</v>
      </c>
      <c r="F22" s="51">
        <v>12</v>
      </c>
      <c r="G22" s="52">
        <f t="shared" si="29"/>
        <v>21</v>
      </c>
      <c r="H22" s="53">
        <f t="shared" si="30"/>
        <v>0.36</v>
      </c>
      <c r="I22" s="54">
        <f t="shared" si="31"/>
        <v>0.31578947368421051</v>
      </c>
      <c r="J22" s="55">
        <f t="shared" si="32"/>
        <v>0.33333333333333331</v>
      </c>
      <c r="K22" s="50">
        <v>1</v>
      </c>
      <c r="L22" s="51">
        <v>5</v>
      </c>
      <c r="M22" s="52">
        <f t="shared" si="33"/>
        <v>6</v>
      </c>
      <c r="N22" s="53">
        <f t="shared" si="34"/>
        <v>0.1111111111111111</v>
      </c>
      <c r="O22" s="54">
        <f t="shared" si="35"/>
        <v>0.41666666666666669</v>
      </c>
      <c r="P22" s="55">
        <f t="shared" si="36"/>
        <v>0.2857142857142857</v>
      </c>
      <c r="Q22" s="50">
        <v>12</v>
      </c>
      <c r="R22" s="51">
        <v>25</v>
      </c>
      <c r="S22" s="52">
        <f t="shared" si="37"/>
        <v>37</v>
      </c>
      <c r="T22" s="56">
        <f t="shared" si="38"/>
        <v>0.48</v>
      </c>
      <c r="U22" s="57">
        <f t="shared" si="2"/>
        <v>0.65789473684210531</v>
      </c>
      <c r="V22" s="58">
        <f t="shared" si="3"/>
        <v>0.58730158730158732</v>
      </c>
      <c r="W22" s="50">
        <v>4</v>
      </c>
      <c r="X22" s="51">
        <v>19</v>
      </c>
      <c r="Y22" s="52">
        <f t="shared" si="39"/>
        <v>23</v>
      </c>
      <c r="Z22" s="56">
        <f t="shared" si="40"/>
        <v>0.16</v>
      </c>
      <c r="AA22" s="57">
        <f t="shared" si="41"/>
        <v>0.5</v>
      </c>
      <c r="AB22" s="58">
        <f t="shared" si="42"/>
        <v>0.36507936507936506</v>
      </c>
      <c r="AC22" s="50">
        <v>0</v>
      </c>
      <c r="AD22" s="51">
        <v>0</v>
      </c>
      <c r="AE22" s="52">
        <f t="shared" si="43"/>
        <v>0</v>
      </c>
      <c r="AF22" s="56">
        <f t="shared" si="44"/>
        <v>0</v>
      </c>
      <c r="AG22" s="57">
        <f t="shared" si="45"/>
        <v>0</v>
      </c>
      <c r="AH22" s="58">
        <f t="shared" si="46"/>
        <v>0</v>
      </c>
      <c r="AI22" s="50">
        <v>16</v>
      </c>
      <c r="AJ22" s="51">
        <v>44</v>
      </c>
      <c r="AK22" s="52">
        <f t="shared" si="47"/>
        <v>60</v>
      </c>
      <c r="AL22" s="56">
        <f t="shared" si="48"/>
        <v>0.64</v>
      </c>
      <c r="AM22" s="57">
        <f t="shared" si="49"/>
        <v>1.1578947368421053</v>
      </c>
      <c r="AN22" s="58">
        <f t="shared" si="50"/>
        <v>0.95238095238095233</v>
      </c>
      <c r="AO22" s="50">
        <v>1</v>
      </c>
      <c r="AP22" s="51">
        <v>5</v>
      </c>
      <c r="AQ22" s="52">
        <f t="shared" si="51"/>
        <v>6</v>
      </c>
      <c r="AR22" s="56">
        <f t="shared" si="52"/>
        <v>0.04</v>
      </c>
      <c r="AS22" s="57">
        <f t="shared" si="7"/>
        <v>0.13157894736842105</v>
      </c>
      <c r="AT22" s="58">
        <f t="shared" si="8"/>
        <v>9.5238095238095233E-2</v>
      </c>
      <c r="AU22" s="50">
        <v>0</v>
      </c>
      <c r="AV22" s="51">
        <v>0</v>
      </c>
      <c r="AW22" s="59">
        <f t="shared" si="53"/>
        <v>0</v>
      </c>
      <c r="AX22" s="54">
        <f t="shared" si="54"/>
        <v>0</v>
      </c>
      <c r="AY22" s="54">
        <f t="shared" si="9"/>
        <v>0</v>
      </c>
      <c r="AZ22" s="54">
        <f t="shared" si="10"/>
        <v>0</v>
      </c>
      <c r="BA22" s="51">
        <v>0</v>
      </c>
      <c r="BB22" s="51">
        <v>0</v>
      </c>
      <c r="BC22" s="59">
        <f t="shared" si="55"/>
        <v>0</v>
      </c>
      <c r="BD22" s="54">
        <f t="shared" si="56"/>
        <v>0</v>
      </c>
      <c r="BE22" s="54">
        <f t="shared" si="11"/>
        <v>0</v>
      </c>
      <c r="BF22" s="55">
        <f t="shared" si="12"/>
        <v>0</v>
      </c>
      <c r="BG22" s="50">
        <v>1</v>
      </c>
      <c r="BH22" s="51">
        <v>0</v>
      </c>
      <c r="BI22" s="59">
        <f t="shared" si="57"/>
        <v>1</v>
      </c>
      <c r="BJ22" s="54">
        <f t="shared" si="58"/>
        <v>0.04</v>
      </c>
      <c r="BK22" s="54">
        <f t="shared" si="13"/>
        <v>0</v>
      </c>
      <c r="BL22" s="54">
        <f t="shared" si="14"/>
        <v>1.5873015873015872E-2</v>
      </c>
      <c r="BM22" s="51">
        <v>0</v>
      </c>
      <c r="BN22" s="51">
        <v>0</v>
      </c>
      <c r="BO22" s="59">
        <f t="shared" si="59"/>
        <v>0</v>
      </c>
      <c r="BP22" s="54">
        <f t="shared" si="60"/>
        <v>0</v>
      </c>
      <c r="BQ22" s="54">
        <f t="shared" si="15"/>
        <v>0</v>
      </c>
      <c r="BR22" s="55">
        <f t="shared" si="16"/>
        <v>0</v>
      </c>
      <c r="BS22" s="50">
        <v>3</v>
      </c>
      <c r="BT22" s="51">
        <v>4</v>
      </c>
      <c r="BU22" s="59">
        <f t="shared" si="61"/>
        <v>7</v>
      </c>
      <c r="BV22" s="54">
        <f t="shared" si="62"/>
        <v>0.12</v>
      </c>
      <c r="BW22" s="54">
        <f t="shared" si="17"/>
        <v>0.10526315789473684</v>
      </c>
      <c r="BX22" s="54">
        <f t="shared" si="18"/>
        <v>0.1111111111111111</v>
      </c>
      <c r="BY22" s="51">
        <v>0</v>
      </c>
      <c r="BZ22" s="51">
        <v>0</v>
      </c>
      <c r="CA22" s="59">
        <f t="shared" si="63"/>
        <v>0</v>
      </c>
      <c r="CB22" s="54">
        <f t="shared" si="64"/>
        <v>0</v>
      </c>
      <c r="CC22" s="54">
        <f t="shared" si="19"/>
        <v>0</v>
      </c>
      <c r="CD22" s="55">
        <f t="shared" si="20"/>
        <v>0</v>
      </c>
      <c r="CE22" s="50">
        <v>1</v>
      </c>
      <c r="CF22" s="51">
        <v>7</v>
      </c>
      <c r="CG22" s="59">
        <f t="shared" si="65"/>
        <v>8</v>
      </c>
      <c r="CH22" s="54">
        <f t="shared" si="66"/>
        <v>0.04</v>
      </c>
      <c r="CI22" s="54">
        <f t="shared" si="21"/>
        <v>0.18421052631578946</v>
      </c>
      <c r="CJ22" s="54">
        <f t="shared" si="22"/>
        <v>0.12698412698412698</v>
      </c>
      <c r="CK22" s="51">
        <v>0</v>
      </c>
      <c r="CL22" s="51">
        <v>0</v>
      </c>
      <c r="CM22" s="59">
        <f t="shared" si="67"/>
        <v>0</v>
      </c>
      <c r="CN22" s="54">
        <f t="shared" si="68"/>
        <v>0</v>
      </c>
      <c r="CO22" s="54">
        <f t="shared" si="23"/>
        <v>0</v>
      </c>
      <c r="CP22" s="54">
        <f t="shared" si="24"/>
        <v>0</v>
      </c>
      <c r="CQ22" s="119">
        <f t="shared" si="25"/>
        <v>0.04</v>
      </c>
      <c r="CR22" s="60">
        <f t="shared" si="26"/>
        <v>0.18421052631578946</v>
      </c>
      <c r="CS22" s="55">
        <f t="shared" si="27"/>
        <v>0.12698412698412698</v>
      </c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</row>
    <row r="23" spans="1:119" s="1" customFormat="1" ht="13.5" customHeight="1">
      <c r="A23" s="34" t="s">
        <v>31</v>
      </c>
      <c r="B23" s="61">
        <v>35</v>
      </c>
      <c r="C23" s="62">
        <v>20</v>
      </c>
      <c r="D23" s="63">
        <f t="shared" si="28"/>
        <v>55</v>
      </c>
      <c r="E23" s="61">
        <v>7</v>
      </c>
      <c r="F23" s="62">
        <v>3</v>
      </c>
      <c r="G23" s="63">
        <f t="shared" si="29"/>
        <v>10</v>
      </c>
      <c r="H23" s="64">
        <f t="shared" si="30"/>
        <v>0.2</v>
      </c>
      <c r="I23" s="65">
        <f t="shared" si="31"/>
        <v>0.15</v>
      </c>
      <c r="J23" s="66">
        <f t="shared" si="32"/>
        <v>0.18181818181818182</v>
      </c>
      <c r="K23" s="61">
        <v>6</v>
      </c>
      <c r="L23" s="62">
        <v>3</v>
      </c>
      <c r="M23" s="63">
        <f t="shared" si="33"/>
        <v>9</v>
      </c>
      <c r="N23" s="64">
        <f t="shared" si="34"/>
        <v>0.8571428571428571</v>
      </c>
      <c r="O23" s="65">
        <f t="shared" si="35"/>
        <v>1</v>
      </c>
      <c r="P23" s="66">
        <f t="shared" si="36"/>
        <v>0.9</v>
      </c>
      <c r="Q23" s="61">
        <v>1</v>
      </c>
      <c r="R23" s="62">
        <v>0</v>
      </c>
      <c r="S23" s="63">
        <f t="shared" si="37"/>
        <v>1</v>
      </c>
      <c r="T23" s="67">
        <f t="shared" si="38"/>
        <v>2.8571428571428571E-2</v>
      </c>
      <c r="U23" s="68">
        <f t="shared" si="2"/>
        <v>0</v>
      </c>
      <c r="V23" s="69">
        <f t="shared" si="3"/>
        <v>1.8181818181818181E-2</v>
      </c>
      <c r="W23" s="61">
        <v>7</v>
      </c>
      <c r="X23" s="62">
        <v>8</v>
      </c>
      <c r="Y23" s="63">
        <f t="shared" si="39"/>
        <v>15</v>
      </c>
      <c r="Z23" s="67">
        <f t="shared" si="40"/>
        <v>0.2</v>
      </c>
      <c r="AA23" s="68">
        <f t="shared" si="41"/>
        <v>0.4</v>
      </c>
      <c r="AB23" s="69">
        <f t="shared" si="42"/>
        <v>0.27272727272727271</v>
      </c>
      <c r="AC23" s="61">
        <v>0</v>
      </c>
      <c r="AD23" s="62">
        <v>0</v>
      </c>
      <c r="AE23" s="63">
        <f t="shared" si="43"/>
        <v>0</v>
      </c>
      <c r="AF23" s="67">
        <f t="shared" si="44"/>
        <v>0</v>
      </c>
      <c r="AG23" s="68">
        <f t="shared" si="45"/>
        <v>0</v>
      </c>
      <c r="AH23" s="69">
        <f t="shared" si="46"/>
        <v>0</v>
      </c>
      <c r="AI23" s="61">
        <v>8</v>
      </c>
      <c r="AJ23" s="62">
        <v>8</v>
      </c>
      <c r="AK23" s="63">
        <f t="shared" si="47"/>
        <v>16</v>
      </c>
      <c r="AL23" s="67">
        <f t="shared" si="48"/>
        <v>0.22857142857142856</v>
      </c>
      <c r="AM23" s="68">
        <f t="shared" si="49"/>
        <v>0.4</v>
      </c>
      <c r="AN23" s="69">
        <f t="shared" si="50"/>
        <v>0.29090909090909089</v>
      </c>
      <c r="AO23" s="61">
        <v>3</v>
      </c>
      <c r="AP23" s="62">
        <v>2</v>
      </c>
      <c r="AQ23" s="63">
        <f t="shared" si="51"/>
        <v>5</v>
      </c>
      <c r="AR23" s="67">
        <f t="shared" si="52"/>
        <v>8.5714285714285715E-2</v>
      </c>
      <c r="AS23" s="68">
        <f t="shared" si="7"/>
        <v>0.1</v>
      </c>
      <c r="AT23" s="69">
        <f t="shared" si="8"/>
        <v>9.0909090909090912E-2</v>
      </c>
      <c r="AU23" s="61">
        <v>0</v>
      </c>
      <c r="AV23" s="62">
        <v>0</v>
      </c>
      <c r="AW23" s="70">
        <f t="shared" si="53"/>
        <v>0</v>
      </c>
      <c r="AX23" s="65">
        <f t="shared" si="54"/>
        <v>0</v>
      </c>
      <c r="AY23" s="65">
        <f t="shared" si="9"/>
        <v>0</v>
      </c>
      <c r="AZ23" s="65">
        <f t="shared" si="10"/>
        <v>0</v>
      </c>
      <c r="BA23" s="62">
        <v>0</v>
      </c>
      <c r="BB23" s="62">
        <v>0</v>
      </c>
      <c r="BC23" s="70">
        <f t="shared" si="55"/>
        <v>0</v>
      </c>
      <c r="BD23" s="65">
        <f t="shared" si="56"/>
        <v>0</v>
      </c>
      <c r="BE23" s="65">
        <f t="shared" si="11"/>
        <v>0</v>
      </c>
      <c r="BF23" s="66">
        <f t="shared" si="12"/>
        <v>0</v>
      </c>
      <c r="BG23" s="61">
        <v>4</v>
      </c>
      <c r="BH23" s="62">
        <v>6</v>
      </c>
      <c r="BI23" s="70">
        <f t="shared" si="57"/>
        <v>10</v>
      </c>
      <c r="BJ23" s="65">
        <f t="shared" si="58"/>
        <v>0.11428571428571428</v>
      </c>
      <c r="BK23" s="65">
        <f t="shared" si="13"/>
        <v>0.3</v>
      </c>
      <c r="BL23" s="65">
        <f t="shared" si="14"/>
        <v>0.18181818181818182</v>
      </c>
      <c r="BM23" s="62">
        <v>1</v>
      </c>
      <c r="BN23" s="62">
        <v>3</v>
      </c>
      <c r="BO23" s="70">
        <f t="shared" si="59"/>
        <v>4</v>
      </c>
      <c r="BP23" s="65">
        <f t="shared" si="60"/>
        <v>2.8571428571428571E-2</v>
      </c>
      <c r="BQ23" s="65">
        <f t="shared" si="15"/>
        <v>0.15</v>
      </c>
      <c r="BR23" s="66">
        <f t="shared" si="16"/>
        <v>7.2727272727272724E-2</v>
      </c>
      <c r="BS23" s="61">
        <v>9</v>
      </c>
      <c r="BT23" s="62">
        <v>2</v>
      </c>
      <c r="BU23" s="70">
        <f t="shared" si="61"/>
        <v>11</v>
      </c>
      <c r="BV23" s="65">
        <f t="shared" si="62"/>
        <v>0.25714285714285712</v>
      </c>
      <c r="BW23" s="65">
        <f t="shared" si="17"/>
        <v>0.1</v>
      </c>
      <c r="BX23" s="65">
        <f t="shared" si="18"/>
        <v>0.2</v>
      </c>
      <c r="BY23" s="62">
        <v>0</v>
      </c>
      <c r="BZ23" s="62">
        <v>0</v>
      </c>
      <c r="CA23" s="70">
        <f t="shared" si="63"/>
        <v>0</v>
      </c>
      <c r="CB23" s="65">
        <f t="shared" si="64"/>
        <v>0</v>
      </c>
      <c r="CC23" s="65">
        <f t="shared" si="19"/>
        <v>0</v>
      </c>
      <c r="CD23" s="66">
        <f t="shared" si="20"/>
        <v>0</v>
      </c>
      <c r="CE23" s="61">
        <v>7</v>
      </c>
      <c r="CF23" s="62">
        <v>1</v>
      </c>
      <c r="CG23" s="70">
        <f t="shared" si="65"/>
        <v>8</v>
      </c>
      <c r="CH23" s="65">
        <f t="shared" si="66"/>
        <v>0.2</v>
      </c>
      <c r="CI23" s="65">
        <f t="shared" si="21"/>
        <v>0.05</v>
      </c>
      <c r="CJ23" s="65">
        <f t="shared" si="22"/>
        <v>0.14545454545454545</v>
      </c>
      <c r="CK23" s="62">
        <v>3</v>
      </c>
      <c r="CL23" s="62">
        <v>2</v>
      </c>
      <c r="CM23" s="70">
        <f t="shared" si="67"/>
        <v>5</v>
      </c>
      <c r="CN23" s="65">
        <f t="shared" si="68"/>
        <v>8.5714285714285715E-2</v>
      </c>
      <c r="CO23" s="65">
        <f t="shared" si="23"/>
        <v>0.1</v>
      </c>
      <c r="CP23" s="65">
        <f t="shared" si="24"/>
        <v>9.0909090909090912E-2</v>
      </c>
      <c r="CQ23" s="120">
        <f t="shared" si="25"/>
        <v>0.2857142857142857</v>
      </c>
      <c r="CR23" s="71">
        <f t="shared" si="26"/>
        <v>0.15</v>
      </c>
      <c r="CS23" s="66">
        <f t="shared" si="27"/>
        <v>0.23636363636363636</v>
      </c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</row>
    <row r="24" spans="1:119" s="1" customFormat="1" ht="13.5" customHeight="1">
      <c r="A24" s="35" t="s">
        <v>75</v>
      </c>
      <c r="B24" s="72">
        <f>SUM(B5:B23)</f>
        <v>6388</v>
      </c>
      <c r="C24" s="73">
        <f>SUM(C5:C23)</f>
        <v>6190</v>
      </c>
      <c r="D24" s="74">
        <f t="shared" si="28"/>
        <v>12578</v>
      </c>
      <c r="E24" s="72">
        <f>SUM(E5:E23)</f>
        <v>1766</v>
      </c>
      <c r="F24" s="73">
        <f>SUM(F5:F23)</f>
        <v>1908</v>
      </c>
      <c r="G24" s="74">
        <f t="shared" si="29"/>
        <v>3674</v>
      </c>
      <c r="H24" s="75">
        <f t="shared" si="30"/>
        <v>0.2764558547276143</v>
      </c>
      <c r="I24" s="76">
        <f t="shared" si="31"/>
        <v>0.30823909531502425</v>
      </c>
      <c r="J24" s="77">
        <f t="shared" si="32"/>
        <v>0.29209731276832562</v>
      </c>
      <c r="K24" s="72">
        <f>SUM(K5:K23)</f>
        <v>1055</v>
      </c>
      <c r="L24" s="73">
        <f>SUM(L5:L23)</f>
        <v>1130</v>
      </c>
      <c r="M24" s="74">
        <f t="shared" si="33"/>
        <v>2185</v>
      </c>
      <c r="N24" s="75">
        <f t="shared" si="34"/>
        <v>0.59739524348810868</v>
      </c>
      <c r="O24" s="76">
        <f t="shared" si="35"/>
        <v>0.59224318658280928</v>
      </c>
      <c r="P24" s="77">
        <f t="shared" si="36"/>
        <v>0.59471965160587914</v>
      </c>
      <c r="Q24" s="72">
        <f>SUM(Q5:Q23)</f>
        <v>1253</v>
      </c>
      <c r="R24" s="73">
        <f>SUM(R5:R23)</f>
        <v>1536</v>
      </c>
      <c r="S24" s="74">
        <f t="shared" si="37"/>
        <v>2789</v>
      </c>
      <c r="T24" s="78">
        <f t="shared" si="38"/>
        <v>0.19614902943018159</v>
      </c>
      <c r="U24" s="79">
        <f t="shared" si="2"/>
        <v>0.24814216478190629</v>
      </c>
      <c r="V24" s="80">
        <f t="shared" si="3"/>
        <v>0.22173636508188901</v>
      </c>
      <c r="W24" s="72">
        <f>SUM(W5:W23)</f>
        <v>2723</v>
      </c>
      <c r="X24" s="73">
        <f>SUM(X5:X23)</f>
        <v>3347</v>
      </c>
      <c r="Y24" s="74">
        <f t="shared" si="39"/>
        <v>6070</v>
      </c>
      <c r="Z24" s="78">
        <f t="shared" si="40"/>
        <v>0.42626800250469632</v>
      </c>
      <c r="AA24" s="79">
        <f t="shared" si="41"/>
        <v>0.54071082390953151</v>
      </c>
      <c r="AB24" s="80">
        <f t="shared" si="42"/>
        <v>0.48258864684369535</v>
      </c>
      <c r="AC24" s="72">
        <f>SUM(AC5:AC23)</f>
        <v>32</v>
      </c>
      <c r="AD24" s="73">
        <f>SUM(AD5:AD23)</f>
        <v>70</v>
      </c>
      <c r="AE24" s="74">
        <f t="shared" si="43"/>
        <v>102</v>
      </c>
      <c r="AF24" s="78">
        <f t="shared" si="44"/>
        <v>5.0093926111458983E-3</v>
      </c>
      <c r="AG24" s="79">
        <f t="shared" si="45"/>
        <v>1.1308562197092083E-2</v>
      </c>
      <c r="AH24" s="80">
        <f t="shared" si="46"/>
        <v>8.1093973604706628E-3</v>
      </c>
      <c r="AI24" s="72">
        <f>SUM(AI5:AI23)</f>
        <v>3811</v>
      </c>
      <c r="AJ24" s="73">
        <f>SUM(AJ5:AJ23)</f>
        <v>4554</v>
      </c>
      <c r="AK24" s="74">
        <f t="shared" si="47"/>
        <v>8365</v>
      </c>
      <c r="AL24" s="78">
        <f t="shared" si="48"/>
        <v>0.59658735128365681</v>
      </c>
      <c r="AM24" s="79">
        <f t="shared" si="49"/>
        <v>0.73570274636510502</v>
      </c>
      <c r="AN24" s="80">
        <f t="shared" si="50"/>
        <v>0.66505008745428529</v>
      </c>
      <c r="AO24" s="72">
        <f>SUM(AO5:AO23)</f>
        <v>1819</v>
      </c>
      <c r="AP24" s="73">
        <f>SUM(AP5:AP23)</f>
        <v>2162</v>
      </c>
      <c r="AQ24" s="74">
        <f t="shared" si="51"/>
        <v>3981</v>
      </c>
      <c r="AR24" s="78">
        <f t="shared" si="52"/>
        <v>0.28475266123982468</v>
      </c>
      <c r="AS24" s="79">
        <f t="shared" si="7"/>
        <v>0.3492730210016155</v>
      </c>
      <c r="AT24" s="80">
        <f t="shared" si="8"/>
        <v>0.31650500874542853</v>
      </c>
      <c r="AU24" s="72">
        <f>SUM(AU5:AU23)</f>
        <v>89</v>
      </c>
      <c r="AV24" s="73">
        <f>SUM(AV5:AV23)</f>
        <v>139</v>
      </c>
      <c r="AW24" s="81">
        <f t="shared" si="53"/>
        <v>228</v>
      </c>
      <c r="AX24" s="76">
        <f t="shared" si="54"/>
        <v>1.3932373199749531E-2</v>
      </c>
      <c r="AY24" s="76">
        <f t="shared" si="9"/>
        <v>2.2455573505654282E-2</v>
      </c>
      <c r="AZ24" s="76">
        <f t="shared" si="10"/>
        <v>1.812688821752266E-2</v>
      </c>
      <c r="BA24" s="73">
        <f>SUM(BA5:BA23)</f>
        <v>29</v>
      </c>
      <c r="BB24" s="73">
        <f>SUM(BB5:BB23)</f>
        <v>27</v>
      </c>
      <c r="BC24" s="81">
        <f t="shared" si="55"/>
        <v>56</v>
      </c>
      <c r="BD24" s="76">
        <f t="shared" si="56"/>
        <v>4.5397620538509707E-3</v>
      </c>
      <c r="BE24" s="76">
        <f t="shared" si="11"/>
        <v>4.3618739903069463E-3</v>
      </c>
      <c r="BF24" s="77">
        <f t="shared" si="12"/>
        <v>4.4522181586897757E-3</v>
      </c>
      <c r="BG24" s="72">
        <f>SUM(BG5:BG23)</f>
        <v>1293</v>
      </c>
      <c r="BH24" s="73">
        <f>SUM(BH5:BH23)</f>
        <v>1291</v>
      </c>
      <c r="BI24" s="81">
        <f t="shared" si="57"/>
        <v>2584</v>
      </c>
      <c r="BJ24" s="76">
        <f t="shared" si="58"/>
        <v>0.20241077019411396</v>
      </c>
      <c r="BK24" s="76">
        <f t="shared" si="13"/>
        <v>0.20856219709208401</v>
      </c>
      <c r="BL24" s="76">
        <f t="shared" si="14"/>
        <v>0.20543806646525681</v>
      </c>
      <c r="BM24" s="73">
        <f>SUM(BM5:BM23)</f>
        <v>411</v>
      </c>
      <c r="BN24" s="73">
        <f>SUM(BN5:BN23)</f>
        <v>412</v>
      </c>
      <c r="BO24" s="81">
        <f t="shared" si="59"/>
        <v>823</v>
      </c>
      <c r="BP24" s="76">
        <f t="shared" si="60"/>
        <v>6.4339386349405128E-2</v>
      </c>
      <c r="BQ24" s="76">
        <f t="shared" si="15"/>
        <v>6.6558966074313414E-2</v>
      </c>
      <c r="BR24" s="77">
        <f t="shared" si="16"/>
        <v>6.5431706153601527E-2</v>
      </c>
      <c r="BS24" s="72">
        <f>SUM(BS5:BS23)</f>
        <v>1349</v>
      </c>
      <c r="BT24" s="73">
        <f>SUM(BT5:BT23)</f>
        <v>937</v>
      </c>
      <c r="BU24" s="81">
        <f t="shared" si="61"/>
        <v>2286</v>
      </c>
      <c r="BV24" s="76">
        <f t="shared" si="62"/>
        <v>0.2111772072636193</v>
      </c>
      <c r="BW24" s="76">
        <f t="shared" si="17"/>
        <v>0.15137318255250404</v>
      </c>
      <c r="BX24" s="76">
        <f t="shared" si="18"/>
        <v>0.18174590554937192</v>
      </c>
      <c r="BY24" s="73">
        <f>SUM(BY5:BY23)</f>
        <v>344</v>
      </c>
      <c r="BZ24" s="73">
        <f>SUM(BZ5:BZ23)</f>
        <v>238</v>
      </c>
      <c r="CA24" s="81">
        <f t="shared" si="63"/>
        <v>582</v>
      </c>
      <c r="CB24" s="76">
        <f t="shared" si="64"/>
        <v>5.3850970569818413E-2</v>
      </c>
      <c r="CC24" s="76">
        <f t="shared" si="19"/>
        <v>3.8449111470113088E-2</v>
      </c>
      <c r="CD24" s="77">
        <f t="shared" si="20"/>
        <v>4.6271267292097309E-2</v>
      </c>
      <c r="CE24" s="72">
        <f>SUM(CE5:CE23)</f>
        <v>1131</v>
      </c>
      <c r="CF24" s="73">
        <f>SUM(CF5:CF23)</f>
        <v>811</v>
      </c>
      <c r="CG24" s="81">
        <f t="shared" si="65"/>
        <v>1942</v>
      </c>
      <c r="CH24" s="76">
        <f t="shared" si="66"/>
        <v>0.17705072010018785</v>
      </c>
      <c r="CI24" s="76">
        <f t="shared" si="21"/>
        <v>0.13101777059773828</v>
      </c>
      <c r="CJ24" s="76">
        <f t="shared" si="22"/>
        <v>0.15439656543170616</v>
      </c>
      <c r="CK24" s="73">
        <f>SUM(CK5:CK23)</f>
        <v>255</v>
      </c>
      <c r="CL24" s="73">
        <f>SUM(CL5:CL23)</f>
        <v>142</v>
      </c>
      <c r="CM24" s="81">
        <f t="shared" si="67"/>
        <v>397</v>
      </c>
      <c r="CN24" s="76">
        <f t="shared" si="68"/>
        <v>3.9918597370068878E-2</v>
      </c>
      <c r="CO24" s="76">
        <f t="shared" si="23"/>
        <v>2.294022617124394E-2</v>
      </c>
      <c r="CP24" s="76">
        <f t="shared" si="24"/>
        <v>3.1563046589282877E-2</v>
      </c>
      <c r="CQ24" s="121">
        <f t="shared" si="25"/>
        <v>0.21696931747025675</v>
      </c>
      <c r="CR24" s="82">
        <f t="shared" si="26"/>
        <v>0.15395799676898222</v>
      </c>
      <c r="CS24" s="77">
        <f t="shared" si="27"/>
        <v>0.18595961202098904</v>
      </c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</row>
    <row r="25" spans="1:119" s="1" customFormat="1" ht="13.5" customHeight="1">
      <c r="A25" s="36" t="s">
        <v>48</v>
      </c>
      <c r="B25" s="72">
        <v>348</v>
      </c>
      <c r="C25" s="73">
        <v>407</v>
      </c>
      <c r="D25" s="74">
        <f t="shared" si="28"/>
        <v>755</v>
      </c>
      <c r="E25" s="72">
        <v>48</v>
      </c>
      <c r="F25" s="73">
        <v>97</v>
      </c>
      <c r="G25" s="74">
        <f t="shared" si="29"/>
        <v>145</v>
      </c>
      <c r="H25" s="75">
        <f t="shared" si="30"/>
        <v>0.13793103448275862</v>
      </c>
      <c r="I25" s="76">
        <f t="shared" si="31"/>
        <v>0.23832923832923833</v>
      </c>
      <c r="J25" s="77">
        <f t="shared" si="32"/>
        <v>0.19205298013245034</v>
      </c>
      <c r="K25" s="72">
        <v>34</v>
      </c>
      <c r="L25" s="73">
        <v>59</v>
      </c>
      <c r="M25" s="74">
        <f t="shared" si="33"/>
        <v>93</v>
      </c>
      <c r="N25" s="75">
        <f t="shared" si="34"/>
        <v>0.70833333333333337</v>
      </c>
      <c r="O25" s="76">
        <f t="shared" si="35"/>
        <v>0.60824742268041232</v>
      </c>
      <c r="P25" s="77">
        <f t="shared" si="36"/>
        <v>0.64137931034482754</v>
      </c>
      <c r="Q25" s="72">
        <v>16</v>
      </c>
      <c r="R25" s="73">
        <v>69</v>
      </c>
      <c r="S25" s="74">
        <f t="shared" si="37"/>
        <v>85</v>
      </c>
      <c r="T25" s="78">
        <f t="shared" si="38"/>
        <v>4.5977011494252873E-2</v>
      </c>
      <c r="U25" s="79">
        <f t="shared" si="2"/>
        <v>0.16953316953316952</v>
      </c>
      <c r="V25" s="80">
        <f t="shared" si="3"/>
        <v>0.11258278145695365</v>
      </c>
      <c r="W25" s="72">
        <v>88</v>
      </c>
      <c r="X25" s="73">
        <v>142</v>
      </c>
      <c r="Y25" s="74">
        <f t="shared" si="39"/>
        <v>230</v>
      </c>
      <c r="Z25" s="78">
        <f t="shared" si="40"/>
        <v>0.25287356321839083</v>
      </c>
      <c r="AA25" s="79">
        <f t="shared" si="41"/>
        <v>0.34889434889434889</v>
      </c>
      <c r="AB25" s="80">
        <f t="shared" si="42"/>
        <v>0.30463576158940397</v>
      </c>
      <c r="AC25" s="72">
        <v>4</v>
      </c>
      <c r="AD25" s="73">
        <v>4</v>
      </c>
      <c r="AE25" s="74">
        <f t="shared" si="43"/>
        <v>8</v>
      </c>
      <c r="AF25" s="78">
        <f t="shared" si="44"/>
        <v>1.1494252873563218E-2</v>
      </c>
      <c r="AG25" s="79">
        <f t="shared" si="45"/>
        <v>9.8280098280098278E-3</v>
      </c>
      <c r="AH25" s="80">
        <f t="shared" si="46"/>
        <v>1.0596026490066225E-2</v>
      </c>
      <c r="AI25" s="72">
        <v>100</v>
      </c>
      <c r="AJ25" s="73">
        <v>215</v>
      </c>
      <c r="AK25" s="74">
        <f t="shared" si="47"/>
        <v>315</v>
      </c>
      <c r="AL25" s="78">
        <f t="shared" si="48"/>
        <v>0.28735632183908044</v>
      </c>
      <c r="AM25" s="79">
        <f t="shared" si="49"/>
        <v>0.52825552825552824</v>
      </c>
      <c r="AN25" s="80">
        <f t="shared" si="50"/>
        <v>0.41721854304635764</v>
      </c>
      <c r="AO25" s="72">
        <v>27</v>
      </c>
      <c r="AP25" s="73">
        <v>114</v>
      </c>
      <c r="AQ25" s="74">
        <f t="shared" si="51"/>
        <v>141</v>
      </c>
      <c r="AR25" s="78">
        <f t="shared" si="52"/>
        <v>7.7586206896551727E-2</v>
      </c>
      <c r="AS25" s="79">
        <f t="shared" si="7"/>
        <v>0.28009828009828008</v>
      </c>
      <c r="AT25" s="80">
        <f t="shared" si="8"/>
        <v>0.18675496688741722</v>
      </c>
      <c r="AU25" s="72">
        <v>5</v>
      </c>
      <c r="AV25" s="73">
        <v>13</v>
      </c>
      <c r="AW25" s="81">
        <f t="shared" si="53"/>
        <v>18</v>
      </c>
      <c r="AX25" s="76">
        <f t="shared" si="54"/>
        <v>1.4367816091954023E-2</v>
      </c>
      <c r="AY25" s="76">
        <f t="shared" si="9"/>
        <v>3.1941031941031942E-2</v>
      </c>
      <c r="AZ25" s="76">
        <f t="shared" si="10"/>
        <v>2.3841059602649008E-2</v>
      </c>
      <c r="BA25" s="73">
        <v>2</v>
      </c>
      <c r="BB25" s="73">
        <v>2</v>
      </c>
      <c r="BC25" s="81">
        <f t="shared" si="55"/>
        <v>4</v>
      </c>
      <c r="BD25" s="76">
        <f t="shared" si="56"/>
        <v>5.7471264367816091E-3</v>
      </c>
      <c r="BE25" s="76">
        <f t="shared" si="11"/>
        <v>4.9140049140049139E-3</v>
      </c>
      <c r="BF25" s="77">
        <f t="shared" si="12"/>
        <v>5.2980132450331126E-3</v>
      </c>
      <c r="BG25" s="72">
        <v>79</v>
      </c>
      <c r="BH25" s="73">
        <v>90</v>
      </c>
      <c r="BI25" s="81">
        <f t="shared" si="57"/>
        <v>169</v>
      </c>
      <c r="BJ25" s="76">
        <f t="shared" si="58"/>
        <v>0.22701149425287356</v>
      </c>
      <c r="BK25" s="76">
        <f t="shared" si="13"/>
        <v>0.22113022113022113</v>
      </c>
      <c r="BL25" s="76">
        <f t="shared" si="14"/>
        <v>0.223841059602649</v>
      </c>
      <c r="BM25" s="73">
        <v>37</v>
      </c>
      <c r="BN25" s="73">
        <v>21</v>
      </c>
      <c r="BO25" s="81">
        <f t="shared" si="59"/>
        <v>58</v>
      </c>
      <c r="BP25" s="76">
        <f t="shared" si="60"/>
        <v>0.10632183908045977</v>
      </c>
      <c r="BQ25" s="76">
        <f t="shared" si="15"/>
        <v>5.1597051597051594E-2</v>
      </c>
      <c r="BR25" s="77">
        <f t="shared" si="16"/>
        <v>7.6821192052980131E-2</v>
      </c>
      <c r="BS25" s="72">
        <v>41</v>
      </c>
      <c r="BT25" s="73">
        <v>44</v>
      </c>
      <c r="BU25" s="81">
        <f t="shared" si="61"/>
        <v>85</v>
      </c>
      <c r="BV25" s="76">
        <f t="shared" si="62"/>
        <v>0.11781609195402298</v>
      </c>
      <c r="BW25" s="76">
        <f t="shared" si="17"/>
        <v>0.10810810810810811</v>
      </c>
      <c r="BX25" s="76">
        <f t="shared" si="18"/>
        <v>0.11258278145695365</v>
      </c>
      <c r="BY25" s="73">
        <v>6</v>
      </c>
      <c r="BZ25" s="73">
        <v>2</v>
      </c>
      <c r="CA25" s="81">
        <f t="shared" si="63"/>
        <v>8</v>
      </c>
      <c r="CB25" s="76">
        <f t="shared" si="64"/>
        <v>1.7241379310344827E-2</v>
      </c>
      <c r="CC25" s="76">
        <f t="shared" si="19"/>
        <v>4.9140049140049139E-3</v>
      </c>
      <c r="CD25" s="77">
        <f t="shared" si="20"/>
        <v>1.0596026490066225E-2</v>
      </c>
      <c r="CE25" s="72">
        <v>44</v>
      </c>
      <c r="CF25" s="73">
        <v>23</v>
      </c>
      <c r="CG25" s="81">
        <f t="shared" si="65"/>
        <v>67</v>
      </c>
      <c r="CH25" s="76">
        <f t="shared" si="66"/>
        <v>0.12643678160919541</v>
      </c>
      <c r="CI25" s="76">
        <f t="shared" si="21"/>
        <v>5.6511056511056514E-2</v>
      </c>
      <c r="CJ25" s="76">
        <f t="shared" si="22"/>
        <v>8.8741721854304637E-2</v>
      </c>
      <c r="CK25" s="73">
        <v>7</v>
      </c>
      <c r="CL25" s="73">
        <v>4</v>
      </c>
      <c r="CM25" s="81">
        <f t="shared" si="67"/>
        <v>11</v>
      </c>
      <c r="CN25" s="76">
        <f t="shared" si="68"/>
        <v>2.0114942528735632E-2</v>
      </c>
      <c r="CO25" s="76">
        <f t="shared" si="23"/>
        <v>9.8280098280098278E-3</v>
      </c>
      <c r="CP25" s="76">
        <f t="shared" si="24"/>
        <v>1.456953642384106E-2</v>
      </c>
      <c r="CQ25" s="121">
        <f t="shared" si="25"/>
        <v>0.14655172413793102</v>
      </c>
      <c r="CR25" s="82">
        <f t="shared" si="26"/>
        <v>6.6339066339066333E-2</v>
      </c>
      <c r="CS25" s="77">
        <f t="shared" si="27"/>
        <v>0.10331125827814569</v>
      </c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</row>
    <row r="26" spans="1:119" s="1" customFormat="1" ht="13.5" customHeight="1" thickBot="1">
      <c r="A26" s="37" t="s">
        <v>76</v>
      </c>
      <c r="B26" s="83">
        <v>126</v>
      </c>
      <c r="C26" s="84">
        <v>52</v>
      </c>
      <c r="D26" s="85">
        <f t="shared" si="28"/>
        <v>178</v>
      </c>
      <c r="E26" s="83">
        <v>31</v>
      </c>
      <c r="F26" s="84">
        <v>12</v>
      </c>
      <c r="G26" s="85">
        <f t="shared" si="29"/>
        <v>43</v>
      </c>
      <c r="H26" s="86">
        <f t="shared" si="30"/>
        <v>0.24603174603174602</v>
      </c>
      <c r="I26" s="87">
        <f t="shared" si="31"/>
        <v>0.23076923076923078</v>
      </c>
      <c r="J26" s="88">
        <f t="shared" si="32"/>
        <v>0.24157303370786518</v>
      </c>
      <c r="K26" s="83">
        <v>15</v>
      </c>
      <c r="L26" s="84">
        <v>4</v>
      </c>
      <c r="M26" s="85">
        <f t="shared" si="33"/>
        <v>19</v>
      </c>
      <c r="N26" s="86">
        <f t="shared" si="34"/>
        <v>0.4838709677419355</v>
      </c>
      <c r="O26" s="87">
        <f t="shared" si="35"/>
        <v>0.33333333333333331</v>
      </c>
      <c r="P26" s="88">
        <f t="shared" si="36"/>
        <v>0.44186046511627908</v>
      </c>
      <c r="Q26" s="83">
        <v>31</v>
      </c>
      <c r="R26" s="84">
        <v>27</v>
      </c>
      <c r="S26" s="85">
        <f t="shared" si="37"/>
        <v>58</v>
      </c>
      <c r="T26" s="89">
        <f t="shared" si="38"/>
        <v>0.24603174603174602</v>
      </c>
      <c r="U26" s="90">
        <f t="shared" si="2"/>
        <v>0.51923076923076927</v>
      </c>
      <c r="V26" s="91">
        <f t="shared" si="3"/>
        <v>0.3258426966292135</v>
      </c>
      <c r="W26" s="83">
        <v>37</v>
      </c>
      <c r="X26" s="84">
        <v>15</v>
      </c>
      <c r="Y26" s="85">
        <f t="shared" si="39"/>
        <v>52</v>
      </c>
      <c r="Z26" s="89">
        <f t="shared" si="40"/>
        <v>0.29365079365079366</v>
      </c>
      <c r="AA26" s="90">
        <f t="shared" si="41"/>
        <v>0.28846153846153844</v>
      </c>
      <c r="AB26" s="91">
        <f t="shared" si="42"/>
        <v>0.29213483146067415</v>
      </c>
      <c r="AC26" s="83">
        <v>1</v>
      </c>
      <c r="AD26" s="84">
        <v>0</v>
      </c>
      <c r="AE26" s="85">
        <f t="shared" si="43"/>
        <v>1</v>
      </c>
      <c r="AF26" s="89">
        <f t="shared" si="44"/>
        <v>7.9365079365079361E-3</v>
      </c>
      <c r="AG26" s="90">
        <f t="shared" si="45"/>
        <v>0</v>
      </c>
      <c r="AH26" s="91">
        <f t="shared" si="46"/>
        <v>5.6179775280898875E-3</v>
      </c>
      <c r="AI26" s="83">
        <v>51</v>
      </c>
      <c r="AJ26" s="84">
        <v>40</v>
      </c>
      <c r="AK26" s="85">
        <f t="shared" si="47"/>
        <v>91</v>
      </c>
      <c r="AL26" s="89">
        <f t="shared" si="48"/>
        <v>0.40476190476190477</v>
      </c>
      <c r="AM26" s="90">
        <f t="shared" si="49"/>
        <v>0.76923076923076927</v>
      </c>
      <c r="AN26" s="91">
        <f t="shared" si="50"/>
        <v>0.5112359550561798</v>
      </c>
      <c r="AO26" s="83">
        <v>23</v>
      </c>
      <c r="AP26" s="84">
        <v>5</v>
      </c>
      <c r="AQ26" s="85">
        <f t="shared" si="51"/>
        <v>28</v>
      </c>
      <c r="AR26" s="89">
        <f t="shared" si="52"/>
        <v>0.18253968253968253</v>
      </c>
      <c r="AS26" s="90">
        <f t="shared" si="7"/>
        <v>9.6153846153846159E-2</v>
      </c>
      <c r="AT26" s="91">
        <f t="shared" si="8"/>
        <v>0.15730337078651685</v>
      </c>
      <c r="AU26" s="83">
        <v>0</v>
      </c>
      <c r="AV26" s="84">
        <v>0</v>
      </c>
      <c r="AW26" s="92">
        <f t="shared" si="53"/>
        <v>0</v>
      </c>
      <c r="AX26" s="87">
        <f t="shared" si="54"/>
        <v>0</v>
      </c>
      <c r="AY26" s="87">
        <f t="shared" si="9"/>
        <v>0</v>
      </c>
      <c r="AZ26" s="87">
        <f t="shared" si="10"/>
        <v>0</v>
      </c>
      <c r="BA26" s="84">
        <v>0</v>
      </c>
      <c r="BB26" s="84">
        <v>1</v>
      </c>
      <c r="BC26" s="92">
        <f t="shared" si="55"/>
        <v>1</v>
      </c>
      <c r="BD26" s="87">
        <f t="shared" si="56"/>
        <v>0</v>
      </c>
      <c r="BE26" s="87">
        <f t="shared" si="11"/>
        <v>1.9230769230769232E-2</v>
      </c>
      <c r="BF26" s="88">
        <f t="shared" si="12"/>
        <v>5.6179775280898875E-3</v>
      </c>
      <c r="BG26" s="83">
        <v>20</v>
      </c>
      <c r="BH26" s="84">
        <v>4</v>
      </c>
      <c r="BI26" s="92">
        <f t="shared" si="57"/>
        <v>24</v>
      </c>
      <c r="BJ26" s="87">
        <f t="shared" si="58"/>
        <v>0.15873015873015872</v>
      </c>
      <c r="BK26" s="87">
        <f t="shared" si="13"/>
        <v>7.6923076923076927E-2</v>
      </c>
      <c r="BL26" s="87">
        <f t="shared" si="14"/>
        <v>0.1348314606741573</v>
      </c>
      <c r="BM26" s="84">
        <v>12</v>
      </c>
      <c r="BN26" s="84">
        <v>4</v>
      </c>
      <c r="BO26" s="92">
        <f t="shared" si="59"/>
        <v>16</v>
      </c>
      <c r="BP26" s="87">
        <f t="shared" si="60"/>
        <v>9.5238095238095233E-2</v>
      </c>
      <c r="BQ26" s="87">
        <f t="shared" si="15"/>
        <v>7.6923076923076927E-2</v>
      </c>
      <c r="BR26" s="88">
        <f t="shared" si="16"/>
        <v>8.98876404494382E-2</v>
      </c>
      <c r="BS26" s="83">
        <v>15</v>
      </c>
      <c r="BT26" s="84">
        <v>3</v>
      </c>
      <c r="BU26" s="92">
        <f t="shared" si="61"/>
        <v>18</v>
      </c>
      <c r="BV26" s="87">
        <f t="shared" si="62"/>
        <v>0.11904761904761904</v>
      </c>
      <c r="BW26" s="87">
        <f t="shared" si="17"/>
        <v>5.7692307692307696E-2</v>
      </c>
      <c r="BX26" s="87">
        <f t="shared" si="18"/>
        <v>0.10112359550561797</v>
      </c>
      <c r="BY26" s="84">
        <v>3</v>
      </c>
      <c r="BZ26" s="84">
        <v>1</v>
      </c>
      <c r="CA26" s="92">
        <f t="shared" si="63"/>
        <v>4</v>
      </c>
      <c r="CB26" s="87">
        <f t="shared" si="64"/>
        <v>2.3809523809523808E-2</v>
      </c>
      <c r="CC26" s="87">
        <f t="shared" si="19"/>
        <v>1.9230769230769232E-2</v>
      </c>
      <c r="CD26" s="88">
        <f t="shared" si="20"/>
        <v>2.247191011235955E-2</v>
      </c>
      <c r="CE26" s="83">
        <v>15</v>
      </c>
      <c r="CF26" s="84">
        <v>4</v>
      </c>
      <c r="CG26" s="92">
        <f t="shared" si="65"/>
        <v>19</v>
      </c>
      <c r="CH26" s="87">
        <f t="shared" si="66"/>
        <v>0.11904761904761904</v>
      </c>
      <c r="CI26" s="87">
        <f t="shared" si="21"/>
        <v>7.6923076923076927E-2</v>
      </c>
      <c r="CJ26" s="87">
        <f t="shared" si="22"/>
        <v>0.10674157303370786</v>
      </c>
      <c r="CK26" s="84">
        <v>0</v>
      </c>
      <c r="CL26" s="84">
        <v>0</v>
      </c>
      <c r="CM26" s="92">
        <f t="shared" si="67"/>
        <v>0</v>
      </c>
      <c r="CN26" s="87">
        <f t="shared" si="68"/>
        <v>0</v>
      </c>
      <c r="CO26" s="87">
        <f t="shared" si="23"/>
        <v>0</v>
      </c>
      <c r="CP26" s="87">
        <f t="shared" si="24"/>
        <v>0</v>
      </c>
      <c r="CQ26" s="122">
        <f t="shared" si="25"/>
        <v>0.11904761904761904</v>
      </c>
      <c r="CR26" s="93">
        <f t="shared" si="26"/>
        <v>7.6923076923076927E-2</v>
      </c>
      <c r="CS26" s="125">
        <f t="shared" si="27"/>
        <v>0.10674157303370786</v>
      </c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</row>
    <row r="27" spans="1:119" s="1" customFormat="1" ht="13.5" customHeight="1" thickTop="1">
      <c r="A27" s="38" t="s">
        <v>44</v>
      </c>
      <c r="B27" s="94">
        <f>SUM(B24:B26)</f>
        <v>6862</v>
      </c>
      <c r="C27" s="95">
        <f>SUM(C24:C26)</f>
        <v>6649</v>
      </c>
      <c r="D27" s="96">
        <f t="shared" si="28"/>
        <v>13511</v>
      </c>
      <c r="E27" s="94">
        <f>SUM(E24:E26)</f>
        <v>1845</v>
      </c>
      <c r="F27" s="95">
        <f>SUM(F24:F26)</f>
        <v>2017</v>
      </c>
      <c r="G27" s="96">
        <f t="shared" si="29"/>
        <v>3862</v>
      </c>
      <c r="H27" s="97">
        <f t="shared" si="30"/>
        <v>0.26887204896531625</v>
      </c>
      <c r="I27" s="98">
        <f t="shared" si="31"/>
        <v>0.30335388780267708</v>
      </c>
      <c r="J27" s="99">
        <f t="shared" si="32"/>
        <v>0.285841166456961</v>
      </c>
      <c r="K27" s="94">
        <f>SUM(K24:K26)</f>
        <v>1104</v>
      </c>
      <c r="L27" s="95">
        <f>SUM(L24:L26)</f>
        <v>1193</v>
      </c>
      <c r="M27" s="96">
        <f t="shared" si="33"/>
        <v>2297</v>
      </c>
      <c r="N27" s="97">
        <f t="shared" si="34"/>
        <v>0.59837398373983741</v>
      </c>
      <c r="O27" s="98">
        <f t="shared" si="35"/>
        <v>0.59147248388696083</v>
      </c>
      <c r="P27" s="99">
        <f t="shared" si="36"/>
        <v>0.59476954945624028</v>
      </c>
      <c r="Q27" s="94">
        <f>SUM(Q24:Q26)</f>
        <v>1300</v>
      </c>
      <c r="R27" s="95">
        <f>SUM(R24:R26)</f>
        <v>1632</v>
      </c>
      <c r="S27" s="96">
        <f t="shared" si="37"/>
        <v>2932</v>
      </c>
      <c r="T27" s="100">
        <f t="shared" si="38"/>
        <v>0.18944914019236375</v>
      </c>
      <c r="U27" s="101">
        <f t="shared" si="2"/>
        <v>0.2454504436757407</v>
      </c>
      <c r="V27" s="102">
        <f t="shared" si="3"/>
        <v>0.21700836355562134</v>
      </c>
      <c r="W27" s="94">
        <f>SUM(W24:W26)</f>
        <v>2848</v>
      </c>
      <c r="X27" s="95">
        <f>SUM(X24:X26)</f>
        <v>3504</v>
      </c>
      <c r="Y27" s="96">
        <f t="shared" si="39"/>
        <v>6352</v>
      </c>
      <c r="Z27" s="100">
        <f t="shared" si="40"/>
        <v>0.41503934712911689</v>
      </c>
      <c r="AA27" s="101">
        <f t="shared" si="41"/>
        <v>0.52699654083320802</v>
      </c>
      <c r="AB27" s="102">
        <f t="shared" si="42"/>
        <v>0.47013544519280587</v>
      </c>
      <c r="AC27" s="94">
        <f>SUM(AC24:AC26)</f>
        <v>37</v>
      </c>
      <c r="AD27" s="95">
        <f>SUM(AD24:AD26)</f>
        <v>74</v>
      </c>
      <c r="AE27" s="96">
        <f t="shared" si="43"/>
        <v>111</v>
      </c>
      <c r="AF27" s="100">
        <f t="shared" si="44"/>
        <v>5.3920139900903528E-3</v>
      </c>
      <c r="AG27" s="101">
        <f t="shared" si="45"/>
        <v>1.1129493156865695E-2</v>
      </c>
      <c r="AH27" s="102">
        <f t="shared" si="46"/>
        <v>8.2155280882244101E-3</v>
      </c>
      <c r="AI27" s="94">
        <v>4414</v>
      </c>
      <c r="AJ27" s="95">
        <v>5112</v>
      </c>
      <c r="AK27" s="96">
        <f t="shared" si="47"/>
        <v>9526</v>
      </c>
      <c r="AL27" s="100">
        <f t="shared" si="48"/>
        <v>0.64325269600699508</v>
      </c>
      <c r="AM27" s="101">
        <f t="shared" si="49"/>
        <v>0.76883741916077608</v>
      </c>
      <c r="AN27" s="102">
        <f t="shared" si="50"/>
        <v>0.70505514025608762</v>
      </c>
      <c r="AO27" s="94">
        <v>2213</v>
      </c>
      <c r="AP27" s="95">
        <v>2407</v>
      </c>
      <c r="AQ27" s="96">
        <f t="shared" si="51"/>
        <v>4620</v>
      </c>
      <c r="AR27" s="100">
        <f t="shared" si="52"/>
        <v>0.32250072865053919</v>
      </c>
      <c r="AS27" s="101">
        <f t="shared" si="7"/>
        <v>0.3620093247104828</v>
      </c>
      <c r="AT27" s="102">
        <f t="shared" si="8"/>
        <v>0.34194360150988085</v>
      </c>
      <c r="AU27" s="94">
        <v>127</v>
      </c>
      <c r="AV27" s="95">
        <v>148</v>
      </c>
      <c r="AW27" s="103">
        <f t="shared" si="53"/>
        <v>275</v>
      </c>
      <c r="AX27" s="98">
        <f t="shared" si="54"/>
        <v>1.8507723695715534E-2</v>
      </c>
      <c r="AY27" s="98">
        <f t="shared" si="9"/>
        <v>2.225898631373139E-2</v>
      </c>
      <c r="AZ27" s="98">
        <f t="shared" si="10"/>
        <v>2.0353785804159575E-2</v>
      </c>
      <c r="BA27" s="104">
        <v>26</v>
      </c>
      <c r="BB27" s="104">
        <v>36</v>
      </c>
      <c r="BC27" s="103">
        <f t="shared" si="55"/>
        <v>62</v>
      </c>
      <c r="BD27" s="98">
        <f t="shared" si="56"/>
        <v>3.788982803847275E-3</v>
      </c>
      <c r="BE27" s="98">
        <f t="shared" si="11"/>
        <v>5.4143480222589866E-3</v>
      </c>
      <c r="BF27" s="99">
        <f t="shared" si="12"/>
        <v>4.5888535267559769E-3</v>
      </c>
      <c r="BG27" s="94">
        <v>1259</v>
      </c>
      <c r="BH27" s="95">
        <v>1375</v>
      </c>
      <c r="BI27" s="103">
        <f t="shared" si="57"/>
        <v>2634</v>
      </c>
      <c r="BJ27" s="98">
        <f t="shared" si="58"/>
        <v>0.18347420577091228</v>
      </c>
      <c r="BK27" s="98">
        <f t="shared" si="13"/>
        <v>0.20679801473905851</v>
      </c>
      <c r="BL27" s="98">
        <f t="shared" si="14"/>
        <v>0.19495226112056843</v>
      </c>
      <c r="BM27" s="105">
        <v>387</v>
      </c>
      <c r="BN27" s="105">
        <v>377</v>
      </c>
      <c r="BO27" s="103">
        <f t="shared" si="59"/>
        <v>764</v>
      </c>
      <c r="BP27" s="98">
        <f t="shared" si="60"/>
        <v>5.6397551734188284E-2</v>
      </c>
      <c r="BQ27" s="98">
        <f t="shared" si="15"/>
        <v>5.6700255677545497E-2</v>
      </c>
      <c r="BR27" s="99">
        <f t="shared" si="16"/>
        <v>5.6546517652283322E-2</v>
      </c>
      <c r="BS27" s="94">
        <v>1439</v>
      </c>
      <c r="BT27" s="95">
        <v>940</v>
      </c>
      <c r="BU27" s="103">
        <f t="shared" si="61"/>
        <v>2379</v>
      </c>
      <c r="BV27" s="98">
        <f t="shared" si="62"/>
        <v>0.20970562518216262</v>
      </c>
      <c r="BW27" s="98">
        <f t="shared" si="17"/>
        <v>0.1413746428034291</v>
      </c>
      <c r="BX27" s="98">
        <f t="shared" si="18"/>
        <v>0.17607875064762046</v>
      </c>
      <c r="BY27" s="95">
        <v>311</v>
      </c>
      <c r="BZ27" s="95">
        <v>164</v>
      </c>
      <c r="CA27" s="103">
        <f t="shared" si="63"/>
        <v>475</v>
      </c>
      <c r="CB27" s="98">
        <f t="shared" si="64"/>
        <v>4.5322063538327018E-2</v>
      </c>
      <c r="CC27" s="98">
        <f t="shared" si="19"/>
        <v>2.4665363212513159E-2</v>
      </c>
      <c r="CD27" s="99">
        <f t="shared" si="20"/>
        <v>3.5156539116275629E-2</v>
      </c>
      <c r="CE27" s="94">
        <v>1230</v>
      </c>
      <c r="CF27" s="95">
        <v>835</v>
      </c>
      <c r="CG27" s="103">
        <f t="shared" si="65"/>
        <v>2065</v>
      </c>
      <c r="CH27" s="98">
        <f t="shared" si="66"/>
        <v>0.17924803264354416</v>
      </c>
      <c r="CI27" s="98">
        <f t="shared" si="21"/>
        <v>0.1255827944051737</v>
      </c>
      <c r="CJ27" s="98">
        <f t="shared" si="22"/>
        <v>0.15283842794759825</v>
      </c>
      <c r="CK27" s="95">
        <v>305</v>
      </c>
      <c r="CL27" s="95">
        <v>187</v>
      </c>
      <c r="CM27" s="103">
        <f t="shared" si="67"/>
        <v>492</v>
      </c>
      <c r="CN27" s="98">
        <f t="shared" si="68"/>
        <v>4.4447682891285339E-2</v>
      </c>
      <c r="CO27" s="98">
        <f t="shared" si="23"/>
        <v>2.8124530004511955E-2</v>
      </c>
      <c r="CP27" s="98">
        <f t="shared" si="24"/>
        <v>3.6414773147805495E-2</v>
      </c>
      <c r="CQ27" s="123">
        <f t="shared" ref="CQ27" si="69">(CE27+CK27)/B27</f>
        <v>0.2236957155348295</v>
      </c>
      <c r="CR27" s="124">
        <f t="shared" ref="CR27" si="70">(CF27+CL27)/C27</f>
        <v>0.15370732440968568</v>
      </c>
      <c r="CS27" s="126">
        <f>(CG27+CM27)/D27</f>
        <v>0.18925320109540375</v>
      </c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</row>
    <row r="28" spans="1:119" ht="14.25">
      <c r="A28" s="189"/>
      <c r="B28" s="190" t="s">
        <v>81</v>
      </c>
      <c r="C28" s="191"/>
      <c r="D28" s="191"/>
      <c r="W28" s="174" t="s">
        <v>81</v>
      </c>
      <c r="AU28" s="174" t="s">
        <v>81</v>
      </c>
      <c r="BS28" s="174" t="s">
        <v>81</v>
      </c>
    </row>
    <row r="29" spans="1:119" ht="14.25" customHeight="1">
      <c r="A29" s="196" t="s">
        <v>64</v>
      </c>
      <c r="B29" s="192">
        <f>B5</f>
        <v>1421</v>
      </c>
      <c r="C29" s="175">
        <f>C5</f>
        <v>1420</v>
      </c>
      <c r="D29" s="200">
        <f>D5</f>
        <v>2841</v>
      </c>
      <c r="E29" s="204">
        <f t="shared" ref="E29:F29" si="71">E5</f>
        <v>360</v>
      </c>
      <c r="F29" s="175">
        <f t="shared" si="71"/>
        <v>420</v>
      </c>
      <c r="G29" s="200">
        <f>G5</f>
        <v>780</v>
      </c>
      <c r="H29" s="208">
        <f t="shared" ref="H29:H36" si="72">IF(B29=0,0,E29/B29)</f>
        <v>0.25334271639690359</v>
      </c>
      <c r="I29" s="176">
        <f t="shared" ref="I29:I36" si="73">IF(C29=0,0,F29/C29)</f>
        <v>0.29577464788732394</v>
      </c>
      <c r="J29" s="179">
        <f t="shared" ref="J29:J36" si="74">IF(D29=0,0,G29/D29)</f>
        <v>0.27455121436114044</v>
      </c>
      <c r="K29" s="204">
        <f t="shared" ref="K29:L29" si="75">K5</f>
        <v>231</v>
      </c>
      <c r="L29" s="175">
        <f t="shared" si="75"/>
        <v>261</v>
      </c>
      <c r="M29" s="200">
        <f>M5</f>
        <v>492</v>
      </c>
      <c r="N29" s="208">
        <f t="shared" ref="N29:N36" si="76">IF(E29=0,0,K29/E29)</f>
        <v>0.64166666666666672</v>
      </c>
      <c r="O29" s="176">
        <f t="shared" ref="O29:O36" si="77">IF(F29=0,0,L29/F29)</f>
        <v>0.62142857142857144</v>
      </c>
      <c r="P29" s="179">
        <f t="shared" ref="P29:P36" si="78">IF(G29=0,0,M29/G29)</f>
        <v>0.63076923076923075</v>
      </c>
      <c r="Q29" s="204">
        <f t="shared" ref="Q29:R29" si="79">Q5</f>
        <v>232</v>
      </c>
      <c r="R29" s="175">
        <f t="shared" si="79"/>
        <v>319</v>
      </c>
      <c r="S29" s="200">
        <f>S5</f>
        <v>551</v>
      </c>
      <c r="T29" s="214">
        <f t="shared" ref="T29:T36" si="80">IF(B29=0,0,Q29/B29)</f>
        <v>0.16326530612244897</v>
      </c>
      <c r="U29" s="177">
        <f t="shared" ref="U29:U36" si="81">IF(C29=0,0,R29/C29)</f>
        <v>0.22464788732394367</v>
      </c>
      <c r="V29" s="215">
        <f t="shared" ref="V29:V36" si="82">IF(D29=0,0,S29/D29)</f>
        <v>0.1939457937346005</v>
      </c>
      <c r="W29" s="204">
        <f t="shared" ref="W29:X29" si="83">W5</f>
        <v>583</v>
      </c>
      <c r="X29" s="175">
        <f t="shared" si="83"/>
        <v>752</v>
      </c>
      <c r="Y29" s="200">
        <f>Y5</f>
        <v>1335</v>
      </c>
      <c r="Z29" s="214">
        <f t="shared" ref="Z29:Z36" si="84">IF(B29=0,0,W29/B29)</f>
        <v>0.41027445460942996</v>
      </c>
      <c r="AA29" s="177">
        <f t="shared" ref="AA29:AA36" si="85">IF(C29=0,0,X29/C29)</f>
        <v>0.52957746478873235</v>
      </c>
      <c r="AB29" s="215">
        <f t="shared" ref="AB29:AB36" si="86">IF(D29=0,0,Y29/D29)</f>
        <v>0.46990496304118268</v>
      </c>
      <c r="AC29" s="204">
        <f t="shared" ref="AC29:AD29" si="87">AC5</f>
        <v>4</v>
      </c>
      <c r="AD29" s="175">
        <f t="shared" si="87"/>
        <v>31</v>
      </c>
      <c r="AE29" s="200">
        <f>AE5</f>
        <v>35</v>
      </c>
      <c r="AF29" s="210">
        <f t="shared" ref="AF29:AF36" si="88">IF(B29=0,0,AC29/B29)</f>
        <v>2.8149190710767065E-3</v>
      </c>
      <c r="AG29" s="177">
        <f t="shared" ref="AG29:AG36" si="89">IF(C29=0,0,AD29/C29)</f>
        <v>2.1830985915492956E-2</v>
      </c>
      <c r="AH29" s="218">
        <f t="shared" ref="AH29:AH36" si="90">IF(D29=0,0,AE29/D29)</f>
        <v>1.2319605772615276E-2</v>
      </c>
      <c r="AI29" s="204">
        <f t="shared" ref="AI29:AJ29" si="91">AI5</f>
        <v>628</v>
      </c>
      <c r="AJ29" s="175">
        <f t="shared" si="91"/>
        <v>817</v>
      </c>
      <c r="AK29" s="200">
        <f>AK5</f>
        <v>1445</v>
      </c>
      <c r="AL29" s="214">
        <f t="shared" ref="AL29:AL36" si="92">IF(B29=0,0,AI29/B29)</f>
        <v>0.4419422941590429</v>
      </c>
      <c r="AM29" s="177">
        <f t="shared" ref="AM29:AM36" si="93">IF(C29=0,0,AJ29/C29)</f>
        <v>0.57535211267605635</v>
      </c>
      <c r="AN29" s="215">
        <f t="shared" ref="AN29:AN36" si="94">IF(D29=0,0,AK29/D29)</f>
        <v>0.50862372404083067</v>
      </c>
      <c r="AO29" s="204">
        <f t="shared" ref="AO29:AP29" si="95">AO5</f>
        <v>351</v>
      </c>
      <c r="AP29" s="175">
        <f t="shared" si="95"/>
        <v>492</v>
      </c>
      <c r="AQ29" s="200">
        <f>AQ5</f>
        <v>843</v>
      </c>
      <c r="AR29" s="214">
        <f t="shared" ref="AR29:AR36" si="96">IF(B29=0,0,AO29/B29)</f>
        <v>0.247009148486981</v>
      </c>
      <c r="AS29" s="177">
        <f t="shared" ref="AS29:AS36" si="97">IF(C29=0,0,AP29/C29)</f>
        <v>0.3464788732394366</v>
      </c>
      <c r="AT29" s="215">
        <f t="shared" ref="AT29:AT36" si="98">IF(D29=0,0,AQ29/D29)</f>
        <v>0.29672650475184792</v>
      </c>
      <c r="AU29" s="204">
        <f t="shared" ref="AU29:AV29" si="99">AU5</f>
        <v>35</v>
      </c>
      <c r="AV29" s="175">
        <f t="shared" si="99"/>
        <v>60</v>
      </c>
      <c r="AW29" s="175">
        <f>AW5</f>
        <v>95</v>
      </c>
      <c r="AX29" s="176">
        <f t="shared" ref="AX29:AX36" si="100">IF(B29=0,0,AU29/B29)</f>
        <v>2.4630541871921183E-2</v>
      </c>
      <c r="AY29" s="176">
        <f t="shared" ref="AY29:AY36" si="101">IF(C29=0,0,AV29/C29)</f>
        <v>4.2253521126760563E-2</v>
      </c>
      <c r="AZ29" s="176">
        <f t="shared" ref="AZ29:AZ36" si="102">IF(D29=0,0,AW29/D29)</f>
        <v>3.3438929954241463E-2</v>
      </c>
      <c r="BA29" s="175">
        <f t="shared" ref="BA29:BB29" si="103">BA5</f>
        <v>0</v>
      </c>
      <c r="BB29" s="175">
        <f t="shared" si="103"/>
        <v>1</v>
      </c>
      <c r="BC29" s="175">
        <f>BC5</f>
        <v>1</v>
      </c>
      <c r="BD29" s="176">
        <f t="shared" ref="BD29:BD36" si="104">IF(B29=0,0,BA29/B29)</f>
        <v>0</v>
      </c>
      <c r="BE29" s="176">
        <f t="shared" ref="BE29:BE36" si="105">IF(C29=0,0,BB29/C29)</f>
        <v>7.0422535211267609E-4</v>
      </c>
      <c r="BF29" s="179">
        <f t="shared" ref="BF29:BF36" si="106">IF(D29=0,0,BC29/D29)</f>
        <v>3.5198873636043646E-4</v>
      </c>
      <c r="BG29" s="204">
        <f t="shared" ref="BG29:BH29" si="107">BG5</f>
        <v>326</v>
      </c>
      <c r="BH29" s="175">
        <f t="shared" si="107"/>
        <v>328</v>
      </c>
      <c r="BI29" s="175">
        <f>BI5</f>
        <v>654</v>
      </c>
      <c r="BJ29" s="176">
        <f t="shared" ref="BJ29:BJ36" si="108">IF(B29=0,0,BG29/B29)</f>
        <v>0.22941590429275158</v>
      </c>
      <c r="BK29" s="176">
        <f t="shared" ref="BK29:BK36" si="109">IF(C29=0,0,BH29/C29)</f>
        <v>0.23098591549295774</v>
      </c>
      <c r="BL29" s="176">
        <f t="shared" ref="BL29:BL36" si="110">IF(D29=0,0,BI29/D29)</f>
        <v>0.23020063357972545</v>
      </c>
      <c r="BM29" s="175">
        <f t="shared" ref="BM29:BN29" si="111">BM5</f>
        <v>99</v>
      </c>
      <c r="BN29" s="175">
        <f t="shared" si="111"/>
        <v>108</v>
      </c>
      <c r="BO29" s="175">
        <f>BO5</f>
        <v>207</v>
      </c>
      <c r="BP29" s="176">
        <f t="shared" ref="BP29:BP36" si="112">IF(B29=0,0,BM29/B29)</f>
        <v>6.9669247009148491E-2</v>
      </c>
      <c r="BQ29" s="176">
        <f t="shared" ref="BQ29:BQ36" si="113">IF(C29=0,0,BN29/C29)</f>
        <v>7.605633802816901E-2</v>
      </c>
      <c r="BR29" s="179">
        <f t="shared" ref="BR29:BR36" si="114">IF(D29=0,0,BO29/D29)</f>
        <v>7.2861668426610349E-2</v>
      </c>
      <c r="BS29" s="204">
        <f t="shared" ref="BS29:BT29" si="115">BS5</f>
        <v>266</v>
      </c>
      <c r="BT29" s="175">
        <f t="shared" si="115"/>
        <v>182</v>
      </c>
      <c r="BU29" s="175">
        <f>BU5</f>
        <v>448</v>
      </c>
      <c r="BV29" s="176">
        <f t="shared" ref="BV29:BV36" si="116">IF(B29=0,0,BS29/B29)</f>
        <v>0.18719211822660098</v>
      </c>
      <c r="BW29" s="176">
        <f t="shared" ref="BW29:BW36" si="117">IF(C29=0,0,BT29/C29)</f>
        <v>0.12816901408450704</v>
      </c>
      <c r="BX29" s="176">
        <f t="shared" ref="BX29:BX36" si="118">IF(D29=0,0,BU29/D29)</f>
        <v>0.15769095388947554</v>
      </c>
      <c r="BY29" s="175">
        <f t="shared" ref="BY29:BZ29" si="119">BY5</f>
        <v>58</v>
      </c>
      <c r="BZ29" s="175">
        <f t="shared" si="119"/>
        <v>47</v>
      </c>
      <c r="CA29" s="175">
        <f>CA5</f>
        <v>105</v>
      </c>
      <c r="CB29" s="176">
        <f t="shared" ref="CB29:CB36" si="120">IF(B29=0,0,BY29/B29)</f>
        <v>4.0816326530612242E-2</v>
      </c>
      <c r="CC29" s="176">
        <f t="shared" ref="CC29:CC36" si="121">IF(C29=0,0,BZ29/C29)</f>
        <v>3.3098591549295772E-2</v>
      </c>
      <c r="CD29" s="179">
        <f t="shared" ref="CD29:CD36" si="122">IF(D29=0,0,CA29/D29)</f>
        <v>3.6958817317845831E-2</v>
      </c>
      <c r="CE29" s="204">
        <f t="shared" ref="CE29:CF29" si="123">CE5</f>
        <v>282</v>
      </c>
      <c r="CF29" s="175">
        <f t="shared" si="123"/>
        <v>211</v>
      </c>
      <c r="CG29" s="175">
        <f>CG5</f>
        <v>493</v>
      </c>
      <c r="CH29" s="176">
        <f t="shared" ref="CH29:CH36" si="124">IF(B29=0,0,CE29/B29)</f>
        <v>0.1984517945109078</v>
      </c>
      <c r="CI29" s="176">
        <f t="shared" ref="CI29:CI36" si="125">IF(C29=0,0,CF29/C29)</f>
        <v>0.14859154929577464</v>
      </c>
      <c r="CJ29" s="176">
        <f t="shared" ref="CJ29:CJ36" si="126">IF(D29=0,0,CG29/D29)</f>
        <v>0.17353044702569517</v>
      </c>
      <c r="CK29" s="175">
        <f t="shared" ref="CK29:CL29" si="127">CK5</f>
        <v>57</v>
      </c>
      <c r="CL29" s="175">
        <f t="shared" si="127"/>
        <v>27</v>
      </c>
      <c r="CM29" s="175">
        <f>CM5</f>
        <v>84</v>
      </c>
      <c r="CN29" s="176">
        <f t="shared" ref="CN29:CN36" si="128">IF(B29=0,0,CK29/B29)</f>
        <v>4.0112596762843067E-2</v>
      </c>
      <c r="CO29" s="176">
        <f t="shared" ref="CO29:CO36" si="129">IF(C29=0,0,CL29/C29)</f>
        <v>1.9014084507042252E-2</v>
      </c>
      <c r="CP29" s="176">
        <f t="shared" ref="CP29:CP36" si="130">IF(D29=0,0,CM29/D29)</f>
        <v>2.9567053854276663E-2</v>
      </c>
      <c r="CQ29" s="178">
        <f t="shared" ref="CQ29:CQ36" si="131">(CE29+CK29)/B29</f>
        <v>0.23856439127375087</v>
      </c>
      <c r="CR29" s="176">
        <f t="shared" ref="CR29:CR36" si="132">(CF29+CL29)/C29</f>
        <v>0.1676056338028169</v>
      </c>
      <c r="CS29" s="179">
        <f t="shared" ref="CS29:CS36" si="133">(CG29+CM29)/D29</f>
        <v>0.20309750087997183</v>
      </c>
    </row>
    <row r="30" spans="1:119" ht="14.25" customHeight="1">
      <c r="A30" s="197" t="s">
        <v>65</v>
      </c>
      <c r="B30" s="193">
        <f>B9+B10+B11+B13</f>
        <v>1637</v>
      </c>
      <c r="C30" s="180">
        <f>C9+C10+C11+C13</f>
        <v>1571</v>
      </c>
      <c r="D30" s="201">
        <f>D9+D10+D11+D13</f>
        <v>3208</v>
      </c>
      <c r="E30" s="205">
        <f t="shared" ref="E30:F30" si="134">E9+E10+E11+E13</f>
        <v>425</v>
      </c>
      <c r="F30" s="180">
        <f t="shared" si="134"/>
        <v>443</v>
      </c>
      <c r="G30" s="201">
        <f>G9+G10+G11+G13</f>
        <v>868</v>
      </c>
      <c r="H30" s="53">
        <f t="shared" si="72"/>
        <v>0.25962125839951128</v>
      </c>
      <c r="I30" s="54">
        <f t="shared" si="73"/>
        <v>0.28198599618077658</v>
      </c>
      <c r="J30" s="55">
        <f t="shared" si="74"/>
        <v>0.27057356608478805</v>
      </c>
      <c r="K30" s="205">
        <f t="shared" ref="K30:L30" si="135">K9+K10+K11+K13</f>
        <v>250</v>
      </c>
      <c r="L30" s="180">
        <f t="shared" si="135"/>
        <v>255</v>
      </c>
      <c r="M30" s="201">
        <f>M9+M10+M11+M13</f>
        <v>505</v>
      </c>
      <c r="N30" s="53">
        <f t="shared" si="76"/>
        <v>0.58823529411764708</v>
      </c>
      <c r="O30" s="54">
        <f t="shared" si="77"/>
        <v>0.57562076749435664</v>
      </c>
      <c r="P30" s="55">
        <f t="shared" si="78"/>
        <v>0.58179723502304148</v>
      </c>
      <c r="Q30" s="205">
        <f t="shared" ref="Q30:R30" si="136">Q9+Q10+Q11+Q13</f>
        <v>323</v>
      </c>
      <c r="R30" s="180">
        <f t="shared" si="136"/>
        <v>409</v>
      </c>
      <c r="S30" s="201">
        <f>S9+S10+S11+S13</f>
        <v>732</v>
      </c>
      <c r="T30" s="56">
        <f t="shared" si="80"/>
        <v>0.19731215638362859</v>
      </c>
      <c r="U30" s="57">
        <f t="shared" si="81"/>
        <v>0.26034373010821132</v>
      </c>
      <c r="V30" s="58">
        <f t="shared" si="82"/>
        <v>0.22817955112219451</v>
      </c>
      <c r="W30" s="205">
        <f t="shared" ref="W30:X30" si="137">W9+W10+W11+W13</f>
        <v>677</v>
      </c>
      <c r="X30" s="180">
        <f t="shared" si="137"/>
        <v>789</v>
      </c>
      <c r="Y30" s="201">
        <f>Y9+Y10+Y11+Y13</f>
        <v>1466</v>
      </c>
      <c r="Z30" s="56">
        <f t="shared" si="84"/>
        <v>0.41356139279169213</v>
      </c>
      <c r="AA30" s="57">
        <f t="shared" si="85"/>
        <v>0.50222788033099941</v>
      </c>
      <c r="AB30" s="58">
        <f t="shared" si="86"/>
        <v>0.45698254364089774</v>
      </c>
      <c r="AC30" s="205">
        <f t="shared" ref="AC30:AD30" si="138">AC9+AC10+AC11+AC13</f>
        <v>3</v>
      </c>
      <c r="AD30" s="180">
        <f t="shared" si="138"/>
        <v>7</v>
      </c>
      <c r="AE30" s="201">
        <f>AE9+AE10+AE11+AE13</f>
        <v>10</v>
      </c>
      <c r="AF30" s="211">
        <f t="shared" si="88"/>
        <v>1.8326206475259622E-3</v>
      </c>
      <c r="AG30" s="57">
        <f t="shared" si="89"/>
        <v>4.4557606619987271E-3</v>
      </c>
      <c r="AH30" s="219">
        <f t="shared" si="90"/>
        <v>3.117206982543641E-3</v>
      </c>
      <c r="AI30" s="205">
        <f t="shared" ref="AI30:AJ30" si="139">AI9+AI10+AI11+AI13</f>
        <v>999</v>
      </c>
      <c r="AJ30" s="180">
        <f t="shared" si="139"/>
        <v>1203</v>
      </c>
      <c r="AK30" s="201">
        <f>AK9+AK10+AK11+AK13</f>
        <v>2202</v>
      </c>
      <c r="AL30" s="56">
        <f t="shared" si="92"/>
        <v>0.61026267562614533</v>
      </c>
      <c r="AM30" s="57">
        <f t="shared" si="93"/>
        <v>0.76575429662635264</v>
      </c>
      <c r="AN30" s="58">
        <f t="shared" si="94"/>
        <v>0.68640897755610975</v>
      </c>
      <c r="AO30" s="205">
        <f t="shared" ref="AO30:AP30" si="140">AO9+AO10+AO11+AO13</f>
        <v>457</v>
      </c>
      <c r="AP30" s="180">
        <f t="shared" si="140"/>
        <v>524</v>
      </c>
      <c r="AQ30" s="201">
        <f>AQ9+AQ10+AQ11+AQ13</f>
        <v>981</v>
      </c>
      <c r="AR30" s="56">
        <f t="shared" si="96"/>
        <v>0.27916921197312156</v>
      </c>
      <c r="AS30" s="57">
        <f t="shared" si="97"/>
        <v>0.33354551241247615</v>
      </c>
      <c r="AT30" s="58">
        <f t="shared" si="98"/>
        <v>0.30579800498753118</v>
      </c>
      <c r="AU30" s="205">
        <f t="shared" ref="AU30:AV30" si="141">AU9+AU10+AU11+AU13</f>
        <v>20</v>
      </c>
      <c r="AV30" s="180">
        <f t="shared" si="141"/>
        <v>27</v>
      </c>
      <c r="AW30" s="180">
        <f>AW9+AW10+AW11+AW13</f>
        <v>47</v>
      </c>
      <c r="AX30" s="54">
        <f t="shared" si="100"/>
        <v>1.2217470983506415E-2</v>
      </c>
      <c r="AY30" s="54">
        <f t="shared" si="101"/>
        <v>1.718650541056652E-2</v>
      </c>
      <c r="AZ30" s="54">
        <f t="shared" si="102"/>
        <v>1.4650872817955112E-2</v>
      </c>
      <c r="BA30" s="180">
        <f t="shared" ref="BA30:BB30" si="142">BA9+BA10+BA11+BA13</f>
        <v>5</v>
      </c>
      <c r="BB30" s="180">
        <f t="shared" si="142"/>
        <v>3</v>
      </c>
      <c r="BC30" s="180">
        <f>BC9+BC10+BC11+BC13</f>
        <v>8</v>
      </c>
      <c r="BD30" s="54">
        <f t="shared" si="104"/>
        <v>3.0543677458766036E-3</v>
      </c>
      <c r="BE30" s="54">
        <f t="shared" si="105"/>
        <v>1.9096117122851686E-3</v>
      </c>
      <c r="BF30" s="55">
        <f t="shared" si="106"/>
        <v>2.4937655860349127E-3</v>
      </c>
      <c r="BG30" s="205">
        <f t="shared" ref="BG30:BH30" si="143">BG9+BG10+BG11+BG13</f>
        <v>346</v>
      </c>
      <c r="BH30" s="180">
        <f t="shared" si="143"/>
        <v>333</v>
      </c>
      <c r="BI30" s="180">
        <f>BI9+BI10+BI11+BI13</f>
        <v>679</v>
      </c>
      <c r="BJ30" s="54">
        <f t="shared" si="108"/>
        <v>0.21136224801466097</v>
      </c>
      <c r="BK30" s="54">
        <f t="shared" si="109"/>
        <v>0.21196690006365373</v>
      </c>
      <c r="BL30" s="54">
        <f t="shared" si="110"/>
        <v>0.2116583541147132</v>
      </c>
      <c r="BM30" s="180">
        <f t="shared" ref="BM30:BN30" si="144">BM9+BM10+BM11+BM13</f>
        <v>99</v>
      </c>
      <c r="BN30" s="180">
        <f t="shared" si="144"/>
        <v>74</v>
      </c>
      <c r="BO30" s="180">
        <f>BO9+BO10+BO11+BO13</f>
        <v>173</v>
      </c>
      <c r="BP30" s="54">
        <f t="shared" si="112"/>
        <v>6.0476481368356753E-2</v>
      </c>
      <c r="BQ30" s="54">
        <f t="shared" si="113"/>
        <v>4.7103755569700825E-2</v>
      </c>
      <c r="BR30" s="55">
        <f t="shared" si="114"/>
        <v>5.3927680798004987E-2</v>
      </c>
      <c r="BS30" s="205">
        <f t="shared" ref="BS30:BT30" si="145">BS9+BS10+BS11+BS13</f>
        <v>365</v>
      </c>
      <c r="BT30" s="180">
        <f t="shared" si="145"/>
        <v>246</v>
      </c>
      <c r="BU30" s="180">
        <f>BU9+BU10+BU11+BU13</f>
        <v>611</v>
      </c>
      <c r="BV30" s="54">
        <f t="shared" si="116"/>
        <v>0.22296884544899206</v>
      </c>
      <c r="BW30" s="54">
        <f t="shared" si="117"/>
        <v>0.15658816040738383</v>
      </c>
      <c r="BX30" s="54">
        <f t="shared" si="118"/>
        <v>0.19046134663341646</v>
      </c>
      <c r="BY30" s="180">
        <f t="shared" ref="BY30:BZ30" si="146">BY9+BY10+BY11+BY13</f>
        <v>140</v>
      </c>
      <c r="BZ30" s="180">
        <f t="shared" si="146"/>
        <v>91</v>
      </c>
      <c r="CA30" s="180">
        <f>CA9+CA10+CA11+CA13</f>
        <v>231</v>
      </c>
      <c r="CB30" s="54">
        <f t="shared" si="120"/>
        <v>8.5522296884544893E-2</v>
      </c>
      <c r="CC30" s="54">
        <f t="shared" si="121"/>
        <v>5.7924888605983452E-2</v>
      </c>
      <c r="CD30" s="55">
        <f t="shared" si="122"/>
        <v>7.2007481296758102E-2</v>
      </c>
      <c r="CE30" s="205">
        <f t="shared" ref="CE30:CF30" si="147">CE9+CE10+CE11+CE13</f>
        <v>246</v>
      </c>
      <c r="CF30" s="180">
        <f t="shared" si="147"/>
        <v>151</v>
      </c>
      <c r="CG30" s="180">
        <f>CG9+CG10+CG11+CG13</f>
        <v>397</v>
      </c>
      <c r="CH30" s="54">
        <f t="shared" si="124"/>
        <v>0.15027489309712888</v>
      </c>
      <c r="CI30" s="54">
        <f t="shared" si="125"/>
        <v>9.6117122851686818E-2</v>
      </c>
      <c r="CJ30" s="54">
        <f t="shared" si="126"/>
        <v>0.12375311720698254</v>
      </c>
      <c r="CK30" s="180">
        <f t="shared" ref="CK30:CL30" si="148">CK9+CK10+CK11+CK13</f>
        <v>68</v>
      </c>
      <c r="CL30" s="180">
        <f t="shared" si="148"/>
        <v>26</v>
      </c>
      <c r="CM30" s="180">
        <f>CM9+CM10+CM11+CM13</f>
        <v>94</v>
      </c>
      <c r="CN30" s="54">
        <f t="shared" si="128"/>
        <v>4.1539401343921811E-2</v>
      </c>
      <c r="CO30" s="54">
        <f t="shared" si="129"/>
        <v>1.6549968173138127E-2</v>
      </c>
      <c r="CP30" s="54">
        <f t="shared" si="130"/>
        <v>2.9301745635910224E-2</v>
      </c>
      <c r="CQ30" s="181">
        <f t="shared" si="131"/>
        <v>0.19181429444105069</v>
      </c>
      <c r="CR30" s="54">
        <f t="shared" si="132"/>
        <v>0.11266709102482496</v>
      </c>
      <c r="CS30" s="55">
        <f t="shared" si="133"/>
        <v>0.15305486284289277</v>
      </c>
    </row>
    <row r="31" spans="1:119" ht="14.25" customHeight="1">
      <c r="A31" s="197" t="s">
        <v>66</v>
      </c>
      <c r="B31" s="193">
        <f>B12+B14</f>
        <v>658</v>
      </c>
      <c r="C31" s="180">
        <f>C12+C14</f>
        <v>608</v>
      </c>
      <c r="D31" s="201">
        <f>D12+D14</f>
        <v>1266</v>
      </c>
      <c r="E31" s="205">
        <f t="shared" ref="E31:F31" si="149">E12+E14</f>
        <v>153</v>
      </c>
      <c r="F31" s="180">
        <f t="shared" si="149"/>
        <v>171</v>
      </c>
      <c r="G31" s="201">
        <f>G12+G14</f>
        <v>324</v>
      </c>
      <c r="H31" s="53">
        <f t="shared" si="72"/>
        <v>0.23252279635258358</v>
      </c>
      <c r="I31" s="54">
        <f t="shared" si="73"/>
        <v>0.28125</v>
      </c>
      <c r="J31" s="55">
        <f t="shared" si="74"/>
        <v>0.25592417061611372</v>
      </c>
      <c r="K31" s="205">
        <f t="shared" ref="K31:L31" si="150">K12+K14</f>
        <v>91</v>
      </c>
      <c r="L31" s="180">
        <f t="shared" si="150"/>
        <v>109</v>
      </c>
      <c r="M31" s="201">
        <f>M12+M14</f>
        <v>200</v>
      </c>
      <c r="N31" s="53">
        <f t="shared" si="76"/>
        <v>0.59477124183006536</v>
      </c>
      <c r="O31" s="54">
        <f t="shared" si="77"/>
        <v>0.63742690058479534</v>
      </c>
      <c r="P31" s="55">
        <f t="shared" si="78"/>
        <v>0.61728395061728392</v>
      </c>
      <c r="Q31" s="205">
        <f t="shared" ref="Q31:R31" si="151">Q12+Q14</f>
        <v>115</v>
      </c>
      <c r="R31" s="180">
        <f t="shared" si="151"/>
        <v>131</v>
      </c>
      <c r="S31" s="201">
        <f>S12+S14</f>
        <v>246</v>
      </c>
      <c r="T31" s="56">
        <f t="shared" si="80"/>
        <v>0.17477203647416414</v>
      </c>
      <c r="U31" s="57">
        <f t="shared" si="81"/>
        <v>0.21546052631578946</v>
      </c>
      <c r="V31" s="58">
        <f t="shared" si="82"/>
        <v>0.19431279620853081</v>
      </c>
      <c r="W31" s="205">
        <f t="shared" ref="W31:X31" si="152">W12+W14</f>
        <v>229</v>
      </c>
      <c r="X31" s="180">
        <f t="shared" si="152"/>
        <v>308</v>
      </c>
      <c r="Y31" s="201">
        <f>Y12+Y14</f>
        <v>537</v>
      </c>
      <c r="Z31" s="56">
        <f t="shared" si="84"/>
        <v>0.34802431610942247</v>
      </c>
      <c r="AA31" s="57">
        <f t="shared" si="85"/>
        <v>0.50657894736842102</v>
      </c>
      <c r="AB31" s="58">
        <f t="shared" si="86"/>
        <v>0.42417061611374407</v>
      </c>
      <c r="AC31" s="205">
        <f t="shared" ref="AC31:AD31" si="153">AC12+AC14</f>
        <v>1</v>
      </c>
      <c r="AD31" s="180">
        <f t="shared" si="153"/>
        <v>1</v>
      </c>
      <c r="AE31" s="201">
        <f>AE12+AE14</f>
        <v>2</v>
      </c>
      <c r="AF31" s="211">
        <f t="shared" si="88"/>
        <v>1.5197568389057751E-3</v>
      </c>
      <c r="AG31" s="57">
        <f t="shared" si="89"/>
        <v>1.6447368421052631E-3</v>
      </c>
      <c r="AH31" s="219">
        <f t="shared" si="90"/>
        <v>1.5797788309636651E-3</v>
      </c>
      <c r="AI31" s="205">
        <f t="shared" ref="AI31:AJ31" si="154">AI12+AI14</f>
        <v>361</v>
      </c>
      <c r="AJ31" s="180">
        <f t="shared" si="154"/>
        <v>373</v>
      </c>
      <c r="AK31" s="201">
        <f>AK12+AK14</f>
        <v>734</v>
      </c>
      <c r="AL31" s="56">
        <f t="shared" si="92"/>
        <v>0.54863221884498481</v>
      </c>
      <c r="AM31" s="57">
        <f t="shared" si="93"/>
        <v>0.61348684210526316</v>
      </c>
      <c r="AN31" s="58">
        <f t="shared" si="94"/>
        <v>0.57977883096366511</v>
      </c>
      <c r="AO31" s="205">
        <f t="shared" ref="AO31:AP31" si="155">AO12+AO14</f>
        <v>120</v>
      </c>
      <c r="AP31" s="180">
        <f t="shared" si="155"/>
        <v>139</v>
      </c>
      <c r="AQ31" s="201">
        <f>AQ12+AQ14</f>
        <v>259</v>
      </c>
      <c r="AR31" s="56">
        <f t="shared" si="96"/>
        <v>0.18237082066869301</v>
      </c>
      <c r="AS31" s="57">
        <f t="shared" si="97"/>
        <v>0.22861842105263158</v>
      </c>
      <c r="AT31" s="58">
        <f t="shared" si="98"/>
        <v>0.20458135860979462</v>
      </c>
      <c r="AU31" s="205">
        <f t="shared" ref="AU31:AV31" si="156">AU12+AU14</f>
        <v>1</v>
      </c>
      <c r="AV31" s="180">
        <f t="shared" si="156"/>
        <v>6</v>
      </c>
      <c r="AW31" s="180">
        <f>AW12+AW14</f>
        <v>7</v>
      </c>
      <c r="AX31" s="54">
        <f t="shared" si="100"/>
        <v>1.5197568389057751E-3</v>
      </c>
      <c r="AY31" s="54">
        <f t="shared" si="101"/>
        <v>9.8684210526315784E-3</v>
      </c>
      <c r="AZ31" s="54">
        <f t="shared" si="102"/>
        <v>5.5292259083728279E-3</v>
      </c>
      <c r="BA31" s="180">
        <f t="shared" ref="BA31:BB31" si="157">BA12+BA14</f>
        <v>1</v>
      </c>
      <c r="BB31" s="180">
        <f t="shared" si="157"/>
        <v>2</v>
      </c>
      <c r="BC31" s="180">
        <f>BC12+BC14</f>
        <v>3</v>
      </c>
      <c r="BD31" s="54">
        <f t="shared" si="104"/>
        <v>1.5197568389057751E-3</v>
      </c>
      <c r="BE31" s="54">
        <f t="shared" si="105"/>
        <v>3.2894736842105261E-3</v>
      </c>
      <c r="BF31" s="55">
        <f t="shared" si="106"/>
        <v>2.3696682464454978E-3</v>
      </c>
      <c r="BG31" s="205">
        <f t="shared" ref="BG31:BH31" si="158">BG12+BG14</f>
        <v>98</v>
      </c>
      <c r="BH31" s="180">
        <f t="shared" si="158"/>
        <v>118</v>
      </c>
      <c r="BI31" s="180">
        <f>BI12+BI14</f>
        <v>216</v>
      </c>
      <c r="BJ31" s="54">
        <f t="shared" si="108"/>
        <v>0.14893617021276595</v>
      </c>
      <c r="BK31" s="54">
        <f t="shared" si="109"/>
        <v>0.19407894736842105</v>
      </c>
      <c r="BL31" s="54">
        <f t="shared" si="110"/>
        <v>0.17061611374407584</v>
      </c>
      <c r="BM31" s="180">
        <f t="shared" ref="BM31:BN31" si="159">BM12+BM14</f>
        <v>43</v>
      </c>
      <c r="BN31" s="180">
        <f t="shared" si="159"/>
        <v>55</v>
      </c>
      <c r="BO31" s="180">
        <f>BO12+BO14</f>
        <v>98</v>
      </c>
      <c r="BP31" s="54">
        <f t="shared" si="112"/>
        <v>6.5349544072948323E-2</v>
      </c>
      <c r="BQ31" s="54">
        <f t="shared" si="113"/>
        <v>9.0460526315789477E-2</v>
      </c>
      <c r="BR31" s="55">
        <f t="shared" si="114"/>
        <v>7.7409162717219593E-2</v>
      </c>
      <c r="BS31" s="205">
        <f t="shared" ref="BS31:BT31" si="160">BS12+BS14</f>
        <v>118</v>
      </c>
      <c r="BT31" s="180">
        <f t="shared" si="160"/>
        <v>96</v>
      </c>
      <c r="BU31" s="180">
        <f>BU12+BU14</f>
        <v>214</v>
      </c>
      <c r="BV31" s="54">
        <f t="shared" si="116"/>
        <v>0.17933130699088146</v>
      </c>
      <c r="BW31" s="54">
        <f t="shared" si="117"/>
        <v>0.15789473684210525</v>
      </c>
      <c r="BX31" s="54">
        <f t="shared" si="118"/>
        <v>0.16903633491311215</v>
      </c>
      <c r="BY31" s="180">
        <f t="shared" ref="BY31:BZ31" si="161">BY12+BY14</f>
        <v>50</v>
      </c>
      <c r="BZ31" s="180">
        <f t="shared" si="161"/>
        <v>41</v>
      </c>
      <c r="CA31" s="180">
        <f>CA12+CA14</f>
        <v>91</v>
      </c>
      <c r="CB31" s="54">
        <f t="shared" si="120"/>
        <v>7.598784194528875E-2</v>
      </c>
      <c r="CC31" s="54">
        <f t="shared" si="121"/>
        <v>6.7434210526315791E-2</v>
      </c>
      <c r="CD31" s="55">
        <f t="shared" si="122"/>
        <v>7.1879936808846759E-2</v>
      </c>
      <c r="CE31" s="205">
        <f t="shared" ref="CE31:CF31" si="162">CE12+CE14</f>
        <v>93</v>
      </c>
      <c r="CF31" s="180">
        <f t="shared" si="162"/>
        <v>93</v>
      </c>
      <c r="CG31" s="180">
        <f>CG12+CG14</f>
        <v>186</v>
      </c>
      <c r="CH31" s="54">
        <f t="shared" si="124"/>
        <v>0.14133738601823709</v>
      </c>
      <c r="CI31" s="54">
        <f t="shared" si="125"/>
        <v>0.15296052631578946</v>
      </c>
      <c r="CJ31" s="54">
        <f t="shared" si="126"/>
        <v>0.14691943127962084</v>
      </c>
      <c r="CK31" s="180">
        <f t="shared" ref="CK31:CL31" si="163">CK12+CK14</f>
        <v>51</v>
      </c>
      <c r="CL31" s="180">
        <f t="shared" si="163"/>
        <v>39</v>
      </c>
      <c r="CM31" s="180">
        <f>CM12+CM14</f>
        <v>90</v>
      </c>
      <c r="CN31" s="54">
        <f t="shared" si="128"/>
        <v>7.7507598784194526E-2</v>
      </c>
      <c r="CO31" s="54">
        <f t="shared" si="129"/>
        <v>6.4144736842105268E-2</v>
      </c>
      <c r="CP31" s="54">
        <f t="shared" si="130"/>
        <v>7.1090047393364927E-2</v>
      </c>
      <c r="CQ31" s="181">
        <f t="shared" si="131"/>
        <v>0.21884498480243161</v>
      </c>
      <c r="CR31" s="54">
        <f t="shared" si="132"/>
        <v>0.21710526315789475</v>
      </c>
      <c r="CS31" s="55">
        <f t="shared" si="133"/>
        <v>0.21800947867298578</v>
      </c>
    </row>
    <row r="32" spans="1:119" ht="14.25" customHeight="1">
      <c r="A32" s="197" t="s">
        <v>67</v>
      </c>
      <c r="B32" s="193">
        <f>B8+B16+B18+B19</f>
        <v>993</v>
      </c>
      <c r="C32" s="180">
        <f>C8+C16+C18+C19</f>
        <v>970</v>
      </c>
      <c r="D32" s="201">
        <f>D8+D16+D18+D19</f>
        <v>1963</v>
      </c>
      <c r="E32" s="205">
        <f t="shared" ref="E32:F32" si="164">E8+E16+E18+E19</f>
        <v>302</v>
      </c>
      <c r="F32" s="180">
        <f t="shared" si="164"/>
        <v>326</v>
      </c>
      <c r="G32" s="201">
        <f>G8+G16+G18+G19</f>
        <v>628</v>
      </c>
      <c r="H32" s="53">
        <f t="shared" si="72"/>
        <v>0.30412890231621348</v>
      </c>
      <c r="I32" s="54">
        <f t="shared" si="73"/>
        <v>0.33608247422680415</v>
      </c>
      <c r="J32" s="55">
        <f t="shared" si="74"/>
        <v>0.31991849210392259</v>
      </c>
      <c r="K32" s="205">
        <f t="shared" ref="K32:L32" si="165">K8+K16+K18+K19</f>
        <v>179</v>
      </c>
      <c r="L32" s="180">
        <f t="shared" si="165"/>
        <v>182</v>
      </c>
      <c r="M32" s="201">
        <f>M8+M16+M18+M19</f>
        <v>361</v>
      </c>
      <c r="N32" s="53">
        <f t="shared" si="76"/>
        <v>0.5927152317880795</v>
      </c>
      <c r="O32" s="54">
        <f t="shared" si="77"/>
        <v>0.55828220858895705</v>
      </c>
      <c r="P32" s="55">
        <f t="shared" si="78"/>
        <v>0.57484076433121023</v>
      </c>
      <c r="Q32" s="205">
        <f t="shared" ref="Q32:R32" si="166">Q8+Q16+Q18+Q19</f>
        <v>236</v>
      </c>
      <c r="R32" s="180">
        <f t="shared" si="166"/>
        <v>273</v>
      </c>
      <c r="S32" s="201">
        <f>S8+S16+S18+S19</f>
        <v>509</v>
      </c>
      <c r="T32" s="56">
        <f t="shared" si="80"/>
        <v>0.23766364551863042</v>
      </c>
      <c r="U32" s="57">
        <f t="shared" si="81"/>
        <v>0.28144329896907216</v>
      </c>
      <c r="V32" s="58">
        <f t="shared" si="82"/>
        <v>0.25929699439633214</v>
      </c>
      <c r="W32" s="205">
        <f t="shared" ref="W32:X32" si="167">W8+W16+W18+W19</f>
        <v>440</v>
      </c>
      <c r="X32" s="180">
        <f t="shared" si="167"/>
        <v>540</v>
      </c>
      <c r="Y32" s="201">
        <f>Y8+Y16+Y18+Y19</f>
        <v>980</v>
      </c>
      <c r="Z32" s="56">
        <f t="shared" si="84"/>
        <v>0.4431017119838872</v>
      </c>
      <c r="AA32" s="57">
        <f t="shared" si="85"/>
        <v>0.55670103092783507</v>
      </c>
      <c r="AB32" s="58">
        <f t="shared" si="86"/>
        <v>0.49923586347427407</v>
      </c>
      <c r="AC32" s="205">
        <f t="shared" ref="AC32:AD32" si="168">AC8+AC16+AC18+AC19</f>
        <v>5</v>
      </c>
      <c r="AD32" s="180">
        <f t="shared" si="168"/>
        <v>19</v>
      </c>
      <c r="AE32" s="201">
        <f>AE8+AE16+AE18+AE19</f>
        <v>24</v>
      </c>
      <c r="AF32" s="211">
        <f t="shared" si="88"/>
        <v>5.0352467270896274E-3</v>
      </c>
      <c r="AG32" s="57">
        <f t="shared" si="89"/>
        <v>1.9587628865979381E-2</v>
      </c>
      <c r="AH32" s="219">
        <f t="shared" si="90"/>
        <v>1.2226184411614875E-2</v>
      </c>
      <c r="AI32" s="205">
        <f t="shared" ref="AI32:AJ32" si="169">AI8+AI16+AI18+AI19</f>
        <v>687</v>
      </c>
      <c r="AJ32" s="180">
        <f t="shared" si="169"/>
        <v>846</v>
      </c>
      <c r="AK32" s="201">
        <f>AK8+AK16+AK18+AK19</f>
        <v>1533</v>
      </c>
      <c r="AL32" s="56">
        <f t="shared" si="92"/>
        <v>0.69184290030211482</v>
      </c>
      <c r="AM32" s="57">
        <f t="shared" si="93"/>
        <v>0.87216494845360826</v>
      </c>
      <c r="AN32" s="58">
        <f t="shared" si="94"/>
        <v>0.78094752929190014</v>
      </c>
      <c r="AO32" s="205">
        <f t="shared" ref="AO32:AP32" si="170">AO8+AO16+AO18+AO19</f>
        <v>377</v>
      </c>
      <c r="AP32" s="180">
        <f t="shared" si="170"/>
        <v>417</v>
      </c>
      <c r="AQ32" s="201">
        <f>AQ8+AQ16+AQ18+AQ19</f>
        <v>794</v>
      </c>
      <c r="AR32" s="56">
        <f t="shared" si="96"/>
        <v>0.37965760322255793</v>
      </c>
      <c r="AS32" s="57">
        <f t="shared" si="97"/>
        <v>0.42989690721649487</v>
      </c>
      <c r="AT32" s="58">
        <f t="shared" si="98"/>
        <v>0.4044829342842588</v>
      </c>
      <c r="AU32" s="205">
        <f t="shared" ref="AU32:AV32" si="171">AU8+AU16+AU18+AU19</f>
        <v>10</v>
      </c>
      <c r="AV32" s="180">
        <f t="shared" si="171"/>
        <v>19</v>
      </c>
      <c r="AW32" s="180">
        <f>AW8+AW16+AW18+AW19</f>
        <v>29</v>
      </c>
      <c r="AX32" s="54">
        <f t="shared" si="100"/>
        <v>1.0070493454179255E-2</v>
      </c>
      <c r="AY32" s="54">
        <f t="shared" si="101"/>
        <v>1.9587628865979381E-2</v>
      </c>
      <c r="AZ32" s="54">
        <f t="shared" si="102"/>
        <v>1.4773306164034642E-2</v>
      </c>
      <c r="BA32" s="180">
        <f t="shared" ref="BA32:BB32" si="172">BA8+BA16+BA18+BA19</f>
        <v>2</v>
      </c>
      <c r="BB32" s="180">
        <f t="shared" si="172"/>
        <v>4</v>
      </c>
      <c r="BC32" s="180">
        <f>BC8+BC16+BC18+BC19</f>
        <v>6</v>
      </c>
      <c r="BD32" s="54">
        <f t="shared" si="104"/>
        <v>2.014098690835851E-3</v>
      </c>
      <c r="BE32" s="54">
        <f t="shared" si="105"/>
        <v>4.1237113402061857E-3</v>
      </c>
      <c r="BF32" s="55">
        <f t="shared" si="106"/>
        <v>3.0565461029037188E-3</v>
      </c>
      <c r="BG32" s="205">
        <f t="shared" ref="BG32:BH32" si="173">BG8+BG16+BG18+BG19</f>
        <v>210</v>
      </c>
      <c r="BH32" s="180">
        <f t="shared" si="173"/>
        <v>233</v>
      </c>
      <c r="BI32" s="180">
        <f>BI8+BI16+BI18+BI19</f>
        <v>443</v>
      </c>
      <c r="BJ32" s="54">
        <f t="shared" si="108"/>
        <v>0.21148036253776434</v>
      </c>
      <c r="BK32" s="54">
        <f t="shared" si="109"/>
        <v>0.24020618556701032</v>
      </c>
      <c r="BL32" s="54">
        <f t="shared" si="110"/>
        <v>0.22567498726439122</v>
      </c>
      <c r="BM32" s="180">
        <f t="shared" ref="BM32:BN32" si="174">BM8+BM16+BM18+BM19</f>
        <v>86</v>
      </c>
      <c r="BN32" s="180">
        <f t="shared" si="174"/>
        <v>99</v>
      </c>
      <c r="BO32" s="180">
        <f>BO8+BO16+BO18+BO19</f>
        <v>185</v>
      </c>
      <c r="BP32" s="54">
        <f t="shared" si="112"/>
        <v>8.6606243705941596E-2</v>
      </c>
      <c r="BQ32" s="54">
        <f t="shared" si="113"/>
        <v>0.10206185567010309</v>
      </c>
      <c r="BR32" s="55">
        <f t="shared" si="114"/>
        <v>9.4243504839531325E-2</v>
      </c>
      <c r="BS32" s="205">
        <f t="shared" ref="BS32:BT32" si="175">BS8+BS16+BS18+BS19</f>
        <v>244</v>
      </c>
      <c r="BT32" s="180">
        <f t="shared" si="175"/>
        <v>170</v>
      </c>
      <c r="BU32" s="180">
        <f>BU8+BU16+BU18+BU19</f>
        <v>414</v>
      </c>
      <c r="BV32" s="54">
        <f t="shared" si="116"/>
        <v>0.24572004028197381</v>
      </c>
      <c r="BW32" s="54">
        <f t="shared" si="117"/>
        <v>0.17525773195876287</v>
      </c>
      <c r="BX32" s="54">
        <f t="shared" si="118"/>
        <v>0.21090168110035659</v>
      </c>
      <c r="BY32" s="180">
        <f t="shared" ref="BY32:BZ32" si="176">BY8+BY16+BY18+BY19</f>
        <v>31</v>
      </c>
      <c r="BZ32" s="180">
        <f t="shared" si="176"/>
        <v>28</v>
      </c>
      <c r="CA32" s="180">
        <f>CA8+CA16+CA18+CA19</f>
        <v>59</v>
      </c>
      <c r="CB32" s="54">
        <f t="shared" si="120"/>
        <v>3.1218529707955689E-2</v>
      </c>
      <c r="CC32" s="54">
        <f t="shared" si="121"/>
        <v>2.88659793814433E-2</v>
      </c>
      <c r="CD32" s="55">
        <f t="shared" si="122"/>
        <v>3.0056036678553236E-2</v>
      </c>
      <c r="CE32" s="205">
        <f t="shared" ref="CE32:CF32" si="177">CE8+CE16+CE18+CE19</f>
        <v>212</v>
      </c>
      <c r="CF32" s="180">
        <f t="shared" si="177"/>
        <v>146</v>
      </c>
      <c r="CG32" s="180">
        <f>CG8+CG16+CG18+CG19</f>
        <v>358</v>
      </c>
      <c r="CH32" s="54">
        <f t="shared" si="124"/>
        <v>0.21349446122860019</v>
      </c>
      <c r="CI32" s="54">
        <f t="shared" si="125"/>
        <v>0.15051546391752577</v>
      </c>
      <c r="CJ32" s="54">
        <f t="shared" si="126"/>
        <v>0.18237391747325521</v>
      </c>
      <c r="CK32" s="180">
        <f t="shared" ref="CK32:CL32" si="178">CK8+CK16+CK18+CK19</f>
        <v>27</v>
      </c>
      <c r="CL32" s="180">
        <f t="shared" si="178"/>
        <v>17</v>
      </c>
      <c r="CM32" s="180">
        <f>CM8+CM16+CM18+CM19</f>
        <v>44</v>
      </c>
      <c r="CN32" s="54">
        <f t="shared" si="128"/>
        <v>2.7190332326283987E-2</v>
      </c>
      <c r="CO32" s="54">
        <f t="shared" si="129"/>
        <v>1.7525773195876289E-2</v>
      </c>
      <c r="CP32" s="54">
        <f t="shared" si="130"/>
        <v>2.2414671421293938E-2</v>
      </c>
      <c r="CQ32" s="181">
        <f t="shared" si="131"/>
        <v>0.2406847935548842</v>
      </c>
      <c r="CR32" s="54">
        <f t="shared" si="132"/>
        <v>0.16804123711340208</v>
      </c>
      <c r="CS32" s="55">
        <f t="shared" si="133"/>
        <v>0.20478858889454915</v>
      </c>
    </row>
    <row r="33" spans="1:97" ht="14.25" customHeight="1">
      <c r="A33" s="197" t="s">
        <v>68</v>
      </c>
      <c r="B33" s="193">
        <f>B6+B20+B21+B22+B23</f>
        <v>699</v>
      </c>
      <c r="C33" s="180">
        <f>C6+C20+C21+C22+C23</f>
        <v>687</v>
      </c>
      <c r="D33" s="201">
        <f>D6+D20+D21+D22+D23</f>
        <v>1386</v>
      </c>
      <c r="E33" s="205">
        <f t="shared" ref="E33:F33" si="179">E6+E20+E21+E22+E23</f>
        <v>169</v>
      </c>
      <c r="F33" s="180">
        <f t="shared" si="179"/>
        <v>199</v>
      </c>
      <c r="G33" s="201">
        <f>G6+G20+G21+G22+G23</f>
        <v>368</v>
      </c>
      <c r="H33" s="53">
        <f t="shared" si="72"/>
        <v>0.24177396280400573</v>
      </c>
      <c r="I33" s="54">
        <f t="shared" si="73"/>
        <v>0.28966521106259097</v>
      </c>
      <c r="J33" s="55">
        <f t="shared" si="74"/>
        <v>0.26551226551226553</v>
      </c>
      <c r="K33" s="205">
        <f t="shared" ref="K33:L33" si="180">K6+K20+K21+K22+K23</f>
        <v>89</v>
      </c>
      <c r="L33" s="180">
        <f t="shared" si="180"/>
        <v>106</v>
      </c>
      <c r="M33" s="201">
        <f>M6+M20+M21+M22+M23</f>
        <v>195</v>
      </c>
      <c r="N33" s="53">
        <f t="shared" si="76"/>
        <v>0.52662721893491127</v>
      </c>
      <c r="O33" s="54">
        <f t="shared" si="77"/>
        <v>0.53266331658291455</v>
      </c>
      <c r="P33" s="55">
        <f t="shared" si="78"/>
        <v>0.52989130434782605</v>
      </c>
      <c r="Q33" s="205">
        <f t="shared" ref="Q33:R33" si="181">Q6+Q20+Q21+Q22+Q23</f>
        <v>152</v>
      </c>
      <c r="R33" s="180">
        <f t="shared" si="181"/>
        <v>175</v>
      </c>
      <c r="S33" s="201">
        <f>S6+S20+S21+S22+S23</f>
        <v>327</v>
      </c>
      <c r="T33" s="56">
        <f t="shared" si="80"/>
        <v>0.21745350500715308</v>
      </c>
      <c r="U33" s="57">
        <f t="shared" si="81"/>
        <v>0.25473071324599711</v>
      </c>
      <c r="V33" s="58">
        <f t="shared" si="82"/>
        <v>0.23593073593073594</v>
      </c>
      <c r="W33" s="205">
        <f t="shared" ref="W33:X33" si="182">W6+W20+W21+W22+W23</f>
        <v>240</v>
      </c>
      <c r="X33" s="180">
        <f t="shared" si="182"/>
        <v>327</v>
      </c>
      <c r="Y33" s="201">
        <f>Y6+Y20+Y21+Y22+Y23</f>
        <v>567</v>
      </c>
      <c r="Z33" s="56">
        <f t="shared" si="84"/>
        <v>0.34334763948497854</v>
      </c>
      <c r="AA33" s="57">
        <f t="shared" si="85"/>
        <v>0.4759825327510917</v>
      </c>
      <c r="AB33" s="58">
        <f t="shared" si="86"/>
        <v>0.40909090909090912</v>
      </c>
      <c r="AC33" s="205">
        <f t="shared" ref="AC33:AD33" si="183">AC6+AC20+AC21+AC22+AC23</f>
        <v>2</v>
      </c>
      <c r="AD33" s="180">
        <f t="shared" si="183"/>
        <v>1</v>
      </c>
      <c r="AE33" s="201">
        <f>AE6+AE20+AE21+AE22+AE23</f>
        <v>3</v>
      </c>
      <c r="AF33" s="211">
        <f t="shared" si="88"/>
        <v>2.8612303290414878E-3</v>
      </c>
      <c r="AG33" s="57">
        <f t="shared" si="89"/>
        <v>1.455604075691412E-3</v>
      </c>
      <c r="AH33" s="219">
        <f t="shared" si="90"/>
        <v>2.1645021645021645E-3</v>
      </c>
      <c r="AI33" s="205">
        <f t="shared" ref="AI33:AJ33" si="184">AI6+AI20+AI21+AI22+AI23</f>
        <v>387</v>
      </c>
      <c r="AJ33" s="180">
        <f t="shared" si="184"/>
        <v>500</v>
      </c>
      <c r="AK33" s="201">
        <f>AK6+AK20+AK21+AK22+AK23</f>
        <v>887</v>
      </c>
      <c r="AL33" s="56">
        <f t="shared" si="92"/>
        <v>0.55364806866952787</v>
      </c>
      <c r="AM33" s="57">
        <f t="shared" si="93"/>
        <v>0.72780203784570596</v>
      </c>
      <c r="AN33" s="58">
        <f t="shared" si="94"/>
        <v>0.63997113997113997</v>
      </c>
      <c r="AO33" s="205">
        <f t="shared" ref="AO33:AP33" si="185">AO6+AO20+AO21+AO22+AO23</f>
        <v>146</v>
      </c>
      <c r="AP33" s="180">
        <f t="shared" si="185"/>
        <v>167</v>
      </c>
      <c r="AQ33" s="201">
        <f>AQ6+AQ20+AQ21+AQ22+AQ23</f>
        <v>313</v>
      </c>
      <c r="AR33" s="56">
        <f t="shared" si="96"/>
        <v>0.2088698140200286</v>
      </c>
      <c r="AS33" s="57">
        <f t="shared" si="97"/>
        <v>0.2430858806404658</v>
      </c>
      <c r="AT33" s="58">
        <f t="shared" si="98"/>
        <v>0.22582972582972582</v>
      </c>
      <c r="AU33" s="205">
        <f t="shared" ref="AU33:AV33" si="186">AU6+AU20+AU21+AU22+AU23</f>
        <v>7</v>
      </c>
      <c r="AV33" s="180">
        <f t="shared" si="186"/>
        <v>12</v>
      </c>
      <c r="AW33" s="180">
        <f>AW6+AW20+AW21+AW22+AW23</f>
        <v>19</v>
      </c>
      <c r="AX33" s="54">
        <f t="shared" si="100"/>
        <v>1.0014306151645207E-2</v>
      </c>
      <c r="AY33" s="54">
        <f t="shared" si="101"/>
        <v>1.7467248908296942E-2</v>
      </c>
      <c r="AZ33" s="54">
        <f t="shared" si="102"/>
        <v>1.3708513708513708E-2</v>
      </c>
      <c r="BA33" s="180">
        <f t="shared" ref="BA33:BB33" si="187">BA6+BA20+BA21+BA22+BA23</f>
        <v>18</v>
      </c>
      <c r="BB33" s="180">
        <f t="shared" si="187"/>
        <v>12</v>
      </c>
      <c r="BC33" s="180">
        <f>BC6+BC20+BC21+BC22+BC23</f>
        <v>30</v>
      </c>
      <c r="BD33" s="54">
        <f t="shared" si="104"/>
        <v>2.575107296137339E-2</v>
      </c>
      <c r="BE33" s="54">
        <f t="shared" si="105"/>
        <v>1.7467248908296942E-2</v>
      </c>
      <c r="BF33" s="55">
        <f t="shared" si="106"/>
        <v>2.1645021645021644E-2</v>
      </c>
      <c r="BG33" s="205">
        <f t="shared" ref="BG33:BH33" si="188">BG6+BG20+BG21+BG22+BG23</f>
        <v>129</v>
      </c>
      <c r="BH33" s="180">
        <f t="shared" si="188"/>
        <v>110</v>
      </c>
      <c r="BI33" s="180">
        <f>BI6+BI20+BI21+BI22+BI23</f>
        <v>239</v>
      </c>
      <c r="BJ33" s="54">
        <f t="shared" si="108"/>
        <v>0.18454935622317598</v>
      </c>
      <c r="BK33" s="54">
        <f t="shared" si="109"/>
        <v>0.16011644832605532</v>
      </c>
      <c r="BL33" s="54">
        <f t="shared" si="110"/>
        <v>0.17243867243867245</v>
      </c>
      <c r="BM33" s="180">
        <f t="shared" ref="BM33:BN33" si="189">BM6+BM20+BM21+BM22+BM23</f>
        <v>39</v>
      </c>
      <c r="BN33" s="180">
        <f t="shared" si="189"/>
        <v>25</v>
      </c>
      <c r="BO33" s="180">
        <f>BO6+BO20+BO21+BO22+BO23</f>
        <v>64</v>
      </c>
      <c r="BP33" s="54">
        <f t="shared" si="112"/>
        <v>5.5793991416309016E-2</v>
      </c>
      <c r="BQ33" s="54">
        <f t="shared" si="113"/>
        <v>3.6390101892285295E-2</v>
      </c>
      <c r="BR33" s="55">
        <f t="shared" si="114"/>
        <v>4.6176046176046176E-2</v>
      </c>
      <c r="BS33" s="205">
        <f t="shared" ref="BS33:BT33" si="190">BS6+BS20+BS21+BS22+BS23</f>
        <v>166</v>
      </c>
      <c r="BT33" s="180">
        <f t="shared" si="190"/>
        <v>122</v>
      </c>
      <c r="BU33" s="180">
        <f>BU6+BU20+BU21+BU22+BU23</f>
        <v>288</v>
      </c>
      <c r="BV33" s="54">
        <f t="shared" si="116"/>
        <v>0.2374821173104435</v>
      </c>
      <c r="BW33" s="54">
        <f t="shared" si="117"/>
        <v>0.17758369723435224</v>
      </c>
      <c r="BX33" s="54">
        <f t="shared" si="118"/>
        <v>0.20779220779220781</v>
      </c>
      <c r="BY33" s="180">
        <f t="shared" ref="BY33:BZ33" si="191">BY6+BY20+BY21+BY22+BY23</f>
        <v>18</v>
      </c>
      <c r="BZ33" s="180">
        <f t="shared" si="191"/>
        <v>12</v>
      </c>
      <c r="CA33" s="180">
        <f>CA6+CA20+CA21+CA22+CA23</f>
        <v>30</v>
      </c>
      <c r="CB33" s="54">
        <f t="shared" si="120"/>
        <v>2.575107296137339E-2</v>
      </c>
      <c r="CC33" s="54">
        <f t="shared" si="121"/>
        <v>1.7467248908296942E-2</v>
      </c>
      <c r="CD33" s="55">
        <f t="shared" si="122"/>
        <v>2.1645021645021644E-2</v>
      </c>
      <c r="CE33" s="205">
        <f t="shared" ref="CE33:CF33" si="192">CE6+CE20+CE21+CE22+CE23</f>
        <v>136</v>
      </c>
      <c r="CF33" s="180">
        <f t="shared" si="192"/>
        <v>119</v>
      </c>
      <c r="CG33" s="180">
        <f>CG6+CG20+CG21+CG22+CG23</f>
        <v>255</v>
      </c>
      <c r="CH33" s="54">
        <f t="shared" si="124"/>
        <v>0.19456366237482117</v>
      </c>
      <c r="CI33" s="54">
        <f t="shared" si="125"/>
        <v>0.17321688500727803</v>
      </c>
      <c r="CJ33" s="54">
        <f t="shared" si="126"/>
        <v>0.18398268398268397</v>
      </c>
      <c r="CK33" s="180">
        <f t="shared" ref="CK33:CL33" si="193">CK6+CK20+CK21+CK22+CK23</f>
        <v>19</v>
      </c>
      <c r="CL33" s="180">
        <f t="shared" si="193"/>
        <v>14</v>
      </c>
      <c r="CM33" s="180">
        <f>CM6+CM20+CM21+CM22+CM23</f>
        <v>33</v>
      </c>
      <c r="CN33" s="54">
        <f t="shared" si="128"/>
        <v>2.7181688125894134E-2</v>
      </c>
      <c r="CO33" s="54">
        <f t="shared" si="129"/>
        <v>2.0378457059679767E-2</v>
      </c>
      <c r="CP33" s="54">
        <f t="shared" si="130"/>
        <v>2.3809523809523808E-2</v>
      </c>
      <c r="CQ33" s="181">
        <f t="shared" si="131"/>
        <v>0.22174535050071531</v>
      </c>
      <c r="CR33" s="54">
        <f t="shared" si="132"/>
        <v>0.19359534206695778</v>
      </c>
      <c r="CS33" s="55">
        <f t="shared" si="133"/>
        <v>0.20779220779220781</v>
      </c>
    </row>
    <row r="34" spans="1:97" ht="14.25" customHeight="1">
      <c r="A34" s="197" t="s">
        <v>69</v>
      </c>
      <c r="B34" s="193">
        <f>B7+B17</f>
        <v>776</v>
      </c>
      <c r="C34" s="180">
        <f>C7+C17</f>
        <v>731</v>
      </c>
      <c r="D34" s="201">
        <f>D7+D17</f>
        <v>1507</v>
      </c>
      <c r="E34" s="205">
        <f t="shared" ref="E34:F34" si="194">E7+E17</f>
        <v>283</v>
      </c>
      <c r="F34" s="180">
        <f t="shared" si="194"/>
        <v>275</v>
      </c>
      <c r="G34" s="201">
        <f>G7+G17</f>
        <v>558</v>
      </c>
      <c r="H34" s="53">
        <f t="shared" si="72"/>
        <v>0.36469072164948452</v>
      </c>
      <c r="I34" s="54">
        <f t="shared" si="73"/>
        <v>0.37619699042407662</v>
      </c>
      <c r="J34" s="55">
        <f t="shared" si="74"/>
        <v>0.37027206370272064</v>
      </c>
      <c r="K34" s="205">
        <f t="shared" ref="K34:L34" si="195">K7+K17</f>
        <v>171</v>
      </c>
      <c r="L34" s="180">
        <f t="shared" si="195"/>
        <v>174</v>
      </c>
      <c r="M34" s="201">
        <f>M7+M17</f>
        <v>345</v>
      </c>
      <c r="N34" s="53">
        <f t="shared" si="76"/>
        <v>0.60424028268551233</v>
      </c>
      <c r="O34" s="54">
        <f t="shared" si="77"/>
        <v>0.63272727272727269</v>
      </c>
      <c r="P34" s="55">
        <f t="shared" si="78"/>
        <v>0.61827956989247312</v>
      </c>
      <c r="Q34" s="205">
        <f t="shared" ref="Q34:R34" si="196">Q7+Q17</f>
        <v>142</v>
      </c>
      <c r="R34" s="180">
        <f t="shared" si="196"/>
        <v>157</v>
      </c>
      <c r="S34" s="201">
        <f>S7+S17</f>
        <v>299</v>
      </c>
      <c r="T34" s="56">
        <f t="shared" si="80"/>
        <v>0.18298969072164947</v>
      </c>
      <c r="U34" s="57">
        <f t="shared" si="81"/>
        <v>0.21477428180574556</v>
      </c>
      <c r="V34" s="58">
        <f t="shared" si="82"/>
        <v>0.19840743198407432</v>
      </c>
      <c r="W34" s="205">
        <f t="shared" ref="W34:X34" si="197">W7+W17</f>
        <v>441</v>
      </c>
      <c r="X34" s="180">
        <f t="shared" si="197"/>
        <v>501</v>
      </c>
      <c r="Y34" s="201">
        <f>Y7+Y17</f>
        <v>942</v>
      </c>
      <c r="Z34" s="56">
        <f t="shared" si="84"/>
        <v>0.56829896907216493</v>
      </c>
      <c r="AA34" s="57">
        <f t="shared" si="85"/>
        <v>0.68536251709986318</v>
      </c>
      <c r="AB34" s="58">
        <f t="shared" si="86"/>
        <v>0.6250829462508295</v>
      </c>
      <c r="AC34" s="205">
        <f t="shared" ref="AC34:AD34" si="198">AC7+AC17</f>
        <v>13</v>
      </c>
      <c r="AD34" s="180">
        <f t="shared" si="198"/>
        <v>11</v>
      </c>
      <c r="AE34" s="201">
        <f>AE7+AE17</f>
        <v>24</v>
      </c>
      <c r="AF34" s="211">
        <f t="shared" si="88"/>
        <v>1.6752577319587628E-2</v>
      </c>
      <c r="AG34" s="57">
        <f t="shared" si="89"/>
        <v>1.5047879616963064E-2</v>
      </c>
      <c r="AH34" s="219">
        <f t="shared" si="90"/>
        <v>1.5925680159256803E-2</v>
      </c>
      <c r="AI34" s="205">
        <f t="shared" ref="AI34:AJ34" si="199">AI7+AI17</f>
        <v>579</v>
      </c>
      <c r="AJ34" s="180">
        <f t="shared" si="199"/>
        <v>613</v>
      </c>
      <c r="AK34" s="201">
        <f>AK7+AK17</f>
        <v>1192</v>
      </c>
      <c r="AL34" s="56">
        <f t="shared" si="92"/>
        <v>0.74613402061855671</v>
      </c>
      <c r="AM34" s="57">
        <f t="shared" si="93"/>
        <v>0.83857729138166892</v>
      </c>
      <c r="AN34" s="58">
        <f t="shared" si="94"/>
        <v>0.79097544790975449</v>
      </c>
      <c r="AO34" s="205">
        <f t="shared" ref="AO34:AP34" si="200">AO7+AO17</f>
        <v>280</v>
      </c>
      <c r="AP34" s="180">
        <f t="shared" si="200"/>
        <v>283</v>
      </c>
      <c r="AQ34" s="201">
        <f>AQ7+AQ17</f>
        <v>563</v>
      </c>
      <c r="AR34" s="56">
        <f t="shared" si="96"/>
        <v>0.36082474226804123</v>
      </c>
      <c r="AS34" s="57">
        <f t="shared" si="97"/>
        <v>0.38714090287277703</v>
      </c>
      <c r="AT34" s="58">
        <f t="shared" si="98"/>
        <v>0.37358991373589912</v>
      </c>
      <c r="AU34" s="205">
        <f t="shared" ref="AU34:AV34" si="201">AU7+AU17</f>
        <v>16</v>
      </c>
      <c r="AV34" s="180">
        <f t="shared" si="201"/>
        <v>14</v>
      </c>
      <c r="AW34" s="180">
        <f>AW7+AW17</f>
        <v>30</v>
      </c>
      <c r="AX34" s="54">
        <f t="shared" si="100"/>
        <v>2.0618556701030927E-2</v>
      </c>
      <c r="AY34" s="54">
        <f t="shared" si="101"/>
        <v>1.9151846785225718E-2</v>
      </c>
      <c r="AZ34" s="54">
        <f t="shared" si="102"/>
        <v>1.9907100199071003E-2</v>
      </c>
      <c r="BA34" s="180">
        <f t="shared" ref="BA34:BB34" si="202">BA7+BA17</f>
        <v>3</v>
      </c>
      <c r="BB34" s="180">
        <f t="shared" si="202"/>
        <v>5</v>
      </c>
      <c r="BC34" s="180">
        <f>BC7+BC17</f>
        <v>8</v>
      </c>
      <c r="BD34" s="54">
        <f t="shared" si="104"/>
        <v>3.8659793814432991E-3</v>
      </c>
      <c r="BE34" s="54">
        <f t="shared" si="105"/>
        <v>6.8399452804377564E-3</v>
      </c>
      <c r="BF34" s="55">
        <f t="shared" si="106"/>
        <v>5.3085600530856005E-3</v>
      </c>
      <c r="BG34" s="205">
        <f t="shared" ref="BG34:BH34" si="203">BG7+BG17</f>
        <v>158</v>
      </c>
      <c r="BH34" s="180">
        <f t="shared" si="203"/>
        <v>140</v>
      </c>
      <c r="BI34" s="180">
        <f>BI7+BI17</f>
        <v>298</v>
      </c>
      <c r="BJ34" s="54">
        <f t="shared" si="108"/>
        <v>0.20360824742268041</v>
      </c>
      <c r="BK34" s="54">
        <f t="shared" si="109"/>
        <v>0.19151846785225718</v>
      </c>
      <c r="BL34" s="54">
        <f t="shared" si="110"/>
        <v>0.19774386197743862</v>
      </c>
      <c r="BM34" s="180">
        <f t="shared" ref="BM34:BN34" si="204">BM7+BM17</f>
        <v>31</v>
      </c>
      <c r="BN34" s="180">
        <f t="shared" si="204"/>
        <v>33</v>
      </c>
      <c r="BO34" s="180">
        <f>BO7+BO17</f>
        <v>64</v>
      </c>
      <c r="BP34" s="54">
        <f t="shared" si="112"/>
        <v>3.994845360824742E-2</v>
      </c>
      <c r="BQ34" s="54">
        <f t="shared" si="113"/>
        <v>4.5143638850889192E-2</v>
      </c>
      <c r="BR34" s="55">
        <f t="shared" si="114"/>
        <v>4.2468480424684804E-2</v>
      </c>
      <c r="BS34" s="205">
        <f t="shared" ref="BS34:BT34" si="205">BS7+BS17</f>
        <v>183</v>
      </c>
      <c r="BT34" s="180">
        <f t="shared" si="205"/>
        <v>112</v>
      </c>
      <c r="BU34" s="180">
        <f>BU7+BU17</f>
        <v>295</v>
      </c>
      <c r="BV34" s="54">
        <f t="shared" si="116"/>
        <v>0.23582474226804123</v>
      </c>
      <c r="BW34" s="54">
        <f t="shared" si="117"/>
        <v>0.15321477428180574</v>
      </c>
      <c r="BX34" s="54">
        <f t="shared" si="118"/>
        <v>0.19575315195753151</v>
      </c>
      <c r="BY34" s="180">
        <f t="shared" ref="BY34:BZ34" si="206">BY7+BY17</f>
        <v>43</v>
      </c>
      <c r="BZ34" s="180">
        <f t="shared" si="206"/>
        <v>17</v>
      </c>
      <c r="CA34" s="180">
        <f>CA7+CA17</f>
        <v>60</v>
      </c>
      <c r="CB34" s="54">
        <f t="shared" si="120"/>
        <v>5.5412371134020616E-2</v>
      </c>
      <c r="CC34" s="54">
        <f t="shared" si="121"/>
        <v>2.3255813953488372E-2</v>
      </c>
      <c r="CD34" s="55">
        <f t="shared" si="122"/>
        <v>3.9814200398142006E-2</v>
      </c>
      <c r="CE34" s="205">
        <f t="shared" ref="CE34:CF34" si="207">CE7+CE17</f>
        <v>156</v>
      </c>
      <c r="CF34" s="180">
        <f t="shared" si="207"/>
        <v>84</v>
      </c>
      <c r="CG34" s="180">
        <f>CG7+CG17</f>
        <v>240</v>
      </c>
      <c r="CH34" s="54">
        <f t="shared" si="124"/>
        <v>0.20103092783505155</v>
      </c>
      <c r="CI34" s="54">
        <f t="shared" si="125"/>
        <v>0.11491108071135431</v>
      </c>
      <c r="CJ34" s="54">
        <f t="shared" si="126"/>
        <v>0.15925680159256803</v>
      </c>
      <c r="CK34" s="180">
        <f t="shared" ref="CK34:CL34" si="208">CK7+CK17</f>
        <v>25</v>
      </c>
      <c r="CL34" s="180">
        <f t="shared" si="208"/>
        <v>14</v>
      </c>
      <c r="CM34" s="180">
        <f>CM7+CM17</f>
        <v>39</v>
      </c>
      <c r="CN34" s="54">
        <f t="shared" si="128"/>
        <v>3.2216494845360821E-2</v>
      </c>
      <c r="CO34" s="54">
        <f t="shared" si="129"/>
        <v>1.9151846785225718E-2</v>
      </c>
      <c r="CP34" s="54">
        <f t="shared" si="130"/>
        <v>2.5879230258792303E-2</v>
      </c>
      <c r="CQ34" s="181">
        <f t="shared" si="131"/>
        <v>0.23324742268041238</v>
      </c>
      <c r="CR34" s="54">
        <f t="shared" si="132"/>
        <v>0.13406292749658003</v>
      </c>
      <c r="CS34" s="55">
        <f t="shared" si="133"/>
        <v>0.18513603185136032</v>
      </c>
    </row>
    <row r="35" spans="1:97" ht="14.25" customHeight="1" thickBot="1">
      <c r="A35" s="198" t="s">
        <v>70</v>
      </c>
      <c r="B35" s="194">
        <f>B15</f>
        <v>204</v>
      </c>
      <c r="C35" s="184">
        <f>C15</f>
        <v>203</v>
      </c>
      <c r="D35" s="202">
        <f>D15</f>
        <v>407</v>
      </c>
      <c r="E35" s="206">
        <f t="shared" ref="E35:F35" si="209">E15</f>
        <v>74</v>
      </c>
      <c r="F35" s="184">
        <f t="shared" si="209"/>
        <v>74</v>
      </c>
      <c r="G35" s="202">
        <f>G15</f>
        <v>148</v>
      </c>
      <c r="H35" s="209">
        <f t="shared" si="72"/>
        <v>0.36274509803921567</v>
      </c>
      <c r="I35" s="185">
        <f t="shared" si="73"/>
        <v>0.3645320197044335</v>
      </c>
      <c r="J35" s="188">
        <f t="shared" si="74"/>
        <v>0.36363636363636365</v>
      </c>
      <c r="K35" s="206">
        <f t="shared" ref="K35:L35" si="210">K15</f>
        <v>44</v>
      </c>
      <c r="L35" s="184">
        <f t="shared" si="210"/>
        <v>43</v>
      </c>
      <c r="M35" s="202">
        <f>M15</f>
        <v>87</v>
      </c>
      <c r="N35" s="209">
        <f t="shared" si="76"/>
        <v>0.59459459459459463</v>
      </c>
      <c r="O35" s="185">
        <f t="shared" si="77"/>
        <v>0.58108108108108103</v>
      </c>
      <c r="P35" s="188">
        <f t="shared" si="78"/>
        <v>0.58783783783783783</v>
      </c>
      <c r="Q35" s="206">
        <f t="shared" ref="Q35:R35" si="211">Q15</f>
        <v>53</v>
      </c>
      <c r="R35" s="184">
        <f t="shared" si="211"/>
        <v>72</v>
      </c>
      <c r="S35" s="202">
        <f>S15</f>
        <v>125</v>
      </c>
      <c r="T35" s="216">
        <f t="shared" si="80"/>
        <v>0.25980392156862747</v>
      </c>
      <c r="U35" s="186">
        <f t="shared" si="81"/>
        <v>0.35467980295566504</v>
      </c>
      <c r="V35" s="217">
        <f t="shared" si="82"/>
        <v>0.30712530712530711</v>
      </c>
      <c r="W35" s="206">
        <f t="shared" ref="W35:X35" si="212">W15</f>
        <v>113</v>
      </c>
      <c r="X35" s="184">
        <f t="shared" si="212"/>
        <v>130</v>
      </c>
      <c r="Y35" s="202">
        <f>Y15</f>
        <v>243</v>
      </c>
      <c r="Z35" s="216">
        <f t="shared" si="84"/>
        <v>0.55392156862745101</v>
      </c>
      <c r="AA35" s="186">
        <f t="shared" si="85"/>
        <v>0.64039408866995073</v>
      </c>
      <c r="AB35" s="217">
        <f t="shared" si="86"/>
        <v>0.59705159705159705</v>
      </c>
      <c r="AC35" s="206">
        <f t="shared" ref="AC35:AD35" si="213">AC15</f>
        <v>4</v>
      </c>
      <c r="AD35" s="184">
        <f t="shared" si="213"/>
        <v>0</v>
      </c>
      <c r="AE35" s="202">
        <f>AE15</f>
        <v>4</v>
      </c>
      <c r="AF35" s="212">
        <f t="shared" si="88"/>
        <v>1.9607843137254902E-2</v>
      </c>
      <c r="AG35" s="186">
        <f t="shared" si="89"/>
        <v>0</v>
      </c>
      <c r="AH35" s="220">
        <f t="shared" si="90"/>
        <v>9.8280098280098278E-3</v>
      </c>
      <c r="AI35" s="206">
        <f t="shared" ref="AI35:AJ35" si="214">AI15</f>
        <v>170</v>
      </c>
      <c r="AJ35" s="184">
        <f t="shared" si="214"/>
        <v>202</v>
      </c>
      <c r="AK35" s="202">
        <f>AK15</f>
        <v>372</v>
      </c>
      <c r="AL35" s="216">
        <f t="shared" si="92"/>
        <v>0.83333333333333337</v>
      </c>
      <c r="AM35" s="186">
        <f t="shared" si="93"/>
        <v>0.99507389162561577</v>
      </c>
      <c r="AN35" s="217">
        <f t="shared" si="94"/>
        <v>0.91400491400491402</v>
      </c>
      <c r="AO35" s="206">
        <f t="shared" ref="AO35:AP35" si="215">AO15</f>
        <v>88</v>
      </c>
      <c r="AP35" s="184">
        <f t="shared" si="215"/>
        <v>140</v>
      </c>
      <c r="AQ35" s="202">
        <f>AQ15</f>
        <v>228</v>
      </c>
      <c r="AR35" s="216">
        <f t="shared" si="96"/>
        <v>0.43137254901960786</v>
      </c>
      <c r="AS35" s="186">
        <f t="shared" si="97"/>
        <v>0.68965517241379315</v>
      </c>
      <c r="AT35" s="217">
        <f t="shared" si="98"/>
        <v>0.56019656019656017</v>
      </c>
      <c r="AU35" s="206">
        <f t="shared" ref="AU35:AV35" si="216">AU15</f>
        <v>0</v>
      </c>
      <c r="AV35" s="184">
        <f t="shared" si="216"/>
        <v>1</v>
      </c>
      <c r="AW35" s="184">
        <f>AW15</f>
        <v>1</v>
      </c>
      <c r="AX35" s="185">
        <f t="shared" si="100"/>
        <v>0</v>
      </c>
      <c r="AY35" s="185">
        <f t="shared" si="101"/>
        <v>4.9261083743842365E-3</v>
      </c>
      <c r="AZ35" s="185">
        <f t="shared" si="102"/>
        <v>2.4570024570024569E-3</v>
      </c>
      <c r="BA35" s="184">
        <f t="shared" ref="BA35:BB35" si="217">BA15</f>
        <v>0</v>
      </c>
      <c r="BB35" s="184">
        <f t="shared" si="217"/>
        <v>0</v>
      </c>
      <c r="BC35" s="184">
        <f>BC15</f>
        <v>0</v>
      </c>
      <c r="BD35" s="185">
        <f t="shared" si="104"/>
        <v>0</v>
      </c>
      <c r="BE35" s="185">
        <f t="shared" si="105"/>
        <v>0</v>
      </c>
      <c r="BF35" s="188">
        <f t="shared" si="106"/>
        <v>0</v>
      </c>
      <c r="BG35" s="206">
        <f t="shared" ref="BG35:BH35" si="218">BG15</f>
        <v>26</v>
      </c>
      <c r="BH35" s="184">
        <f t="shared" si="218"/>
        <v>29</v>
      </c>
      <c r="BI35" s="184">
        <f>BI15</f>
        <v>55</v>
      </c>
      <c r="BJ35" s="185">
        <f t="shared" si="108"/>
        <v>0.12745098039215685</v>
      </c>
      <c r="BK35" s="185">
        <f t="shared" si="109"/>
        <v>0.14285714285714285</v>
      </c>
      <c r="BL35" s="185">
        <f t="shared" si="110"/>
        <v>0.13513513513513514</v>
      </c>
      <c r="BM35" s="184">
        <f t="shared" ref="BM35:BN35" si="219">BM15</f>
        <v>14</v>
      </c>
      <c r="BN35" s="184">
        <f t="shared" si="219"/>
        <v>18</v>
      </c>
      <c r="BO35" s="184">
        <f>BO15</f>
        <v>32</v>
      </c>
      <c r="BP35" s="185">
        <f t="shared" si="112"/>
        <v>6.8627450980392163E-2</v>
      </c>
      <c r="BQ35" s="185">
        <f t="shared" si="113"/>
        <v>8.8669950738916259E-2</v>
      </c>
      <c r="BR35" s="188">
        <f t="shared" si="114"/>
        <v>7.8624078624078622E-2</v>
      </c>
      <c r="BS35" s="206">
        <f t="shared" ref="BS35:BT35" si="220">BS15</f>
        <v>7</v>
      </c>
      <c r="BT35" s="184">
        <f t="shared" si="220"/>
        <v>9</v>
      </c>
      <c r="BU35" s="184">
        <f>BU15</f>
        <v>16</v>
      </c>
      <c r="BV35" s="185">
        <f t="shared" si="116"/>
        <v>3.4313725490196081E-2</v>
      </c>
      <c r="BW35" s="185">
        <f t="shared" si="117"/>
        <v>4.4334975369458129E-2</v>
      </c>
      <c r="BX35" s="185">
        <f t="shared" si="118"/>
        <v>3.9312039312039311E-2</v>
      </c>
      <c r="BY35" s="184">
        <f t="shared" ref="BY35:BZ35" si="221">BY15</f>
        <v>4</v>
      </c>
      <c r="BZ35" s="184">
        <f t="shared" si="221"/>
        <v>2</v>
      </c>
      <c r="CA35" s="184">
        <f>CA15</f>
        <v>6</v>
      </c>
      <c r="CB35" s="185">
        <f t="shared" si="120"/>
        <v>1.9607843137254902E-2</v>
      </c>
      <c r="CC35" s="185">
        <f t="shared" si="121"/>
        <v>9.852216748768473E-3</v>
      </c>
      <c r="CD35" s="188">
        <f t="shared" si="122"/>
        <v>1.4742014742014743E-2</v>
      </c>
      <c r="CE35" s="206">
        <f t="shared" ref="CE35:CF35" si="222">CE15</f>
        <v>6</v>
      </c>
      <c r="CF35" s="184">
        <f t="shared" si="222"/>
        <v>7</v>
      </c>
      <c r="CG35" s="184">
        <f>CG15</f>
        <v>13</v>
      </c>
      <c r="CH35" s="185">
        <f t="shared" si="124"/>
        <v>2.9411764705882353E-2</v>
      </c>
      <c r="CI35" s="185">
        <f t="shared" si="125"/>
        <v>3.4482758620689655E-2</v>
      </c>
      <c r="CJ35" s="185">
        <f t="shared" si="126"/>
        <v>3.1941031941031942E-2</v>
      </c>
      <c r="CK35" s="184">
        <f t="shared" ref="CK35:CL35" si="223">CK15</f>
        <v>8</v>
      </c>
      <c r="CL35" s="184">
        <f t="shared" si="223"/>
        <v>5</v>
      </c>
      <c r="CM35" s="184">
        <f>CM15</f>
        <v>13</v>
      </c>
      <c r="CN35" s="185">
        <f t="shared" si="128"/>
        <v>3.9215686274509803E-2</v>
      </c>
      <c r="CO35" s="185">
        <f t="shared" si="129"/>
        <v>2.4630541871921183E-2</v>
      </c>
      <c r="CP35" s="185">
        <f t="shared" si="130"/>
        <v>3.1941031941031942E-2</v>
      </c>
      <c r="CQ35" s="187">
        <f t="shared" si="131"/>
        <v>6.8627450980392163E-2</v>
      </c>
      <c r="CR35" s="185">
        <f t="shared" si="132"/>
        <v>5.9113300492610835E-2</v>
      </c>
      <c r="CS35" s="188">
        <f t="shared" si="133"/>
        <v>6.3882063882063883E-2</v>
      </c>
    </row>
    <row r="36" spans="1:97" ht="14.25" customHeight="1" thickTop="1">
      <c r="A36" s="199" t="s">
        <v>71</v>
      </c>
      <c r="B36" s="195">
        <f>SUM(B29:B35)</f>
        <v>6388</v>
      </c>
      <c r="C36" s="182">
        <f>SUM(C29:C35)</f>
        <v>6190</v>
      </c>
      <c r="D36" s="203">
        <f>SUM(D29:D35)</f>
        <v>12578</v>
      </c>
      <c r="E36" s="207">
        <f t="shared" ref="E36:F36" si="224">SUM(E29:E35)</f>
        <v>1766</v>
      </c>
      <c r="F36" s="182">
        <f t="shared" si="224"/>
        <v>1908</v>
      </c>
      <c r="G36" s="203">
        <f>SUM(G29:G35)</f>
        <v>3674</v>
      </c>
      <c r="H36" s="97">
        <f t="shared" si="72"/>
        <v>0.2764558547276143</v>
      </c>
      <c r="I36" s="98">
        <f t="shared" si="73"/>
        <v>0.30823909531502425</v>
      </c>
      <c r="J36" s="99">
        <f t="shared" si="74"/>
        <v>0.29209731276832562</v>
      </c>
      <c r="K36" s="207">
        <f t="shared" ref="K36" si="225">SUM(K29:K35)</f>
        <v>1055</v>
      </c>
      <c r="L36" s="182">
        <f t="shared" ref="L36" si="226">SUM(L29:L35)</f>
        <v>1130</v>
      </c>
      <c r="M36" s="203">
        <f>SUM(M29:M35)</f>
        <v>2185</v>
      </c>
      <c r="N36" s="97">
        <f t="shared" si="76"/>
        <v>0.59739524348810868</v>
      </c>
      <c r="O36" s="98">
        <f t="shared" si="77"/>
        <v>0.59224318658280928</v>
      </c>
      <c r="P36" s="99">
        <f t="shared" si="78"/>
        <v>0.59471965160587914</v>
      </c>
      <c r="Q36" s="207">
        <f t="shared" ref="Q36" si="227">SUM(Q29:Q35)</f>
        <v>1253</v>
      </c>
      <c r="R36" s="182">
        <f t="shared" ref="R36" si="228">SUM(R29:R35)</f>
        <v>1536</v>
      </c>
      <c r="S36" s="203">
        <f>SUM(S29:S35)</f>
        <v>2789</v>
      </c>
      <c r="T36" s="100">
        <f t="shared" si="80"/>
        <v>0.19614902943018159</v>
      </c>
      <c r="U36" s="101">
        <f t="shared" si="81"/>
        <v>0.24814216478190629</v>
      </c>
      <c r="V36" s="102">
        <f t="shared" si="82"/>
        <v>0.22173636508188901</v>
      </c>
      <c r="W36" s="207">
        <f t="shared" ref="W36" si="229">SUM(W29:W35)</f>
        <v>2723</v>
      </c>
      <c r="X36" s="182">
        <f t="shared" ref="X36" si="230">SUM(X29:X35)</f>
        <v>3347</v>
      </c>
      <c r="Y36" s="203">
        <f>SUM(Y29:Y35)</f>
        <v>6070</v>
      </c>
      <c r="Z36" s="100">
        <f t="shared" si="84"/>
        <v>0.42626800250469632</v>
      </c>
      <c r="AA36" s="101">
        <f t="shared" si="85"/>
        <v>0.54071082390953151</v>
      </c>
      <c r="AB36" s="102">
        <f t="shared" si="86"/>
        <v>0.48258864684369535</v>
      </c>
      <c r="AC36" s="207">
        <f t="shared" ref="AC36" si="231">SUM(AC29:AC35)</f>
        <v>32</v>
      </c>
      <c r="AD36" s="182">
        <f t="shared" ref="AD36" si="232">SUM(AD29:AD35)</f>
        <v>70</v>
      </c>
      <c r="AE36" s="203">
        <f>SUM(AE29:AE35)</f>
        <v>102</v>
      </c>
      <c r="AF36" s="213">
        <f t="shared" si="88"/>
        <v>5.0093926111458983E-3</v>
      </c>
      <c r="AG36" s="101">
        <f t="shared" si="89"/>
        <v>1.1308562197092083E-2</v>
      </c>
      <c r="AH36" s="221">
        <f t="shared" si="90"/>
        <v>8.1093973604706628E-3</v>
      </c>
      <c r="AI36" s="207">
        <f t="shared" ref="AI36" si="233">SUM(AI29:AI35)</f>
        <v>3811</v>
      </c>
      <c r="AJ36" s="182">
        <f t="shared" ref="AJ36" si="234">SUM(AJ29:AJ35)</f>
        <v>4554</v>
      </c>
      <c r="AK36" s="203">
        <f>SUM(AK29:AK35)</f>
        <v>8365</v>
      </c>
      <c r="AL36" s="100">
        <f t="shared" si="92"/>
        <v>0.59658735128365681</v>
      </c>
      <c r="AM36" s="101">
        <f t="shared" si="93"/>
        <v>0.73570274636510502</v>
      </c>
      <c r="AN36" s="102">
        <f t="shared" si="94"/>
        <v>0.66505008745428529</v>
      </c>
      <c r="AO36" s="207">
        <f t="shared" ref="AO36" si="235">SUM(AO29:AO35)</f>
        <v>1819</v>
      </c>
      <c r="AP36" s="182">
        <f t="shared" ref="AP36" si="236">SUM(AP29:AP35)</f>
        <v>2162</v>
      </c>
      <c r="AQ36" s="203">
        <f>SUM(AQ29:AQ35)</f>
        <v>3981</v>
      </c>
      <c r="AR36" s="100">
        <f t="shared" si="96"/>
        <v>0.28475266123982468</v>
      </c>
      <c r="AS36" s="101">
        <f t="shared" si="97"/>
        <v>0.3492730210016155</v>
      </c>
      <c r="AT36" s="102">
        <f t="shared" si="98"/>
        <v>0.31650500874542853</v>
      </c>
      <c r="AU36" s="207">
        <f t="shared" ref="AU36" si="237">SUM(AU29:AU35)</f>
        <v>89</v>
      </c>
      <c r="AV36" s="182">
        <f t="shared" ref="AV36" si="238">SUM(AV29:AV35)</f>
        <v>139</v>
      </c>
      <c r="AW36" s="182">
        <f>SUM(AW29:AW35)</f>
        <v>228</v>
      </c>
      <c r="AX36" s="98">
        <f t="shared" si="100"/>
        <v>1.3932373199749531E-2</v>
      </c>
      <c r="AY36" s="98">
        <f t="shared" si="101"/>
        <v>2.2455573505654282E-2</v>
      </c>
      <c r="AZ36" s="98">
        <f t="shared" si="102"/>
        <v>1.812688821752266E-2</v>
      </c>
      <c r="BA36" s="182">
        <f t="shared" ref="BA36" si="239">SUM(BA29:BA35)</f>
        <v>29</v>
      </c>
      <c r="BB36" s="182">
        <f t="shared" ref="BB36" si="240">SUM(BB29:BB35)</f>
        <v>27</v>
      </c>
      <c r="BC36" s="182">
        <f>SUM(BC29:BC35)</f>
        <v>56</v>
      </c>
      <c r="BD36" s="98">
        <f t="shared" si="104"/>
        <v>4.5397620538509707E-3</v>
      </c>
      <c r="BE36" s="98">
        <f t="shared" si="105"/>
        <v>4.3618739903069463E-3</v>
      </c>
      <c r="BF36" s="99">
        <f t="shared" si="106"/>
        <v>4.4522181586897757E-3</v>
      </c>
      <c r="BG36" s="207">
        <f t="shared" ref="BG36" si="241">SUM(BG29:BG35)</f>
        <v>1293</v>
      </c>
      <c r="BH36" s="182">
        <f t="shared" ref="BH36" si="242">SUM(BH29:BH35)</f>
        <v>1291</v>
      </c>
      <c r="BI36" s="182">
        <f>SUM(BI29:BI35)</f>
        <v>2584</v>
      </c>
      <c r="BJ36" s="98">
        <f t="shared" si="108"/>
        <v>0.20241077019411396</v>
      </c>
      <c r="BK36" s="98">
        <f t="shared" si="109"/>
        <v>0.20856219709208401</v>
      </c>
      <c r="BL36" s="98">
        <f t="shared" si="110"/>
        <v>0.20543806646525681</v>
      </c>
      <c r="BM36" s="182">
        <f t="shared" ref="BM36" si="243">SUM(BM29:BM35)</f>
        <v>411</v>
      </c>
      <c r="BN36" s="182">
        <f t="shared" ref="BN36" si="244">SUM(BN29:BN35)</f>
        <v>412</v>
      </c>
      <c r="BO36" s="182">
        <f>SUM(BO29:BO35)</f>
        <v>823</v>
      </c>
      <c r="BP36" s="98">
        <f t="shared" si="112"/>
        <v>6.4339386349405128E-2</v>
      </c>
      <c r="BQ36" s="98">
        <f t="shared" si="113"/>
        <v>6.6558966074313414E-2</v>
      </c>
      <c r="BR36" s="99">
        <f t="shared" si="114"/>
        <v>6.5431706153601527E-2</v>
      </c>
      <c r="BS36" s="207">
        <f t="shared" ref="BS36" si="245">SUM(BS29:BS35)</f>
        <v>1349</v>
      </c>
      <c r="BT36" s="182">
        <f t="shared" ref="BT36" si="246">SUM(BT29:BT35)</f>
        <v>937</v>
      </c>
      <c r="BU36" s="182">
        <f>SUM(BU29:BU35)</f>
        <v>2286</v>
      </c>
      <c r="BV36" s="98">
        <f t="shared" si="116"/>
        <v>0.2111772072636193</v>
      </c>
      <c r="BW36" s="98">
        <f t="shared" si="117"/>
        <v>0.15137318255250404</v>
      </c>
      <c r="BX36" s="98">
        <f t="shared" si="118"/>
        <v>0.18174590554937192</v>
      </c>
      <c r="BY36" s="182">
        <f t="shared" ref="BY36" si="247">SUM(BY29:BY35)</f>
        <v>344</v>
      </c>
      <c r="BZ36" s="182">
        <f t="shared" ref="BZ36" si="248">SUM(BZ29:BZ35)</f>
        <v>238</v>
      </c>
      <c r="CA36" s="182">
        <f>SUM(CA29:CA35)</f>
        <v>582</v>
      </c>
      <c r="CB36" s="98">
        <f t="shared" si="120"/>
        <v>5.3850970569818413E-2</v>
      </c>
      <c r="CC36" s="98">
        <f t="shared" si="121"/>
        <v>3.8449111470113088E-2</v>
      </c>
      <c r="CD36" s="99">
        <f t="shared" si="122"/>
        <v>4.6271267292097309E-2</v>
      </c>
      <c r="CE36" s="207">
        <f t="shared" ref="CE36" si="249">SUM(CE29:CE35)</f>
        <v>1131</v>
      </c>
      <c r="CF36" s="182">
        <f t="shared" ref="CF36" si="250">SUM(CF29:CF35)</f>
        <v>811</v>
      </c>
      <c r="CG36" s="182">
        <f>SUM(CG29:CG35)</f>
        <v>1942</v>
      </c>
      <c r="CH36" s="98">
        <f t="shared" si="124"/>
        <v>0.17705072010018785</v>
      </c>
      <c r="CI36" s="98">
        <f t="shared" si="125"/>
        <v>0.13101777059773828</v>
      </c>
      <c r="CJ36" s="98">
        <f t="shared" si="126"/>
        <v>0.15439656543170616</v>
      </c>
      <c r="CK36" s="182">
        <f t="shared" ref="CK36" si="251">SUM(CK29:CK35)</f>
        <v>255</v>
      </c>
      <c r="CL36" s="182">
        <f t="shared" ref="CL36" si="252">SUM(CL29:CL35)</f>
        <v>142</v>
      </c>
      <c r="CM36" s="182">
        <f>SUM(CM29:CM35)</f>
        <v>397</v>
      </c>
      <c r="CN36" s="98">
        <f t="shared" si="128"/>
        <v>3.9918597370068878E-2</v>
      </c>
      <c r="CO36" s="98">
        <f t="shared" si="129"/>
        <v>2.294022617124394E-2</v>
      </c>
      <c r="CP36" s="98">
        <f t="shared" si="130"/>
        <v>3.1563046589282877E-2</v>
      </c>
      <c r="CQ36" s="183">
        <f t="shared" si="131"/>
        <v>0.21696931747025675</v>
      </c>
      <c r="CR36" s="98">
        <f t="shared" si="132"/>
        <v>0.15395799676898222</v>
      </c>
      <c r="CS36" s="99">
        <f t="shared" si="133"/>
        <v>0.18595961202098904</v>
      </c>
    </row>
  </sheetData>
  <mergeCells count="82">
    <mergeCell ref="AO2:AQ2"/>
    <mergeCell ref="AH3:AH4"/>
    <mergeCell ref="AI3:AI4"/>
    <mergeCell ref="AJ3:AJ4"/>
    <mergeCell ref="AK3:AK4"/>
    <mergeCell ref="AQ3:AQ4"/>
    <mergeCell ref="AM3:AM4"/>
    <mergeCell ref="AN3:AN4"/>
    <mergeCell ref="AO3:AO4"/>
    <mergeCell ref="AP3:AP4"/>
    <mergeCell ref="J3:J4"/>
    <mergeCell ref="AI2:AK2"/>
    <mergeCell ref="N2:P2"/>
    <mergeCell ref="M3:M4"/>
    <mergeCell ref="AL2:AN2"/>
    <mergeCell ref="Z3:Z4"/>
    <mergeCell ref="AA3:AA4"/>
    <mergeCell ref="AB3:AB4"/>
    <mergeCell ref="AC3:AC4"/>
    <mergeCell ref="AD3:AD4"/>
    <mergeCell ref="AE3:AE4"/>
    <mergeCell ref="X3:X4"/>
    <mergeCell ref="AC2:AE2"/>
    <mergeCell ref="AF2:AH2"/>
    <mergeCell ref="AF3:AF4"/>
    <mergeCell ref="AG3:AG4"/>
    <mergeCell ref="A3:A4"/>
    <mergeCell ref="B3:B4"/>
    <mergeCell ref="C3:C4"/>
    <mergeCell ref="D3:D4"/>
    <mergeCell ref="E3:E4"/>
    <mergeCell ref="F3:F4"/>
    <mergeCell ref="G3:G4"/>
    <mergeCell ref="T2:V2"/>
    <mergeCell ref="W2:Y2"/>
    <mergeCell ref="Z2:AB2"/>
    <mergeCell ref="H3:H4"/>
    <mergeCell ref="I3:I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AL3:AL4"/>
    <mergeCell ref="B2:D2"/>
    <mergeCell ref="E2:G2"/>
    <mergeCell ref="H2:J2"/>
    <mergeCell ref="K2:M2"/>
    <mergeCell ref="Q2:S2"/>
    <mergeCell ref="CE2:CS2"/>
    <mergeCell ref="AR3:AR4"/>
    <mergeCell ref="AS3:AS4"/>
    <mergeCell ref="AT3:AT4"/>
    <mergeCell ref="CB3:CD3"/>
    <mergeCell ref="AU2:BF2"/>
    <mergeCell ref="BG2:BR2"/>
    <mergeCell ref="BS2:CD2"/>
    <mergeCell ref="CQ3:CS3"/>
    <mergeCell ref="AR2:AT2"/>
    <mergeCell ref="BP3:BR3"/>
    <mergeCell ref="BS3:BU3"/>
    <mergeCell ref="BV3:BX3"/>
    <mergeCell ref="BY3:CA3"/>
    <mergeCell ref="BJ3:BL3"/>
    <mergeCell ref="CE3:CG3"/>
    <mergeCell ref="CH3:CJ3"/>
    <mergeCell ref="CK3:CM3"/>
    <mergeCell ref="CN3:CP3"/>
    <mergeCell ref="BM3:BO3"/>
    <mergeCell ref="AU3:AW3"/>
    <mergeCell ref="AX3:AZ3"/>
    <mergeCell ref="BA3:BC3"/>
    <mergeCell ref="BD3:BF3"/>
    <mergeCell ref="BG3:BI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3" manualBreakCount="3">
    <brk id="22" max="1048575" man="1"/>
    <brk id="46" max="1048575" man="1"/>
    <brk id="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一人平均う歯数</vt:lpstr>
      <vt:lpstr>有病者率</vt:lpstr>
      <vt:lpstr>12歳児</vt:lpstr>
      <vt:lpstr>'12歳児'!Print_Area</vt:lpstr>
      <vt:lpstr>一人平均う歯数!Print_Area</vt:lpstr>
      <vt:lpstr>有病者率!Print_Area</vt:lpstr>
      <vt:lpstr>'12歳児'!Print_Titles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若栗　真太郎</dc:creator>
  <cp:lastModifiedBy>w</cp:lastModifiedBy>
  <cp:lastPrinted>2018-05-28T06:09:25Z</cp:lastPrinted>
  <dcterms:created xsi:type="dcterms:W3CDTF">2002-05-14T00:48:31Z</dcterms:created>
  <dcterms:modified xsi:type="dcterms:W3CDTF">2018-05-28T06:16:42Z</dcterms:modified>
</cp:coreProperties>
</file>