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5" yWindow="-15" windowWidth="7650" windowHeight="8190" activeTab="1"/>
  </bookViews>
  <sheets>
    <sheet name="一人平均う歯数 " sheetId="5" r:id="rId1"/>
    <sheet name="有病者率" sheetId="6" r:id="rId2"/>
    <sheet name="小学校6年生" sheetId="2" r:id="rId3"/>
  </sheets>
  <definedNames>
    <definedName name="_xlnm._FilterDatabase" localSheetId="0" hidden="1">'一人平均う歯数 '!$A$4:$Q$24</definedName>
    <definedName name="_xlnm._FilterDatabase" localSheetId="1" hidden="1">有病者率!$A$4:$Q$24</definedName>
    <definedName name="_xlnm.Print_Area" localSheetId="0">'一人平均う歯数 '!$B$1:$Q$112</definedName>
    <definedName name="_xlnm.Print_Area" localSheetId="1">有病者率!$B$1:$R$131</definedName>
    <definedName name="_xlnm.Print_Titles" localSheetId="2">小学校6年生!$A:$A</definedName>
  </definedNames>
  <calcPr calcId="145621"/>
</workbook>
</file>

<file path=xl/calcChain.xml><?xml version="1.0" encoding="utf-8"?>
<calcChain xmlns="http://schemas.openxmlformats.org/spreadsheetml/2006/main">
  <c r="CV27" i="2" l="1"/>
  <c r="CU27" i="2"/>
  <c r="CT27" i="2"/>
  <c r="CV26" i="2"/>
  <c r="CU26" i="2"/>
  <c r="CT26" i="2"/>
  <c r="CV25" i="2"/>
  <c r="CU25" i="2"/>
  <c r="CT25" i="2"/>
  <c r="CV24" i="2"/>
  <c r="CU24" i="2"/>
  <c r="CT24" i="2"/>
  <c r="CV23" i="2"/>
  <c r="CU23" i="2"/>
  <c r="CT23" i="2"/>
  <c r="CV22" i="2"/>
  <c r="CU22" i="2"/>
  <c r="CT22" i="2"/>
  <c r="CV21" i="2"/>
  <c r="CU21" i="2"/>
  <c r="CT21" i="2"/>
  <c r="CV20" i="2"/>
  <c r="CU20" i="2"/>
  <c r="CT20" i="2"/>
  <c r="CV19" i="2"/>
  <c r="CU19" i="2"/>
  <c r="CT19" i="2"/>
  <c r="CV18" i="2"/>
  <c r="CU18" i="2"/>
  <c r="CT18" i="2"/>
  <c r="CV17" i="2"/>
  <c r="CU17" i="2"/>
  <c r="CT17" i="2"/>
  <c r="CV16" i="2"/>
  <c r="CU16" i="2"/>
  <c r="CT16" i="2"/>
  <c r="CV15" i="2"/>
  <c r="CU15" i="2"/>
  <c r="CT15" i="2"/>
  <c r="CV14" i="2"/>
  <c r="CU14" i="2"/>
  <c r="CT14" i="2"/>
  <c r="CV13" i="2"/>
  <c r="CU13" i="2"/>
  <c r="CT13" i="2"/>
  <c r="CV12" i="2"/>
  <c r="CU12" i="2"/>
  <c r="CT12" i="2"/>
  <c r="CV11" i="2"/>
  <c r="CU11" i="2"/>
  <c r="CT11" i="2"/>
  <c r="CV10" i="2"/>
  <c r="CU10" i="2"/>
  <c r="CT10" i="2"/>
  <c r="CV9" i="2"/>
  <c r="CU9" i="2"/>
  <c r="CT9" i="2"/>
  <c r="CV8" i="2"/>
  <c r="CU8" i="2"/>
  <c r="CT8" i="2"/>
  <c r="CV7" i="2"/>
  <c r="CU7" i="2"/>
  <c r="CT7" i="2"/>
  <c r="CV6" i="2"/>
  <c r="CU6" i="2"/>
  <c r="CT6" i="2"/>
  <c r="CV5" i="2"/>
  <c r="CU5" i="2"/>
  <c r="CT5" i="2"/>
  <c r="CP27" i="2"/>
  <c r="CO27" i="2"/>
  <c r="CN27" i="2"/>
  <c r="CP26" i="2"/>
  <c r="CO26" i="2"/>
  <c r="CN26" i="2"/>
  <c r="CP25" i="2"/>
  <c r="CO25" i="2"/>
  <c r="CN25" i="2"/>
  <c r="CP24" i="2"/>
  <c r="CO24" i="2"/>
  <c r="CN24" i="2"/>
  <c r="CP23" i="2"/>
  <c r="CO23" i="2"/>
  <c r="CN23" i="2"/>
  <c r="CP22" i="2"/>
  <c r="CO22" i="2"/>
  <c r="CN22" i="2"/>
  <c r="CP21" i="2"/>
  <c r="CO21" i="2"/>
  <c r="CN21" i="2"/>
  <c r="CP20" i="2"/>
  <c r="CO20" i="2"/>
  <c r="CN20" i="2"/>
  <c r="CP19" i="2"/>
  <c r="CO19" i="2"/>
  <c r="CN19" i="2"/>
  <c r="CP18" i="2"/>
  <c r="CO18" i="2"/>
  <c r="CN18" i="2"/>
  <c r="CP17" i="2"/>
  <c r="CO17" i="2"/>
  <c r="CN17" i="2"/>
  <c r="CP16" i="2"/>
  <c r="CO16" i="2"/>
  <c r="CN16" i="2"/>
  <c r="CP15" i="2"/>
  <c r="CO15" i="2"/>
  <c r="CN15" i="2"/>
  <c r="CP14" i="2"/>
  <c r="CO14" i="2"/>
  <c r="CN14" i="2"/>
  <c r="CP13" i="2"/>
  <c r="CO13" i="2"/>
  <c r="CN13" i="2"/>
  <c r="CP12" i="2"/>
  <c r="CO12" i="2"/>
  <c r="CN12" i="2"/>
  <c r="CP11" i="2"/>
  <c r="CO11" i="2"/>
  <c r="CN11" i="2"/>
  <c r="CP10" i="2"/>
  <c r="CO10" i="2"/>
  <c r="CN10" i="2"/>
  <c r="CP9" i="2"/>
  <c r="CO9" i="2"/>
  <c r="CN9" i="2"/>
  <c r="CP8" i="2"/>
  <c r="CO8" i="2"/>
  <c r="CN8" i="2"/>
  <c r="CP7" i="2"/>
  <c r="CO7" i="2"/>
  <c r="CN7" i="2"/>
  <c r="CP6" i="2"/>
  <c r="CO6" i="2"/>
  <c r="CN6" i="2"/>
  <c r="CP5" i="2"/>
  <c r="CO5" i="2"/>
  <c r="CN5" i="2"/>
  <c r="CJ27" i="2"/>
  <c r="CI27" i="2"/>
  <c r="CH27" i="2"/>
  <c r="CJ26" i="2"/>
  <c r="CI26" i="2"/>
  <c r="CH26" i="2"/>
  <c r="CJ25" i="2"/>
  <c r="CI25" i="2"/>
  <c r="CH25" i="2"/>
  <c r="CJ24" i="2"/>
  <c r="CI24" i="2"/>
  <c r="CH24" i="2"/>
  <c r="CJ23" i="2"/>
  <c r="CI23" i="2"/>
  <c r="CH23" i="2"/>
  <c r="CJ22" i="2"/>
  <c r="CI22" i="2"/>
  <c r="CH22" i="2"/>
  <c r="CJ21" i="2"/>
  <c r="CI21" i="2"/>
  <c r="CH21" i="2"/>
  <c r="CJ20" i="2"/>
  <c r="CI20" i="2"/>
  <c r="CH20" i="2"/>
  <c r="CJ19" i="2"/>
  <c r="CI19" i="2"/>
  <c r="CH19" i="2"/>
  <c r="CJ18" i="2"/>
  <c r="CI18" i="2"/>
  <c r="CH18" i="2"/>
  <c r="CJ17" i="2"/>
  <c r="CI17" i="2"/>
  <c r="CH17" i="2"/>
  <c r="CJ16" i="2"/>
  <c r="CI16" i="2"/>
  <c r="CH16" i="2"/>
  <c r="CJ15" i="2"/>
  <c r="CI15" i="2"/>
  <c r="CH15" i="2"/>
  <c r="CJ14" i="2"/>
  <c r="CI14" i="2"/>
  <c r="CH14" i="2"/>
  <c r="CJ13" i="2"/>
  <c r="CI13" i="2"/>
  <c r="CH13" i="2"/>
  <c r="CJ12" i="2"/>
  <c r="CI12" i="2"/>
  <c r="CH12" i="2"/>
  <c r="CJ11" i="2"/>
  <c r="CI11" i="2"/>
  <c r="CH11" i="2"/>
  <c r="CJ10" i="2"/>
  <c r="CI10" i="2"/>
  <c r="CH10" i="2"/>
  <c r="CJ9" i="2"/>
  <c r="CI9" i="2"/>
  <c r="CH9" i="2"/>
  <c r="CJ8" i="2"/>
  <c r="CI8" i="2"/>
  <c r="CH8" i="2"/>
  <c r="CJ7" i="2"/>
  <c r="CI7" i="2"/>
  <c r="CH7" i="2"/>
  <c r="CJ6" i="2"/>
  <c r="CI6" i="2"/>
  <c r="CH6" i="2"/>
  <c r="CJ5" i="2"/>
  <c r="CI5" i="2"/>
  <c r="CH5" i="2"/>
  <c r="CD27" i="2"/>
  <c r="CC27" i="2"/>
  <c r="CB27" i="2"/>
  <c r="CD26" i="2"/>
  <c r="CC26" i="2"/>
  <c r="CB26" i="2"/>
  <c r="CD25" i="2"/>
  <c r="CC25" i="2"/>
  <c r="CB25" i="2"/>
  <c r="CD24" i="2"/>
  <c r="CC24" i="2"/>
  <c r="CB24" i="2"/>
  <c r="CD23" i="2"/>
  <c r="CC23" i="2"/>
  <c r="CB23" i="2"/>
  <c r="CD22" i="2"/>
  <c r="CC22" i="2"/>
  <c r="CB22" i="2"/>
  <c r="CD21" i="2"/>
  <c r="CC21" i="2"/>
  <c r="CB21" i="2"/>
  <c r="CD20" i="2"/>
  <c r="CC20" i="2"/>
  <c r="CB20" i="2"/>
  <c r="CD19" i="2"/>
  <c r="CC19" i="2"/>
  <c r="CB19" i="2"/>
  <c r="CD18" i="2"/>
  <c r="CC18" i="2"/>
  <c r="CB18" i="2"/>
  <c r="CD17" i="2"/>
  <c r="CC17" i="2"/>
  <c r="CB17" i="2"/>
  <c r="CD16" i="2"/>
  <c r="CC16" i="2"/>
  <c r="CB16" i="2"/>
  <c r="CD15" i="2"/>
  <c r="CC15" i="2"/>
  <c r="CB15" i="2"/>
  <c r="CD14" i="2"/>
  <c r="CC14" i="2"/>
  <c r="CB14" i="2"/>
  <c r="CD13" i="2"/>
  <c r="CC13" i="2"/>
  <c r="CB13" i="2"/>
  <c r="CD12" i="2"/>
  <c r="CC12" i="2"/>
  <c r="CB12" i="2"/>
  <c r="CD11" i="2"/>
  <c r="CC11" i="2"/>
  <c r="CB11" i="2"/>
  <c r="CD10" i="2"/>
  <c r="CC10" i="2"/>
  <c r="CB10" i="2"/>
  <c r="CD9" i="2"/>
  <c r="CC9" i="2"/>
  <c r="CB9" i="2"/>
  <c r="CD8" i="2"/>
  <c r="CC8" i="2"/>
  <c r="CB8" i="2"/>
  <c r="CD7" i="2"/>
  <c r="CC7" i="2"/>
  <c r="CB7" i="2"/>
  <c r="CD6" i="2"/>
  <c r="CC6" i="2"/>
  <c r="CB6" i="2"/>
  <c r="CD5" i="2"/>
  <c r="CC5" i="2"/>
  <c r="CB5" i="2"/>
  <c r="BX27" i="2"/>
  <c r="BW27" i="2"/>
  <c r="BV27" i="2"/>
  <c r="BX26" i="2"/>
  <c r="BW26" i="2"/>
  <c r="BV26" i="2"/>
  <c r="BX25" i="2"/>
  <c r="BW25" i="2"/>
  <c r="BV25" i="2"/>
  <c r="BX24" i="2"/>
  <c r="BW24" i="2"/>
  <c r="BV24" i="2"/>
  <c r="BX23" i="2"/>
  <c r="BW23" i="2"/>
  <c r="BV23" i="2"/>
  <c r="BX22" i="2"/>
  <c r="BW22" i="2"/>
  <c r="BV22" i="2"/>
  <c r="BX21" i="2"/>
  <c r="BW21" i="2"/>
  <c r="BV21" i="2"/>
  <c r="BX20" i="2"/>
  <c r="BW20" i="2"/>
  <c r="BV20" i="2"/>
  <c r="BX19" i="2"/>
  <c r="BW19" i="2"/>
  <c r="BV19" i="2"/>
  <c r="BX18" i="2"/>
  <c r="BW18" i="2"/>
  <c r="BV18" i="2"/>
  <c r="BX17" i="2"/>
  <c r="BW17" i="2"/>
  <c r="BV17" i="2"/>
  <c r="BX16" i="2"/>
  <c r="BW16" i="2"/>
  <c r="BV16" i="2"/>
  <c r="BX15" i="2"/>
  <c r="BW15" i="2"/>
  <c r="BV15" i="2"/>
  <c r="BX14" i="2"/>
  <c r="BW14" i="2"/>
  <c r="BV14" i="2"/>
  <c r="BX13" i="2"/>
  <c r="BW13" i="2"/>
  <c r="BV13" i="2"/>
  <c r="BX12" i="2"/>
  <c r="BW12" i="2"/>
  <c r="BV12" i="2"/>
  <c r="BX11" i="2"/>
  <c r="BW11" i="2"/>
  <c r="BV11" i="2"/>
  <c r="BX10" i="2"/>
  <c r="BW10" i="2"/>
  <c r="BV10" i="2"/>
  <c r="BX9" i="2"/>
  <c r="BW9" i="2"/>
  <c r="BV9" i="2"/>
  <c r="BX8" i="2"/>
  <c r="BW8" i="2"/>
  <c r="BV8" i="2"/>
  <c r="BX7" i="2"/>
  <c r="BW7" i="2"/>
  <c r="BV7" i="2"/>
  <c r="BX6" i="2"/>
  <c r="BW6" i="2"/>
  <c r="BV6" i="2"/>
  <c r="BX5" i="2"/>
  <c r="BW5" i="2"/>
  <c r="BV5" i="2"/>
  <c r="BR27" i="2"/>
  <c r="BQ27" i="2"/>
  <c r="BP27" i="2"/>
  <c r="BR26" i="2"/>
  <c r="BQ26" i="2"/>
  <c r="BP26" i="2"/>
  <c r="BR25" i="2"/>
  <c r="BQ25" i="2"/>
  <c r="BP25" i="2"/>
  <c r="BR24" i="2"/>
  <c r="BQ24" i="2"/>
  <c r="BP24" i="2"/>
  <c r="BR23" i="2"/>
  <c r="BQ23" i="2"/>
  <c r="BP23" i="2"/>
  <c r="BR22" i="2"/>
  <c r="BQ22" i="2"/>
  <c r="BP22" i="2"/>
  <c r="BR21" i="2"/>
  <c r="BQ21" i="2"/>
  <c r="BP21" i="2"/>
  <c r="BR20" i="2"/>
  <c r="BQ20" i="2"/>
  <c r="BP20" i="2"/>
  <c r="BR19" i="2"/>
  <c r="BQ19" i="2"/>
  <c r="BP19" i="2"/>
  <c r="BR18" i="2"/>
  <c r="BQ18" i="2"/>
  <c r="BP18" i="2"/>
  <c r="BR17" i="2"/>
  <c r="BQ17" i="2"/>
  <c r="BP17" i="2"/>
  <c r="BR16" i="2"/>
  <c r="BQ16" i="2"/>
  <c r="BP16" i="2"/>
  <c r="BR15" i="2"/>
  <c r="BQ15" i="2"/>
  <c r="BP15" i="2"/>
  <c r="BR14" i="2"/>
  <c r="BQ14" i="2"/>
  <c r="BP14" i="2"/>
  <c r="BR13" i="2"/>
  <c r="BQ13" i="2"/>
  <c r="BP13" i="2"/>
  <c r="BR12" i="2"/>
  <c r="BQ12" i="2"/>
  <c r="BP12" i="2"/>
  <c r="BR11" i="2"/>
  <c r="BQ11" i="2"/>
  <c r="BP11" i="2"/>
  <c r="BR10" i="2"/>
  <c r="BQ10" i="2"/>
  <c r="BP10" i="2"/>
  <c r="BR9" i="2"/>
  <c r="BQ9" i="2"/>
  <c r="BP9" i="2"/>
  <c r="BR8" i="2"/>
  <c r="BQ8" i="2"/>
  <c r="BP8" i="2"/>
  <c r="BR7" i="2"/>
  <c r="BQ7" i="2"/>
  <c r="BP7" i="2"/>
  <c r="BR6" i="2"/>
  <c r="BQ6" i="2"/>
  <c r="BP6" i="2"/>
  <c r="BR5" i="2"/>
  <c r="BQ5" i="2"/>
  <c r="BP5" i="2"/>
  <c r="BL27" i="2"/>
  <c r="BK27" i="2"/>
  <c r="BJ27" i="2"/>
  <c r="BL26" i="2"/>
  <c r="BK26" i="2"/>
  <c r="BJ26" i="2"/>
  <c r="BL25" i="2"/>
  <c r="BK25" i="2"/>
  <c r="BJ25" i="2"/>
  <c r="BL24" i="2"/>
  <c r="BK24" i="2"/>
  <c r="BJ24" i="2"/>
  <c r="BL23" i="2"/>
  <c r="BK23" i="2"/>
  <c r="BJ23" i="2"/>
  <c r="BL22" i="2"/>
  <c r="BK22" i="2"/>
  <c r="BJ22" i="2"/>
  <c r="BL21" i="2"/>
  <c r="BK21" i="2"/>
  <c r="BJ21" i="2"/>
  <c r="BL20" i="2"/>
  <c r="BK20" i="2"/>
  <c r="BJ20" i="2"/>
  <c r="BL19" i="2"/>
  <c r="BK19" i="2"/>
  <c r="BJ19" i="2"/>
  <c r="BL18" i="2"/>
  <c r="BK18" i="2"/>
  <c r="BJ18" i="2"/>
  <c r="BL17" i="2"/>
  <c r="BK17" i="2"/>
  <c r="BJ17" i="2"/>
  <c r="BL16" i="2"/>
  <c r="BK16" i="2"/>
  <c r="BJ16" i="2"/>
  <c r="BL15" i="2"/>
  <c r="BK15" i="2"/>
  <c r="BJ15" i="2"/>
  <c r="BL14" i="2"/>
  <c r="BK14" i="2"/>
  <c r="BJ14" i="2"/>
  <c r="BL13" i="2"/>
  <c r="BK13" i="2"/>
  <c r="BJ13" i="2"/>
  <c r="BL12" i="2"/>
  <c r="BK12" i="2"/>
  <c r="BJ12" i="2"/>
  <c r="BL11" i="2"/>
  <c r="BK11" i="2"/>
  <c r="BJ11" i="2"/>
  <c r="BL10" i="2"/>
  <c r="BK10" i="2"/>
  <c r="BJ10" i="2"/>
  <c r="BL9" i="2"/>
  <c r="BK9" i="2"/>
  <c r="BJ9" i="2"/>
  <c r="BL8" i="2"/>
  <c r="BK8" i="2"/>
  <c r="BJ8" i="2"/>
  <c r="BL7" i="2"/>
  <c r="BK7" i="2"/>
  <c r="BJ7" i="2"/>
  <c r="BL6" i="2"/>
  <c r="BK6" i="2"/>
  <c r="BJ6" i="2"/>
  <c r="BL5" i="2"/>
  <c r="BK5" i="2"/>
  <c r="BJ5" i="2"/>
  <c r="BF27" i="2"/>
  <c r="BE27" i="2"/>
  <c r="BD27" i="2"/>
  <c r="BF26" i="2"/>
  <c r="BE26" i="2"/>
  <c r="BD26" i="2"/>
  <c r="BF25" i="2"/>
  <c r="BE25" i="2"/>
  <c r="BD25" i="2"/>
  <c r="BF24" i="2"/>
  <c r="BE24" i="2"/>
  <c r="BD24" i="2"/>
  <c r="BF23" i="2"/>
  <c r="BE23" i="2"/>
  <c r="BD23" i="2"/>
  <c r="BF22" i="2"/>
  <c r="BE22" i="2"/>
  <c r="BD22" i="2"/>
  <c r="BF21" i="2"/>
  <c r="BE21" i="2"/>
  <c r="BD21" i="2"/>
  <c r="BF20" i="2"/>
  <c r="BE20" i="2"/>
  <c r="BD20" i="2"/>
  <c r="BF19" i="2"/>
  <c r="BE19" i="2"/>
  <c r="BD19" i="2"/>
  <c r="BF18" i="2"/>
  <c r="BE18" i="2"/>
  <c r="BD18" i="2"/>
  <c r="BF17" i="2"/>
  <c r="BE17" i="2"/>
  <c r="BD17" i="2"/>
  <c r="BF16" i="2"/>
  <c r="BE16" i="2"/>
  <c r="BD16" i="2"/>
  <c r="BF15" i="2"/>
  <c r="BE15" i="2"/>
  <c r="BD15" i="2"/>
  <c r="BF14" i="2"/>
  <c r="BE14" i="2"/>
  <c r="BD14" i="2"/>
  <c r="BF13" i="2"/>
  <c r="BE13" i="2"/>
  <c r="BD13" i="2"/>
  <c r="BF12" i="2"/>
  <c r="BE12" i="2"/>
  <c r="BD12" i="2"/>
  <c r="BF11" i="2"/>
  <c r="BE11" i="2"/>
  <c r="BD11" i="2"/>
  <c r="BF10" i="2"/>
  <c r="BE10" i="2"/>
  <c r="BD10" i="2"/>
  <c r="BF9" i="2"/>
  <c r="BE9" i="2"/>
  <c r="BD9" i="2"/>
  <c r="BF8" i="2"/>
  <c r="BE8" i="2"/>
  <c r="BD8" i="2"/>
  <c r="BF7" i="2"/>
  <c r="BE7" i="2"/>
  <c r="BD7" i="2"/>
  <c r="BF6" i="2"/>
  <c r="BE6" i="2"/>
  <c r="BD6" i="2"/>
  <c r="BF5" i="2"/>
  <c r="BE5" i="2"/>
  <c r="BD5" i="2"/>
  <c r="AZ27" i="2"/>
  <c r="AY27" i="2"/>
  <c r="AX27" i="2"/>
  <c r="AZ26" i="2"/>
  <c r="AY26" i="2"/>
  <c r="AX26" i="2"/>
  <c r="AZ25" i="2"/>
  <c r="AY25" i="2"/>
  <c r="AX25" i="2"/>
  <c r="AZ24" i="2"/>
  <c r="AY24" i="2"/>
  <c r="AX24" i="2"/>
  <c r="AZ23" i="2"/>
  <c r="AY23" i="2"/>
  <c r="AX23" i="2"/>
  <c r="AZ22" i="2"/>
  <c r="AY22" i="2"/>
  <c r="AX22" i="2"/>
  <c r="AZ21" i="2"/>
  <c r="AY21" i="2"/>
  <c r="AX21" i="2"/>
  <c r="AZ20" i="2"/>
  <c r="AY20" i="2"/>
  <c r="AX20" i="2"/>
  <c r="AZ19" i="2"/>
  <c r="AY19" i="2"/>
  <c r="AX19" i="2"/>
  <c r="AZ18" i="2"/>
  <c r="AY18" i="2"/>
  <c r="AX18" i="2"/>
  <c r="AZ17" i="2"/>
  <c r="AY17" i="2"/>
  <c r="AX17" i="2"/>
  <c r="AZ16" i="2"/>
  <c r="AY16" i="2"/>
  <c r="AX16" i="2"/>
  <c r="AZ15" i="2"/>
  <c r="AY15" i="2"/>
  <c r="AX15" i="2"/>
  <c r="AZ14" i="2"/>
  <c r="AY14" i="2"/>
  <c r="AX14" i="2"/>
  <c r="AZ13" i="2"/>
  <c r="AY13" i="2"/>
  <c r="AX13" i="2"/>
  <c r="AZ12" i="2"/>
  <c r="AY12" i="2"/>
  <c r="AX12" i="2"/>
  <c r="AZ11" i="2"/>
  <c r="AY11" i="2"/>
  <c r="AX11" i="2"/>
  <c r="AZ10" i="2"/>
  <c r="AY10" i="2"/>
  <c r="AX10" i="2"/>
  <c r="AZ9" i="2"/>
  <c r="AY9" i="2"/>
  <c r="AX9" i="2"/>
  <c r="AZ8" i="2"/>
  <c r="AY8" i="2"/>
  <c r="AX8" i="2"/>
  <c r="AZ7" i="2"/>
  <c r="AY7" i="2"/>
  <c r="AX7" i="2"/>
  <c r="AZ6" i="2"/>
  <c r="AY6" i="2"/>
  <c r="AX6" i="2"/>
  <c r="AZ5" i="2"/>
  <c r="AY5" i="2"/>
  <c r="AX5" i="2"/>
  <c r="AT27" i="2"/>
  <c r="AS27" i="2"/>
  <c r="AR27" i="2"/>
  <c r="AT26" i="2"/>
  <c r="AS26" i="2"/>
  <c r="AR26" i="2"/>
  <c r="AT25" i="2"/>
  <c r="AS25" i="2"/>
  <c r="AR25" i="2"/>
  <c r="AT24" i="2"/>
  <c r="AS24" i="2"/>
  <c r="AR24" i="2"/>
  <c r="AT23" i="2"/>
  <c r="AS23" i="2"/>
  <c r="AR23" i="2"/>
  <c r="AT22" i="2"/>
  <c r="AS22" i="2"/>
  <c r="AR22" i="2"/>
  <c r="AT21" i="2"/>
  <c r="AS21" i="2"/>
  <c r="AR21" i="2"/>
  <c r="AT20" i="2"/>
  <c r="AS20" i="2"/>
  <c r="AR20" i="2"/>
  <c r="AT19" i="2"/>
  <c r="AS19" i="2"/>
  <c r="AR19" i="2"/>
  <c r="AT18" i="2"/>
  <c r="AS18" i="2"/>
  <c r="AR18" i="2"/>
  <c r="AT17" i="2"/>
  <c r="AS17" i="2"/>
  <c r="AR17" i="2"/>
  <c r="AT16" i="2"/>
  <c r="AS16" i="2"/>
  <c r="AR16" i="2"/>
  <c r="AT15" i="2"/>
  <c r="AS15" i="2"/>
  <c r="AR15" i="2"/>
  <c r="AT14" i="2"/>
  <c r="AS14" i="2"/>
  <c r="AR14" i="2"/>
  <c r="AT13" i="2"/>
  <c r="AS13" i="2"/>
  <c r="AR13" i="2"/>
  <c r="AT12" i="2"/>
  <c r="AS12" i="2"/>
  <c r="AR12" i="2"/>
  <c r="AT11" i="2"/>
  <c r="AS11" i="2"/>
  <c r="AR11" i="2"/>
  <c r="AT10" i="2"/>
  <c r="AS10" i="2"/>
  <c r="AR10" i="2"/>
  <c r="AT9" i="2"/>
  <c r="AS9" i="2"/>
  <c r="AR9" i="2"/>
  <c r="AT8" i="2"/>
  <c r="AS8" i="2"/>
  <c r="AR8" i="2"/>
  <c r="AT7" i="2"/>
  <c r="AS7" i="2"/>
  <c r="AR7" i="2"/>
  <c r="AT6" i="2"/>
  <c r="AS6" i="2"/>
  <c r="AR6" i="2"/>
  <c r="AT5" i="2"/>
  <c r="AS5" i="2"/>
  <c r="AR5" i="2"/>
  <c r="AN27" i="2"/>
  <c r="AM27" i="2"/>
  <c r="AL27" i="2"/>
  <c r="AN26" i="2"/>
  <c r="AM26" i="2"/>
  <c r="AL26" i="2"/>
  <c r="AN25" i="2"/>
  <c r="AM25" i="2"/>
  <c r="AL25" i="2"/>
  <c r="AN24" i="2"/>
  <c r="AM24" i="2"/>
  <c r="AL24" i="2"/>
  <c r="AN23" i="2"/>
  <c r="AM23" i="2"/>
  <c r="AL23" i="2"/>
  <c r="AN22" i="2"/>
  <c r="AM22" i="2"/>
  <c r="AL22" i="2"/>
  <c r="AN21" i="2"/>
  <c r="AM21" i="2"/>
  <c r="AL21" i="2"/>
  <c r="AN20" i="2"/>
  <c r="AM20" i="2"/>
  <c r="AL20" i="2"/>
  <c r="AN19" i="2"/>
  <c r="AM19" i="2"/>
  <c r="AL19" i="2"/>
  <c r="AN18" i="2"/>
  <c r="AM18" i="2"/>
  <c r="AL18" i="2"/>
  <c r="AN17" i="2"/>
  <c r="AM17" i="2"/>
  <c r="AL17" i="2"/>
  <c r="AN16" i="2"/>
  <c r="AM16" i="2"/>
  <c r="AL16" i="2"/>
  <c r="AN15" i="2"/>
  <c r="AM15" i="2"/>
  <c r="AL15" i="2"/>
  <c r="AN14" i="2"/>
  <c r="AM14" i="2"/>
  <c r="AL14" i="2"/>
  <c r="AN13" i="2"/>
  <c r="AM13" i="2"/>
  <c r="AL13" i="2"/>
  <c r="AN12" i="2"/>
  <c r="AM12" i="2"/>
  <c r="AL12" i="2"/>
  <c r="AN11" i="2"/>
  <c r="AM11" i="2"/>
  <c r="AL11" i="2"/>
  <c r="AN10" i="2"/>
  <c r="AM10" i="2"/>
  <c r="AL10" i="2"/>
  <c r="AN9" i="2"/>
  <c r="AM9" i="2"/>
  <c r="AL9" i="2"/>
  <c r="AN8" i="2"/>
  <c r="AM8" i="2"/>
  <c r="AL8" i="2"/>
  <c r="AN7" i="2"/>
  <c r="AM7" i="2"/>
  <c r="AL7" i="2"/>
  <c r="AN6" i="2"/>
  <c r="AM6" i="2"/>
  <c r="AL6" i="2"/>
  <c r="AN5" i="2"/>
  <c r="AM5" i="2"/>
  <c r="AL5" i="2"/>
  <c r="AH27" i="2"/>
  <c r="AG27" i="2"/>
  <c r="AF27" i="2"/>
  <c r="AH26" i="2"/>
  <c r="AG26" i="2"/>
  <c r="AF26" i="2"/>
  <c r="AH25" i="2"/>
  <c r="AG25" i="2"/>
  <c r="AF25" i="2"/>
  <c r="AH24" i="2"/>
  <c r="AG24" i="2"/>
  <c r="AF24" i="2"/>
  <c r="AH23" i="2"/>
  <c r="AG23" i="2"/>
  <c r="AF23" i="2"/>
  <c r="AH22" i="2"/>
  <c r="AG22" i="2"/>
  <c r="AF22" i="2"/>
  <c r="AH21" i="2"/>
  <c r="AG21" i="2"/>
  <c r="AF21" i="2"/>
  <c r="AH20" i="2"/>
  <c r="AG20" i="2"/>
  <c r="AF20" i="2"/>
  <c r="AH19" i="2"/>
  <c r="AG19" i="2"/>
  <c r="AF19" i="2"/>
  <c r="AH18" i="2"/>
  <c r="AG18" i="2"/>
  <c r="AF18" i="2"/>
  <c r="AH17" i="2"/>
  <c r="AG17" i="2"/>
  <c r="AF17" i="2"/>
  <c r="AH16" i="2"/>
  <c r="AG16" i="2"/>
  <c r="AF16" i="2"/>
  <c r="AH15" i="2"/>
  <c r="AG15" i="2"/>
  <c r="AF15" i="2"/>
  <c r="AH14" i="2"/>
  <c r="AG14" i="2"/>
  <c r="AF14" i="2"/>
  <c r="AH13" i="2"/>
  <c r="AG13" i="2"/>
  <c r="AF13" i="2"/>
  <c r="AH12" i="2"/>
  <c r="AG12" i="2"/>
  <c r="AF12" i="2"/>
  <c r="AH11" i="2"/>
  <c r="AG11" i="2"/>
  <c r="AF11" i="2"/>
  <c r="AH10" i="2"/>
  <c r="AG10" i="2"/>
  <c r="AF10" i="2"/>
  <c r="AH9" i="2"/>
  <c r="AG9" i="2"/>
  <c r="AF9" i="2"/>
  <c r="AH8" i="2"/>
  <c r="AG8" i="2"/>
  <c r="AF8" i="2"/>
  <c r="AH7" i="2"/>
  <c r="AG7" i="2"/>
  <c r="AF7" i="2"/>
  <c r="AH6" i="2"/>
  <c r="AG6" i="2"/>
  <c r="AF6" i="2"/>
  <c r="AH5" i="2"/>
  <c r="AG5" i="2"/>
  <c r="AF5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V27" i="2"/>
  <c r="U27" i="2"/>
  <c r="T27" i="2"/>
  <c r="V26" i="2"/>
  <c r="U26" i="2"/>
  <c r="T26" i="2"/>
  <c r="V25" i="2"/>
  <c r="U25" i="2"/>
  <c r="T25" i="2"/>
  <c r="V24" i="2"/>
  <c r="U24" i="2"/>
  <c r="T24" i="2"/>
  <c r="V23" i="2"/>
  <c r="U23" i="2"/>
  <c r="T23" i="2"/>
  <c r="V22" i="2"/>
  <c r="U22" i="2"/>
  <c r="T22" i="2"/>
  <c r="V21" i="2"/>
  <c r="U21" i="2"/>
  <c r="T21" i="2"/>
  <c r="V20" i="2"/>
  <c r="U20" i="2"/>
  <c r="T20" i="2"/>
  <c r="V19" i="2"/>
  <c r="U19" i="2"/>
  <c r="T19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V11" i="2"/>
  <c r="U11" i="2"/>
  <c r="T11" i="2"/>
  <c r="V10" i="2"/>
  <c r="U10" i="2"/>
  <c r="T10" i="2"/>
  <c r="V9" i="2"/>
  <c r="U9" i="2"/>
  <c r="T9" i="2"/>
  <c r="V8" i="2"/>
  <c r="U8" i="2"/>
  <c r="T8" i="2"/>
  <c r="V7" i="2"/>
  <c r="U7" i="2"/>
  <c r="T7" i="2"/>
  <c r="V6" i="2"/>
  <c r="U6" i="2"/>
  <c r="T6" i="2"/>
  <c r="P27" i="2"/>
  <c r="O27" i="2"/>
  <c r="N27" i="2"/>
  <c r="P26" i="2"/>
  <c r="O26" i="2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I5" i="2"/>
  <c r="H5" i="2"/>
  <c r="J5" i="2"/>
  <c r="CS24" i="2" l="1"/>
  <c r="CR24" i="2"/>
  <c r="CQ24" i="2"/>
  <c r="CM24" i="2"/>
  <c r="CL24" i="2"/>
  <c r="CK24" i="2"/>
  <c r="CG24" i="2"/>
  <c r="CF24" i="2"/>
  <c r="CE24" i="2"/>
  <c r="CA24" i="2"/>
  <c r="BZ24" i="2"/>
  <c r="BY24" i="2"/>
  <c r="BU24" i="2"/>
  <c r="BT24" i="2"/>
  <c r="BS24" i="2"/>
  <c r="BO24" i="2"/>
  <c r="BN24" i="2"/>
  <c r="BM24" i="2"/>
  <c r="BI24" i="2"/>
  <c r="BH24" i="2"/>
  <c r="BG24" i="2"/>
  <c r="BC24" i="2"/>
  <c r="BB24" i="2"/>
  <c r="BA24" i="2"/>
  <c r="AW24" i="2"/>
  <c r="AV24" i="2"/>
  <c r="AU24" i="2"/>
  <c r="AQ24" i="2"/>
  <c r="AP24" i="2"/>
  <c r="AO24" i="2"/>
  <c r="AK24" i="2"/>
  <c r="AJ24" i="2"/>
  <c r="AI24" i="2"/>
  <c r="AE24" i="2"/>
  <c r="AD24" i="2"/>
  <c r="AC24" i="2"/>
  <c r="Y24" i="2"/>
  <c r="X24" i="2"/>
  <c r="W24" i="2"/>
  <c r="S24" i="2"/>
  <c r="R24" i="2"/>
  <c r="Q24" i="2"/>
  <c r="M24" i="2"/>
  <c r="L24" i="2"/>
  <c r="K24" i="2"/>
  <c r="G24" i="2"/>
  <c r="F24" i="2"/>
  <c r="E24" i="2"/>
  <c r="D24" i="2"/>
  <c r="C24" i="2"/>
  <c r="B24" i="2"/>
  <c r="AB5" i="2"/>
  <c r="AA5" i="2"/>
  <c r="Z5" i="2"/>
  <c r="V5" i="2"/>
  <c r="U5" i="2"/>
  <c r="T5" i="2"/>
  <c r="P5" i="2"/>
  <c r="O5" i="2"/>
  <c r="N5" i="2"/>
  <c r="B60" i="6" l="1"/>
  <c r="B54" i="5"/>
  <c r="C27" i="2" l="1"/>
  <c r="AC27" i="2"/>
  <c r="BA27" i="2"/>
  <c r="BY27" i="2"/>
  <c r="E27" i="2"/>
  <c r="CL27" i="2"/>
  <c r="CK27" i="2"/>
  <c r="K27" i="2"/>
  <c r="W27" i="2"/>
  <c r="AI27" i="2"/>
  <c r="AO27" i="2"/>
  <c r="AU27" i="2"/>
  <c r="BG27" i="2"/>
  <c r="BM27" i="2"/>
  <c r="BS27" i="2"/>
  <c r="CE27" i="2"/>
  <c r="B27" i="2"/>
  <c r="L27" i="2"/>
  <c r="AV27" i="2"/>
  <c r="BN27" i="2"/>
  <c r="CF27" i="2"/>
  <c r="CQ27" i="2"/>
  <c r="BT27" i="2" l="1"/>
  <c r="BU27" i="2" s="1"/>
  <c r="AJ27" i="2"/>
  <c r="AK27" i="2" s="1"/>
  <c r="X27" i="2"/>
  <c r="Q27" i="2"/>
  <c r="BH27" i="2"/>
  <c r="R27" i="2"/>
  <c r="D27" i="2"/>
  <c r="M27" i="2"/>
  <c r="CM27" i="2"/>
  <c r="CR27" i="2"/>
  <c r="AW27" i="2"/>
  <c r="BB27" i="2"/>
  <c r="AD27" i="2"/>
  <c r="AP27" i="2"/>
  <c r="CG27" i="2"/>
  <c r="BO27" i="2"/>
  <c r="BZ27" i="2"/>
  <c r="F27" i="2"/>
  <c r="S27" i="2" l="1"/>
  <c r="Y27" i="2"/>
  <c r="BI27" i="2"/>
  <c r="AQ27" i="2"/>
  <c r="BC27" i="2"/>
  <c r="AE27" i="2"/>
  <c r="G27" i="2"/>
  <c r="CS27" i="2"/>
  <c r="CA27" i="2"/>
</calcChain>
</file>

<file path=xl/sharedStrings.xml><?xml version="1.0" encoding="utf-8"?>
<sst xmlns="http://schemas.openxmlformats.org/spreadsheetml/2006/main" count="210" uniqueCount="75">
  <si>
    <t>受診者数</t>
  </si>
  <si>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</si>
  <si>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</si>
  <si>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</si>
  <si>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</si>
  <si>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</si>
  <si>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</si>
  <si>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</si>
  <si>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</si>
  <si>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</si>
  <si>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</si>
  <si>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</si>
  <si>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</si>
  <si>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</si>
  <si>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</si>
  <si>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</si>
  <si>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</si>
  <si>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</si>
  <si>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</si>
  <si>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</si>
  <si>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</si>
  <si>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</si>
  <si>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</si>
  <si>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</si>
  <si>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</si>
  <si>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</si>
  <si>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う蝕有病者率(%)</t>
    <phoneticPr fontId="2"/>
  </si>
  <si>
    <t>処置完了者率(%)</t>
    <phoneticPr fontId="2"/>
  </si>
  <si>
    <t>永久歯う歯有病者数</t>
    <phoneticPr fontId="2"/>
  </si>
  <si>
    <t>永久歯う歯総本数</t>
    <phoneticPr fontId="2"/>
  </si>
  <si>
    <t>永久歯要観察歯総数</t>
    <phoneticPr fontId="2"/>
  </si>
  <si>
    <t>要観察（％）</t>
    <phoneticPr fontId="2"/>
  </si>
  <si>
    <t>要診断（％）</t>
    <phoneticPr fontId="2"/>
  </si>
  <si>
    <t>若干の付着(%)</t>
    <phoneticPr fontId="2"/>
  </si>
  <si>
    <t>相当の付着(%)</t>
    <phoneticPr fontId="2"/>
  </si>
  <si>
    <t>男</t>
    <rPh sb="0" eb="1">
      <t>オトコ</t>
    </rPh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</si>
  <si>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</si>
  <si>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</si>
  <si>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</si>
  <si>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</si>
  <si>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</si>
  <si>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</si>
  <si>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</si>
  <si>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  <phoneticPr fontId="2"/>
  </si>
  <si>
    <t>愛荘町</t>
    <rPh sb="0" eb="1">
      <t>アイ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</si>
  <si>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</si>
  <si>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3">
      <t>ガクカンセツ</t>
    </rPh>
    <phoneticPr fontId="2"/>
  </si>
  <si>
    <t>一人平均
要観察歯数</t>
    <phoneticPr fontId="2"/>
  </si>
  <si>
    <t>永久歯有病者率(%)</t>
    <rPh sb="2" eb="3">
      <t>ハ</t>
    </rPh>
    <phoneticPr fontId="2"/>
  </si>
  <si>
    <t>永久歯う歯
処置完了者数</t>
    <phoneticPr fontId="2"/>
  </si>
  <si>
    <t>永久歯う歯
処置完了者率(%)</t>
    <rPh sb="4" eb="5">
      <t>シ</t>
    </rPh>
    <phoneticPr fontId="2"/>
  </si>
  <si>
    <t>市町</t>
    <rPh sb="0" eb="1">
      <t>シ</t>
    </rPh>
    <rPh sb="1" eb="2">
      <t>マチ</t>
    </rPh>
    <phoneticPr fontId="2"/>
  </si>
  <si>
    <t>近江八幡市</t>
    <rPh sb="0" eb="5">
      <t>オウミハチマンシ</t>
    </rPh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</si>
  <si>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</si>
  <si>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</si>
  <si>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</si>
  <si>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</si>
  <si>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</si>
  <si>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</si>
  <si>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</si>
  <si>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</si>
  <si>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</si>
  <si>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</si>
  <si>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年度</t>
    <rPh sb="0" eb="2">
      <t>ネンド</t>
    </rPh>
    <phoneticPr fontId="2"/>
  </si>
  <si>
    <t>市町立　小計</t>
    <rPh sb="0" eb="2">
      <t>シチョウ</t>
    </rPh>
    <rPh sb="2" eb="3">
      <t>リツ</t>
    </rPh>
    <rPh sb="4" eb="5">
      <t>ショウ</t>
    </rPh>
    <rPh sb="5" eb="6">
      <t>ケイ</t>
    </rPh>
    <phoneticPr fontId="2"/>
  </si>
  <si>
    <t>国立+私立　小計</t>
    <rPh sb="3" eb="5">
      <t>シリツ</t>
    </rPh>
    <rPh sb="6" eb="8">
      <t>ショウケイ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</si>
  <si>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</si>
  <si>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年度</t>
    <rPh sb="0" eb="2">
      <t>ネンド</t>
    </rPh>
    <phoneticPr fontId="2"/>
  </si>
  <si>
    <t>市町</t>
    <rPh sb="0" eb="1">
      <t>シ</t>
    </rPh>
    <rPh sb="1" eb="2">
      <t>マチ</t>
    </rPh>
    <phoneticPr fontId="2"/>
  </si>
  <si>
    <t>永久歯一人平均
要観察歯数</t>
    <phoneticPr fontId="2"/>
  </si>
  <si>
    <t>永久歯一人平均う歯数</t>
    <phoneticPr fontId="2"/>
  </si>
  <si>
    <t>■小学6年生時点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</si>
  <si>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■小学6年生時点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</si>
  <si>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■平成29年度　小学6年生時点　歯科健康診査結果</t>
    <rPh sb="1" eb="3">
      <t>ヘイセイ</t>
    </rPh>
    <rPh sb="5" eb="6">
      <t>ネン</t>
    </rPh>
    <rPh sb="6" eb="7">
      <t>ド</t>
    </rPh>
    <rPh sb="8" eb="10">
      <t>ショウガク</t>
    </rPh>
    <rPh sb="11" eb="13">
      <t>ネンセイ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</si>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</sst>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19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リュウミンライト−ＫＬ"/>
      <family val="3"/>
      <charset val="128"/>
    </font>
    <font>
      <sz val="9"/>
      <name val="Century"/>
      <family val="1"/>
    </font>
    <font>
      <sz val="9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name val="Osaka"/>
      <family val="3"/>
      <charset val="128"/>
    </font>
    <font>
      <sz val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リュウミンライト−ＫＬ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6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76" fontId="4" fillId="0" borderId="0" xfId="0" applyNumberFormat="1" applyFont="1" applyBorder="1"/>
    <xf numFmtId="0" fontId="6" fillId="0" borderId="0" xfId="0" applyFont="1" applyAlignment="1">
      <alignment horizontal="right" vertical="center"/>
    </xf>
    <xf numFmtId="181" fontId="7" fillId="0" borderId="32" xfId="3" applyNumberFormat="1" applyFont="1" applyFill="1" applyBorder="1" applyAlignment="1">
      <alignment horizontal="left" vertical="center"/>
    </xf>
    <xf numFmtId="181" fontId="7" fillId="0" borderId="33" xfId="3" applyNumberFormat="1" applyFont="1" applyFill="1" applyBorder="1" applyAlignment="1">
      <alignment horizontal="left" vertical="center"/>
    </xf>
    <xf numFmtId="181" fontId="8" fillId="0" borderId="34" xfId="0" applyNumberFormat="1" applyFont="1" applyBorder="1" applyAlignment="1">
      <alignment horizontal="left"/>
    </xf>
    <xf numFmtId="179" fontId="8" fillId="0" borderId="34" xfId="2" applyNumberFormat="1" applyFont="1" applyBorder="1" applyAlignment="1">
      <alignment horizontal="right"/>
    </xf>
    <xf numFmtId="179" fontId="8" fillId="0" borderId="34" xfId="2" applyNumberFormat="1" applyFont="1" applyBorder="1" applyAlignment="1">
      <alignment horizontal="right" shrinkToFit="1"/>
    </xf>
    <xf numFmtId="179" fontId="7" fillId="0" borderId="34" xfId="3" applyNumberFormat="1" applyFont="1" applyFill="1" applyBorder="1" applyAlignment="1">
      <alignment horizontal="right" shrinkToFit="1"/>
    </xf>
    <xf numFmtId="179" fontId="7" fillId="0" borderId="34" xfId="4" applyNumberFormat="1" applyFont="1" applyFill="1" applyBorder="1" applyAlignment="1">
      <alignment horizontal="right"/>
    </xf>
    <xf numFmtId="179" fontId="8" fillId="0" borderId="34" xfId="0" applyNumberFormat="1" applyFont="1" applyBorder="1" applyAlignment="1">
      <alignment horizontal="right"/>
    </xf>
    <xf numFmtId="181" fontId="7" fillId="0" borderId="34" xfId="0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76" fontId="8" fillId="0" borderId="0" xfId="0" applyNumberFormat="1" applyFont="1" applyBorder="1"/>
    <xf numFmtId="0" fontId="8" fillId="0" borderId="34" xfId="0" applyFont="1" applyBorder="1"/>
    <xf numFmtId="2" fontId="10" fillId="0" borderId="0" xfId="0" applyNumberFormat="1" applyFont="1" applyAlignment="1">
      <alignment horizontal="right" vertical="center"/>
    </xf>
    <xf numFmtId="178" fontId="8" fillId="0" borderId="34" xfId="0" applyNumberFormat="1" applyFont="1" applyBorder="1" applyAlignment="1">
      <alignment horizontal="right" shrinkToFit="1"/>
    </xf>
    <xf numFmtId="0" fontId="7" fillId="0" borderId="34" xfId="0" applyFont="1" applyFill="1" applyBorder="1" applyAlignment="1">
      <alignment horizontal="left"/>
    </xf>
    <xf numFmtId="178" fontId="8" fillId="0" borderId="34" xfId="2" applyNumberFormat="1" applyFont="1" applyBorder="1" applyAlignment="1">
      <alignment horizontal="right" shrinkToFit="1"/>
    </xf>
    <xf numFmtId="178" fontId="7" fillId="0" borderId="34" xfId="4" applyNumberFormat="1" applyFont="1" applyFill="1" applyBorder="1" applyAlignment="1">
      <alignment horizontal="right"/>
    </xf>
    <xf numFmtId="178" fontId="8" fillId="0" borderId="34" xfId="0" applyNumberFormat="1" applyFont="1" applyBorder="1" applyAlignment="1">
      <alignment horizontal="right"/>
    </xf>
    <xf numFmtId="0" fontId="7" fillId="0" borderId="33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181" fontId="8" fillId="0" borderId="34" xfId="0" applyNumberFormat="1" applyFont="1" applyBorder="1" applyAlignment="1">
      <alignment horizontal="center" vertical="center"/>
    </xf>
    <xf numFmtId="177" fontId="13" fillId="0" borderId="9" xfId="0" applyNumberFormat="1" applyFont="1" applyFill="1" applyBorder="1" applyAlignment="1"/>
    <xf numFmtId="177" fontId="13" fillId="0" borderId="2" xfId="0" applyNumberFormat="1" applyFont="1" applyFill="1" applyBorder="1" applyAlignment="1"/>
    <xf numFmtId="177" fontId="13" fillId="0" borderId="16" xfId="0" applyNumberFormat="1" applyFont="1" applyFill="1" applyBorder="1" applyAlignment="1"/>
    <xf numFmtId="180" fontId="13" fillId="0" borderId="9" xfId="1" applyNumberFormat="1" applyFont="1" applyFill="1" applyBorder="1" applyAlignment="1"/>
    <xf numFmtId="180" fontId="13" fillId="0" borderId="2" xfId="1" applyNumberFormat="1" applyFont="1" applyFill="1" applyBorder="1" applyAlignment="1"/>
    <xf numFmtId="180" fontId="13" fillId="0" borderId="16" xfId="1" applyNumberFormat="1" applyFont="1" applyFill="1" applyBorder="1" applyAlignment="1"/>
    <xf numFmtId="179" fontId="13" fillId="0" borderId="9" xfId="1" applyNumberFormat="1" applyFont="1" applyFill="1" applyBorder="1" applyAlignment="1"/>
    <xf numFmtId="179" fontId="13" fillId="0" borderId="2" xfId="1" applyNumberFormat="1" applyFont="1" applyFill="1" applyBorder="1" applyAlignment="1"/>
    <xf numFmtId="179" fontId="13" fillId="0" borderId="16" xfId="1" applyNumberFormat="1" applyFont="1" applyFill="1" applyBorder="1" applyAlignment="1"/>
    <xf numFmtId="177" fontId="13" fillId="0" borderId="10" xfId="0" applyNumberFormat="1" applyFont="1" applyFill="1" applyBorder="1" applyAlignment="1"/>
    <xf numFmtId="177" fontId="13" fillId="0" borderId="1" xfId="0" applyNumberFormat="1" applyFont="1" applyFill="1" applyBorder="1" applyAlignment="1"/>
    <xf numFmtId="177" fontId="13" fillId="0" borderId="8" xfId="0" applyNumberFormat="1" applyFont="1" applyFill="1" applyBorder="1" applyAlignment="1"/>
    <xf numFmtId="180" fontId="13" fillId="0" borderId="10" xfId="1" applyNumberFormat="1" applyFont="1" applyFill="1" applyBorder="1" applyAlignment="1"/>
    <xf numFmtId="180" fontId="13" fillId="0" borderId="1" xfId="1" applyNumberFormat="1" applyFont="1" applyFill="1" applyBorder="1" applyAlignment="1"/>
    <xf numFmtId="180" fontId="13" fillId="0" borderId="8" xfId="1" applyNumberFormat="1" applyFont="1" applyFill="1" applyBorder="1" applyAlignment="1"/>
    <xf numFmtId="179" fontId="13" fillId="0" borderId="10" xfId="1" applyNumberFormat="1" applyFont="1" applyFill="1" applyBorder="1" applyAlignment="1"/>
    <xf numFmtId="179" fontId="13" fillId="0" borderId="1" xfId="1" applyNumberFormat="1" applyFont="1" applyFill="1" applyBorder="1" applyAlignment="1"/>
    <xf numFmtId="179" fontId="13" fillId="0" borderId="8" xfId="1" applyNumberFormat="1" applyFont="1" applyFill="1" applyBorder="1" applyAlignment="1"/>
    <xf numFmtId="177" fontId="13" fillId="0" borderId="22" xfId="0" applyNumberFormat="1" applyFont="1" applyFill="1" applyBorder="1" applyAlignment="1"/>
    <xf numFmtId="177" fontId="13" fillId="0" borderId="3" xfId="0" applyNumberFormat="1" applyFont="1" applyFill="1" applyBorder="1" applyAlignment="1"/>
    <xf numFmtId="177" fontId="13" fillId="0" borderId="23" xfId="0" applyNumberFormat="1" applyFont="1" applyFill="1" applyBorder="1" applyAlignment="1"/>
    <xf numFmtId="180" fontId="13" fillId="0" borderId="22" xfId="1" applyNumberFormat="1" applyFont="1" applyFill="1" applyBorder="1" applyAlignment="1"/>
    <xf numFmtId="180" fontId="13" fillId="0" borderId="3" xfId="1" applyNumberFormat="1" applyFont="1" applyFill="1" applyBorder="1" applyAlignment="1"/>
    <xf numFmtId="180" fontId="13" fillId="0" borderId="23" xfId="1" applyNumberFormat="1" applyFont="1" applyFill="1" applyBorder="1" applyAlignment="1"/>
    <xf numFmtId="179" fontId="13" fillId="0" borderId="22" xfId="1" applyNumberFormat="1" applyFont="1" applyFill="1" applyBorder="1" applyAlignment="1"/>
    <xf numFmtId="179" fontId="13" fillId="0" borderId="3" xfId="1" applyNumberFormat="1" applyFont="1" applyFill="1" applyBorder="1" applyAlignment="1"/>
    <xf numFmtId="179" fontId="13" fillId="0" borderId="23" xfId="1" applyNumberFormat="1" applyFont="1" applyFill="1" applyBorder="1" applyAlignment="1"/>
    <xf numFmtId="177" fontId="13" fillId="0" borderId="25" xfId="0" applyNumberFormat="1" applyFont="1" applyFill="1" applyBorder="1" applyAlignment="1"/>
    <xf numFmtId="177" fontId="13" fillId="0" borderId="26" xfId="0" applyNumberFormat="1" applyFont="1" applyFill="1" applyBorder="1" applyAlignment="1"/>
    <xf numFmtId="177" fontId="13" fillId="0" borderId="27" xfId="0" applyNumberFormat="1" applyFont="1" applyFill="1" applyBorder="1" applyAlignment="1"/>
    <xf numFmtId="180" fontId="13" fillId="0" borderId="25" xfId="1" applyNumberFormat="1" applyFont="1" applyFill="1" applyBorder="1" applyAlignment="1"/>
    <xf numFmtId="180" fontId="13" fillId="0" borderId="26" xfId="1" applyNumberFormat="1" applyFont="1" applyFill="1" applyBorder="1" applyAlignment="1"/>
    <xf numFmtId="180" fontId="13" fillId="0" borderId="27" xfId="1" applyNumberFormat="1" applyFont="1" applyFill="1" applyBorder="1" applyAlignment="1"/>
    <xf numFmtId="179" fontId="13" fillId="0" borderId="25" xfId="1" applyNumberFormat="1" applyFont="1" applyFill="1" applyBorder="1" applyAlignment="1"/>
    <xf numFmtId="179" fontId="13" fillId="0" borderId="26" xfId="1" applyNumberFormat="1" applyFont="1" applyFill="1" applyBorder="1" applyAlignment="1"/>
    <xf numFmtId="179" fontId="13" fillId="0" borderId="27" xfId="1" applyNumberFormat="1" applyFont="1" applyFill="1" applyBorder="1" applyAlignment="1"/>
    <xf numFmtId="177" fontId="13" fillId="0" borderId="29" xfId="0" applyNumberFormat="1" applyFont="1" applyFill="1" applyBorder="1" applyAlignment="1"/>
    <xf numFmtId="177" fontId="13" fillId="0" borderId="30" xfId="0" applyNumberFormat="1" applyFont="1" applyFill="1" applyBorder="1" applyAlignment="1"/>
    <xf numFmtId="177" fontId="13" fillId="0" borderId="31" xfId="0" applyNumberFormat="1" applyFont="1" applyFill="1" applyBorder="1" applyAlignment="1"/>
    <xf numFmtId="180" fontId="13" fillId="0" borderId="29" xfId="1" applyNumberFormat="1" applyFont="1" applyFill="1" applyBorder="1" applyAlignment="1"/>
    <xf numFmtId="180" fontId="13" fillId="0" borderId="30" xfId="1" applyNumberFormat="1" applyFont="1" applyFill="1" applyBorder="1" applyAlignment="1"/>
    <xf numFmtId="180" fontId="13" fillId="0" borderId="31" xfId="1" applyNumberFormat="1" applyFont="1" applyFill="1" applyBorder="1" applyAlignment="1"/>
    <xf numFmtId="179" fontId="13" fillId="0" borderId="29" xfId="1" applyNumberFormat="1" applyFont="1" applyFill="1" applyBorder="1" applyAlignment="1"/>
    <xf numFmtId="179" fontId="13" fillId="0" borderId="30" xfId="1" applyNumberFormat="1" applyFont="1" applyFill="1" applyBorder="1" applyAlignment="1"/>
    <xf numFmtId="179" fontId="13" fillId="0" borderId="31" xfId="1" applyNumberFormat="1" applyFont="1" applyFill="1" applyBorder="1" applyAlignment="1"/>
    <xf numFmtId="177" fontId="13" fillId="0" borderId="18" xfId="0" applyNumberFormat="1" applyFont="1" applyFill="1" applyBorder="1" applyAlignment="1"/>
    <xf numFmtId="177" fontId="13" fillId="0" borderId="19" xfId="0" applyNumberFormat="1" applyFont="1" applyFill="1" applyBorder="1" applyAlignment="1"/>
    <xf numFmtId="177" fontId="13" fillId="0" borderId="20" xfId="0" applyNumberFormat="1" applyFont="1" applyFill="1" applyBorder="1" applyAlignment="1"/>
    <xf numFmtId="180" fontId="13" fillId="0" borderId="18" xfId="1" applyNumberFormat="1" applyFont="1" applyFill="1" applyBorder="1" applyAlignment="1"/>
    <xf numFmtId="180" fontId="13" fillId="0" borderId="19" xfId="1" applyNumberFormat="1" applyFont="1" applyFill="1" applyBorder="1" applyAlignment="1"/>
    <xf numFmtId="180" fontId="13" fillId="0" borderId="20" xfId="1" applyNumberFormat="1" applyFont="1" applyFill="1" applyBorder="1" applyAlignment="1"/>
    <xf numFmtId="179" fontId="13" fillId="0" borderId="18" xfId="1" applyNumberFormat="1" applyFont="1" applyFill="1" applyBorder="1" applyAlignment="1"/>
    <xf numFmtId="179" fontId="13" fillId="0" borderId="19" xfId="1" applyNumberFormat="1" applyFont="1" applyFill="1" applyBorder="1" applyAlignment="1"/>
    <xf numFmtId="179" fontId="13" fillId="0" borderId="20" xfId="1" applyNumberFormat="1" applyFont="1" applyFill="1" applyBorder="1" applyAlignment="1"/>
    <xf numFmtId="0" fontId="12" fillId="0" borderId="11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" fontId="15" fillId="0" borderId="10" xfId="2" applyNumberFormat="1" applyFont="1" applyFill="1" applyBorder="1" applyAlignment="1">
      <alignment horizontal="centerContinuous" vertical="center"/>
    </xf>
    <xf numFmtId="1" fontId="15" fillId="0" borderId="1" xfId="2" applyNumberFormat="1" applyFont="1" applyFill="1" applyBorder="1" applyAlignment="1">
      <alignment horizontal="centerContinuous" vertical="center"/>
    </xf>
    <xf numFmtId="1" fontId="15" fillId="0" borderId="8" xfId="2" applyNumberFormat="1" applyFont="1" applyFill="1" applyBorder="1" applyAlignment="1">
      <alignment horizontal="centerContinuous" vertical="center"/>
    </xf>
    <xf numFmtId="1" fontId="15" fillId="0" borderId="22" xfId="2" applyNumberFormat="1" applyFont="1" applyFill="1" applyBorder="1" applyAlignment="1">
      <alignment horizontal="center" vertical="center"/>
    </xf>
    <xf numFmtId="1" fontId="15" fillId="0" borderId="3" xfId="2" applyNumberFormat="1" applyFont="1" applyFill="1" applyBorder="1" applyAlignment="1">
      <alignment horizontal="center" vertical="center"/>
    </xf>
    <xf numFmtId="1" fontId="15" fillId="0" borderId="23" xfId="2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24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1" fontId="8" fillId="0" borderId="34" xfId="0" applyNumberFormat="1" applyFont="1" applyBorder="1" applyAlignment="1">
      <alignment horizontal="center" vertical="center" shrinkToFit="1"/>
    </xf>
    <xf numFmtId="1" fontId="8" fillId="0" borderId="34" xfId="0" applyNumberFormat="1" applyFont="1" applyBorder="1" applyAlignment="1">
      <alignment horizontal="center" vertical="center"/>
    </xf>
    <xf numFmtId="181" fontId="8" fillId="0" borderId="34" xfId="0" applyNumberFormat="1" applyFont="1" applyBorder="1" applyAlignment="1">
      <alignment horizontal="center" vertical="center" shrinkToFit="1"/>
    </xf>
    <xf numFmtId="0" fontId="8" fillId="0" borderId="33" xfId="0" applyFont="1" applyBorder="1"/>
    <xf numFmtId="178" fontId="8" fillId="0" borderId="33" xfId="0" applyNumberFormat="1" applyFont="1" applyBorder="1" applyAlignment="1">
      <alignment horizontal="right" shrinkToFit="1"/>
    </xf>
    <xf numFmtId="178" fontId="8" fillId="0" borderId="33" xfId="2" applyNumberFormat="1" applyFont="1" applyBorder="1" applyAlignment="1">
      <alignment horizontal="right" shrinkToFit="1"/>
    </xf>
    <xf numFmtId="178" fontId="7" fillId="0" borderId="33" xfId="4" applyNumberFormat="1" applyFont="1" applyFill="1" applyBorder="1" applyAlignment="1">
      <alignment horizontal="right" shrinkToFit="1"/>
    </xf>
    <xf numFmtId="178" fontId="8" fillId="0" borderId="33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left"/>
    </xf>
    <xf numFmtId="178" fontId="8" fillId="0" borderId="35" xfId="2" applyNumberFormat="1" applyFont="1" applyBorder="1" applyAlignment="1">
      <alignment horizontal="right" shrinkToFit="1"/>
    </xf>
    <xf numFmtId="178" fontId="7" fillId="0" borderId="35" xfId="4" applyNumberFormat="1" applyFont="1" applyFill="1" applyBorder="1" applyAlignment="1">
      <alignment horizontal="right"/>
    </xf>
    <xf numFmtId="178" fontId="8" fillId="0" borderId="35" xfId="0" applyNumberFormat="1" applyFont="1" applyBorder="1" applyAlignment="1">
      <alignment horizontal="right"/>
    </xf>
    <xf numFmtId="181" fontId="8" fillId="0" borderId="33" xfId="0" applyNumberFormat="1" applyFont="1" applyBorder="1" applyAlignment="1">
      <alignment horizontal="left"/>
    </xf>
    <xf numFmtId="179" fontId="8" fillId="0" borderId="33" xfId="0" applyNumberFormat="1" applyFont="1" applyBorder="1" applyAlignment="1">
      <alignment horizontal="right" shrinkToFit="1"/>
    </xf>
    <xf numFmtId="179" fontId="8" fillId="0" borderId="33" xfId="0" applyNumberFormat="1" applyFont="1" applyBorder="1" applyAlignment="1">
      <alignment horizontal="right"/>
    </xf>
    <xf numFmtId="181" fontId="7" fillId="0" borderId="35" xfId="0" applyNumberFormat="1" applyFont="1" applyFill="1" applyBorder="1" applyAlignment="1">
      <alignment horizontal="left"/>
    </xf>
    <xf numFmtId="179" fontId="8" fillId="0" borderId="35" xfId="2" applyNumberFormat="1" applyFont="1" applyBorder="1" applyAlignment="1">
      <alignment horizontal="right"/>
    </xf>
    <xf numFmtId="179" fontId="8" fillId="0" borderId="35" xfId="2" applyNumberFormat="1" applyFont="1" applyBorder="1" applyAlignment="1">
      <alignment horizontal="right" shrinkToFit="1"/>
    </xf>
    <xf numFmtId="179" fontId="7" fillId="0" borderId="35" xfId="3" applyNumberFormat="1" applyFont="1" applyFill="1" applyBorder="1" applyAlignment="1">
      <alignment horizontal="right" shrinkToFit="1"/>
    </xf>
    <xf numFmtId="179" fontId="7" fillId="0" borderId="35" xfId="4" applyNumberFormat="1" applyFont="1" applyFill="1" applyBorder="1" applyAlignment="1">
      <alignment horizontal="right"/>
    </xf>
    <xf numFmtId="181" fontId="8" fillId="0" borderId="34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/>
    <xf numFmtId="0" fontId="18" fillId="0" borderId="0" xfId="0" applyFont="1" applyAlignment="1">
      <alignment horizontal="left"/>
    </xf>
    <xf numFmtId="181" fontId="8" fillId="0" borderId="34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176" fontId="12" fillId="0" borderId="6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H11小学６年" xfId="3"/>
    <cellStyle name="標準_Sheet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8358208955223885"/>
          <c:h val="0.664483916255983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'!$D$5:$Q$5</c:f>
              <c:numCache>
                <c:formatCode>0.00_);[Red]\(0.00\)</c:formatCode>
                <c:ptCount val="14"/>
                <c:pt idx="1">
                  <c:v>1.0830438901168298</c:v>
                </c:pt>
                <c:pt idx="2">
                  <c:v>1.2119246215631758</c:v>
                </c:pt>
                <c:pt idx="3">
                  <c:v>1.0789223454833599</c:v>
                </c:pt>
                <c:pt idx="4">
                  <c:v>1.1071318308119791</c:v>
                </c:pt>
                <c:pt idx="5">
                  <c:v>0.86887786732796035</c:v>
                </c:pt>
                <c:pt idx="6">
                  <c:v>0.81103727246460555</c:v>
                </c:pt>
                <c:pt idx="7">
                  <c:v>0.9624924379915305</c:v>
                </c:pt>
                <c:pt idx="8">
                  <c:v>0.64215384615384619</c:v>
                </c:pt>
                <c:pt idx="9">
                  <c:v>0.60255241567912488</c:v>
                </c:pt>
                <c:pt idx="10">
                  <c:v>0.56287425149700598</c:v>
                </c:pt>
                <c:pt idx="11">
                  <c:v>0.4753143207605029</c:v>
                </c:pt>
                <c:pt idx="12">
                  <c:v>0.37946572256195688</c:v>
                </c:pt>
                <c:pt idx="13">
                  <c:v>0.31793661496965608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03968"/>
        <c:axId val="134405504"/>
      </c:lineChart>
      <c:catAx>
        <c:axId val="134403968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40550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3440550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4039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10447761194029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428636798651781"/>
          <c:w val="0.76296848212154311"/>
          <c:h val="0.663045285972905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'!$D$16:$Q$16</c:f>
              <c:numCache>
                <c:formatCode>0.00_);[Red]\(0.00\)</c:formatCode>
                <c:ptCount val="14"/>
                <c:pt idx="1">
                  <c:v>1.4726495726495727</c:v>
                </c:pt>
                <c:pt idx="2">
                  <c:v>1.4491315136476426</c:v>
                </c:pt>
                <c:pt idx="3">
                  <c:v>1.1943755169561621</c:v>
                </c:pt>
                <c:pt idx="4">
                  <c:v>1.1988352745424293</c:v>
                </c:pt>
                <c:pt idx="5">
                  <c:v>1.1173671689135607</c:v>
                </c:pt>
                <c:pt idx="6">
                  <c:v>0.90441767068273093</c:v>
                </c:pt>
                <c:pt idx="7">
                  <c:v>0.97647058823529409</c:v>
                </c:pt>
                <c:pt idx="8">
                  <c:v>0.80550918196994992</c:v>
                </c:pt>
                <c:pt idx="9">
                  <c:v>0.7483443708609272</c:v>
                </c:pt>
                <c:pt idx="10">
                  <c:v>0.82258064516129037</c:v>
                </c:pt>
                <c:pt idx="11">
                  <c:v>0.64592863677950596</c:v>
                </c:pt>
                <c:pt idx="12">
                  <c:v>0.74313551815766166</c:v>
                </c:pt>
                <c:pt idx="13">
                  <c:v>0.47895229186155286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69344"/>
        <c:axId val="141370880"/>
      </c:lineChart>
      <c:catAx>
        <c:axId val="14136934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3708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137088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3693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2.8571428571428571E-2"/>
          <c:w val="0.7185239622824926"/>
          <c:h val="0.16571488563929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1825424465132"/>
          <c:y val="0.23863636363636365"/>
          <c:w val="0.79412049819227581"/>
          <c:h val="0.656536725058148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'!$D$17:$Q$17</c:f>
              <c:numCache>
                <c:formatCode>0.00_);[Red]\(0.00\)</c:formatCode>
                <c:ptCount val="14"/>
                <c:pt idx="1">
                  <c:v>1.2429906542056075</c:v>
                </c:pt>
                <c:pt idx="2">
                  <c:v>1.1974248927038627</c:v>
                </c:pt>
                <c:pt idx="3">
                  <c:v>1.0986238532110091</c:v>
                </c:pt>
                <c:pt idx="4">
                  <c:v>1.0475161987041037</c:v>
                </c:pt>
                <c:pt idx="5">
                  <c:v>0.84070796460176989</c:v>
                </c:pt>
                <c:pt idx="6">
                  <c:v>0.89411764705882357</c:v>
                </c:pt>
                <c:pt idx="7">
                  <c:v>0.78078817733990147</c:v>
                </c:pt>
                <c:pt idx="8">
                  <c:v>0.7195402298850575</c:v>
                </c:pt>
                <c:pt idx="9">
                  <c:v>0.79746835443037978</c:v>
                </c:pt>
                <c:pt idx="10">
                  <c:v>0.90049751243781095</c:v>
                </c:pt>
                <c:pt idx="11">
                  <c:v>0.62634408602150538</c:v>
                </c:pt>
                <c:pt idx="12">
                  <c:v>0.47687861271676302</c:v>
                </c:pt>
                <c:pt idx="13">
                  <c:v>0.43785310734463279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99936"/>
        <c:axId val="141401472"/>
      </c:lineChart>
      <c:catAx>
        <c:axId val="14139993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014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140147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999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9488960938706"/>
          <c:y val="2.8409090909090908E-2"/>
          <c:w val="0.71323761000463182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619361461666872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'!$D$18:$Q$18</c:f>
              <c:numCache>
                <c:formatCode>0.00_);[Red]\(0.00\)</c:formatCode>
                <c:ptCount val="14"/>
                <c:pt idx="0">
                  <c:v>1.3884297520661157</c:v>
                </c:pt>
                <c:pt idx="1">
                  <c:v>1.2217391304347827</c:v>
                </c:pt>
                <c:pt idx="2">
                  <c:v>0.92753623188405798</c:v>
                </c:pt>
                <c:pt idx="3">
                  <c:v>0.75845410628019327</c:v>
                </c:pt>
                <c:pt idx="4">
                  <c:v>0.88888888888888884</c:v>
                </c:pt>
                <c:pt idx="5">
                  <c:v>0.58411214953271029</c:v>
                </c:pt>
                <c:pt idx="6">
                  <c:v>0.70560747663551404</c:v>
                </c:pt>
                <c:pt idx="7">
                  <c:v>0.50485436893203883</c:v>
                </c:pt>
                <c:pt idx="8">
                  <c:v>0.79716981132075471</c:v>
                </c:pt>
                <c:pt idx="9">
                  <c:v>0.57692307692307687</c:v>
                </c:pt>
                <c:pt idx="10">
                  <c:v>0.52450980392156865</c:v>
                </c:pt>
                <c:pt idx="11">
                  <c:v>0.74479166666666663</c:v>
                </c:pt>
                <c:pt idx="12">
                  <c:v>0.68393782383419688</c:v>
                </c:pt>
                <c:pt idx="13">
                  <c:v>0.27692307692307694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42432"/>
        <c:axId val="141448320"/>
      </c:lineChart>
      <c:catAx>
        <c:axId val="141442432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483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14483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424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034019873432387"/>
          <c:w val="0.80000578707889958"/>
          <c:h val="0.6748328282860234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'!$D$19:$Q$19</c:f>
              <c:numCache>
                <c:formatCode>0.00_);[Red]\(0.00\)</c:formatCode>
                <c:ptCount val="14"/>
                <c:pt idx="0">
                  <c:v>0.68361581920903958</c:v>
                </c:pt>
                <c:pt idx="1">
                  <c:v>0.35915492957746481</c:v>
                </c:pt>
                <c:pt idx="2">
                  <c:v>0.29333333333333333</c:v>
                </c:pt>
                <c:pt idx="3">
                  <c:v>0.29655172413793102</c:v>
                </c:pt>
                <c:pt idx="4">
                  <c:v>0.31967213114754101</c:v>
                </c:pt>
                <c:pt idx="5">
                  <c:v>6.4516129032258063E-2</c:v>
                </c:pt>
                <c:pt idx="6">
                  <c:v>0.10909090909090909</c:v>
                </c:pt>
                <c:pt idx="7">
                  <c:v>9.3220338983050849E-2</c:v>
                </c:pt>
                <c:pt idx="8">
                  <c:v>0.12195121951219512</c:v>
                </c:pt>
                <c:pt idx="9">
                  <c:v>0.12244897959183673</c:v>
                </c:pt>
                <c:pt idx="10">
                  <c:v>9.2436974789915971E-2</c:v>
                </c:pt>
                <c:pt idx="11">
                  <c:v>8.7301587301587297E-2</c:v>
                </c:pt>
                <c:pt idx="12">
                  <c:v>1.2345679012345678E-2</c:v>
                </c:pt>
                <c:pt idx="13">
                  <c:v>7.0866141732283464E-2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81472"/>
        <c:axId val="141483008"/>
      </c:lineChart>
      <c:catAx>
        <c:axId val="141481472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830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148300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4814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11825424465132"/>
          <c:y val="0.21965317919075145"/>
          <c:w val="0.80147346576813017"/>
          <c:h val="0.6755197558902855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'!$D$20:$Q$20</c:f>
              <c:numCache>
                <c:formatCode>0.00_);[Red]\(0.00\)</c:formatCode>
                <c:ptCount val="14"/>
                <c:pt idx="1">
                  <c:v>1.826086956521739</c:v>
                </c:pt>
                <c:pt idx="2">
                  <c:v>1.6632653061224489</c:v>
                </c:pt>
                <c:pt idx="3">
                  <c:v>1.3298429319371727</c:v>
                </c:pt>
                <c:pt idx="4">
                  <c:v>1.4075829383886256</c:v>
                </c:pt>
                <c:pt idx="5">
                  <c:v>1.1181434599156117</c:v>
                </c:pt>
                <c:pt idx="6">
                  <c:v>0.98148148148148151</c:v>
                </c:pt>
                <c:pt idx="7">
                  <c:v>1.0547945205479452</c:v>
                </c:pt>
                <c:pt idx="8">
                  <c:v>0.90410958904109584</c:v>
                </c:pt>
                <c:pt idx="9">
                  <c:v>0.96202531645569622</c:v>
                </c:pt>
                <c:pt idx="10">
                  <c:v>0.83050847457627119</c:v>
                </c:pt>
                <c:pt idx="11">
                  <c:v>0.8666666666666667</c:v>
                </c:pt>
                <c:pt idx="12">
                  <c:v>0.55752212389380529</c:v>
                </c:pt>
                <c:pt idx="13">
                  <c:v>0.5822222222222222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78624"/>
        <c:axId val="141580160"/>
      </c:lineChart>
      <c:catAx>
        <c:axId val="14157862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5801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15801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5786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29488960938706"/>
          <c:y val="2.8901734104046242E-2"/>
          <c:w val="0.71323761000463182"/>
          <c:h val="0.16763005780346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857206632831006"/>
          <c:w val="0.79850746268656714"/>
          <c:h val="0.6666011194342623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'!$D$21:$Q$21</c:f>
              <c:numCache>
                <c:formatCode>0.00_);[Red]\(0.00\)</c:formatCode>
                <c:ptCount val="14"/>
                <c:pt idx="0">
                  <c:v>1.25</c:v>
                </c:pt>
                <c:pt idx="1">
                  <c:v>1.4269662921348314</c:v>
                </c:pt>
                <c:pt idx="2">
                  <c:v>1.3</c:v>
                </c:pt>
                <c:pt idx="3">
                  <c:v>1.0196078431372548</c:v>
                </c:pt>
                <c:pt idx="4">
                  <c:v>0.89552238805970152</c:v>
                </c:pt>
                <c:pt idx="5">
                  <c:v>0.67741935483870963</c:v>
                </c:pt>
                <c:pt idx="6">
                  <c:v>0.94117647058823528</c:v>
                </c:pt>
                <c:pt idx="7">
                  <c:v>0.54166666666666663</c:v>
                </c:pt>
                <c:pt idx="8">
                  <c:v>0.1728395061728395</c:v>
                </c:pt>
                <c:pt idx="9">
                  <c:v>0.45588235294117646</c:v>
                </c:pt>
                <c:pt idx="10">
                  <c:v>0.18072289156626506</c:v>
                </c:pt>
                <c:pt idx="11">
                  <c:v>0.14666666666666667</c:v>
                </c:pt>
                <c:pt idx="12">
                  <c:v>0.2</c:v>
                </c:pt>
                <c:pt idx="13">
                  <c:v>5.4794520547945202E-2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09216"/>
        <c:axId val="141631488"/>
      </c:lineChart>
      <c:catAx>
        <c:axId val="14160921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6314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163148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6092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571428571428571E-2"/>
          <c:w val="0.90298507462686572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295454545454544"/>
          <c:w val="0.80000578707889958"/>
          <c:h val="0.66221841474022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'!$D$22:$Q$22</c:f>
              <c:numCache>
                <c:formatCode>0.00_);[Red]\(0.00\)</c:formatCode>
                <c:ptCount val="14"/>
                <c:pt idx="0">
                  <c:v>1.5735294117647058</c:v>
                </c:pt>
                <c:pt idx="1">
                  <c:v>1.6375</c:v>
                </c:pt>
                <c:pt idx="2">
                  <c:v>1.9195402298850575</c:v>
                </c:pt>
                <c:pt idx="3">
                  <c:v>1.5425531914893618</c:v>
                </c:pt>
                <c:pt idx="4">
                  <c:v>1.6941176470588235</c:v>
                </c:pt>
                <c:pt idx="5">
                  <c:v>1.9402985074626866</c:v>
                </c:pt>
                <c:pt idx="6">
                  <c:v>1.7738095238095237</c:v>
                </c:pt>
                <c:pt idx="7">
                  <c:v>1.6086956521739131</c:v>
                </c:pt>
                <c:pt idx="8">
                  <c:v>0.90140845070422537</c:v>
                </c:pt>
                <c:pt idx="9">
                  <c:v>1.325</c:v>
                </c:pt>
                <c:pt idx="10">
                  <c:v>0.47761194029850745</c:v>
                </c:pt>
                <c:pt idx="11">
                  <c:v>0.70886075949367089</c:v>
                </c:pt>
                <c:pt idx="12">
                  <c:v>0.3</c:v>
                </c:pt>
                <c:pt idx="13">
                  <c:v>0.33333333333333331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60544"/>
        <c:axId val="141662080"/>
      </c:lineChart>
      <c:catAx>
        <c:axId val="14166054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6620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166208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6605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667444347234373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635332261380709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'!$D$23:$Q$23</c:f>
              <c:numCache>
                <c:formatCode>0.00_);[Red]\(0.00\)</c:formatCode>
                <c:ptCount val="14"/>
                <c:pt idx="0">
                  <c:v>1.4886363636363635</c:v>
                </c:pt>
                <c:pt idx="1">
                  <c:v>1.8333333333333333</c:v>
                </c:pt>
                <c:pt idx="2">
                  <c:v>2.0266666666666668</c:v>
                </c:pt>
                <c:pt idx="3">
                  <c:v>2</c:v>
                </c:pt>
                <c:pt idx="4">
                  <c:v>2.7901234567901234</c:v>
                </c:pt>
                <c:pt idx="5">
                  <c:v>1.9054054054054055</c:v>
                </c:pt>
                <c:pt idx="6">
                  <c:v>2.1794871794871793</c:v>
                </c:pt>
                <c:pt idx="7">
                  <c:v>1.2058823529411764</c:v>
                </c:pt>
                <c:pt idx="8">
                  <c:v>0.55384615384615388</c:v>
                </c:pt>
                <c:pt idx="9">
                  <c:v>0.4935064935064935</c:v>
                </c:pt>
                <c:pt idx="10">
                  <c:v>0.26250000000000001</c:v>
                </c:pt>
                <c:pt idx="11">
                  <c:v>0.27397260273972601</c:v>
                </c:pt>
                <c:pt idx="12">
                  <c:v>0.18965517241379309</c:v>
                </c:pt>
                <c:pt idx="13">
                  <c:v>2.5974025974025976E-2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87040"/>
        <c:axId val="144969728"/>
      </c:lineChart>
      <c:catAx>
        <c:axId val="141687040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9697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496972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6870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1787709497206703"/>
          <c:w val="0.80000578707889958"/>
          <c:h val="0.6738792332410985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'!$D$7:$Q$7</c:f>
              <c:numCache>
                <c:formatCode>0.00_);[Red]\(0.00\)</c:formatCode>
                <c:ptCount val="14"/>
                <c:pt idx="6">
                  <c:v>1.0942835931700075</c:v>
                </c:pt>
                <c:pt idx="7">
                  <c:v>0.89655172413793105</c:v>
                </c:pt>
                <c:pt idx="8">
                  <c:v>0.8070987654320988</c:v>
                </c:pt>
                <c:pt idx="9">
                  <c:v>0.7854463615903976</c:v>
                </c:pt>
                <c:pt idx="10">
                  <c:v>0.73891625615763545</c:v>
                </c:pt>
                <c:pt idx="11">
                  <c:v>0.48500881834215165</c:v>
                </c:pt>
                <c:pt idx="12">
                  <c:v>0.50844594594594594</c:v>
                </c:pt>
                <c:pt idx="13">
                  <c:v>0.50445632798573981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98784"/>
        <c:axId val="145000320"/>
      </c:lineChart>
      <c:catAx>
        <c:axId val="144998784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0003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50003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49987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7932960893854747E-2"/>
          <c:w val="0.89630251774083791"/>
          <c:h val="0.156424581005586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910172462507851"/>
          <c:w val="0.7969954072023584"/>
          <c:h val="0.672654940530076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'!$D$8:$Q$8</c:f>
              <c:numCache>
                <c:formatCode>0.00_);[Red]\(0.00\)</c:formatCode>
                <c:ptCount val="14"/>
                <c:pt idx="6">
                  <c:v>0.49669749009247027</c:v>
                </c:pt>
                <c:pt idx="7">
                  <c:v>0.53295128939828085</c:v>
                </c:pt>
                <c:pt idx="8">
                  <c:v>0.35240572171651496</c:v>
                </c:pt>
                <c:pt idx="9">
                  <c:v>0.50136612021857918</c:v>
                </c:pt>
                <c:pt idx="10">
                  <c:v>0.41633199464524767</c:v>
                </c:pt>
                <c:pt idx="11">
                  <c:v>0.42988204456094364</c:v>
                </c:pt>
                <c:pt idx="12">
                  <c:v>0.28116343490304707</c:v>
                </c:pt>
                <c:pt idx="13">
                  <c:v>0.24374176548089591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17088"/>
        <c:axId val="145043456"/>
      </c:lineChart>
      <c:catAx>
        <c:axId val="145017088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0434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50434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0170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2631578947368418E-2"/>
          <c:y val="2.8089887640449437E-2"/>
          <c:w val="0.90977759359027499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033771050328769"/>
          <c:w val="0.79850746268656714"/>
          <c:h val="0.6614185573161152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'!$D$6:$Q$6</c:f>
              <c:numCache>
                <c:formatCode>0.00_);[Red]\(0.00\)</c:formatCode>
                <c:ptCount val="14"/>
                <c:pt idx="0">
                  <c:v>1.383847549909256</c:v>
                </c:pt>
                <c:pt idx="1">
                  <c:v>1.0267527675276753</c:v>
                </c:pt>
                <c:pt idx="2">
                  <c:v>1.1660869565217391</c:v>
                </c:pt>
                <c:pt idx="3">
                  <c:v>1.2389298892988929</c:v>
                </c:pt>
                <c:pt idx="4">
                  <c:v>0.90639063906390638</c:v>
                </c:pt>
                <c:pt idx="5">
                  <c:v>0.82531645569620249</c:v>
                </c:pt>
                <c:pt idx="6">
                  <c:v>0.85910338517840801</c:v>
                </c:pt>
                <c:pt idx="7">
                  <c:v>0.73960983884648002</c:v>
                </c:pt>
                <c:pt idx="8">
                  <c:v>0.83657243816254412</c:v>
                </c:pt>
                <c:pt idx="9">
                  <c:v>0.7482698961937716</c:v>
                </c:pt>
                <c:pt idx="10">
                  <c:v>0.50950226244343888</c:v>
                </c:pt>
                <c:pt idx="11">
                  <c:v>0.58333333333333337</c:v>
                </c:pt>
                <c:pt idx="12">
                  <c:v>0.58627264061010487</c:v>
                </c:pt>
                <c:pt idx="13">
                  <c:v>0.48878048780487804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7440"/>
        <c:axId val="134718976"/>
      </c:lineChart>
      <c:catAx>
        <c:axId val="134717440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7189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471897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7174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ja-JP" sz="1200"/>
              <a:t>H29</a:t>
            </a:r>
            <a:r>
              <a:rPr lang="ja-JP" altLang="en-US" sz="1200"/>
              <a:t>年度　市町別　一人平均むし歯数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709667082303365E-2"/>
          <c:y val="0.11933496661938733"/>
          <c:w val="0.84452126196713251"/>
          <c:h val="0.642809023949306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8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'一人平均う歯数 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'!$Q$5:$Q$24</c:f>
              <c:numCache>
                <c:formatCode>0.00_);[Red]\(0.00\)</c:formatCode>
                <c:ptCount val="20"/>
                <c:pt idx="0">
                  <c:v>0.31793661496965608</c:v>
                </c:pt>
                <c:pt idx="1">
                  <c:v>0.48878048780487804</c:v>
                </c:pt>
                <c:pt idx="2">
                  <c:v>0.50445632798573981</c:v>
                </c:pt>
                <c:pt idx="3">
                  <c:v>0.24374176548089591</c:v>
                </c:pt>
                <c:pt idx="4">
                  <c:v>0.45409015025041738</c:v>
                </c:pt>
                <c:pt idx="5">
                  <c:v>0.17130620985010706</c:v>
                </c:pt>
                <c:pt idx="6">
                  <c:v>0.48218527315914489</c:v>
                </c:pt>
                <c:pt idx="7">
                  <c:v>0.43329397874852421</c:v>
                </c:pt>
                <c:pt idx="8">
                  <c:v>0.50823045267489708</c:v>
                </c:pt>
                <c:pt idx="9">
                  <c:v>0.4524793388429752</c:v>
                </c:pt>
                <c:pt idx="10">
                  <c:v>0.51094890510948909</c:v>
                </c:pt>
                <c:pt idx="11">
                  <c:v>0.47895229186155286</c:v>
                </c:pt>
                <c:pt idx="12">
                  <c:v>0.43785310734463279</c:v>
                </c:pt>
                <c:pt idx="13">
                  <c:v>0.27692307692307694</c:v>
                </c:pt>
                <c:pt idx="14">
                  <c:v>7.0866141732283464E-2</c:v>
                </c:pt>
                <c:pt idx="15">
                  <c:v>0.5822222222222222</c:v>
                </c:pt>
                <c:pt idx="16">
                  <c:v>5.4794520547945202E-2</c:v>
                </c:pt>
                <c:pt idx="17">
                  <c:v>0.33333333333333331</c:v>
                </c:pt>
                <c:pt idx="18">
                  <c:v>2.5974025974025976E-2</c:v>
                </c:pt>
                <c:pt idx="19">
                  <c:v>0.39318080522953497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65472"/>
        <c:axId val="145067008"/>
      </c:barChart>
      <c:catAx>
        <c:axId val="1450654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145067008"/>
        <c:crosses val="autoZero"/>
        <c:auto val="1"/>
        <c:lblAlgn val="ctr"/>
        <c:lblOffset val="100"/>
        <c:noMultiLvlLbl val="0"/>
      </c:catAx>
      <c:valAx>
        <c:axId val="145067008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14506547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有病者率!$D$5:$Q$5</c:f>
              <c:numCache>
                <c:formatCode>0.0_);[Red]\(0.0\)</c:formatCode>
                <c:ptCount val="14"/>
                <c:pt idx="1">
                  <c:v>43.037574992106094</c:v>
                </c:pt>
                <c:pt idx="2">
                  <c:v>44.609206054989187</c:v>
                </c:pt>
                <c:pt idx="3">
                  <c:v>38.668779714738513</c:v>
                </c:pt>
                <c:pt idx="4">
                  <c:v>41.092929916640941</c:v>
                </c:pt>
                <c:pt idx="5">
                  <c:v>34.934903905765651</c:v>
                </c:pt>
                <c:pt idx="6">
                  <c:v>33.689685062120773</c:v>
                </c:pt>
                <c:pt idx="7">
                  <c:v>35.48094373865699</c:v>
                </c:pt>
                <c:pt idx="8">
                  <c:v>28.646153846153844</c:v>
                </c:pt>
                <c:pt idx="9">
                  <c:v>25.220297781829231</c:v>
                </c:pt>
                <c:pt idx="10">
                  <c:v>28.293413173652691</c:v>
                </c:pt>
                <c:pt idx="11">
                  <c:v>24.041704998466727</c:v>
                </c:pt>
                <c:pt idx="12">
                  <c:v>19.60090119085935</c:v>
                </c:pt>
                <c:pt idx="13">
                  <c:v>19.184086311530681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22048"/>
        <c:axId val="145123584"/>
      </c:lineChart>
      <c:catAx>
        <c:axId val="1451220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1235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51235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12204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595570344239225"/>
          <c:w val="0.78358208955223885"/>
          <c:h val="0.65340491142322665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有病者率!$D$6:$Q$6</c:f>
              <c:numCache>
                <c:formatCode>0.0_);[Red]\(0.0\)</c:formatCode>
                <c:ptCount val="14"/>
                <c:pt idx="0">
                  <c:v>52.722323049001815</c:v>
                </c:pt>
                <c:pt idx="1">
                  <c:v>43.17343173431734</c:v>
                </c:pt>
                <c:pt idx="2">
                  <c:v>46</c:v>
                </c:pt>
                <c:pt idx="3">
                  <c:v>45.479704797047972</c:v>
                </c:pt>
                <c:pt idx="4">
                  <c:v>38.433843384338431</c:v>
                </c:pt>
                <c:pt idx="5">
                  <c:v>35.527426160337555</c:v>
                </c:pt>
                <c:pt idx="6">
                  <c:v>38.243366880146382</c:v>
                </c:pt>
                <c:pt idx="7">
                  <c:v>33.163698049194238</c:v>
                </c:pt>
                <c:pt idx="8">
                  <c:v>34.187279151943464</c:v>
                </c:pt>
                <c:pt idx="9">
                  <c:v>34.602076124567475</c:v>
                </c:pt>
                <c:pt idx="10">
                  <c:v>25.610859728506785</c:v>
                </c:pt>
                <c:pt idx="11">
                  <c:v>23.534798534798533</c:v>
                </c:pt>
                <c:pt idx="12">
                  <c:v>26.501429933269783</c:v>
                </c:pt>
                <c:pt idx="13">
                  <c:v>29.268292682926827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40352"/>
        <c:axId val="145158528"/>
      </c:lineChart>
      <c:catAx>
        <c:axId val="1451403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15852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5158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1403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31343283582089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9534057869153"/>
          <c:y val="0.23863636363636365"/>
          <c:w val="0.78030880318420914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有病者率!$D$9:$Q$9</c:f>
              <c:numCache>
                <c:formatCode>0.0_);[Red]\(0.0\)</c:formatCode>
                <c:ptCount val="14"/>
                <c:pt idx="0">
                  <c:v>46.570048309178745</c:v>
                </c:pt>
                <c:pt idx="1">
                  <c:v>46.387832699619771</c:v>
                </c:pt>
                <c:pt idx="2">
                  <c:v>44.434550311665184</c:v>
                </c:pt>
                <c:pt idx="3">
                  <c:v>43.446379468377636</c:v>
                </c:pt>
                <c:pt idx="4">
                  <c:v>34.75120385232745</c:v>
                </c:pt>
                <c:pt idx="5">
                  <c:v>38.973063973063972</c:v>
                </c:pt>
                <c:pt idx="6">
                  <c:v>33.466453674121404</c:v>
                </c:pt>
                <c:pt idx="7">
                  <c:v>29.054054054054053</c:v>
                </c:pt>
                <c:pt idx="8">
                  <c:v>27.835051546391753</c:v>
                </c:pt>
                <c:pt idx="9">
                  <c:v>24.269480519480517</c:v>
                </c:pt>
                <c:pt idx="10">
                  <c:v>24.462809917355372</c:v>
                </c:pt>
                <c:pt idx="11">
                  <c:v>26.332794830371569</c:v>
                </c:pt>
                <c:pt idx="12">
                  <c:v>26.995645863570395</c:v>
                </c:pt>
                <c:pt idx="13">
                  <c:v>20.283806343906509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458688"/>
        <c:axId val="145460224"/>
      </c:lineChart>
      <c:catAx>
        <c:axId val="14545868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4602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54602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45868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87878787878788E-2"/>
          <c:y val="2.8409090909090908E-2"/>
          <c:w val="0.9166738248628012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有病者率!$D$10:$Q$10</c:f>
              <c:numCache>
                <c:formatCode>0.0_);[Red]\(0.0\)</c:formatCode>
                <c:ptCount val="14"/>
                <c:pt idx="0">
                  <c:v>28.885832187070154</c:v>
                </c:pt>
                <c:pt idx="1">
                  <c:v>22.792022792022792</c:v>
                </c:pt>
                <c:pt idx="2">
                  <c:v>27.295918367346939</c:v>
                </c:pt>
                <c:pt idx="3">
                  <c:v>27.828348504551364</c:v>
                </c:pt>
                <c:pt idx="4">
                  <c:v>26.533166458072593</c:v>
                </c:pt>
                <c:pt idx="5">
                  <c:v>17.460317460317459</c:v>
                </c:pt>
                <c:pt idx="6">
                  <c:v>19.520958083832333</c:v>
                </c:pt>
                <c:pt idx="7">
                  <c:v>21.550741163055871</c:v>
                </c:pt>
                <c:pt idx="8">
                  <c:v>17.53774680603949</c:v>
                </c:pt>
                <c:pt idx="9">
                  <c:v>14.044350580781414</c:v>
                </c:pt>
                <c:pt idx="10">
                  <c:v>13.304252998909488</c:v>
                </c:pt>
                <c:pt idx="11">
                  <c:v>13.513513513513514</c:v>
                </c:pt>
                <c:pt idx="12">
                  <c:v>10.14799154334038</c:v>
                </c:pt>
                <c:pt idx="13">
                  <c:v>9.8501070663811561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67104"/>
        <c:axId val="145568896"/>
      </c:lineChart>
      <c:catAx>
        <c:axId val="14556710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5688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5568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56710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31343283582089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293919347630583"/>
          <c:w val="0.78358208955223885"/>
          <c:h val="0.64617420516217972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有病者率!$D$11:$Q$11</c:f>
              <c:numCache>
                <c:formatCode>0.0_);[Red]\(0.0\)</c:formatCode>
                <c:ptCount val="14"/>
                <c:pt idx="0">
                  <c:v>50</c:v>
                </c:pt>
                <c:pt idx="1">
                  <c:v>49.407783417935704</c:v>
                </c:pt>
                <c:pt idx="2">
                  <c:v>43.459915611814345</c:v>
                </c:pt>
                <c:pt idx="3">
                  <c:v>44.104134762633997</c:v>
                </c:pt>
                <c:pt idx="4">
                  <c:v>38.184438040345817</c:v>
                </c:pt>
                <c:pt idx="5">
                  <c:v>31.831395348837212</c:v>
                </c:pt>
                <c:pt idx="6">
                  <c:v>34.278002699055335</c:v>
                </c:pt>
                <c:pt idx="7">
                  <c:v>33.587786259541986</c:v>
                </c:pt>
                <c:pt idx="8">
                  <c:v>28.346456692913385</c:v>
                </c:pt>
                <c:pt idx="9">
                  <c:v>32.814371257485028</c:v>
                </c:pt>
                <c:pt idx="10">
                  <c:v>26.802884615384613</c:v>
                </c:pt>
                <c:pt idx="11">
                  <c:v>26.47783251231527</c:v>
                </c:pt>
                <c:pt idx="12">
                  <c:v>24.908424908424909</c:v>
                </c:pt>
                <c:pt idx="13">
                  <c:v>18.289786223277911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02048"/>
        <c:axId val="145603584"/>
      </c:lineChart>
      <c:catAx>
        <c:axId val="14560204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6035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56035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560204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31343283582089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462784882411075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有病者率!$D$12:$Q$12</c:f>
              <c:numCache>
                <c:formatCode>0.0_);[Red]\(0.0\)</c:formatCode>
                <c:ptCount val="14"/>
                <c:pt idx="1">
                  <c:v>46.82377049180328</c:v>
                </c:pt>
                <c:pt idx="2">
                  <c:v>44.556267154620308</c:v>
                </c:pt>
                <c:pt idx="3">
                  <c:v>43.653250773993804</c:v>
                </c:pt>
                <c:pt idx="4">
                  <c:v>39.191919191919197</c:v>
                </c:pt>
                <c:pt idx="5">
                  <c:v>37.564499484004124</c:v>
                </c:pt>
                <c:pt idx="6">
                  <c:v>35.300101729399799</c:v>
                </c:pt>
                <c:pt idx="7">
                  <c:v>40.5458089668616</c:v>
                </c:pt>
                <c:pt idx="8">
                  <c:v>33.86411889596603</c:v>
                </c:pt>
                <c:pt idx="9">
                  <c:v>32.792207792207797</c:v>
                </c:pt>
                <c:pt idx="10">
                  <c:v>32.206969376979941</c:v>
                </c:pt>
                <c:pt idx="11">
                  <c:v>27.924944812362028</c:v>
                </c:pt>
                <c:pt idx="12">
                  <c:v>25.866050808314089</c:v>
                </c:pt>
                <c:pt idx="13">
                  <c:v>22.904368358913814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42656"/>
        <c:axId val="146748544"/>
      </c:lineChart>
      <c:catAx>
        <c:axId val="1467426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74854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67485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674265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47197175641831"/>
          <c:w val="0.78358208955223885"/>
          <c:h val="0.667590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有病者率!$D$13:$Q$13</c:f>
              <c:numCache>
                <c:formatCode>0.0_);[Red]\(0.0\)</c:formatCode>
                <c:ptCount val="14"/>
                <c:pt idx="1">
                  <c:v>49.896049896049902</c:v>
                </c:pt>
                <c:pt idx="2">
                  <c:v>39.665970772442591</c:v>
                </c:pt>
                <c:pt idx="3">
                  <c:v>46.443514644351467</c:v>
                </c:pt>
                <c:pt idx="4">
                  <c:v>38.350515463917532</c:v>
                </c:pt>
                <c:pt idx="5">
                  <c:v>38.076152304609217</c:v>
                </c:pt>
                <c:pt idx="6">
                  <c:v>36.64717348927875</c:v>
                </c:pt>
                <c:pt idx="7">
                  <c:v>34.126984126984127</c:v>
                </c:pt>
                <c:pt idx="8">
                  <c:v>26.356589147286826</c:v>
                </c:pt>
                <c:pt idx="9">
                  <c:v>25.933609958506228</c:v>
                </c:pt>
                <c:pt idx="10">
                  <c:v>23.473282442748094</c:v>
                </c:pt>
                <c:pt idx="11">
                  <c:v>23.126338329764454</c:v>
                </c:pt>
                <c:pt idx="12">
                  <c:v>16.6044776119403</c:v>
                </c:pt>
                <c:pt idx="13">
                  <c:v>16.255144032921812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81696"/>
        <c:axId val="146783232"/>
      </c:lineChart>
      <c:catAx>
        <c:axId val="1467816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7832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67832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678169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52653137418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有病者率!$D$14:$Q$14</c:f>
              <c:numCache>
                <c:formatCode>0.0_);[Red]\(0.0\)</c:formatCode>
                <c:ptCount val="14"/>
                <c:pt idx="1">
                  <c:v>46.632124352331608</c:v>
                </c:pt>
                <c:pt idx="2">
                  <c:v>44.006849315068493</c:v>
                </c:pt>
                <c:pt idx="3">
                  <c:v>39.003436426116842</c:v>
                </c:pt>
                <c:pt idx="4">
                  <c:v>38.461538461538467</c:v>
                </c:pt>
                <c:pt idx="5">
                  <c:v>30.857142857142854</c:v>
                </c:pt>
                <c:pt idx="6">
                  <c:v>30.018083182640144</c:v>
                </c:pt>
                <c:pt idx="7">
                  <c:v>31.015037593984964</c:v>
                </c:pt>
                <c:pt idx="8">
                  <c:v>23.355263157894736</c:v>
                </c:pt>
                <c:pt idx="9">
                  <c:v>27.305605786618447</c:v>
                </c:pt>
                <c:pt idx="10">
                  <c:v>28.764478764478763</c:v>
                </c:pt>
                <c:pt idx="11">
                  <c:v>24.478178368121441</c:v>
                </c:pt>
                <c:pt idx="12">
                  <c:v>18.1640625</c:v>
                </c:pt>
                <c:pt idx="13">
                  <c:v>24.793388429752067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07808"/>
        <c:axId val="146830080"/>
      </c:lineChart>
      <c:catAx>
        <c:axId val="146807808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8300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68300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680780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417910447761194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有病者率!$D$15:$Q$15</c:f>
              <c:numCache>
                <c:formatCode>0.0_);[Red]\(0.0\)</c:formatCode>
                <c:ptCount val="14"/>
                <c:pt idx="1">
                  <c:v>52.897196261682247</c:v>
                </c:pt>
                <c:pt idx="2">
                  <c:v>49.382716049382715</c:v>
                </c:pt>
                <c:pt idx="3">
                  <c:v>52.007299270072991</c:v>
                </c:pt>
                <c:pt idx="4">
                  <c:v>54.580152671755719</c:v>
                </c:pt>
                <c:pt idx="5">
                  <c:v>47.337278106508876</c:v>
                </c:pt>
                <c:pt idx="6">
                  <c:v>51.34615384615384</c:v>
                </c:pt>
                <c:pt idx="7">
                  <c:v>38.271604938271601</c:v>
                </c:pt>
                <c:pt idx="8">
                  <c:v>40.725806451612904</c:v>
                </c:pt>
                <c:pt idx="9">
                  <c:v>36.774193548387096</c:v>
                </c:pt>
                <c:pt idx="10">
                  <c:v>40.144230769230774</c:v>
                </c:pt>
                <c:pt idx="11">
                  <c:v>31.980906921241047</c:v>
                </c:pt>
                <c:pt idx="12">
                  <c:v>33.649289099526065</c:v>
                </c:pt>
                <c:pt idx="13">
                  <c:v>25.060827250608277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59136"/>
        <c:axId val="146860672"/>
      </c:lineChart>
      <c:catAx>
        <c:axId val="14685913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686067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68606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685913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9850746268656714"/>
          <c:h val="0.6588019466733442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'!$D$9:$Q$9</c:f>
              <c:numCache>
                <c:formatCode>0.00_);[Red]\(0.00\)</c:formatCode>
                <c:ptCount val="14"/>
                <c:pt idx="0">
                  <c:v>1.3323671497584542</c:v>
                </c:pt>
                <c:pt idx="1">
                  <c:v>1.1606463878326996</c:v>
                </c:pt>
                <c:pt idx="2">
                  <c:v>1.1424755120213714</c:v>
                </c:pt>
                <c:pt idx="3">
                  <c:v>1.1640696608615948</c:v>
                </c:pt>
                <c:pt idx="4">
                  <c:v>0.95585874799357951</c:v>
                </c:pt>
                <c:pt idx="5">
                  <c:v>0.97138047138047134</c:v>
                </c:pt>
                <c:pt idx="6">
                  <c:v>0.99041533546325877</c:v>
                </c:pt>
                <c:pt idx="7">
                  <c:v>0.71114864864864868</c:v>
                </c:pt>
                <c:pt idx="8">
                  <c:v>0.66323024054982815</c:v>
                </c:pt>
                <c:pt idx="9">
                  <c:v>0.58360389610389607</c:v>
                </c:pt>
                <c:pt idx="10">
                  <c:v>0.60578512396694217</c:v>
                </c:pt>
                <c:pt idx="11">
                  <c:v>0.57592891760904685</c:v>
                </c:pt>
                <c:pt idx="12">
                  <c:v>0.7024673439767779</c:v>
                </c:pt>
                <c:pt idx="13">
                  <c:v>0.45409015025041738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56448"/>
        <c:axId val="140057984"/>
      </c:lineChart>
      <c:catAx>
        <c:axId val="140056448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0579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005798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05644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163969610531485"/>
          <c:w val="0.77611940298507465"/>
          <c:h val="0.66066999999999998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有病者率!$D$16:$Q$16</c:f>
              <c:numCache>
                <c:formatCode>0.0_);[Red]\(0.0\)</c:formatCode>
                <c:ptCount val="14"/>
                <c:pt idx="1">
                  <c:v>50.341880341880341</c:v>
                </c:pt>
                <c:pt idx="2">
                  <c:v>49.462365591397848</c:v>
                </c:pt>
                <c:pt idx="3">
                  <c:v>44.003308519437553</c:v>
                </c:pt>
                <c:pt idx="4">
                  <c:v>44.259567387687184</c:v>
                </c:pt>
                <c:pt idx="5">
                  <c:v>39.49246629659001</c:v>
                </c:pt>
                <c:pt idx="6">
                  <c:v>35.983935742971887</c:v>
                </c:pt>
                <c:pt idx="7">
                  <c:v>39.058823529411761</c:v>
                </c:pt>
                <c:pt idx="8">
                  <c:v>31.886477462437394</c:v>
                </c:pt>
                <c:pt idx="9">
                  <c:v>32.450331125827816</c:v>
                </c:pt>
                <c:pt idx="10">
                  <c:v>32.258064516129032</c:v>
                </c:pt>
                <c:pt idx="11">
                  <c:v>28.636779505946937</c:v>
                </c:pt>
                <c:pt idx="12">
                  <c:v>30.646589902568643</c:v>
                </c:pt>
                <c:pt idx="13">
                  <c:v>24.134705332086064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25600"/>
        <c:axId val="139547392"/>
      </c:lineChart>
      <c:catAx>
        <c:axId val="1344256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954739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395473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42560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54422203195368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有病者率!$D$17:$Q$17</c:f>
              <c:numCache>
                <c:formatCode>0.0_);[Red]\(0.0\)</c:formatCode>
                <c:ptCount val="14"/>
                <c:pt idx="1">
                  <c:v>51.401869158878498</c:v>
                </c:pt>
                <c:pt idx="2">
                  <c:v>48.497854077253216</c:v>
                </c:pt>
                <c:pt idx="3">
                  <c:v>44.954128440366972</c:v>
                </c:pt>
                <c:pt idx="4">
                  <c:v>45.78833693304535</c:v>
                </c:pt>
                <c:pt idx="5">
                  <c:v>39.601769911504427</c:v>
                </c:pt>
                <c:pt idx="6">
                  <c:v>37.176470588235297</c:v>
                </c:pt>
                <c:pt idx="7">
                  <c:v>34.729064039408868</c:v>
                </c:pt>
                <c:pt idx="8">
                  <c:v>32.873563218390807</c:v>
                </c:pt>
                <c:pt idx="9">
                  <c:v>34.683544303797468</c:v>
                </c:pt>
                <c:pt idx="10">
                  <c:v>35.074626865671647</c:v>
                </c:pt>
                <c:pt idx="11">
                  <c:v>30.107526881720432</c:v>
                </c:pt>
                <c:pt idx="12">
                  <c:v>22.832369942196532</c:v>
                </c:pt>
                <c:pt idx="13">
                  <c:v>19.774011299435028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85120"/>
        <c:axId val="134486656"/>
      </c:lineChart>
      <c:catAx>
        <c:axId val="1344851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4866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34486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4851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82418939636014"/>
          <c:y val="0.23863636363636365"/>
          <c:w val="0.78676753061642135"/>
          <c:h val="0.6513122902718226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有病者率!$D$18:$Q$18</c:f>
              <c:numCache>
                <c:formatCode>0.0_);[Red]\(0.0\)</c:formatCode>
                <c:ptCount val="14"/>
                <c:pt idx="0">
                  <c:v>47.520661157024797</c:v>
                </c:pt>
                <c:pt idx="1">
                  <c:v>43.04347826086957</c:v>
                </c:pt>
                <c:pt idx="2">
                  <c:v>39.613526570048307</c:v>
                </c:pt>
                <c:pt idx="3">
                  <c:v>35.265700483091791</c:v>
                </c:pt>
                <c:pt idx="4">
                  <c:v>35.978835978835974</c:v>
                </c:pt>
                <c:pt idx="5">
                  <c:v>25.700934579439249</c:v>
                </c:pt>
                <c:pt idx="6">
                  <c:v>24.766355140186917</c:v>
                </c:pt>
                <c:pt idx="7">
                  <c:v>24.271844660194176</c:v>
                </c:pt>
                <c:pt idx="8">
                  <c:v>31.60377358490566</c:v>
                </c:pt>
                <c:pt idx="9">
                  <c:v>27.403846153846157</c:v>
                </c:pt>
                <c:pt idx="10">
                  <c:v>27.450980392156865</c:v>
                </c:pt>
                <c:pt idx="11">
                  <c:v>32.8125</c:v>
                </c:pt>
                <c:pt idx="12">
                  <c:v>33.160621761658035</c:v>
                </c:pt>
                <c:pt idx="13">
                  <c:v>18.974358974358974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23520"/>
        <c:axId val="134533504"/>
      </c:lineChart>
      <c:catAx>
        <c:axId val="1345235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53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45335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523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0882352941176475E-2"/>
          <c:y val="3.4090909090909088E-2"/>
          <c:w val="0.8897089702022541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95893741597733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有病者率!$D$19:$Q$19</c:f>
              <c:numCache>
                <c:formatCode>0.0_);[Red]\(0.0\)</c:formatCode>
                <c:ptCount val="14"/>
                <c:pt idx="0">
                  <c:v>28.8135593220339</c:v>
                </c:pt>
                <c:pt idx="1">
                  <c:v>20.422535211267608</c:v>
                </c:pt>
                <c:pt idx="2">
                  <c:v>15.333333333333332</c:v>
                </c:pt>
                <c:pt idx="3">
                  <c:v>17.241379310344829</c:v>
                </c:pt>
                <c:pt idx="4">
                  <c:v>16.393442622950818</c:v>
                </c:pt>
                <c:pt idx="5">
                  <c:v>6.4516129032258061</c:v>
                </c:pt>
                <c:pt idx="6">
                  <c:v>7.2727272727272725</c:v>
                </c:pt>
                <c:pt idx="7">
                  <c:v>5.9322033898305087</c:v>
                </c:pt>
                <c:pt idx="8">
                  <c:v>7.3170731707317067</c:v>
                </c:pt>
                <c:pt idx="9">
                  <c:v>6.1224489795918364</c:v>
                </c:pt>
                <c:pt idx="10">
                  <c:v>5.0420168067226889</c:v>
                </c:pt>
                <c:pt idx="11">
                  <c:v>6.3492063492063489</c:v>
                </c:pt>
                <c:pt idx="12">
                  <c:v>1.2345679012345678</c:v>
                </c:pt>
                <c:pt idx="13">
                  <c:v>6.2992125984251963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2560"/>
        <c:axId val="134564096"/>
      </c:lineChart>
      <c:catAx>
        <c:axId val="13456256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5640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45640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56256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7611940298507465"/>
          <c:h val="0.6707187059548366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有病者率!$D$20:$Q$20</c:f>
              <c:numCache>
                <c:formatCode>0.0_);[Red]\(0.0\)</c:formatCode>
                <c:ptCount val="14"/>
                <c:pt idx="1">
                  <c:v>65.700483091787447</c:v>
                </c:pt>
                <c:pt idx="2">
                  <c:v>50.510204081632651</c:v>
                </c:pt>
                <c:pt idx="3">
                  <c:v>48.691099476439788</c:v>
                </c:pt>
                <c:pt idx="4">
                  <c:v>46.445497630331758</c:v>
                </c:pt>
                <c:pt idx="5">
                  <c:v>42.616033755274266</c:v>
                </c:pt>
                <c:pt idx="6">
                  <c:v>35.185185185185183</c:v>
                </c:pt>
                <c:pt idx="7">
                  <c:v>38.356164383561641</c:v>
                </c:pt>
                <c:pt idx="8">
                  <c:v>33.789954337899545</c:v>
                </c:pt>
                <c:pt idx="9">
                  <c:v>36.286919831223628</c:v>
                </c:pt>
                <c:pt idx="10">
                  <c:v>32.20338983050847</c:v>
                </c:pt>
                <c:pt idx="11">
                  <c:v>29.777777777777775</c:v>
                </c:pt>
                <c:pt idx="12">
                  <c:v>22.566371681415927</c:v>
                </c:pt>
                <c:pt idx="13">
                  <c:v>26.222222222222225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3920"/>
        <c:axId val="134595712"/>
      </c:lineChart>
      <c:catAx>
        <c:axId val="13459392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5957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345957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45939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有病者率!$D$21:$Q$21</c:f>
              <c:numCache>
                <c:formatCode>0.0_);[Red]\(0.0\)</c:formatCode>
                <c:ptCount val="14"/>
                <c:pt idx="0">
                  <c:v>38.333333333333336</c:v>
                </c:pt>
                <c:pt idx="1">
                  <c:v>49.438202247191008</c:v>
                </c:pt>
                <c:pt idx="2">
                  <c:v>44.285714285714285</c:v>
                </c:pt>
                <c:pt idx="3">
                  <c:v>43.137254901960787</c:v>
                </c:pt>
                <c:pt idx="4">
                  <c:v>25.373134328358208</c:v>
                </c:pt>
                <c:pt idx="5">
                  <c:v>29.032258064516132</c:v>
                </c:pt>
                <c:pt idx="6">
                  <c:v>33.333333333333329</c:v>
                </c:pt>
                <c:pt idx="7">
                  <c:v>22.222222222222221</c:v>
                </c:pt>
                <c:pt idx="8">
                  <c:v>11.111111111111111</c:v>
                </c:pt>
                <c:pt idx="9">
                  <c:v>25</c:v>
                </c:pt>
                <c:pt idx="10">
                  <c:v>8.4337349397590362</c:v>
                </c:pt>
                <c:pt idx="11">
                  <c:v>9.3333333333333339</c:v>
                </c:pt>
                <c:pt idx="12">
                  <c:v>15.294117647058824</c:v>
                </c:pt>
                <c:pt idx="13">
                  <c:v>4.10958904109589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1152"/>
        <c:axId val="134642688"/>
      </c:lineChart>
      <c:catAx>
        <c:axId val="1346411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6426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46426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64115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有病者率!$D$22:$Q$22</c:f>
              <c:numCache>
                <c:formatCode>0.0_);[Red]\(0.0\)</c:formatCode>
                <c:ptCount val="14"/>
                <c:pt idx="0">
                  <c:v>63.235294117647058</c:v>
                </c:pt>
                <c:pt idx="1">
                  <c:v>55</c:v>
                </c:pt>
                <c:pt idx="2">
                  <c:v>62.068965517241381</c:v>
                </c:pt>
                <c:pt idx="3">
                  <c:v>56.38297872340425</c:v>
                </c:pt>
                <c:pt idx="4">
                  <c:v>57.647058823529406</c:v>
                </c:pt>
                <c:pt idx="5">
                  <c:v>56.71641791044776</c:v>
                </c:pt>
                <c:pt idx="6">
                  <c:v>57.142857142857139</c:v>
                </c:pt>
                <c:pt idx="7">
                  <c:v>55.072463768115945</c:v>
                </c:pt>
                <c:pt idx="8">
                  <c:v>42.25352112676056</c:v>
                </c:pt>
                <c:pt idx="9">
                  <c:v>50</c:v>
                </c:pt>
                <c:pt idx="10">
                  <c:v>26.865671641791046</c:v>
                </c:pt>
                <c:pt idx="11">
                  <c:v>27.848101265822784</c:v>
                </c:pt>
                <c:pt idx="12">
                  <c:v>16.25</c:v>
                </c:pt>
                <c:pt idx="13">
                  <c:v>15.686274509803921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59456"/>
        <c:axId val="134669440"/>
      </c:lineChart>
      <c:catAx>
        <c:axId val="13465945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6694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34669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465945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有病者率!$D$23:$Q$23</c:f>
              <c:numCache>
                <c:formatCode>0.0_);[Red]\(0.0\)</c:formatCode>
                <c:ptCount val="14"/>
                <c:pt idx="0">
                  <c:v>56.81818181818182</c:v>
                </c:pt>
                <c:pt idx="1">
                  <c:v>62.5</c:v>
                </c:pt>
                <c:pt idx="2">
                  <c:v>65.333333333333329</c:v>
                </c:pt>
                <c:pt idx="3">
                  <c:v>64.86486486486487</c:v>
                </c:pt>
                <c:pt idx="4">
                  <c:v>50.617283950617285</c:v>
                </c:pt>
                <c:pt idx="5">
                  <c:v>63.513513513513509</c:v>
                </c:pt>
                <c:pt idx="6">
                  <c:v>74.358974358974365</c:v>
                </c:pt>
                <c:pt idx="7">
                  <c:v>47.058823529411761</c:v>
                </c:pt>
                <c:pt idx="8">
                  <c:v>29.230769230769234</c:v>
                </c:pt>
                <c:pt idx="9">
                  <c:v>28.571428571428569</c:v>
                </c:pt>
                <c:pt idx="10">
                  <c:v>12.5</c:v>
                </c:pt>
                <c:pt idx="11">
                  <c:v>17.80821917808219</c:v>
                </c:pt>
                <c:pt idx="12">
                  <c:v>13.793103448275861</c:v>
                </c:pt>
                <c:pt idx="13">
                  <c:v>9.0909090909090917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93696"/>
        <c:axId val="147295232"/>
      </c:lineChart>
      <c:catAx>
        <c:axId val="147293696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2952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72952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29369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3163969610531485"/>
          <c:w val="0.78519086509595704"/>
          <c:h val="0.6577210746951643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有病者率!$D$7:$Q$7</c:f>
              <c:numCache>
                <c:formatCode>0.0_);[Red]\(0.0\)</c:formatCode>
                <c:ptCount val="14"/>
                <c:pt idx="6">
                  <c:v>45.360059391239794</c:v>
                </c:pt>
                <c:pt idx="7">
                  <c:v>36.83385579937304</c:v>
                </c:pt>
                <c:pt idx="8">
                  <c:v>36.651234567901234</c:v>
                </c:pt>
                <c:pt idx="9">
                  <c:v>33.983495873968494</c:v>
                </c:pt>
                <c:pt idx="10">
                  <c:v>33.66174055829228</c:v>
                </c:pt>
                <c:pt idx="11">
                  <c:v>23.809523809523807</c:v>
                </c:pt>
                <c:pt idx="12">
                  <c:v>25.760135135135137</c:v>
                </c:pt>
                <c:pt idx="13">
                  <c:v>25.044563279857396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12000"/>
        <c:axId val="147326080"/>
      </c:lineChart>
      <c:catAx>
        <c:axId val="147312000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3260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73260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3120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037037037037035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4431818181818182"/>
          <c:w val="0.78519086509595704"/>
          <c:h val="0.64504244941291944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有病者率!$D$8:$Q$8</c:f>
              <c:numCache>
                <c:formatCode>0.0_);[Red]\(0.0\)</c:formatCode>
                <c:ptCount val="14"/>
                <c:pt idx="6">
                  <c:v>21.92866578599736</c:v>
                </c:pt>
                <c:pt idx="7">
                  <c:v>23.782234957020059</c:v>
                </c:pt>
                <c:pt idx="8">
                  <c:v>17.555266579973992</c:v>
                </c:pt>
                <c:pt idx="9">
                  <c:v>23.497267759562842</c:v>
                </c:pt>
                <c:pt idx="10">
                  <c:v>21.01740294511379</c:v>
                </c:pt>
                <c:pt idx="11">
                  <c:v>21.100917431192663</c:v>
                </c:pt>
                <c:pt idx="12">
                  <c:v>15.927977839335181</c:v>
                </c:pt>
                <c:pt idx="13">
                  <c:v>14.624505928853754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有病者率!$D$4:$Q$4</c:f>
              <c:numCache>
                <c:formatCode>0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有病者率!$D$24:$Q$24</c:f>
              <c:numCache>
                <c:formatCode>0.0_);[Red]\(0.0\)</c:formatCode>
                <c:ptCount val="14"/>
                <c:pt idx="0">
                  <c:v>47.515571913929783</c:v>
                </c:pt>
                <c:pt idx="1">
                  <c:v>45.414563806777217</c:v>
                </c:pt>
                <c:pt idx="2">
                  <c:v>44.2226673112784</c:v>
                </c:pt>
                <c:pt idx="3">
                  <c:v>41.474092148701018</c:v>
                </c:pt>
                <c:pt idx="4">
                  <c:v>39.478985758944077</c:v>
                </c:pt>
                <c:pt idx="5">
                  <c:v>35.953339813914738</c:v>
                </c:pt>
                <c:pt idx="6">
                  <c:v>34.555472416842392</c:v>
                </c:pt>
                <c:pt idx="7">
                  <c:v>33.493942731277535</c:v>
                </c:pt>
                <c:pt idx="8">
                  <c:v>29.194352159468441</c:v>
                </c:pt>
                <c:pt idx="9">
                  <c:v>28.331728785586574</c:v>
                </c:pt>
                <c:pt idx="10">
                  <c:v>27.241139680333564</c:v>
                </c:pt>
                <c:pt idx="11">
                  <c:v>24.33342889908257</c:v>
                </c:pt>
                <c:pt idx="12">
                  <c:v>22.22638961818318</c:v>
                </c:pt>
                <c:pt idx="13">
                  <c:v>20.264448076065964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67424"/>
        <c:axId val="147368960"/>
      </c:lineChart>
      <c:catAx>
        <c:axId val="147367424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3689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73689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73674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3.7037037037037035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644840989014578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'!$D$10:$Q$10</c:f>
              <c:numCache>
                <c:formatCode>0.00_);[Red]\(0.00\)</c:formatCode>
                <c:ptCount val="14"/>
                <c:pt idx="0">
                  <c:v>0.6781292984869326</c:v>
                </c:pt>
                <c:pt idx="1">
                  <c:v>0.49572649572649574</c:v>
                </c:pt>
                <c:pt idx="2">
                  <c:v>0.59948979591836737</c:v>
                </c:pt>
                <c:pt idx="3">
                  <c:v>0.68140442132639789</c:v>
                </c:pt>
                <c:pt idx="4">
                  <c:v>0.62703379224030042</c:v>
                </c:pt>
                <c:pt idx="5">
                  <c:v>0.34798534798534797</c:v>
                </c:pt>
                <c:pt idx="6">
                  <c:v>0.45269461077844314</c:v>
                </c:pt>
                <c:pt idx="7">
                  <c:v>0.52679589509692137</c:v>
                </c:pt>
                <c:pt idx="8">
                  <c:v>0.39140534262485482</c:v>
                </c:pt>
                <c:pt idx="9">
                  <c:v>0.24392819429778248</c:v>
                </c:pt>
                <c:pt idx="10">
                  <c:v>0.28680479825517996</c:v>
                </c:pt>
                <c:pt idx="11">
                  <c:v>0.26611226611226613</c:v>
                </c:pt>
                <c:pt idx="12">
                  <c:v>0.15116279069767441</c:v>
                </c:pt>
                <c:pt idx="13">
                  <c:v>0.17130620985010706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01120"/>
        <c:axId val="140102656"/>
      </c:lineChart>
      <c:catAx>
        <c:axId val="140101120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1026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0102656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1011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163969610531485"/>
          <c:w val="0.80000578707889958"/>
          <c:h val="0.6601171487985715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'!$D$11:$Q$11</c:f>
              <c:numCache>
                <c:formatCode>0.00_);[Red]\(0.00\)</c:formatCode>
                <c:ptCount val="14"/>
                <c:pt idx="0">
                  <c:v>1.3852739726027397</c:v>
                </c:pt>
                <c:pt idx="1">
                  <c:v>1.3282571912013537</c:v>
                </c:pt>
                <c:pt idx="2">
                  <c:v>1.2559774964838255</c:v>
                </c:pt>
                <c:pt idx="3">
                  <c:v>1.1347626339969372</c:v>
                </c:pt>
                <c:pt idx="4">
                  <c:v>0.9610951008645533</c:v>
                </c:pt>
                <c:pt idx="5">
                  <c:v>0.91279069767441856</c:v>
                </c:pt>
                <c:pt idx="6">
                  <c:v>0.90013495276653166</c:v>
                </c:pt>
                <c:pt idx="7">
                  <c:v>0.7620865139949109</c:v>
                </c:pt>
                <c:pt idx="8">
                  <c:v>0.70341207349081369</c:v>
                </c:pt>
                <c:pt idx="9">
                  <c:v>0.7808383233532934</c:v>
                </c:pt>
                <c:pt idx="10">
                  <c:v>0.59855769230769229</c:v>
                </c:pt>
                <c:pt idx="11">
                  <c:v>0.63423645320197042</c:v>
                </c:pt>
                <c:pt idx="12">
                  <c:v>0.56166056166056166</c:v>
                </c:pt>
                <c:pt idx="13">
                  <c:v>0.48218527315914489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04736"/>
        <c:axId val="140014720"/>
      </c:lineChart>
      <c:catAx>
        <c:axId val="14000473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0147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4001472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0047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863636363636365"/>
          <c:w val="0.76296848212154311"/>
          <c:h val="0.6558411087763611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'!$D$12:$Q$12</c:f>
              <c:numCache>
                <c:formatCode>0.00_);[Red]\(0.00\)</c:formatCode>
                <c:ptCount val="14"/>
                <c:pt idx="1">
                  <c:v>1.2745901639344261</c:v>
                </c:pt>
                <c:pt idx="2">
                  <c:v>1.0503202195791399</c:v>
                </c:pt>
                <c:pt idx="3">
                  <c:v>1.1764705882352942</c:v>
                </c:pt>
                <c:pt idx="4">
                  <c:v>1.0303030303030303</c:v>
                </c:pt>
                <c:pt idx="5">
                  <c:v>0.890608875128999</c:v>
                </c:pt>
                <c:pt idx="6">
                  <c:v>0.82400813835198372</c:v>
                </c:pt>
                <c:pt idx="7">
                  <c:v>0.96881091617933723</c:v>
                </c:pt>
                <c:pt idx="8">
                  <c:v>0.77494692144373678</c:v>
                </c:pt>
                <c:pt idx="9">
                  <c:v>0.73376623376623373</c:v>
                </c:pt>
                <c:pt idx="10">
                  <c:v>0.68004223864836322</c:v>
                </c:pt>
                <c:pt idx="11">
                  <c:v>0.5629139072847682</c:v>
                </c:pt>
                <c:pt idx="12">
                  <c:v>0.4838337182448037</c:v>
                </c:pt>
                <c:pt idx="13">
                  <c:v>0.43329397874852421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47872"/>
        <c:axId val="140049408"/>
      </c:lineChart>
      <c:catAx>
        <c:axId val="140047872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00494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004940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00478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11188879167883"/>
          <c:y val="3.4090909090909088E-2"/>
          <c:w val="0.7185239622824926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6570551189298"/>
          <c:y val="0.23595570344239225"/>
          <c:w val="0.8011998820243238"/>
          <c:h val="0.6616518913825133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'!$D$13:$Q$13</c:f>
              <c:numCache>
                <c:formatCode>0.00_);[Red]\(0.00\)</c:formatCode>
                <c:ptCount val="14"/>
                <c:pt idx="1">
                  <c:v>1.474012474012474</c:v>
                </c:pt>
                <c:pt idx="2">
                  <c:v>1.0438413361169103</c:v>
                </c:pt>
                <c:pt idx="3">
                  <c:v>1.2845188284518829</c:v>
                </c:pt>
                <c:pt idx="4">
                  <c:v>1.1154639175257732</c:v>
                </c:pt>
                <c:pt idx="5">
                  <c:v>0.98396793587174347</c:v>
                </c:pt>
                <c:pt idx="6">
                  <c:v>1.0019493177387915</c:v>
                </c:pt>
                <c:pt idx="7">
                  <c:v>0.77380952380952384</c:v>
                </c:pt>
                <c:pt idx="8">
                  <c:v>0.51937984496124034</c:v>
                </c:pt>
                <c:pt idx="9">
                  <c:v>0.53319502074688796</c:v>
                </c:pt>
                <c:pt idx="10">
                  <c:v>0.54007633587786263</c:v>
                </c:pt>
                <c:pt idx="11">
                  <c:v>0.49892933618843682</c:v>
                </c:pt>
                <c:pt idx="12">
                  <c:v>0.32649253731343286</c:v>
                </c:pt>
                <c:pt idx="13">
                  <c:v>0.50823045267489708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60672"/>
        <c:axId val="141262208"/>
      </c:lineChart>
      <c:catAx>
        <c:axId val="141260672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2622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1262208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2606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3.3707865168539325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64652904698014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'!$D$14:$Q$14</c:f>
              <c:numCache>
                <c:formatCode>0.00_);[Red]\(0.00\)</c:formatCode>
                <c:ptCount val="14"/>
                <c:pt idx="1">
                  <c:v>1.1398963730569949</c:v>
                </c:pt>
                <c:pt idx="2">
                  <c:v>1.0393835616438356</c:v>
                </c:pt>
                <c:pt idx="3">
                  <c:v>0.97422680412371132</c:v>
                </c:pt>
                <c:pt idx="4">
                  <c:v>0.89860139860139865</c:v>
                </c:pt>
                <c:pt idx="5">
                  <c:v>0.81142857142857139</c:v>
                </c:pt>
                <c:pt idx="6">
                  <c:v>0.66365280289330919</c:v>
                </c:pt>
                <c:pt idx="7">
                  <c:v>0.72556390977443608</c:v>
                </c:pt>
                <c:pt idx="8">
                  <c:v>0.50657894736842102</c:v>
                </c:pt>
                <c:pt idx="9">
                  <c:v>0.6238698010849909</c:v>
                </c:pt>
                <c:pt idx="10">
                  <c:v>0.5926640926640927</c:v>
                </c:pt>
                <c:pt idx="11">
                  <c:v>0.38709677419354838</c:v>
                </c:pt>
                <c:pt idx="12">
                  <c:v>0.26171875</c:v>
                </c:pt>
                <c:pt idx="13">
                  <c:v>0.4524793388429752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00096"/>
        <c:axId val="141301632"/>
      </c:lineChart>
      <c:catAx>
        <c:axId val="14130009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016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130163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3000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643768213274464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'!$D$15:$Q$15</c:f>
              <c:numCache>
                <c:formatCode>0.00_);[Red]\(0.00\)</c:formatCode>
                <c:ptCount val="14"/>
                <c:pt idx="1">
                  <c:v>1.4934579439252336</c:v>
                </c:pt>
                <c:pt idx="2">
                  <c:v>1.3580246913580247</c:v>
                </c:pt>
                <c:pt idx="3">
                  <c:v>1.3923357664233578</c:v>
                </c:pt>
                <c:pt idx="4">
                  <c:v>1.5706106870229009</c:v>
                </c:pt>
                <c:pt idx="5">
                  <c:v>1.2642998027613412</c:v>
                </c:pt>
                <c:pt idx="6">
                  <c:v>1.2288461538461539</c:v>
                </c:pt>
                <c:pt idx="7">
                  <c:v>0.92181069958847739</c:v>
                </c:pt>
                <c:pt idx="8">
                  <c:v>0.93548387096774188</c:v>
                </c:pt>
                <c:pt idx="9">
                  <c:v>0.9419354838709677</c:v>
                </c:pt>
                <c:pt idx="10">
                  <c:v>0.88221153846153844</c:v>
                </c:pt>
                <c:pt idx="11">
                  <c:v>0.73508353221957046</c:v>
                </c:pt>
                <c:pt idx="12">
                  <c:v>0.72511848341232232</c:v>
                </c:pt>
                <c:pt idx="13">
                  <c:v>0.51094890510948909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'一人平均う歯数 '!$D$4:$Q$4</c:f>
              <c:numCache>
                <c:formatCode>0_);[Red]\(0\)</c:formatCode>
                <c:ptCount val="14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</c:numCache>
            </c:numRef>
          </c:cat>
          <c:val>
            <c:numRef>
              <c:f>'一人平均う歯数 '!$D$24:$Q$24</c:f>
              <c:numCache>
                <c:formatCode>0.00_);[Red]\(0.00\)</c:formatCode>
                <c:ptCount val="14"/>
                <c:pt idx="0">
                  <c:v>1.306129671574179</c:v>
                </c:pt>
                <c:pt idx="1">
                  <c:v>1.190338860850757</c:v>
                </c:pt>
                <c:pt idx="2">
                  <c:v>1.161268043373161</c:v>
                </c:pt>
                <c:pt idx="3">
                  <c:v>1.0970288502942442</c:v>
                </c:pt>
                <c:pt idx="4">
                  <c:v>1.0409169850642583</c:v>
                </c:pt>
                <c:pt idx="5">
                  <c:v>0.90529093181502573</c:v>
                </c:pt>
                <c:pt idx="6">
                  <c:v>0.85477178423236511</c:v>
                </c:pt>
                <c:pt idx="7">
                  <c:v>0.82413270925110127</c:v>
                </c:pt>
                <c:pt idx="8">
                  <c:v>0.67075027685492805</c:v>
                </c:pt>
                <c:pt idx="9">
                  <c:v>0.64922294044835649</c:v>
                </c:pt>
                <c:pt idx="10">
                  <c:v>0.59353717859624744</c:v>
                </c:pt>
                <c:pt idx="11">
                  <c:v>0.51777522935779818</c:v>
                </c:pt>
                <c:pt idx="12">
                  <c:v>0.45780511589528167</c:v>
                </c:pt>
                <c:pt idx="13">
                  <c:v>0.39318080522953497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18016"/>
        <c:axId val="141319552"/>
      </c:lineChart>
      <c:catAx>
        <c:axId val="141318016"/>
        <c:scaling>
          <c:orientation val="minMax"/>
        </c:scaling>
        <c:delete val="0"/>
        <c:axPos val="b"/>
        <c:numFmt formatCode="0_);[Red]\(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3195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141319552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3180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image" Target="../media/image2.emf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103908</xdr:colOff>
      <xdr:row>55</xdr:row>
      <xdr:rowOff>95760</xdr:rowOff>
    </xdr:from>
    <xdr:to>
      <xdr:col>3</xdr:col>
      <xdr:colOff>277644</xdr:colOff>
      <xdr:row>66</xdr:row>
      <xdr:rowOff>46789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60442</xdr:colOff>
      <xdr:row>55</xdr:row>
      <xdr:rowOff>95760</xdr:rowOff>
    </xdr:from>
    <xdr:to>
      <xdr:col>8</xdr:col>
      <xdr:colOff>27442</xdr:colOff>
      <xdr:row>66</xdr:row>
      <xdr:rowOff>46789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103912</xdr:colOff>
      <xdr:row>66</xdr:row>
      <xdr:rowOff>153405</xdr:rowOff>
    </xdr:from>
    <xdr:to>
      <xdr:col>3</xdr:col>
      <xdr:colOff>277648</xdr:colOff>
      <xdr:row>77</xdr:row>
      <xdr:rowOff>104435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60442</xdr:colOff>
      <xdr:row>66</xdr:row>
      <xdr:rowOff>153405</xdr:rowOff>
    </xdr:from>
    <xdr:to>
      <xdr:col>8</xdr:col>
      <xdr:colOff>27442</xdr:colOff>
      <xdr:row>77</xdr:row>
      <xdr:rowOff>104435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173858</xdr:colOff>
      <xdr:row>66</xdr:row>
      <xdr:rowOff>153405</xdr:rowOff>
    </xdr:from>
    <xdr:to>
      <xdr:col>12</xdr:col>
      <xdr:colOff>140858</xdr:colOff>
      <xdr:row>77</xdr:row>
      <xdr:rowOff>104435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281166</xdr:colOff>
      <xdr:row>66</xdr:row>
      <xdr:rowOff>153405</xdr:rowOff>
    </xdr:from>
    <xdr:to>
      <xdr:col>16</xdr:col>
      <xdr:colOff>248166</xdr:colOff>
      <xdr:row>77</xdr:row>
      <xdr:rowOff>104435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103908</xdr:colOff>
      <xdr:row>78</xdr:row>
      <xdr:rowOff>37869</xdr:rowOff>
    </xdr:from>
    <xdr:to>
      <xdr:col>3</xdr:col>
      <xdr:colOff>277644</xdr:colOff>
      <xdr:row>88</xdr:row>
      <xdr:rowOff>162080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60442</xdr:colOff>
      <xdr:row>78</xdr:row>
      <xdr:rowOff>37868</xdr:rowOff>
    </xdr:from>
    <xdr:to>
      <xdr:col>8</xdr:col>
      <xdr:colOff>27442</xdr:colOff>
      <xdr:row>88</xdr:row>
      <xdr:rowOff>162080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173858</xdr:colOff>
      <xdr:row>78</xdr:row>
      <xdr:rowOff>42962</xdr:rowOff>
    </xdr:from>
    <xdr:to>
      <xdr:col>12</xdr:col>
      <xdr:colOff>140858</xdr:colOff>
      <xdr:row>88</xdr:row>
      <xdr:rowOff>162080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281166</xdr:colOff>
      <xdr:row>78</xdr:row>
      <xdr:rowOff>42962</xdr:rowOff>
    </xdr:from>
    <xdr:to>
      <xdr:col>16</xdr:col>
      <xdr:colOff>248166</xdr:colOff>
      <xdr:row>88</xdr:row>
      <xdr:rowOff>162080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74568</xdr:colOff>
      <xdr:row>89</xdr:row>
      <xdr:rowOff>95514</xdr:rowOff>
    </xdr:from>
    <xdr:to>
      <xdr:col>3</xdr:col>
      <xdr:colOff>248304</xdr:colOff>
      <xdr:row>100</xdr:row>
      <xdr:rowOff>46544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60442</xdr:colOff>
      <xdr:row>89</xdr:row>
      <xdr:rowOff>100608</xdr:rowOff>
    </xdr:from>
    <xdr:to>
      <xdr:col>8</xdr:col>
      <xdr:colOff>27442</xdr:colOff>
      <xdr:row>100</xdr:row>
      <xdr:rowOff>46544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173858</xdr:colOff>
      <xdr:row>89</xdr:row>
      <xdr:rowOff>95514</xdr:rowOff>
    </xdr:from>
    <xdr:to>
      <xdr:col>12</xdr:col>
      <xdr:colOff>140858</xdr:colOff>
      <xdr:row>100</xdr:row>
      <xdr:rowOff>46544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281166</xdr:colOff>
      <xdr:row>89</xdr:row>
      <xdr:rowOff>95514</xdr:rowOff>
    </xdr:from>
    <xdr:to>
      <xdr:col>16</xdr:col>
      <xdr:colOff>248166</xdr:colOff>
      <xdr:row>100</xdr:row>
      <xdr:rowOff>46544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74569</xdr:colOff>
      <xdr:row>100</xdr:row>
      <xdr:rowOff>153161</xdr:rowOff>
    </xdr:from>
    <xdr:to>
      <xdr:col>3</xdr:col>
      <xdr:colOff>248305</xdr:colOff>
      <xdr:row>111</xdr:row>
      <xdr:rowOff>104191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60442</xdr:colOff>
      <xdr:row>100</xdr:row>
      <xdr:rowOff>153162</xdr:rowOff>
    </xdr:from>
    <xdr:to>
      <xdr:col>8</xdr:col>
      <xdr:colOff>27442</xdr:colOff>
      <xdr:row>111</xdr:row>
      <xdr:rowOff>104191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173860</xdr:colOff>
      <xdr:row>100</xdr:row>
      <xdr:rowOff>153162</xdr:rowOff>
    </xdr:from>
    <xdr:to>
      <xdr:col>12</xdr:col>
      <xdr:colOff>140860</xdr:colOff>
      <xdr:row>111</xdr:row>
      <xdr:rowOff>104191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167746</xdr:colOff>
      <xdr:row>55</xdr:row>
      <xdr:rowOff>95760</xdr:rowOff>
    </xdr:from>
    <xdr:to>
      <xdr:col>12</xdr:col>
      <xdr:colOff>134746</xdr:colOff>
      <xdr:row>66</xdr:row>
      <xdr:rowOff>46789</xdr:rowOff>
    </xdr:to>
    <xdr:graphicFrame macro="">
      <xdr:nvGraphicFramePr>
        <xdr:cNvPr id="64" name="グラフ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281166</xdr:colOff>
      <xdr:row>55</xdr:row>
      <xdr:rowOff>95760</xdr:rowOff>
    </xdr:from>
    <xdr:to>
      <xdr:col>16</xdr:col>
      <xdr:colOff>248166</xdr:colOff>
      <xdr:row>66</xdr:row>
      <xdr:rowOff>46789</xdr:rowOff>
    </xdr:to>
    <xdr:graphicFrame macro="">
      <xdr:nvGraphicFramePr>
        <xdr:cNvPr id="65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209551</xdr:colOff>
      <xdr:row>31</xdr:row>
      <xdr:rowOff>106385</xdr:rowOff>
    </xdr:from>
    <xdr:to>
      <xdr:col>13</xdr:col>
      <xdr:colOff>190501</xdr:colOff>
      <xdr:row>46</xdr:row>
      <xdr:rowOff>47625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104775</xdr:colOff>
      <xdr:row>26</xdr:row>
      <xdr:rowOff>57150</xdr:rowOff>
    </xdr:from>
    <xdr:to>
      <xdr:col>16</xdr:col>
      <xdr:colOff>238125</xdr:colOff>
      <xdr:row>51</xdr:row>
      <xdr:rowOff>28575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53075"/>
          <a:ext cx="6096000" cy="425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304684</xdr:colOff>
      <xdr:row>27</xdr:row>
      <xdr:rowOff>65081</xdr:rowOff>
    </xdr:from>
    <xdr:to>
      <xdr:col>1</xdr:col>
      <xdr:colOff>786852</xdr:colOff>
      <xdr:row>29</xdr:row>
      <xdr:rowOff>41414</xdr:rowOff>
    </xdr:to>
    <xdr:sp macro="" textlink="">
      <xdr:nvSpPr>
        <xdr:cNvPr id="3" name="テキスト ボックス 2"/>
        <xdr:cNvSpPr txBox="1"/>
      </xdr:nvSpPr>
      <xdr:spPr>
        <a:xfrm>
          <a:off x="544880" y="5688972"/>
          <a:ext cx="482168" cy="324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（本）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124731</xdr:colOff>
      <xdr:row>61</xdr:row>
      <xdr:rowOff>83912</xdr:rowOff>
    </xdr:from>
    <xdr:to>
      <xdr:col>3</xdr:col>
      <xdr:colOff>310606</xdr:colOff>
      <xdr:row>74</xdr:row>
      <xdr:rowOff>26537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44423</xdr:colOff>
      <xdr:row>61</xdr:row>
      <xdr:rowOff>86714</xdr:rowOff>
    </xdr:from>
    <xdr:to>
      <xdr:col>8</xdr:col>
      <xdr:colOff>125723</xdr:colOff>
      <xdr:row>74</xdr:row>
      <xdr:rowOff>26537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124731</xdr:colOff>
      <xdr:row>75</xdr:row>
      <xdr:rowOff>72772</xdr:rowOff>
    </xdr:from>
    <xdr:to>
      <xdr:col>3</xdr:col>
      <xdr:colOff>312874</xdr:colOff>
      <xdr:row>88</xdr:row>
      <xdr:rowOff>15397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46691</xdr:colOff>
      <xdr:row>75</xdr:row>
      <xdr:rowOff>72772</xdr:rowOff>
    </xdr:from>
    <xdr:to>
      <xdr:col>8</xdr:col>
      <xdr:colOff>127991</xdr:colOff>
      <xdr:row>88</xdr:row>
      <xdr:rowOff>15397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194209</xdr:colOff>
      <xdr:row>75</xdr:row>
      <xdr:rowOff>72772</xdr:rowOff>
    </xdr:from>
    <xdr:to>
      <xdr:col>12</xdr:col>
      <xdr:colOff>275509</xdr:colOff>
      <xdr:row>88</xdr:row>
      <xdr:rowOff>8593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58245</xdr:colOff>
      <xdr:row>75</xdr:row>
      <xdr:rowOff>72772</xdr:rowOff>
    </xdr:from>
    <xdr:to>
      <xdr:col>17</xdr:col>
      <xdr:colOff>139545</xdr:colOff>
      <xdr:row>88</xdr:row>
      <xdr:rowOff>8593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124731</xdr:colOff>
      <xdr:row>89</xdr:row>
      <xdr:rowOff>61633</xdr:rowOff>
    </xdr:from>
    <xdr:to>
      <xdr:col>3</xdr:col>
      <xdr:colOff>312874</xdr:colOff>
      <xdr:row>101</xdr:row>
      <xdr:rowOff>147133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44423</xdr:colOff>
      <xdr:row>89</xdr:row>
      <xdr:rowOff>68436</xdr:rowOff>
    </xdr:from>
    <xdr:to>
      <xdr:col>8</xdr:col>
      <xdr:colOff>125723</xdr:colOff>
      <xdr:row>102</xdr:row>
      <xdr:rowOff>11062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194209</xdr:colOff>
      <xdr:row>89</xdr:row>
      <xdr:rowOff>68437</xdr:rowOff>
    </xdr:from>
    <xdr:to>
      <xdr:col>12</xdr:col>
      <xdr:colOff>275509</xdr:colOff>
      <xdr:row>102</xdr:row>
      <xdr:rowOff>11062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58245</xdr:colOff>
      <xdr:row>89</xdr:row>
      <xdr:rowOff>68437</xdr:rowOff>
    </xdr:from>
    <xdr:to>
      <xdr:col>17</xdr:col>
      <xdr:colOff>139545</xdr:colOff>
      <xdr:row>102</xdr:row>
      <xdr:rowOff>11062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124731</xdr:colOff>
      <xdr:row>103</xdr:row>
      <xdr:rowOff>43690</xdr:rowOff>
    </xdr:from>
    <xdr:to>
      <xdr:col>3</xdr:col>
      <xdr:colOff>312874</xdr:colOff>
      <xdr:row>115</xdr:row>
      <xdr:rowOff>135993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44423</xdr:colOff>
      <xdr:row>103</xdr:row>
      <xdr:rowOff>43690</xdr:rowOff>
    </xdr:from>
    <xdr:to>
      <xdr:col>8</xdr:col>
      <xdr:colOff>125723</xdr:colOff>
      <xdr:row>115</xdr:row>
      <xdr:rowOff>135993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194209</xdr:colOff>
      <xdr:row>103</xdr:row>
      <xdr:rowOff>43690</xdr:rowOff>
    </xdr:from>
    <xdr:to>
      <xdr:col>12</xdr:col>
      <xdr:colOff>275509</xdr:colOff>
      <xdr:row>115</xdr:row>
      <xdr:rowOff>135993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58245</xdr:colOff>
      <xdr:row>103</xdr:row>
      <xdr:rowOff>50494</xdr:rowOff>
    </xdr:from>
    <xdr:to>
      <xdr:col>17</xdr:col>
      <xdr:colOff>139545</xdr:colOff>
      <xdr:row>115</xdr:row>
      <xdr:rowOff>135993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124731</xdr:colOff>
      <xdr:row>117</xdr:row>
      <xdr:rowOff>32551</xdr:rowOff>
    </xdr:from>
    <xdr:to>
      <xdr:col>3</xdr:col>
      <xdr:colOff>312874</xdr:colOff>
      <xdr:row>129</xdr:row>
      <xdr:rowOff>118051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44423</xdr:colOff>
      <xdr:row>117</xdr:row>
      <xdr:rowOff>32551</xdr:rowOff>
    </xdr:from>
    <xdr:to>
      <xdr:col>8</xdr:col>
      <xdr:colOff>125723</xdr:colOff>
      <xdr:row>129</xdr:row>
      <xdr:rowOff>118051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194209</xdr:colOff>
      <xdr:row>117</xdr:row>
      <xdr:rowOff>32551</xdr:rowOff>
    </xdr:from>
    <xdr:to>
      <xdr:col>12</xdr:col>
      <xdr:colOff>275509</xdr:colOff>
      <xdr:row>129</xdr:row>
      <xdr:rowOff>118051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194209</xdr:colOff>
      <xdr:row>61</xdr:row>
      <xdr:rowOff>86714</xdr:rowOff>
    </xdr:from>
    <xdr:to>
      <xdr:col>12</xdr:col>
      <xdr:colOff>275509</xdr:colOff>
      <xdr:row>74</xdr:row>
      <xdr:rowOff>26537</xdr:rowOff>
    </xdr:to>
    <xdr:graphicFrame macro="">
      <xdr:nvGraphicFramePr>
        <xdr:cNvPr id="64" name="グラフ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58245</xdr:colOff>
      <xdr:row>61</xdr:row>
      <xdr:rowOff>86714</xdr:rowOff>
    </xdr:from>
    <xdr:to>
      <xdr:col>17</xdr:col>
      <xdr:colOff>139545</xdr:colOff>
      <xdr:row>74</xdr:row>
      <xdr:rowOff>26537</xdr:rowOff>
    </xdr:to>
    <xdr:graphicFrame macro="">
      <xdr:nvGraphicFramePr>
        <xdr:cNvPr id="65" name="グラフ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1</xdr:col>
      <xdr:colOff>76200</xdr:colOff>
      <xdr:row>26</xdr:row>
      <xdr:rowOff>19050</xdr:rowOff>
    </xdr:from>
    <xdr:to>
      <xdr:col>17</xdr:col>
      <xdr:colOff>104775</xdr:colOff>
      <xdr:row>56</xdr:row>
      <xdr:rowOff>104775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5476875"/>
          <a:ext cx="5924550" cy="438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180975</xdr:colOff>
      <xdr:row>26</xdr:row>
      <xdr:rowOff>142875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419100" y="5600700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BreakPreview" topLeftCell="A31" zoomScaleNormal="115" zoomScaleSheetLayoutView="100" workbookViewId="0">
      <selection activeCell="S46" sqref="S46"/>
    </sheetView>
  </sheetViews>
  <sheetFormatPr defaultColWidth="10.625" defaultRowHeight="13.5"/>
  <cols>
    <col min="1" max="1" width="3.125" style="10" customWidth="1"/>
    <col min="2" max="2" width="11.75" style="11" customWidth="1"/>
    <col min="3" max="17" width="4.75" style="15" customWidth="1"/>
    <col min="18" max="18" width="4.125" style="10" customWidth="1"/>
    <col min="19" max="26" width="16.75" style="10" customWidth="1"/>
    <col min="27" max="27" width="17" style="10" customWidth="1"/>
    <col min="28" max="28" width="16.75" style="10" customWidth="1"/>
    <col min="29" max="50" width="17.625" style="10" customWidth="1"/>
    <col min="51" max="16384" width="10.625" style="10"/>
  </cols>
  <sheetData>
    <row r="1" spans="1:23" ht="14.25">
      <c r="B1" s="134" t="s">
        <v>71</v>
      </c>
    </row>
    <row r="2" spans="1:23" ht="12" customHeight="1"/>
    <row r="3" spans="1:23" ht="17.25" customHeight="1">
      <c r="B3" s="16"/>
      <c r="C3" s="135" t="s">
        <v>67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2"/>
      <c r="S3" s="12"/>
      <c r="T3" s="12"/>
      <c r="U3" s="12"/>
      <c r="V3" s="12"/>
      <c r="W3" s="12"/>
    </row>
    <row r="4" spans="1:23" ht="17.25" customHeight="1">
      <c r="B4" s="17" t="s">
        <v>68</v>
      </c>
      <c r="C4" s="113">
        <v>15</v>
      </c>
      <c r="D4" s="113">
        <v>16</v>
      </c>
      <c r="E4" s="113">
        <v>17</v>
      </c>
      <c r="F4" s="113">
        <v>18</v>
      </c>
      <c r="G4" s="113">
        <v>19</v>
      </c>
      <c r="H4" s="113">
        <v>20</v>
      </c>
      <c r="I4" s="113">
        <v>21</v>
      </c>
      <c r="J4" s="113">
        <v>22</v>
      </c>
      <c r="K4" s="113">
        <v>23</v>
      </c>
      <c r="L4" s="40">
        <v>24</v>
      </c>
      <c r="M4" s="40">
        <v>25</v>
      </c>
      <c r="N4" s="40">
        <v>26</v>
      </c>
      <c r="O4" s="40">
        <v>27</v>
      </c>
      <c r="P4" s="131">
        <v>28</v>
      </c>
      <c r="Q4" s="40">
        <v>29</v>
      </c>
      <c r="R4" s="13"/>
      <c r="S4" s="13"/>
      <c r="T4" s="13"/>
      <c r="U4" s="13"/>
      <c r="V4" s="13"/>
    </row>
    <row r="5" spans="1:23" ht="17.25" customHeight="1">
      <c r="A5" s="10">
        <v>1</v>
      </c>
      <c r="B5" s="24" t="s">
        <v>15</v>
      </c>
      <c r="C5" s="19"/>
      <c r="D5" s="19"/>
      <c r="E5" s="20">
        <v>1.0830438901168298</v>
      </c>
      <c r="F5" s="20">
        <v>1.2119246215631758</v>
      </c>
      <c r="G5" s="20">
        <v>1.0789223454833599</v>
      </c>
      <c r="H5" s="20">
        <v>1.1071318308119791</v>
      </c>
      <c r="I5" s="20">
        <v>0.86887786732796035</v>
      </c>
      <c r="J5" s="20">
        <v>0.81103727246460555</v>
      </c>
      <c r="K5" s="20">
        <v>0.9624924379915305</v>
      </c>
      <c r="L5" s="19">
        <v>0.64215384615384619</v>
      </c>
      <c r="M5" s="19">
        <v>0.60255241567912488</v>
      </c>
      <c r="N5" s="21">
        <v>0.56287425149700598</v>
      </c>
      <c r="O5" s="22">
        <v>0.4753143207605029</v>
      </c>
      <c r="P5" s="21">
        <v>0.37946572256195688</v>
      </c>
      <c r="Q5" s="21">
        <v>0.31793661496965608</v>
      </c>
      <c r="R5" s="14"/>
      <c r="S5" s="14"/>
      <c r="T5" s="14"/>
      <c r="U5" s="14"/>
      <c r="V5" s="14"/>
    </row>
    <row r="6" spans="1:23" ht="17.25" customHeight="1">
      <c r="A6" s="10">
        <v>2</v>
      </c>
      <c r="B6" s="24" t="s">
        <v>16</v>
      </c>
      <c r="C6" s="19">
        <v>1.2468581687612208</v>
      </c>
      <c r="D6" s="19">
        <v>1.383847549909256</v>
      </c>
      <c r="E6" s="20">
        <v>1.0267527675276753</v>
      </c>
      <c r="F6" s="20">
        <v>1.1660869565217391</v>
      </c>
      <c r="G6" s="20">
        <v>1.2389298892988929</v>
      </c>
      <c r="H6" s="20">
        <v>0.90639063906390638</v>
      </c>
      <c r="I6" s="20">
        <v>0.82531645569620249</v>
      </c>
      <c r="J6" s="20">
        <v>0.85910338517840801</v>
      </c>
      <c r="K6" s="20">
        <v>0.73960983884648002</v>
      </c>
      <c r="L6" s="19">
        <v>0.83657243816254412</v>
      </c>
      <c r="M6" s="19">
        <v>0.7482698961937716</v>
      </c>
      <c r="N6" s="21">
        <v>0.50950226244343888</v>
      </c>
      <c r="O6" s="22">
        <v>0.58333333333333337</v>
      </c>
      <c r="P6" s="21">
        <v>0.58627264061010487</v>
      </c>
      <c r="Q6" s="21">
        <v>0.48878048780487804</v>
      </c>
      <c r="R6" s="14"/>
      <c r="S6" s="14"/>
      <c r="T6" s="14"/>
      <c r="U6" s="14"/>
      <c r="V6" s="14"/>
    </row>
    <row r="7" spans="1:23" ht="17.25" customHeight="1">
      <c r="A7" s="10">
        <v>3</v>
      </c>
      <c r="B7" s="24" t="s">
        <v>17</v>
      </c>
      <c r="C7" s="19"/>
      <c r="D7" s="19"/>
      <c r="E7" s="20"/>
      <c r="F7" s="20"/>
      <c r="G7" s="20"/>
      <c r="H7" s="23"/>
      <c r="I7" s="23"/>
      <c r="J7" s="23">
        <v>1.0942835931700075</v>
      </c>
      <c r="K7" s="23">
        <v>0.89655172413793105</v>
      </c>
      <c r="L7" s="23">
        <v>0.8070987654320988</v>
      </c>
      <c r="M7" s="19">
        <v>0.7854463615903976</v>
      </c>
      <c r="N7" s="21">
        <v>0.73891625615763545</v>
      </c>
      <c r="O7" s="22">
        <v>0.48500881834215165</v>
      </c>
      <c r="P7" s="21">
        <v>0.50844594594594594</v>
      </c>
      <c r="Q7" s="21">
        <v>0.50445632798573981</v>
      </c>
      <c r="R7" s="14"/>
      <c r="S7" s="14"/>
      <c r="T7" s="14"/>
      <c r="U7" s="14"/>
      <c r="V7" s="14"/>
    </row>
    <row r="8" spans="1:23" ht="17.25" customHeight="1">
      <c r="A8" s="10">
        <v>4</v>
      </c>
      <c r="B8" s="18" t="s">
        <v>52</v>
      </c>
      <c r="C8" s="23"/>
      <c r="D8" s="23"/>
      <c r="E8" s="23"/>
      <c r="F8" s="23"/>
      <c r="G8" s="23"/>
      <c r="H8" s="23"/>
      <c r="I8" s="23"/>
      <c r="J8" s="23">
        <v>0.49669749009247027</v>
      </c>
      <c r="K8" s="23">
        <v>0.53295128939828085</v>
      </c>
      <c r="L8" s="23">
        <v>0.35240572171651496</v>
      </c>
      <c r="M8" s="23">
        <v>0.50136612021857918</v>
      </c>
      <c r="N8" s="21">
        <v>0.41633199464524767</v>
      </c>
      <c r="O8" s="22">
        <v>0.42988204456094364</v>
      </c>
      <c r="P8" s="21">
        <v>0.28116343490304707</v>
      </c>
      <c r="Q8" s="21">
        <v>0.24374176548089591</v>
      </c>
      <c r="R8" s="14"/>
      <c r="S8" s="14"/>
      <c r="T8" s="14"/>
      <c r="U8" s="14"/>
      <c r="V8" s="14"/>
    </row>
    <row r="9" spans="1:23" ht="17.25" customHeight="1">
      <c r="A9" s="10">
        <v>5</v>
      </c>
      <c r="B9" s="24" t="s">
        <v>19</v>
      </c>
      <c r="C9" s="19">
        <v>1.4430379746835442</v>
      </c>
      <c r="D9" s="19">
        <v>1.3323671497584542</v>
      </c>
      <c r="E9" s="20">
        <v>1.1606463878326996</v>
      </c>
      <c r="F9" s="20">
        <v>1.1424755120213714</v>
      </c>
      <c r="G9" s="20">
        <v>1.1640696608615948</v>
      </c>
      <c r="H9" s="20">
        <v>0.95585874799357951</v>
      </c>
      <c r="I9" s="20">
        <v>0.97138047138047134</v>
      </c>
      <c r="J9" s="20">
        <v>0.99041533546325877</v>
      </c>
      <c r="K9" s="20">
        <v>0.71114864864864868</v>
      </c>
      <c r="L9" s="19">
        <v>0.66323024054982815</v>
      </c>
      <c r="M9" s="19">
        <v>0.58360389610389607</v>
      </c>
      <c r="N9" s="21">
        <v>0.60578512396694217</v>
      </c>
      <c r="O9" s="22">
        <v>0.57592891760904685</v>
      </c>
      <c r="P9" s="21">
        <v>0.7024673439767779</v>
      </c>
      <c r="Q9" s="21">
        <v>0.45409015025041738</v>
      </c>
      <c r="R9" s="14"/>
      <c r="S9" s="14"/>
      <c r="T9" s="14"/>
      <c r="U9" s="14"/>
      <c r="V9" s="14"/>
    </row>
    <row r="10" spans="1:23" ht="17.25" customHeight="1">
      <c r="A10" s="10">
        <v>6</v>
      </c>
      <c r="B10" s="24" t="s">
        <v>20</v>
      </c>
      <c r="C10" s="19">
        <v>0.62727272727272732</v>
      </c>
      <c r="D10" s="19">
        <v>0.6781292984869326</v>
      </c>
      <c r="E10" s="20">
        <v>0.49572649572649574</v>
      </c>
      <c r="F10" s="20">
        <v>0.59948979591836737</v>
      </c>
      <c r="G10" s="20">
        <v>0.68140442132639789</v>
      </c>
      <c r="H10" s="20">
        <v>0.62703379224030042</v>
      </c>
      <c r="I10" s="20">
        <v>0.34798534798534797</v>
      </c>
      <c r="J10" s="20">
        <v>0.45269461077844314</v>
      </c>
      <c r="K10" s="20">
        <v>0.52679589509692137</v>
      </c>
      <c r="L10" s="19">
        <v>0.39140534262485482</v>
      </c>
      <c r="M10" s="19">
        <v>0.24392819429778248</v>
      </c>
      <c r="N10" s="21">
        <v>0.28680479825517996</v>
      </c>
      <c r="O10" s="22">
        <v>0.26611226611226613</v>
      </c>
      <c r="P10" s="21">
        <v>0.15116279069767441</v>
      </c>
      <c r="Q10" s="21">
        <v>0.17130620985010706</v>
      </c>
      <c r="R10" s="14"/>
      <c r="S10" s="14"/>
      <c r="T10" s="14"/>
      <c r="U10" s="14"/>
      <c r="V10" s="14"/>
    </row>
    <row r="11" spans="1:23" ht="17.25" customHeight="1">
      <c r="A11" s="10">
        <v>7</v>
      </c>
      <c r="B11" s="24" t="s">
        <v>53</v>
      </c>
      <c r="C11" s="19">
        <v>1.1330472103004292</v>
      </c>
      <c r="D11" s="19">
        <v>1.3852739726027397</v>
      </c>
      <c r="E11" s="20">
        <v>1.3282571912013537</v>
      </c>
      <c r="F11" s="20">
        <v>1.2559774964838255</v>
      </c>
      <c r="G11" s="20">
        <v>1.1347626339969372</v>
      </c>
      <c r="H11" s="20">
        <v>0.9610951008645533</v>
      </c>
      <c r="I11" s="20">
        <v>0.91279069767441856</v>
      </c>
      <c r="J11" s="20">
        <v>0.90013495276653166</v>
      </c>
      <c r="K11" s="20">
        <v>0.7620865139949109</v>
      </c>
      <c r="L11" s="19">
        <v>0.70341207349081369</v>
      </c>
      <c r="M11" s="19">
        <v>0.7808383233532934</v>
      </c>
      <c r="N11" s="21">
        <v>0.59855769230769229</v>
      </c>
      <c r="O11" s="22">
        <v>0.63423645320197042</v>
      </c>
      <c r="P11" s="21">
        <v>0.56166056166056166</v>
      </c>
      <c r="Q11" s="21">
        <v>0.48218527315914489</v>
      </c>
      <c r="R11" s="14"/>
      <c r="S11" s="14"/>
      <c r="T11" s="14"/>
      <c r="U11" s="14"/>
      <c r="V11" s="14"/>
    </row>
    <row r="12" spans="1:23" ht="17.25" customHeight="1">
      <c r="A12" s="10">
        <v>8</v>
      </c>
      <c r="B12" s="24" t="s">
        <v>54</v>
      </c>
      <c r="C12" s="19"/>
      <c r="D12" s="19"/>
      <c r="E12" s="20">
        <v>1.2745901639344261</v>
      </c>
      <c r="F12" s="20">
        <v>1.0503202195791399</v>
      </c>
      <c r="G12" s="20">
        <v>1.1764705882352942</v>
      </c>
      <c r="H12" s="20">
        <v>1.0303030303030303</v>
      </c>
      <c r="I12" s="20">
        <v>0.890608875128999</v>
      </c>
      <c r="J12" s="20">
        <v>0.82400813835198372</v>
      </c>
      <c r="K12" s="20">
        <v>0.96881091617933723</v>
      </c>
      <c r="L12" s="19">
        <v>0.77494692144373678</v>
      </c>
      <c r="M12" s="19">
        <v>0.73376623376623373</v>
      </c>
      <c r="N12" s="21">
        <v>0.68004223864836322</v>
      </c>
      <c r="O12" s="22">
        <v>0.5629139072847682</v>
      </c>
      <c r="P12" s="21">
        <v>0.4838337182448037</v>
      </c>
      <c r="Q12" s="21">
        <v>0.43329397874852421</v>
      </c>
      <c r="R12" s="14"/>
      <c r="S12" s="14"/>
      <c r="T12" s="14"/>
      <c r="U12" s="14"/>
      <c r="V12" s="14"/>
    </row>
    <row r="13" spans="1:23" ht="17.25" customHeight="1">
      <c r="A13" s="10">
        <v>9</v>
      </c>
      <c r="B13" s="24" t="s">
        <v>55</v>
      </c>
      <c r="C13" s="19"/>
      <c r="D13" s="19"/>
      <c r="E13" s="20">
        <v>1.474012474012474</v>
      </c>
      <c r="F13" s="20">
        <v>1.0438413361169103</v>
      </c>
      <c r="G13" s="20">
        <v>1.2845188284518829</v>
      </c>
      <c r="H13" s="20">
        <v>1.1154639175257732</v>
      </c>
      <c r="I13" s="20">
        <v>0.98396793587174347</v>
      </c>
      <c r="J13" s="20">
        <v>1.0019493177387915</v>
      </c>
      <c r="K13" s="20">
        <v>0.77380952380952384</v>
      </c>
      <c r="L13" s="19">
        <v>0.51937984496124034</v>
      </c>
      <c r="M13" s="19">
        <v>0.53319502074688796</v>
      </c>
      <c r="N13" s="21">
        <v>0.54007633587786263</v>
      </c>
      <c r="O13" s="22">
        <v>0.49892933618843682</v>
      </c>
      <c r="P13" s="21">
        <v>0.32649253731343286</v>
      </c>
      <c r="Q13" s="21">
        <v>0.50823045267489708</v>
      </c>
      <c r="R13" s="14"/>
      <c r="S13" s="14"/>
      <c r="T13" s="14"/>
      <c r="U13" s="14"/>
      <c r="V13" s="14"/>
    </row>
    <row r="14" spans="1:23" ht="17.25" customHeight="1">
      <c r="A14" s="10">
        <v>10</v>
      </c>
      <c r="B14" s="24" t="s">
        <v>56</v>
      </c>
      <c r="C14" s="19"/>
      <c r="D14" s="19"/>
      <c r="E14" s="20">
        <v>1.1398963730569949</v>
      </c>
      <c r="F14" s="20">
        <v>1.0393835616438356</v>
      </c>
      <c r="G14" s="20">
        <v>0.97422680412371132</v>
      </c>
      <c r="H14" s="20">
        <v>0.89860139860139865</v>
      </c>
      <c r="I14" s="20">
        <v>0.81142857142857139</v>
      </c>
      <c r="J14" s="20">
        <v>0.66365280289330919</v>
      </c>
      <c r="K14" s="20">
        <v>0.72556390977443608</v>
      </c>
      <c r="L14" s="19">
        <v>0.50657894736842102</v>
      </c>
      <c r="M14" s="19">
        <v>0.6238698010849909</v>
      </c>
      <c r="N14" s="21">
        <v>0.5926640926640927</v>
      </c>
      <c r="O14" s="22">
        <v>0.38709677419354838</v>
      </c>
      <c r="P14" s="21">
        <v>0.26171875</v>
      </c>
      <c r="Q14" s="21">
        <v>0.4524793388429752</v>
      </c>
      <c r="R14" s="14"/>
      <c r="S14" s="14"/>
      <c r="T14" s="14"/>
      <c r="U14" s="14"/>
      <c r="V14" s="14"/>
    </row>
    <row r="15" spans="1:23" ht="17.25" customHeight="1">
      <c r="A15" s="10">
        <v>11</v>
      </c>
      <c r="B15" s="24" t="s">
        <v>57</v>
      </c>
      <c r="C15" s="19"/>
      <c r="D15" s="19"/>
      <c r="E15" s="20">
        <v>1.4934579439252336</v>
      </c>
      <c r="F15" s="20">
        <v>1.3580246913580247</v>
      </c>
      <c r="G15" s="20">
        <v>1.3923357664233578</v>
      </c>
      <c r="H15" s="20">
        <v>1.5706106870229009</v>
      </c>
      <c r="I15" s="20">
        <v>1.2642998027613412</v>
      </c>
      <c r="J15" s="20">
        <v>1.2288461538461539</v>
      </c>
      <c r="K15" s="20">
        <v>0.92181069958847739</v>
      </c>
      <c r="L15" s="19">
        <v>0.93548387096774188</v>
      </c>
      <c r="M15" s="19">
        <v>0.9419354838709677</v>
      </c>
      <c r="N15" s="21">
        <v>0.88221153846153844</v>
      </c>
      <c r="O15" s="22">
        <v>0.73508353221957046</v>
      </c>
      <c r="P15" s="21">
        <v>0.72511848341232232</v>
      </c>
      <c r="Q15" s="21">
        <v>0.51094890510948909</v>
      </c>
      <c r="R15" s="14"/>
      <c r="S15" s="14"/>
      <c r="T15" s="14"/>
      <c r="U15" s="14"/>
      <c r="V15" s="14"/>
    </row>
    <row r="16" spans="1:23" ht="17.25" customHeight="1">
      <c r="A16" s="10">
        <v>12</v>
      </c>
      <c r="B16" s="24" t="s">
        <v>58</v>
      </c>
      <c r="C16" s="19"/>
      <c r="D16" s="19"/>
      <c r="E16" s="20">
        <v>1.4726495726495727</v>
      </c>
      <c r="F16" s="20">
        <v>1.4491315136476426</v>
      </c>
      <c r="G16" s="20">
        <v>1.1943755169561621</v>
      </c>
      <c r="H16" s="20">
        <v>1.1988352745424293</v>
      </c>
      <c r="I16" s="20">
        <v>1.1173671689135607</v>
      </c>
      <c r="J16" s="20">
        <v>0.90441767068273093</v>
      </c>
      <c r="K16" s="20">
        <v>0.97647058823529409</v>
      </c>
      <c r="L16" s="19">
        <v>0.80550918196994992</v>
      </c>
      <c r="M16" s="19">
        <v>0.7483443708609272</v>
      </c>
      <c r="N16" s="21">
        <v>0.82258064516129037</v>
      </c>
      <c r="O16" s="22">
        <v>0.64592863677950596</v>
      </c>
      <c r="P16" s="21">
        <v>0.74313551815766166</v>
      </c>
      <c r="Q16" s="21">
        <v>0.47895229186155286</v>
      </c>
      <c r="R16" s="14"/>
      <c r="S16" s="14"/>
      <c r="T16" s="14"/>
      <c r="U16" s="14"/>
      <c r="V16" s="14"/>
    </row>
    <row r="17" spans="1:22" ht="17.25" customHeight="1">
      <c r="A17" s="10">
        <v>13</v>
      </c>
      <c r="B17" s="24" t="s">
        <v>59</v>
      </c>
      <c r="C17" s="19"/>
      <c r="D17" s="19"/>
      <c r="E17" s="20">
        <v>1.2429906542056075</v>
      </c>
      <c r="F17" s="20">
        <v>1.1974248927038627</v>
      </c>
      <c r="G17" s="20">
        <v>1.0986238532110091</v>
      </c>
      <c r="H17" s="20">
        <v>1.0475161987041037</v>
      </c>
      <c r="I17" s="20">
        <v>0.84070796460176989</v>
      </c>
      <c r="J17" s="20">
        <v>0.89411764705882357</v>
      </c>
      <c r="K17" s="20">
        <v>0.78078817733990147</v>
      </c>
      <c r="L17" s="19">
        <v>0.7195402298850575</v>
      </c>
      <c r="M17" s="19">
        <v>0.79746835443037978</v>
      </c>
      <c r="N17" s="21">
        <v>0.90049751243781095</v>
      </c>
      <c r="O17" s="22">
        <v>0.62634408602150538</v>
      </c>
      <c r="P17" s="21">
        <v>0.47687861271676302</v>
      </c>
      <c r="Q17" s="21">
        <v>0.43785310734463279</v>
      </c>
      <c r="R17" s="14"/>
      <c r="S17" s="14"/>
      <c r="T17" s="14"/>
      <c r="U17" s="14"/>
      <c r="V17" s="14"/>
    </row>
    <row r="18" spans="1:22" ht="17.25" customHeight="1">
      <c r="A18" s="10">
        <v>14</v>
      </c>
      <c r="B18" s="24" t="s">
        <v>21</v>
      </c>
      <c r="C18" s="19">
        <v>1.0685483870967742</v>
      </c>
      <c r="D18" s="19">
        <v>1.3884297520661157</v>
      </c>
      <c r="E18" s="20">
        <v>1.2217391304347827</v>
      </c>
      <c r="F18" s="20">
        <v>0.92753623188405798</v>
      </c>
      <c r="G18" s="20">
        <v>0.75845410628019327</v>
      </c>
      <c r="H18" s="20">
        <v>0.88888888888888884</v>
      </c>
      <c r="I18" s="20">
        <v>0.58411214953271029</v>
      </c>
      <c r="J18" s="20">
        <v>0.70560747663551404</v>
      </c>
      <c r="K18" s="20">
        <v>0.50485436893203883</v>
      </c>
      <c r="L18" s="19">
        <v>0.79716981132075471</v>
      </c>
      <c r="M18" s="23">
        <v>0.57692307692307687</v>
      </c>
      <c r="N18" s="21">
        <v>0.52450980392156865</v>
      </c>
      <c r="O18" s="22">
        <v>0.74479166666666663</v>
      </c>
      <c r="P18" s="21">
        <v>0.68393782383419688</v>
      </c>
      <c r="Q18" s="21">
        <v>0.27692307692307694</v>
      </c>
    </row>
    <row r="19" spans="1:22" ht="17.25" customHeight="1">
      <c r="A19" s="10">
        <v>15</v>
      </c>
      <c r="B19" s="24" t="s">
        <v>22</v>
      </c>
      <c r="C19" s="19">
        <v>0.93710691823899372</v>
      </c>
      <c r="D19" s="19">
        <v>0.68361581920903958</v>
      </c>
      <c r="E19" s="20">
        <v>0.35915492957746481</v>
      </c>
      <c r="F19" s="20">
        <v>0.29333333333333333</v>
      </c>
      <c r="G19" s="20">
        <v>0.29655172413793102</v>
      </c>
      <c r="H19" s="20">
        <v>0.31967213114754101</v>
      </c>
      <c r="I19" s="20">
        <v>6.4516129032258063E-2</v>
      </c>
      <c r="J19" s="20">
        <v>0.10909090909090909</v>
      </c>
      <c r="K19" s="20">
        <v>9.3220338983050849E-2</v>
      </c>
      <c r="L19" s="19">
        <v>0.12195121951219512</v>
      </c>
      <c r="M19" s="19">
        <v>0.12244897959183673</v>
      </c>
      <c r="N19" s="21">
        <v>9.2436974789915971E-2</v>
      </c>
      <c r="O19" s="22">
        <v>8.7301587301587297E-2</v>
      </c>
      <c r="P19" s="21">
        <v>1.2345679012345678E-2</v>
      </c>
      <c r="Q19" s="21">
        <v>7.0866141732283464E-2</v>
      </c>
    </row>
    <row r="20" spans="1:22" ht="17.25" customHeight="1">
      <c r="A20" s="10">
        <v>16</v>
      </c>
      <c r="B20" s="24" t="s">
        <v>60</v>
      </c>
      <c r="C20" s="19"/>
      <c r="D20" s="19"/>
      <c r="E20" s="20">
        <v>1.826086956521739</v>
      </c>
      <c r="F20" s="20">
        <v>1.6632653061224489</v>
      </c>
      <c r="G20" s="20">
        <v>1.3298429319371727</v>
      </c>
      <c r="H20" s="20">
        <v>1.4075829383886256</v>
      </c>
      <c r="I20" s="20">
        <v>1.1181434599156117</v>
      </c>
      <c r="J20" s="20">
        <v>0.98148148148148151</v>
      </c>
      <c r="K20" s="20">
        <v>1.0547945205479452</v>
      </c>
      <c r="L20" s="19">
        <v>0.90410958904109584</v>
      </c>
      <c r="M20" s="19">
        <v>0.96202531645569622</v>
      </c>
      <c r="N20" s="21">
        <v>0.83050847457627119</v>
      </c>
      <c r="O20" s="22">
        <v>0.8666666666666667</v>
      </c>
      <c r="P20" s="21">
        <v>0.55752212389380529</v>
      </c>
      <c r="Q20" s="21">
        <v>0.5822222222222222</v>
      </c>
    </row>
    <row r="21" spans="1:22" ht="17.25" customHeight="1">
      <c r="A21" s="10">
        <v>17</v>
      </c>
      <c r="B21" s="24" t="s">
        <v>23</v>
      </c>
      <c r="C21" s="19">
        <v>1.5</v>
      </c>
      <c r="D21" s="19">
        <v>1.25</v>
      </c>
      <c r="E21" s="20">
        <v>1.4269662921348314</v>
      </c>
      <c r="F21" s="20">
        <v>1.3</v>
      </c>
      <c r="G21" s="20">
        <v>1.0196078431372548</v>
      </c>
      <c r="H21" s="20">
        <v>0.89552238805970152</v>
      </c>
      <c r="I21" s="20">
        <v>0.67741935483870963</v>
      </c>
      <c r="J21" s="20">
        <v>0.94117647058823528</v>
      </c>
      <c r="K21" s="20">
        <v>0.54166666666666663</v>
      </c>
      <c r="L21" s="19">
        <v>0.1728395061728395</v>
      </c>
      <c r="M21" s="19">
        <v>0.45588235294117646</v>
      </c>
      <c r="N21" s="21">
        <v>0.18072289156626506</v>
      </c>
      <c r="O21" s="22">
        <v>0.14666666666666667</v>
      </c>
      <c r="P21" s="21">
        <v>0.2</v>
      </c>
      <c r="Q21" s="21">
        <v>5.4794520547945202E-2</v>
      </c>
    </row>
    <row r="22" spans="1:22" ht="17.25" customHeight="1">
      <c r="A22" s="10">
        <v>18</v>
      </c>
      <c r="B22" s="24" t="s">
        <v>24</v>
      </c>
      <c r="C22" s="19">
        <v>2</v>
      </c>
      <c r="D22" s="19">
        <v>1.5735294117647058</v>
      </c>
      <c r="E22" s="20">
        <v>1.6375</v>
      </c>
      <c r="F22" s="20">
        <v>1.9195402298850575</v>
      </c>
      <c r="G22" s="20">
        <v>1.5425531914893618</v>
      </c>
      <c r="H22" s="20">
        <v>1.6941176470588235</v>
      </c>
      <c r="I22" s="20">
        <v>1.9402985074626866</v>
      </c>
      <c r="J22" s="20">
        <v>1.7738095238095237</v>
      </c>
      <c r="K22" s="20">
        <v>1.6086956521739131</v>
      </c>
      <c r="L22" s="19">
        <v>0.90140845070422537</v>
      </c>
      <c r="M22" s="19">
        <v>1.325</v>
      </c>
      <c r="N22" s="21">
        <v>0.47761194029850745</v>
      </c>
      <c r="O22" s="22">
        <v>0.70886075949367089</v>
      </c>
      <c r="P22" s="21">
        <v>0.3</v>
      </c>
      <c r="Q22" s="21">
        <v>0.33333333333333331</v>
      </c>
    </row>
    <row r="23" spans="1:22" ht="17.25" customHeight="1" thickBot="1">
      <c r="A23" s="10">
        <v>19</v>
      </c>
      <c r="B23" s="126" t="s">
        <v>25</v>
      </c>
      <c r="C23" s="127">
        <v>1.9651162790697674</v>
      </c>
      <c r="D23" s="127">
        <v>1.4886363636363635</v>
      </c>
      <c r="E23" s="128">
        <v>1.8333333333333333</v>
      </c>
      <c r="F23" s="128">
        <v>2.0266666666666668</v>
      </c>
      <c r="G23" s="128">
        <v>2</v>
      </c>
      <c r="H23" s="128">
        <v>2.7901234567901234</v>
      </c>
      <c r="I23" s="128">
        <v>1.9054054054054055</v>
      </c>
      <c r="J23" s="128">
        <v>2.1794871794871793</v>
      </c>
      <c r="K23" s="128">
        <v>1.2058823529411764</v>
      </c>
      <c r="L23" s="127">
        <v>0.55384615384615388</v>
      </c>
      <c r="M23" s="127">
        <v>0.4935064935064935</v>
      </c>
      <c r="N23" s="129">
        <v>0.26250000000000001</v>
      </c>
      <c r="O23" s="130">
        <v>0.27397260273972601</v>
      </c>
      <c r="P23" s="129">
        <v>0.18965517241379309</v>
      </c>
      <c r="Q23" s="129">
        <v>2.5974025974025976E-2</v>
      </c>
    </row>
    <row r="24" spans="1:22" ht="17.25" customHeight="1" thickTop="1">
      <c r="A24" s="10">
        <v>20</v>
      </c>
      <c r="B24" s="123" t="s">
        <v>61</v>
      </c>
      <c r="C24" s="124">
        <v>1.3752048450302814</v>
      </c>
      <c r="D24" s="124">
        <v>1.306129671574179</v>
      </c>
      <c r="E24" s="124">
        <v>1.190338860850757</v>
      </c>
      <c r="F24" s="124">
        <v>1.161268043373161</v>
      </c>
      <c r="G24" s="124">
        <v>1.0970288502942442</v>
      </c>
      <c r="H24" s="124">
        <v>1.0409169850642583</v>
      </c>
      <c r="I24" s="124">
        <v>0.90529093181502573</v>
      </c>
      <c r="J24" s="124">
        <v>0.85477178423236511</v>
      </c>
      <c r="K24" s="124">
        <v>0.82413270925110127</v>
      </c>
      <c r="L24" s="124">
        <v>0.67075027685492805</v>
      </c>
      <c r="M24" s="124">
        <v>0.64922294044835649</v>
      </c>
      <c r="N24" s="124">
        <v>0.59353717859624744</v>
      </c>
      <c r="O24" s="125">
        <v>0.51777522935779818</v>
      </c>
      <c r="P24" s="124">
        <v>0.45780511589528167</v>
      </c>
      <c r="Q24" s="124">
        <v>0.39318080522953497</v>
      </c>
    </row>
    <row r="54" spans="2:2" ht="14.25">
      <c r="B54" s="134" t="str">
        <f>B1</f>
        <v>■小学6年生時点　一人平均むし歯数の状況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59055118110236227" right="0.59055118110236227" top="0.6692913385826772" bottom="0.59055118110236227" header="0.51181102362204722" footer="0.51181102362204722"/>
  <pageSetup paperSize="9" orientation="portrait" r:id="rId1"/>
  <headerFooter alignWithMargins="0"/>
  <colBreaks count="1" manualBreakCount="1">
    <brk id="18" max="5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view="pageBreakPreview" zoomScaleNormal="115" zoomScaleSheetLayoutView="100" workbookViewId="0">
      <selection activeCell="S40" sqref="S40"/>
    </sheetView>
  </sheetViews>
  <sheetFormatPr defaultColWidth="10.625" defaultRowHeight="11.25"/>
  <cols>
    <col min="1" max="1" width="3.125" style="27" customWidth="1"/>
    <col min="2" max="2" width="11.75" style="25" customWidth="1"/>
    <col min="3" max="17" width="4.375" style="26" customWidth="1"/>
    <col min="18" max="18" width="3.625" style="27" customWidth="1"/>
    <col min="19" max="28" width="16.75" style="27" customWidth="1"/>
    <col min="29" max="50" width="17.625" style="27" customWidth="1"/>
    <col min="51" max="16384" width="10.625" style="27"/>
  </cols>
  <sheetData>
    <row r="1" spans="1:23" ht="14.25">
      <c r="B1" s="133" t="s">
        <v>72</v>
      </c>
    </row>
    <row r="2" spans="1:23" ht="12" customHeight="1"/>
    <row r="3" spans="1:23" ht="17.25" customHeight="1">
      <c r="B3" s="39"/>
      <c r="C3" s="136" t="s">
        <v>63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28"/>
      <c r="S3" s="28"/>
      <c r="T3" s="28"/>
      <c r="U3" s="28"/>
      <c r="V3" s="28"/>
      <c r="W3" s="28"/>
    </row>
    <row r="4" spans="1:23" ht="17.25" customHeight="1">
      <c r="B4" s="38" t="s">
        <v>51</v>
      </c>
      <c r="C4" s="111">
        <v>15</v>
      </c>
      <c r="D4" s="111">
        <v>16</v>
      </c>
      <c r="E4" s="111">
        <v>17</v>
      </c>
      <c r="F4" s="111">
        <v>18</v>
      </c>
      <c r="G4" s="112">
        <v>19</v>
      </c>
      <c r="H4" s="112">
        <v>20</v>
      </c>
      <c r="I4" s="112">
        <v>21</v>
      </c>
      <c r="J4" s="112">
        <v>22</v>
      </c>
      <c r="K4" s="112">
        <v>23</v>
      </c>
      <c r="L4" s="112">
        <v>24</v>
      </c>
      <c r="M4" s="112">
        <v>25</v>
      </c>
      <c r="N4" s="112">
        <v>26</v>
      </c>
      <c r="O4" s="112">
        <v>27</v>
      </c>
      <c r="P4" s="112">
        <v>28</v>
      </c>
      <c r="Q4" s="112">
        <v>29</v>
      </c>
      <c r="R4" s="29"/>
      <c r="S4" s="29"/>
      <c r="T4" s="29"/>
      <c r="U4" s="29"/>
      <c r="V4" s="29"/>
    </row>
    <row r="5" spans="1:23" ht="17.25" customHeight="1">
      <c r="A5" s="27">
        <v>1</v>
      </c>
      <c r="B5" s="34" t="s">
        <v>15</v>
      </c>
      <c r="C5" s="35"/>
      <c r="D5" s="35"/>
      <c r="E5" s="35">
        <v>43.037574992106094</v>
      </c>
      <c r="F5" s="35">
        <v>44.609206054989187</v>
      </c>
      <c r="G5" s="35">
        <v>38.668779714738513</v>
      </c>
      <c r="H5" s="35">
        <v>41.092929916640941</v>
      </c>
      <c r="I5" s="35">
        <v>34.934903905765651</v>
      </c>
      <c r="J5" s="35">
        <v>33.689685062120773</v>
      </c>
      <c r="K5" s="35">
        <v>35.48094373865699</v>
      </c>
      <c r="L5" s="35">
        <v>28.646153846153844</v>
      </c>
      <c r="M5" s="35">
        <v>25.220297781829231</v>
      </c>
      <c r="N5" s="35">
        <v>28.293413173652691</v>
      </c>
      <c r="O5" s="36">
        <v>24.041704998466727</v>
      </c>
      <c r="P5" s="37">
        <v>19.60090119085935</v>
      </c>
      <c r="Q5" s="37">
        <v>19.184086311530681</v>
      </c>
      <c r="R5" s="30"/>
      <c r="S5" s="30"/>
      <c r="T5" s="30"/>
      <c r="U5" s="30"/>
      <c r="V5" s="30"/>
    </row>
    <row r="6" spans="1:23" ht="17.25" customHeight="1">
      <c r="A6" s="27">
        <v>2</v>
      </c>
      <c r="B6" s="34" t="s">
        <v>16</v>
      </c>
      <c r="C6" s="35">
        <v>50.987432675044886</v>
      </c>
      <c r="D6" s="35">
        <v>52.722323049001815</v>
      </c>
      <c r="E6" s="35">
        <v>43.17343173431734</v>
      </c>
      <c r="F6" s="35">
        <v>46</v>
      </c>
      <c r="G6" s="35">
        <v>45.479704797047972</v>
      </c>
      <c r="H6" s="35">
        <v>38.433843384338431</v>
      </c>
      <c r="I6" s="35">
        <v>35.527426160337555</v>
      </c>
      <c r="J6" s="35">
        <v>38.243366880146382</v>
      </c>
      <c r="K6" s="35">
        <v>33.163698049194238</v>
      </c>
      <c r="L6" s="35">
        <v>34.187279151943464</v>
      </c>
      <c r="M6" s="35">
        <v>34.602076124567475</v>
      </c>
      <c r="N6" s="35">
        <v>25.610859728506785</v>
      </c>
      <c r="O6" s="36">
        <v>23.534798534798533</v>
      </c>
      <c r="P6" s="37">
        <v>26.501429933269783</v>
      </c>
      <c r="Q6" s="37">
        <v>29.268292682926827</v>
      </c>
      <c r="R6" s="30"/>
      <c r="S6" s="30"/>
      <c r="T6" s="30"/>
      <c r="U6" s="30"/>
      <c r="V6" s="30"/>
    </row>
    <row r="7" spans="1:23" ht="17.25" customHeight="1">
      <c r="A7" s="27">
        <v>3</v>
      </c>
      <c r="B7" s="34" t="s">
        <v>17</v>
      </c>
      <c r="C7" s="35"/>
      <c r="D7" s="35"/>
      <c r="E7" s="35"/>
      <c r="F7" s="35"/>
      <c r="G7" s="35"/>
      <c r="H7" s="37"/>
      <c r="I7" s="37"/>
      <c r="J7" s="37">
        <v>45.360059391239794</v>
      </c>
      <c r="K7" s="37">
        <v>36.83385579937304</v>
      </c>
      <c r="L7" s="37">
        <v>36.651234567901234</v>
      </c>
      <c r="M7" s="35">
        <v>33.983495873968494</v>
      </c>
      <c r="N7" s="35">
        <v>33.66174055829228</v>
      </c>
      <c r="O7" s="36">
        <v>23.809523809523807</v>
      </c>
      <c r="P7" s="37">
        <v>25.760135135135137</v>
      </c>
      <c r="Q7" s="37">
        <v>25.044563279857396</v>
      </c>
      <c r="R7" s="30"/>
      <c r="S7" s="30"/>
      <c r="T7" s="30"/>
      <c r="U7" s="30"/>
      <c r="V7" s="30"/>
    </row>
    <row r="8" spans="1:23" ht="17.25" customHeight="1">
      <c r="A8" s="27">
        <v>4</v>
      </c>
      <c r="B8" s="31" t="s">
        <v>52</v>
      </c>
      <c r="C8" s="37"/>
      <c r="D8" s="37"/>
      <c r="E8" s="37"/>
      <c r="F8" s="37"/>
      <c r="G8" s="37"/>
      <c r="H8" s="37"/>
      <c r="I8" s="37"/>
      <c r="J8" s="37">
        <v>21.92866578599736</v>
      </c>
      <c r="K8" s="37">
        <v>23.782234957020059</v>
      </c>
      <c r="L8" s="37">
        <v>17.555266579973992</v>
      </c>
      <c r="M8" s="33">
        <v>23.497267759562842</v>
      </c>
      <c r="N8" s="33">
        <v>21.01740294511379</v>
      </c>
      <c r="O8" s="36">
        <v>21.100917431192663</v>
      </c>
      <c r="P8" s="37">
        <v>15.927977839335181</v>
      </c>
      <c r="Q8" s="37">
        <v>14.624505928853754</v>
      </c>
      <c r="R8" s="30"/>
      <c r="S8" s="30"/>
      <c r="T8" s="30"/>
      <c r="U8" s="30"/>
      <c r="V8" s="30"/>
    </row>
    <row r="9" spans="1:23" ht="17.25" customHeight="1">
      <c r="A9" s="27">
        <v>5</v>
      </c>
      <c r="B9" s="34" t="s">
        <v>19</v>
      </c>
      <c r="C9" s="35">
        <v>53.164556962025308</v>
      </c>
      <c r="D9" s="35">
        <v>46.570048309178745</v>
      </c>
      <c r="E9" s="35">
        <v>46.387832699619771</v>
      </c>
      <c r="F9" s="35">
        <v>44.434550311665184</v>
      </c>
      <c r="G9" s="35">
        <v>43.446379468377636</v>
      </c>
      <c r="H9" s="35">
        <v>34.75120385232745</v>
      </c>
      <c r="I9" s="35">
        <v>38.973063973063972</v>
      </c>
      <c r="J9" s="35">
        <v>33.466453674121404</v>
      </c>
      <c r="K9" s="35">
        <v>29.054054054054053</v>
      </c>
      <c r="L9" s="35">
        <v>27.835051546391753</v>
      </c>
      <c r="M9" s="35">
        <v>24.269480519480517</v>
      </c>
      <c r="N9" s="35">
        <v>24.462809917355372</v>
      </c>
      <c r="O9" s="36">
        <v>26.332794830371569</v>
      </c>
      <c r="P9" s="37">
        <v>26.995645863570395</v>
      </c>
      <c r="Q9" s="37">
        <v>20.283806343906509</v>
      </c>
      <c r="R9" s="30"/>
      <c r="S9" s="30"/>
      <c r="T9" s="30"/>
      <c r="U9" s="30"/>
      <c r="V9" s="30"/>
    </row>
    <row r="10" spans="1:23" ht="17.25" customHeight="1">
      <c r="A10" s="27">
        <v>6</v>
      </c>
      <c r="B10" s="34" t="s">
        <v>20</v>
      </c>
      <c r="C10" s="35">
        <v>28.051948051948049</v>
      </c>
      <c r="D10" s="35">
        <v>28.885832187070154</v>
      </c>
      <c r="E10" s="35">
        <v>22.792022792022792</v>
      </c>
      <c r="F10" s="35">
        <v>27.295918367346939</v>
      </c>
      <c r="G10" s="35">
        <v>27.828348504551364</v>
      </c>
      <c r="H10" s="35">
        <v>26.533166458072593</v>
      </c>
      <c r="I10" s="35">
        <v>17.460317460317459</v>
      </c>
      <c r="J10" s="35">
        <v>19.520958083832333</v>
      </c>
      <c r="K10" s="35">
        <v>21.550741163055871</v>
      </c>
      <c r="L10" s="35">
        <v>17.53774680603949</v>
      </c>
      <c r="M10" s="35">
        <v>14.044350580781414</v>
      </c>
      <c r="N10" s="35">
        <v>13.304252998909488</v>
      </c>
      <c r="O10" s="36">
        <v>13.513513513513514</v>
      </c>
      <c r="P10" s="37">
        <v>10.14799154334038</v>
      </c>
      <c r="Q10" s="37">
        <v>9.8501070663811561</v>
      </c>
      <c r="R10" s="30"/>
      <c r="S10" s="30"/>
      <c r="T10" s="30"/>
      <c r="U10" s="30"/>
      <c r="V10" s="30"/>
    </row>
    <row r="11" spans="1:23" ht="17.25" customHeight="1">
      <c r="A11" s="27">
        <v>7</v>
      </c>
      <c r="B11" s="34" t="s">
        <v>53</v>
      </c>
      <c r="C11" s="35">
        <v>48.497854077253216</v>
      </c>
      <c r="D11" s="35">
        <v>50</v>
      </c>
      <c r="E11" s="35">
        <v>49.407783417935704</v>
      </c>
      <c r="F11" s="35">
        <v>43.459915611814345</v>
      </c>
      <c r="G11" s="35">
        <v>44.104134762633997</v>
      </c>
      <c r="H11" s="35">
        <v>38.184438040345817</v>
      </c>
      <c r="I11" s="35">
        <v>31.831395348837212</v>
      </c>
      <c r="J11" s="35">
        <v>34.278002699055335</v>
      </c>
      <c r="K11" s="35">
        <v>33.587786259541986</v>
      </c>
      <c r="L11" s="35">
        <v>28.346456692913385</v>
      </c>
      <c r="M11" s="35">
        <v>32.814371257485028</v>
      </c>
      <c r="N11" s="35">
        <v>26.802884615384613</v>
      </c>
      <c r="O11" s="36">
        <v>26.47783251231527</v>
      </c>
      <c r="P11" s="37">
        <v>24.908424908424909</v>
      </c>
      <c r="Q11" s="37">
        <v>18.289786223277911</v>
      </c>
      <c r="R11" s="30"/>
      <c r="S11" s="30"/>
      <c r="T11" s="30"/>
      <c r="U11" s="30"/>
      <c r="V11" s="30"/>
    </row>
    <row r="12" spans="1:23" ht="17.25" customHeight="1">
      <c r="A12" s="27">
        <v>8</v>
      </c>
      <c r="B12" s="34" t="s">
        <v>54</v>
      </c>
      <c r="C12" s="35"/>
      <c r="D12" s="35"/>
      <c r="E12" s="35">
        <v>46.82377049180328</v>
      </c>
      <c r="F12" s="35">
        <v>44.556267154620308</v>
      </c>
      <c r="G12" s="35">
        <v>43.653250773993804</v>
      </c>
      <c r="H12" s="35">
        <v>39.191919191919197</v>
      </c>
      <c r="I12" s="35">
        <v>37.564499484004124</v>
      </c>
      <c r="J12" s="35">
        <v>35.300101729399799</v>
      </c>
      <c r="K12" s="35">
        <v>40.5458089668616</v>
      </c>
      <c r="L12" s="35">
        <v>33.86411889596603</v>
      </c>
      <c r="M12" s="35">
        <v>32.792207792207797</v>
      </c>
      <c r="N12" s="35">
        <v>32.206969376979941</v>
      </c>
      <c r="O12" s="36">
        <v>27.924944812362028</v>
      </c>
      <c r="P12" s="37">
        <v>25.866050808314089</v>
      </c>
      <c r="Q12" s="37">
        <v>22.904368358913814</v>
      </c>
      <c r="R12" s="30"/>
      <c r="S12" s="30"/>
      <c r="T12" s="30"/>
      <c r="U12" s="30"/>
      <c r="V12" s="30"/>
    </row>
    <row r="13" spans="1:23" ht="17.25" customHeight="1">
      <c r="A13" s="27">
        <v>9</v>
      </c>
      <c r="B13" s="34" t="s">
        <v>55</v>
      </c>
      <c r="C13" s="35"/>
      <c r="D13" s="35"/>
      <c r="E13" s="35">
        <v>49.896049896049902</v>
      </c>
      <c r="F13" s="35">
        <v>39.665970772442591</v>
      </c>
      <c r="G13" s="35">
        <v>46.443514644351467</v>
      </c>
      <c r="H13" s="35">
        <v>38.350515463917532</v>
      </c>
      <c r="I13" s="35">
        <v>38.076152304609217</v>
      </c>
      <c r="J13" s="35">
        <v>36.64717348927875</v>
      </c>
      <c r="K13" s="35">
        <v>34.126984126984127</v>
      </c>
      <c r="L13" s="35">
        <v>26.356589147286826</v>
      </c>
      <c r="M13" s="35">
        <v>25.933609958506228</v>
      </c>
      <c r="N13" s="35">
        <v>23.473282442748094</v>
      </c>
      <c r="O13" s="36">
        <v>23.126338329764454</v>
      </c>
      <c r="P13" s="37">
        <v>16.6044776119403</v>
      </c>
      <c r="Q13" s="37">
        <v>16.255144032921812</v>
      </c>
      <c r="R13" s="30"/>
      <c r="S13" s="30"/>
      <c r="T13" s="30"/>
      <c r="U13" s="30"/>
      <c r="V13" s="30"/>
    </row>
    <row r="14" spans="1:23" ht="17.25" customHeight="1">
      <c r="A14" s="27">
        <v>10</v>
      </c>
      <c r="B14" s="34" t="s">
        <v>56</v>
      </c>
      <c r="C14" s="35"/>
      <c r="D14" s="35"/>
      <c r="E14" s="35">
        <v>46.632124352331608</v>
      </c>
      <c r="F14" s="35">
        <v>44.006849315068493</v>
      </c>
      <c r="G14" s="35">
        <v>39.003436426116842</v>
      </c>
      <c r="H14" s="35">
        <v>38.461538461538467</v>
      </c>
      <c r="I14" s="35">
        <v>30.857142857142854</v>
      </c>
      <c r="J14" s="35">
        <v>30.018083182640144</v>
      </c>
      <c r="K14" s="35">
        <v>31.015037593984964</v>
      </c>
      <c r="L14" s="35">
        <v>23.355263157894736</v>
      </c>
      <c r="M14" s="35">
        <v>27.305605786618447</v>
      </c>
      <c r="N14" s="35">
        <v>28.764478764478763</v>
      </c>
      <c r="O14" s="36">
        <v>24.478178368121441</v>
      </c>
      <c r="P14" s="37">
        <v>18.1640625</v>
      </c>
      <c r="Q14" s="37">
        <v>24.793388429752067</v>
      </c>
      <c r="R14" s="30"/>
      <c r="S14" s="30"/>
      <c r="T14" s="30"/>
      <c r="U14" s="30"/>
      <c r="V14" s="30"/>
    </row>
    <row r="15" spans="1:23" ht="17.25" customHeight="1">
      <c r="A15" s="27">
        <v>11</v>
      </c>
      <c r="B15" s="34" t="s">
        <v>57</v>
      </c>
      <c r="C15" s="35"/>
      <c r="D15" s="35"/>
      <c r="E15" s="35">
        <v>52.897196261682247</v>
      </c>
      <c r="F15" s="35">
        <v>49.382716049382715</v>
      </c>
      <c r="G15" s="35">
        <v>52.007299270072991</v>
      </c>
      <c r="H15" s="35">
        <v>54.580152671755719</v>
      </c>
      <c r="I15" s="35">
        <v>47.337278106508876</v>
      </c>
      <c r="J15" s="35">
        <v>51.34615384615384</v>
      </c>
      <c r="K15" s="35">
        <v>38.271604938271601</v>
      </c>
      <c r="L15" s="35">
        <v>40.725806451612904</v>
      </c>
      <c r="M15" s="35">
        <v>36.774193548387096</v>
      </c>
      <c r="N15" s="35">
        <v>40.144230769230774</v>
      </c>
      <c r="O15" s="36">
        <v>31.980906921241047</v>
      </c>
      <c r="P15" s="37">
        <v>33.649289099526065</v>
      </c>
      <c r="Q15" s="37">
        <v>25.060827250608277</v>
      </c>
      <c r="R15" s="30"/>
      <c r="S15" s="30"/>
      <c r="T15" s="30"/>
      <c r="U15" s="30"/>
      <c r="V15" s="30"/>
    </row>
    <row r="16" spans="1:23" ht="17.25" customHeight="1">
      <c r="A16" s="27">
        <v>12</v>
      </c>
      <c r="B16" s="34" t="s">
        <v>58</v>
      </c>
      <c r="C16" s="35"/>
      <c r="D16" s="35"/>
      <c r="E16" s="35">
        <v>50.341880341880341</v>
      </c>
      <c r="F16" s="35">
        <v>49.462365591397848</v>
      </c>
      <c r="G16" s="35">
        <v>44.003308519437553</v>
      </c>
      <c r="H16" s="35">
        <v>44.259567387687184</v>
      </c>
      <c r="I16" s="35">
        <v>39.49246629659001</v>
      </c>
      <c r="J16" s="35">
        <v>35.983935742971887</v>
      </c>
      <c r="K16" s="35">
        <v>39.058823529411761</v>
      </c>
      <c r="L16" s="35">
        <v>31.886477462437394</v>
      </c>
      <c r="M16" s="35">
        <v>32.450331125827816</v>
      </c>
      <c r="N16" s="35">
        <v>32.258064516129032</v>
      </c>
      <c r="O16" s="36">
        <v>28.636779505946937</v>
      </c>
      <c r="P16" s="37">
        <v>30.646589902568643</v>
      </c>
      <c r="Q16" s="37">
        <v>24.134705332086064</v>
      </c>
      <c r="R16" s="30"/>
      <c r="S16" s="30"/>
      <c r="T16" s="30"/>
      <c r="U16" s="30"/>
      <c r="V16" s="30"/>
    </row>
    <row r="17" spans="1:22" ht="17.25" customHeight="1">
      <c r="A17" s="27">
        <v>13</v>
      </c>
      <c r="B17" s="34" t="s">
        <v>59</v>
      </c>
      <c r="C17" s="35"/>
      <c r="D17" s="35"/>
      <c r="E17" s="35">
        <v>51.401869158878498</v>
      </c>
      <c r="F17" s="35">
        <v>48.497854077253216</v>
      </c>
      <c r="G17" s="35">
        <v>44.954128440366972</v>
      </c>
      <c r="H17" s="35">
        <v>45.78833693304535</v>
      </c>
      <c r="I17" s="35">
        <v>39.601769911504427</v>
      </c>
      <c r="J17" s="35">
        <v>37.176470588235297</v>
      </c>
      <c r="K17" s="35">
        <v>34.729064039408868</v>
      </c>
      <c r="L17" s="35">
        <v>32.873563218390807</v>
      </c>
      <c r="M17" s="35">
        <v>34.683544303797468</v>
      </c>
      <c r="N17" s="35">
        <v>35.074626865671647</v>
      </c>
      <c r="O17" s="36">
        <v>30.107526881720432</v>
      </c>
      <c r="P17" s="37">
        <v>22.832369942196532</v>
      </c>
      <c r="Q17" s="37">
        <v>19.774011299435028</v>
      </c>
      <c r="R17" s="30"/>
      <c r="S17" s="30"/>
      <c r="T17" s="30"/>
      <c r="U17" s="30"/>
      <c r="V17" s="30"/>
    </row>
    <row r="18" spans="1:22" ht="17.25" customHeight="1">
      <c r="A18" s="27">
        <v>14</v>
      </c>
      <c r="B18" s="34" t="s">
        <v>21</v>
      </c>
      <c r="C18" s="35">
        <v>45.161290322580641</v>
      </c>
      <c r="D18" s="35">
        <v>47.520661157024797</v>
      </c>
      <c r="E18" s="35">
        <v>43.04347826086957</v>
      </c>
      <c r="F18" s="35">
        <v>39.613526570048307</v>
      </c>
      <c r="G18" s="35">
        <v>35.265700483091791</v>
      </c>
      <c r="H18" s="35">
        <v>35.978835978835974</v>
      </c>
      <c r="I18" s="35">
        <v>25.700934579439249</v>
      </c>
      <c r="J18" s="35">
        <v>24.766355140186917</v>
      </c>
      <c r="K18" s="35">
        <v>24.271844660194176</v>
      </c>
      <c r="L18" s="35">
        <v>31.60377358490566</v>
      </c>
      <c r="M18" s="35">
        <v>27.403846153846157</v>
      </c>
      <c r="N18" s="35">
        <v>27.450980392156865</v>
      </c>
      <c r="O18" s="36">
        <v>32.8125</v>
      </c>
      <c r="P18" s="37">
        <v>33.160621761658035</v>
      </c>
      <c r="Q18" s="37">
        <v>18.974358974358974</v>
      </c>
    </row>
    <row r="19" spans="1:22" ht="17.25" customHeight="1">
      <c r="A19" s="27">
        <v>15</v>
      </c>
      <c r="B19" s="34" t="s">
        <v>22</v>
      </c>
      <c r="C19" s="35">
        <v>38.9937106918239</v>
      </c>
      <c r="D19" s="35">
        <v>28.8135593220339</v>
      </c>
      <c r="E19" s="35">
        <v>20.422535211267608</v>
      </c>
      <c r="F19" s="35">
        <v>15.333333333333332</v>
      </c>
      <c r="G19" s="35">
        <v>17.241379310344829</v>
      </c>
      <c r="H19" s="35">
        <v>16.393442622950818</v>
      </c>
      <c r="I19" s="35">
        <v>6.4516129032258061</v>
      </c>
      <c r="J19" s="35">
        <v>7.2727272727272725</v>
      </c>
      <c r="K19" s="35">
        <v>5.9322033898305087</v>
      </c>
      <c r="L19" s="35">
        <v>7.3170731707317067</v>
      </c>
      <c r="M19" s="35">
        <v>6.1224489795918364</v>
      </c>
      <c r="N19" s="35">
        <v>5.0420168067226889</v>
      </c>
      <c r="O19" s="36">
        <v>6.3492063492063489</v>
      </c>
      <c r="P19" s="37">
        <v>1.2345679012345678</v>
      </c>
      <c r="Q19" s="37">
        <v>6.2992125984251963</v>
      </c>
    </row>
    <row r="20" spans="1:22" ht="17.25" customHeight="1">
      <c r="A20" s="27">
        <v>16</v>
      </c>
      <c r="B20" s="34" t="s">
        <v>60</v>
      </c>
      <c r="C20" s="35"/>
      <c r="D20" s="35"/>
      <c r="E20" s="35">
        <v>65.700483091787447</v>
      </c>
      <c r="F20" s="35">
        <v>50.510204081632651</v>
      </c>
      <c r="G20" s="35">
        <v>48.691099476439788</v>
      </c>
      <c r="H20" s="35">
        <v>46.445497630331758</v>
      </c>
      <c r="I20" s="35">
        <v>42.616033755274266</v>
      </c>
      <c r="J20" s="35">
        <v>35.185185185185183</v>
      </c>
      <c r="K20" s="35">
        <v>38.356164383561641</v>
      </c>
      <c r="L20" s="35">
        <v>33.789954337899545</v>
      </c>
      <c r="M20" s="35">
        <v>36.286919831223628</v>
      </c>
      <c r="N20" s="35">
        <v>32.20338983050847</v>
      </c>
      <c r="O20" s="36">
        <v>29.777777777777775</v>
      </c>
      <c r="P20" s="37">
        <v>22.566371681415927</v>
      </c>
      <c r="Q20" s="37">
        <v>26.222222222222225</v>
      </c>
    </row>
    <row r="21" spans="1:22" ht="17.25" customHeight="1">
      <c r="A21" s="27">
        <v>17</v>
      </c>
      <c r="B21" s="34" t="s">
        <v>23</v>
      </c>
      <c r="C21" s="35">
        <v>52.702702702702695</v>
      </c>
      <c r="D21" s="35">
        <v>38.333333333333336</v>
      </c>
      <c r="E21" s="35">
        <v>49.438202247191008</v>
      </c>
      <c r="F21" s="35">
        <v>44.285714285714285</v>
      </c>
      <c r="G21" s="35">
        <v>43.137254901960787</v>
      </c>
      <c r="H21" s="35">
        <v>25.373134328358208</v>
      </c>
      <c r="I21" s="35">
        <v>29.032258064516132</v>
      </c>
      <c r="J21" s="35">
        <v>33.333333333333329</v>
      </c>
      <c r="K21" s="35">
        <v>22.222222222222221</v>
      </c>
      <c r="L21" s="35">
        <v>11.111111111111111</v>
      </c>
      <c r="M21" s="35">
        <v>25</v>
      </c>
      <c r="N21" s="35">
        <v>8.4337349397590362</v>
      </c>
      <c r="O21" s="36">
        <v>9.3333333333333339</v>
      </c>
      <c r="P21" s="37">
        <v>15.294117647058824</v>
      </c>
      <c r="Q21" s="37">
        <v>4.10958904109589</v>
      </c>
    </row>
    <row r="22" spans="1:22" ht="17.25" customHeight="1">
      <c r="A22" s="27">
        <v>18</v>
      </c>
      <c r="B22" s="34" t="s">
        <v>24</v>
      </c>
      <c r="C22" s="35">
        <v>70.212765957446805</v>
      </c>
      <c r="D22" s="35">
        <v>63.235294117647058</v>
      </c>
      <c r="E22" s="35">
        <v>55</v>
      </c>
      <c r="F22" s="35">
        <v>62.068965517241381</v>
      </c>
      <c r="G22" s="35">
        <v>56.38297872340425</v>
      </c>
      <c r="H22" s="35">
        <v>57.647058823529406</v>
      </c>
      <c r="I22" s="35">
        <v>56.71641791044776</v>
      </c>
      <c r="J22" s="35">
        <v>57.142857142857139</v>
      </c>
      <c r="K22" s="35">
        <v>55.072463768115945</v>
      </c>
      <c r="L22" s="35">
        <v>42.25352112676056</v>
      </c>
      <c r="M22" s="35">
        <v>50</v>
      </c>
      <c r="N22" s="35">
        <v>26.865671641791046</v>
      </c>
      <c r="O22" s="36">
        <v>27.848101265822784</v>
      </c>
      <c r="P22" s="37">
        <v>16.25</v>
      </c>
      <c r="Q22" s="37">
        <v>15.686274509803921</v>
      </c>
    </row>
    <row r="23" spans="1:22" ht="17.25" customHeight="1" thickBot="1">
      <c r="A23" s="27">
        <v>19</v>
      </c>
      <c r="B23" s="119" t="s">
        <v>25</v>
      </c>
      <c r="C23" s="120">
        <v>54.651162790697668</v>
      </c>
      <c r="D23" s="120">
        <v>56.81818181818182</v>
      </c>
      <c r="E23" s="120">
        <v>62.5</v>
      </c>
      <c r="F23" s="120">
        <v>65.333333333333329</v>
      </c>
      <c r="G23" s="120">
        <v>64.86486486486487</v>
      </c>
      <c r="H23" s="120">
        <v>50.617283950617285</v>
      </c>
      <c r="I23" s="120">
        <v>63.513513513513509</v>
      </c>
      <c r="J23" s="120">
        <v>74.358974358974365</v>
      </c>
      <c r="K23" s="120">
        <v>47.058823529411761</v>
      </c>
      <c r="L23" s="120">
        <v>29.230769230769234</v>
      </c>
      <c r="M23" s="120">
        <v>28.571428571428569</v>
      </c>
      <c r="N23" s="120">
        <v>12.5</v>
      </c>
      <c r="O23" s="121">
        <v>17.80821917808219</v>
      </c>
      <c r="P23" s="122">
        <v>13.793103448275861</v>
      </c>
      <c r="Q23" s="122">
        <v>9.0909090909090917</v>
      </c>
    </row>
    <row r="24" spans="1:22" ht="17.25" customHeight="1" thickTop="1">
      <c r="A24" s="27">
        <v>20</v>
      </c>
      <c r="B24" s="114" t="s">
        <v>62</v>
      </c>
      <c r="C24" s="115">
        <v>50.252939080869254</v>
      </c>
      <c r="D24" s="115">
        <v>47.515571913929783</v>
      </c>
      <c r="E24" s="115">
        <v>45.414563806777217</v>
      </c>
      <c r="F24" s="115">
        <v>44.2226673112784</v>
      </c>
      <c r="G24" s="115">
        <v>41.474092148701018</v>
      </c>
      <c r="H24" s="116">
        <v>39.478985758944077</v>
      </c>
      <c r="I24" s="116">
        <v>35.953339813914738</v>
      </c>
      <c r="J24" s="116">
        <v>34.555472416842392</v>
      </c>
      <c r="K24" s="116">
        <v>33.493942731277535</v>
      </c>
      <c r="L24" s="115">
        <v>29.194352159468441</v>
      </c>
      <c r="M24" s="115">
        <v>28.331728785586574</v>
      </c>
      <c r="N24" s="115">
        <v>27.241139680333564</v>
      </c>
      <c r="O24" s="117">
        <v>24.33342889908257</v>
      </c>
      <c r="P24" s="118">
        <v>22.22638961818318</v>
      </c>
      <c r="Q24" s="118">
        <v>20.264448076065964</v>
      </c>
    </row>
    <row r="25" spans="1:22" ht="12" customHeight="1">
      <c r="J25" s="32"/>
    </row>
    <row r="26" spans="1:22" ht="12" customHeight="1"/>
    <row r="27" spans="1:22" ht="12" customHeight="1"/>
    <row r="60" spans="2:2" ht="14.25">
      <c r="B60" s="133" t="str">
        <f>B1</f>
        <v>■小学6年生時点　むし歯のある人の割合の状況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59055118110236227" right="0.59055118110236227" top="0.6692913385826772" bottom="0.59055118110236227" header="0.51181102362204722" footer="0.51181102362204722"/>
  <pageSetup paperSize="9" orientation="portrait" r:id="rId1"/>
  <headerFooter alignWithMargins="0"/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3"/>
  <sheetViews>
    <sheetView view="pageBreakPreview" zoomScale="115" zoomScaleNormal="85" zoomScaleSheetLayoutView="115" workbookViewId="0">
      <pane xSplit="1" ySplit="4" topLeftCell="Z16" activePane="bottomRight" state="frozen"/>
      <selection pane="topRight" activeCell="B1" sqref="B1"/>
      <selection pane="bottomLeft" activeCell="A5" sqref="A5"/>
      <selection pane="bottomRight" activeCell="AD24" sqref="AD24"/>
    </sheetView>
  </sheetViews>
  <sheetFormatPr defaultColWidth="10.625" defaultRowHeight="12"/>
  <cols>
    <col min="1" max="1" width="12" style="2" customWidth="1"/>
    <col min="2" max="3" width="4.125" style="1" customWidth="1"/>
    <col min="4" max="4" width="4.625" style="1" customWidth="1"/>
    <col min="5" max="7" width="4.125" style="1" customWidth="1"/>
    <col min="8" max="10" width="5" style="3" customWidth="1"/>
    <col min="11" max="13" width="4.125" style="1" customWidth="1"/>
    <col min="14" max="16" width="5" style="1" customWidth="1"/>
    <col min="17" max="18" width="4.125" style="1" customWidth="1"/>
    <col min="19" max="19" width="4.875" style="1" customWidth="1"/>
    <col min="20" max="22" width="4.125" style="4" customWidth="1"/>
    <col min="23" max="25" width="4.125" style="1" customWidth="1"/>
    <col min="26" max="28" width="4.125" style="5" customWidth="1"/>
    <col min="29" max="31" width="4.875" style="1" customWidth="1"/>
    <col min="32" max="34" width="4.875" style="3" customWidth="1"/>
    <col min="35" max="37" width="4.875" style="1" customWidth="1"/>
    <col min="38" max="40" width="4.875" style="3" customWidth="1"/>
    <col min="41" max="43" width="4.875" style="1" customWidth="1"/>
    <col min="44" max="46" width="4.875" style="5" customWidth="1"/>
    <col min="47" max="49" width="4.875" style="1" customWidth="1"/>
    <col min="50" max="52" width="4.875" style="5" customWidth="1"/>
    <col min="53" max="55" width="4.125" style="1" customWidth="1"/>
    <col min="56" max="58" width="5" style="3" customWidth="1"/>
    <col min="59" max="61" width="4.125" style="1" customWidth="1"/>
    <col min="62" max="64" width="5" style="3" customWidth="1"/>
    <col min="65" max="67" width="4.125" style="1" customWidth="1"/>
    <col min="68" max="70" width="5" style="3" customWidth="1"/>
    <col min="71" max="73" width="4.125" style="1" customWidth="1"/>
    <col min="74" max="76" width="5" style="3" customWidth="1"/>
    <col min="77" max="79" width="4.125" style="1" customWidth="1"/>
    <col min="80" max="82" width="5" style="3" customWidth="1"/>
    <col min="83" max="85" width="4.125" style="1" customWidth="1"/>
    <col min="86" max="88" width="5" style="3" customWidth="1"/>
    <col min="89" max="91" width="4.125" style="1" customWidth="1"/>
    <col min="92" max="94" width="5" style="3" customWidth="1"/>
    <col min="95" max="97" width="4.125" style="1" customWidth="1"/>
    <col min="98" max="100" width="5" style="3" customWidth="1"/>
    <col min="101" max="141" width="3.625" style="1" customWidth="1"/>
    <col min="142" max="16384" width="10.625" style="1"/>
  </cols>
  <sheetData>
    <row r="1" spans="1:104" ht="14.25">
      <c r="B1" s="132" t="s">
        <v>73</v>
      </c>
      <c r="AC1" s="132" t="s">
        <v>73</v>
      </c>
      <c r="BA1" s="132" t="s">
        <v>73</v>
      </c>
      <c r="BY1" s="132" t="s">
        <v>73</v>
      </c>
    </row>
    <row r="2" spans="1:104" s="97" customFormat="1" ht="42" customHeight="1">
      <c r="A2" s="95"/>
      <c r="B2" s="137" t="s">
        <v>0</v>
      </c>
      <c r="C2" s="138"/>
      <c r="D2" s="139"/>
      <c r="E2" s="140" t="s">
        <v>1</v>
      </c>
      <c r="F2" s="141"/>
      <c r="G2" s="142"/>
      <c r="H2" s="143" t="s">
        <v>26</v>
      </c>
      <c r="I2" s="144"/>
      <c r="J2" s="145"/>
      <c r="K2" s="140" t="s">
        <v>2</v>
      </c>
      <c r="L2" s="141"/>
      <c r="M2" s="142"/>
      <c r="N2" s="140" t="s">
        <v>27</v>
      </c>
      <c r="O2" s="141"/>
      <c r="P2" s="142"/>
      <c r="Q2" s="140" t="s">
        <v>3</v>
      </c>
      <c r="R2" s="141"/>
      <c r="S2" s="142"/>
      <c r="T2" s="157" t="s">
        <v>4</v>
      </c>
      <c r="U2" s="158"/>
      <c r="V2" s="159"/>
      <c r="W2" s="140" t="s">
        <v>5</v>
      </c>
      <c r="X2" s="141"/>
      <c r="Y2" s="142"/>
      <c r="Z2" s="146" t="s">
        <v>47</v>
      </c>
      <c r="AA2" s="147"/>
      <c r="AB2" s="148"/>
      <c r="AC2" s="140" t="s">
        <v>28</v>
      </c>
      <c r="AD2" s="141"/>
      <c r="AE2" s="142"/>
      <c r="AF2" s="143" t="s">
        <v>48</v>
      </c>
      <c r="AG2" s="144"/>
      <c r="AH2" s="145"/>
      <c r="AI2" s="140" t="s">
        <v>49</v>
      </c>
      <c r="AJ2" s="141"/>
      <c r="AK2" s="142"/>
      <c r="AL2" s="143" t="s">
        <v>50</v>
      </c>
      <c r="AM2" s="144"/>
      <c r="AN2" s="145"/>
      <c r="AO2" s="140" t="s">
        <v>29</v>
      </c>
      <c r="AP2" s="149"/>
      <c r="AQ2" s="150"/>
      <c r="AR2" s="146" t="s">
        <v>70</v>
      </c>
      <c r="AS2" s="147"/>
      <c r="AT2" s="148"/>
      <c r="AU2" s="140" t="s">
        <v>30</v>
      </c>
      <c r="AV2" s="141"/>
      <c r="AW2" s="142"/>
      <c r="AX2" s="146" t="s">
        <v>69</v>
      </c>
      <c r="AY2" s="147"/>
      <c r="AZ2" s="148"/>
      <c r="BA2" s="137" t="s">
        <v>46</v>
      </c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9"/>
      <c r="BM2" s="137" t="s">
        <v>45</v>
      </c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9"/>
      <c r="BY2" s="137" t="s">
        <v>6</v>
      </c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9"/>
      <c r="CK2" s="137" t="s">
        <v>7</v>
      </c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9"/>
      <c r="CW2" s="96"/>
      <c r="CX2" s="96"/>
      <c r="CY2" s="96"/>
      <c r="CZ2" s="96"/>
    </row>
    <row r="3" spans="1:104" s="97" customFormat="1" ht="13.5" customHeight="1">
      <c r="A3" s="160" t="s">
        <v>74</v>
      </c>
      <c r="B3" s="153" t="s">
        <v>12</v>
      </c>
      <c r="C3" s="155" t="s">
        <v>13</v>
      </c>
      <c r="D3" s="151" t="s">
        <v>14</v>
      </c>
      <c r="E3" s="153" t="s">
        <v>12</v>
      </c>
      <c r="F3" s="155" t="s">
        <v>13</v>
      </c>
      <c r="G3" s="151" t="s">
        <v>14</v>
      </c>
      <c r="H3" s="153" t="s">
        <v>12</v>
      </c>
      <c r="I3" s="155" t="s">
        <v>13</v>
      </c>
      <c r="J3" s="151" t="s">
        <v>14</v>
      </c>
      <c r="K3" s="153" t="s">
        <v>12</v>
      </c>
      <c r="L3" s="155" t="s">
        <v>13</v>
      </c>
      <c r="M3" s="151" t="s">
        <v>14</v>
      </c>
      <c r="N3" s="153" t="s">
        <v>12</v>
      </c>
      <c r="O3" s="155" t="s">
        <v>13</v>
      </c>
      <c r="P3" s="151" t="s">
        <v>14</v>
      </c>
      <c r="Q3" s="153" t="s">
        <v>12</v>
      </c>
      <c r="R3" s="155" t="s">
        <v>13</v>
      </c>
      <c r="S3" s="151" t="s">
        <v>14</v>
      </c>
      <c r="T3" s="153" t="s">
        <v>12</v>
      </c>
      <c r="U3" s="155" t="s">
        <v>13</v>
      </c>
      <c r="V3" s="151" t="s">
        <v>14</v>
      </c>
      <c r="W3" s="153" t="s">
        <v>12</v>
      </c>
      <c r="X3" s="155" t="s">
        <v>13</v>
      </c>
      <c r="Y3" s="151" t="s">
        <v>14</v>
      </c>
      <c r="Z3" s="153" t="s">
        <v>12</v>
      </c>
      <c r="AA3" s="155" t="s">
        <v>13</v>
      </c>
      <c r="AB3" s="151" t="s">
        <v>14</v>
      </c>
      <c r="AC3" s="153" t="s">
        <v>12</v>
      </c>
      <c r="AD3" s="155" t="s">
        <v>13</v>
      </c>
      <c r="AE3" s="151" t="s">
        <v>14</v>
      </c>
      <c r="AF3" s="153" t="s">
        <v>12</v>
      </c>
      <c r="AG3" s="155" t="s">
        <v>13</v>
      </c>
      <c r="AH3" s="151" t="s">
        <v>14</v>
      </c>
      <c r="AI3" s="153" t="s">
        <v>12</v>
      </c>
      <c r="AJ3" s="155" t="s">
        <v>13</v>
      </c>
      <c r="AK3" s="151" t="s">
        <v>14</v>
      </c>
      <c r="AL3" s="153" t="s">
        <v>12</v>
      </c>
      <c r="AM3" s="155" t="s">
        <v>13</v>
      </c>
      <c r="AN3" s="151" t="s">
        <v>14</v>
      </c>
      <c r="AO3" s="153" t="s">
        <v>12</v>
      </c>
      <c r="AP3" s="155" t="s">
        <v>13</v>
      </c>
      <c r="AQ3" s="151" t="s">
        <v>14</v>
      </c>
      <c r="AR3" s="153" t="s">
        <v>12</v>
      </c>
      <c r="AS3" s="155" t="s">
        <v>13</v>
      </c>
      <c r="AT3" s="151" t="s">
        <v>14</v>
      </c>
      <c r="AU3" s="153" t="s">
        <v>12</v>
      </c>
      <c r="AV3" s="155" t="s">
        <v>13</v>
      </c>
      <c r="AW3" s="151" t="s">
        <v>14</v>
      </c>
      <c r="AX3" s="153" t="s">
        <v>12</v>
      </c>
      <c r="AY3" s="155" t="s">
        <v>13</v>
      </c>
      <c r="AZ3" s="151" t="s">
        <v>14</v>
      </c>
      <c r="BA3" s="98" t="s">
        <v>8</v>
      </c>
      <c r="BB3" s="99"/>
      <c r="BC3" s="99"/>
      <c r="BD3" s="99" t="s">
        <v>31</v>
      </c>
      <c r="BE3" s="99"/>
      <c r="BF3" s="99"/>
      <c r="BG3" s="99" t="s">
        <v>9</v>
      </c>
      <c r="BH3" s="99"/>
      <c r="BI3" s="99"/>
      <c r="BJ3" s="99" t="s">
        <v>32</v>
      </c>
      <c r="BK3" s="99"/>
      <c r="BL3" s="100"/>
      <c r="BM3" s="98" t="s">
        <v>8</v>
      </c>
      <c r="BN3" s="99"/>
      <c r="BO3" s="99"/>
      <c r="BP3" s="99" t="s">
        <v>31</v>
      </c>
      <c r="BQ3" s="99"/>
      <c r="BR3" s="99"/>
      <c r="BS3" s="99" t="s">
        <v>9</v>
      </c>
      <c r="BT3" s="99"/>
      <c r="BU3" s="99"/>
      <c r="BV3" s="99" t="s">
        <v>32</v>
      </c>
      <c r="BW3" s="99"/>
      <c r="BX3" s="100"/>
      <c r="BY3" s="98" t="s">
        <v>10</v>
      </c>
      <c r="BZ3" s="99"/>
      <c r="CA3" s="99"/>
      <c r="CB3" s="99" t="s">
        <v>33</v>
      </c>
      <c r="CC3" s="99"/>
      <c r="CD3" s="99"/>
      <c r="CE3" s="99" t="s">
        <v>11</v>
      </c>
      <c r="CF3" s="99"/>
      <c r="CG3" s="99"/>
      <c r="CH3" s="99" t="s">
        <v>34</v>
      </c>
      <c r="CI3" s="99"/>
      <c r="CJ3" s="100"/>
      <c r="CK3" s="98" t="s">
        <v>8</v>
      </c>
      <c r="CL3" s="99"/>
      <c r="CM3" s="99"/>
      <c r="CN3" s="99" t="s">
        <v>31</v>
      </c>
      <c r="CO3" s="99"/>
      <c r="CP3" s="99"/>
      <c r="CQ3" s="99" t="s">
        <v>9</v>
      </c>
      <c r="CR3" s="99"/>
      <c r="CS3" s="99"/>
      <c r="CT3" s="99" t="s">
        <v>32</v>
      </c>
      <c r="CU3" s="99"/>
      <c r="CV3" s="100"/>
    </row>
    <row r="4" spans="1:104" s="104" customFormat="1" ht="13.5" customHeight="1">
      <c r="A4" s="161"/>
      <c r="B4" s="154"/>
      <c r="C4" s="156"/>
      <c r="D4" s="152"/>
      <c r="E4" s="154"/>
      <c r="F4" s="156"/>
      <c r="G4" s="152"/>
      <c r="H4" s="154"/>
      <c r="I4" s="156"/>
      <c r="J4" s="152"/>
      <c r="K4" s="154"/>
      <c r="L4" s="156"/>
      <c r="M4" s="152"/>
      <c r="N4" s="154"/>
      <c r="O4" s="156"/>
      <c r="P4" s="152"/>
      <c r="Q4" s="154"/>
      <c r="R4" s="156"/>
      <c r="S4" s="152"/>
      <c r="T4" s="154"/>
      <c r="U4" s="156"/>
      <c r="V4" s="152"/>
      <c r="W4" s="154"/>
      <c r="X4" s="156"/>
      <c r="Y4" s="152"/>
      <c r="Z4" s="154"/>
      <c r="AA4" s="156"/>
      <c r="AB4" s="152"/>
      <c r="AC4" s="154"/>
      <c r="AD4" s="156"/>
      <c r="AE4" s="152"/>
      <c r="AF4" s="154"/>
      <c r="AG4" s="156"/>
      <c r="AH4" s="152"/>
      <c r="AI4" s="154"/>
      <c r="AJ4" s="156"/>
      <c r="AK4" s="152"/>
      <c r="AL4" s="154"/>
      <c r="AM4" s="156"/>
      <c r="AN4" s="152"/>
      <c r="AO4" s="154"/>
      <c r="AP4" s="156"/>
      <c r="AQ4" s="152"/>
      <c r="AR4" s="154"/>
      <c r="AS4" s="156"/>
      <c r="AT4" s="152"/>
      <c r="AU4" s="154"/>
      <c r="AV4" s="156"/>
      <c r="AW4" s="152"/>
      <c r="AX4" s="154"/>
      <c r="AY4" s="156"/>
      <c r="AZ4" s="152"/>
      <c r="BA4" s="101" t="s">
        <v>12</v>
      </c>
      <c r="BB4" s="102" t="s">
        <v>13</v>
      </c>
      <c r="BC4" s="102" t="s">
        <v>14</v>
      </c>
      <c r="BD4" s="102" t="s">
        <v>12</v>
      </c>
      <c r="BE4" s="102" t="s">
        <v>13</v>
      </c>
      <c r="BF4" s="102" t="s">
        <v>14</v>
      </c>
      <c r="BG4" s="102" t="s">
        <v>35</v>
      </c>
      <c r="BH4" s="102" t="s">
        <v>13</v>
      </c>
      <c r="BI4" s="102" t="s">
        <v>14</v>
      </c>
      <c r="BJ4" s="102" t="s">
        <v>12</v>
      </c>
      <c r="BK4" s="102" t="s">
        <v>13</v>
      </c>
      <c r="BL4" s="103" t="s">
        <v>14</v>
      </c>
      <c r="BM4" s="101" t="s">
        <v>12</v>
      </c>
      <c r="BN4" s="102" t="s">
        <v>13</v>
      </c>
      <c r="BO4" s="102" t="s">
        <v>14</v>
      </c>
      <c r="BP4" s="102" t="s">
        <v>12</v>
      </c>
      <c r="BQ4" s="102" t="s">
        <v>13</v>
      </c>
      <c r="BR4" s="102" t="s">
        <v>14</v>
      </c>
      <c r="BS4" s="102" t="s">
        <v>35</v>
      </c>
      <c r="BT4" s="102" t="s">
        <v>13</v>
      </c>
      <c r="BU4" s="102" t="s">
        <v>14</v>
      </c>
      <c r="BV4" s="102" t="s">
        <v>12</v>
      </c>
      <c r="BW4" s="102" t="s">
        <v>13</v>
      </c>
      <c r="BX4" s="103" t="s">
        <v>14</v>
      </c>
      <c r="BY4" s="101" t="s">
        <v>12</v>
      </c>
      <c r="BZ4" s="102" t="s">
        <v>13</v>
      </c>
      <c r="CA4" s="102" t="s">
        <v>14</v>
      </c>
      <c r="CB4" s="102" t="s">
        <v>12</v>
      </c>
      <c r="CC4" s="102" t="s">
        <v>13</v>
      </c>
      <c r="CD4" s="102" t="s">
        <v>14</v>
      </c>
      <c r="CE4" s="102" t="s">
        <v>12</v>
      </c>
      <c r="CF4" s="102" t="s">
        <v>13</v>
      </c>
      <c r="CG4" s="102" t="s">
        <v>14</v>
      </c>
      <c r="CH4" s="102" t="s">
        <v>12</v>
      </c>
      <c r="CI4" s="102" t="s">
        <v>13</v>
      </c>
      <c r="CJ4" s="103" t="s">
        <v>14</v>
      </c>
      <c r="CK4" s="101" t="s">
        <v>12</v>
      </c>
      <c r="CL4" s="102" t="s">
        <v>13</v>
      </c>
      <c r="CM4" s="102" t="s">
        <v>14</v>
      </c>
      <c r="CN4" s="102" t="s">
        <v>12</v>
      </c>
      <c r="CO4" s="102" t="s">
        <v>13</v>
      </c>
      <c r="CP4" s="102" t="s">
        <v>14</v>
      </c>
      <c r="CQ4" s="102" t="s">
        <v>12</v>
      </c>
      <c r="CR4" s="102" t="s">
        <v>13</v>
      </c>
      <c r="CS4" s="102" t="s">
        <v>14</v>
      </c>
      <c r="CT4" s="102" t="s">
        <v>12</v>
      </c>
      <c r="CU4" s="102" t="s">
        <v>13</v>
      </c>
      <c r="CV4" s="103" t="s">
        <v>14</v>
      </c>
    </row>
    <row r="5" spans="1:104" s="9" customFormat="1" ht="18.75" customHeight="1">
      <c r="A5" s="108" t="s">
        <v>15</v>
      </c>
      <c r="B5" s="41">
        <v>1536</v>
      </c>
      <c r="C5" s="42">
        <v>1430</v>
      </c>
      <c r="D5" s="43">
        <v>2966</v>
      </c>
      <c r="E5" s="41">
        <v>516</v>
      </c>
      <c r="F5" s="42">
        <v>440</v>
      </c>
      <c r="G5" s="43">
        <v>956</v>
      </c>
      <c r="H5" s="44">
        <f>IF(B5=0,0,E5/B5)</f>
        <v>0.3359375</v>
      </c>
      <c r="I5" s="45">
        <f>IF(C5=0,0,F5/C5)</f>
        <v>0.30769230769230771</v>
      </c>
      <c r="J5" s="46">
        <f>IF(D5=0,0,G5/D5)</f>
        <v>0.32231962238705325</v>
      </c>
      <c r="K5" s="41">
        <v>280</v>
      </c>
      <c r="L5" s="42">
        <v>262</v>
      </c>
      <c r="M5" s="43">
        <v>542</v>
      </c>
      <c r="N5" s="44">
        <f t="shared" ref="N5" si="0">IF(K5=0,0,K5/E5)</f>
        <v>0.54263565891472865</v>
      </c>
      <c r="O5" s="45">
        <f t="shared" ref="O5" si="1">IF(L5=0,0,L5/F5)</f>
        <v>0.59545454545454546</v>
      </c>
      <c r="P5" s="46">
        <f t="shared" ref="P5" si="2">IF(M5=0,0,M5/G5)</f>
        <v>0.56694560669456062</v>
      </c>
      <c r="Q5" s="41">
        <v>1148</v>
      </c>
      <c r="R5" s="42">
        <v>799</v>
      </c>
      <c r="S5" s="43">
        <v>1947</v>
      </c>
      <c r="T5" s="47">
        <f t="shared" ref="T5" si="3">IF(Q5=0,0,Q5/B5)</f>
        <v>0.74739583333333337</v>
      </c>
      <c r="U5" s="48">
        <f t="shared" ref="U5" si="4">IF(R5=0,0,R5/C5)</f>
        <v>0.55874125874125879</v>
      </c>
      <c r="V5" s="49">
        <f t="shared" ref="V5" si="5">IF(S5=0,0,S5/D5)</f>
        <v>0.65643964935940657</v>
      </c>
      <c r="W5" s="41">
        <v>431</v>
      </c>
      <c r="X5" s="42">
        <v>496</v>
      </c>
      <c r="Y5" s="43">
        <v>927</v>
      </c>
      <c r="Z5" s="47">
        <f t="shared" ref="Z5" si="6">IF(W5=0,0,W5/B5)</f>
        <v>0.28059895833333331</v>
      </c>
      <c r="AA5" s="48">
        <f t="shared" ref="AA5" si="7">IF(X5=0,0,X5/C5)</f>
        <v>0.34685314685314683</v>
      </c>
      <c r="AB5" s="49">
        <f t="shared" ref="AB5" si="8">IF(Y5=0,0,Y5/D5)</f>
        <v>0.31254214430209037</v>
      </c>
      <c r="AC5" s="41">
        <v>296</v>
      </c>
      <c r="AD5" s="42">
        <v>273</v>
      </c>
      <c r="AE5" s="43">
        <v>569</v>
      </c>
      <c r="AF5" s="44">
        <f>IF(B5=0,0,AC5/B5)</f>
        <v>0.19270833333333334</v>
      </c>
      <c r="AG5" s="45">
        <f t="shared" ref="AG5:AG27" si="9">IF(C5=0,0,AD5/C5)</f>
        <v>0.19090909090909092</v>
      </c>
      <c r="AH5" s="46">
        <f t="shared" ref="AH5:AH27" si="10">IF(D5=0,0,AE5/D5)</f>
        <v>0.19184086311530682</v>
      </c>
      <c r="AI5" s="41">
        <v>177</v>
      </c>
      <c r="AJ5" s="42">
        <v>180</v>
      </c>
      <c r="AK5" s="43">
        <v>357</v>
      </c>
      <c r="AL5" s="44">
        <f>IF(AC5=0,0,AI5/AC5)</f>
        <v>0.59797297297297303</v>
      </c>
      <c r="AM5" s="45">
        <f t="shared" ref="AM5:AM27" si="11">IF(AD5=0,0,AJ5/AD5)</f>
        <v>0.65934065934065933</v>
      </c>
      <c r="AN5" s="46">
        <f t="shared" ref="AN5:AN27" si="12">IF(AE5=0,0,AK5/AE5)</f>
        <v>0.62741652021089633</v>
      </c>
      <c r="AO5" s="41">
        <v>513</v>
      </c>
      <c r="AP5" s="42">
        <v>430</v>
      </c>
      <c r="AQ5" s="43">
        <v>943</v>
      </c>
      <c r="AR5" s="47">
        <f>IF(B5=0,0,AO5/B5)</f>
        <v>0.333984375</v>
      </c>
      <c r="AS5" s="48">
        <f t="shared" ref="AS5:AS27" si="13">IF(C5=0,0,AP5/C5)</f>
        <v>0.30069930069930068</v>
      </c>
      <c r="AT5" s="49">
        <f t="shared" ref="AT5:AT27" si="14">IF(D5=0,0,AQ5/D5)</f>
        <v>0.31793661496965608</v>
      </c>
      <c r="AU5" s="41">
        <v>381</v>
      </c>
      <c r="AV5" s="42">
        <v>438</v>
      </c>
      <c r="AW5" s="43">
        <v>819</v>
      </c>
      <c r="AX5" s="47">
        <f>IF(B5=0,0,AU5/B5)</f>
        <v>0.248046875</v>
      </c>
      <c r="AY5" s="48">
        <f t="shared" ref="AY5:AY27" si="15">IF(C5=0,0,AV5/C5)</f>
        <v>0.30629370629370628</v>
      </c>
      <c r="AZ5" s="49">
        <f t="shared" ref="AZ5:AZ27" si="16">IF(D5=0,0,AW5/D5)</f>
        <v>0.27612946729602156</v>
      </c>
      <c r="BA5" s="41">
        <v>32</v>
      </c>
      <c r="BB5" s="42">
        <v>39</v>
      </c>
      <c r="BC5" s="42">
        <v>71</v>
      </c>
      <c r="BD5" s="45">
        <f>IF(B5=0,0,BA5/B5)</f>
        <v>2.0833333333333332E-2</v>
      </c>
      <c r="BE5" s="45">
        <f t="shared" ref="BE5:BE27" si="17">IF(C5=0,0,BB5/C5)</f>
        <v>2.7272727272727271E-2</v>
      </c>
      <c r="BF5" s="45">
        <f t="shared" ref="BF5:BF27" si="18">IF(D5=0,0,BC5/D5)</f>
        <v>2.3937963587322995E-2</v>
      </c>
      <c r="BG5" s="42">
        <v>3</v>
      </c>
      <c r="BH5" s="42">
        <v>7</v>
      </c>
      <c r="BI5" s="42">
        <v>10</v>
      </c>
      <c r="BJ5" s="45">
        <f>IF(B5=0,0,BG5/B5)</f>
        <v>1.953125E-3</v>
      </c>
      <c r="BK5" s="45">
        <f t="shared" ref="BK5:BK27" si="19">IF(C5=0,0,BH5/C5)</f>
        <v>4.8951048951048955E-3</v>
      </c>
      <c r="BL5" s="46">
        <f t="shared" ref="BL5:BL27" si="20">IF(D5=0,0,BI5/D5)</f>
        <v>3.3715441672285905E-3</v>
      </c>
      <c r="BM5" s="41">
        <v>272</v>
      </c>
      <c r="BN5" s="42">
        <v>253</v>
      </c>
      <c r="BO5" s="42">
        <v>525</v>
      </c>
      <c r="BP5" s="45">
        <f>IF(B5=0,0,BM5/B5)</f>
        <v>0.17708333333333334</v>
      </c>
      <c r="BQ5" s="45">
        <f t="shared" ref="BQ5:BQ27" si="21">IF(C5=0,0,BN5/C5)</f>
        <v>0.17692307692307693</v>
      </c>
      <c r="BR5" s="45">
        <f t="shared" ref="BR5:BR27" si="22">IF(D5=0,0,BO5/D5)</f>
        <v>0.17700606877950101</v>
      </c>
      <c r="BS5" s="42">
        <v>178</v>
      </c>
      <c r="BT5" s="42">
        <v>150</v>
      </c>
      <c r="BU5" s="42">
        <v>328</v>
      </c>
      <c r="BV5" s="45">
        <f>IF(B5=0,0,BS5/B5)</f>
        <v>0.11588541666666667</v>
      </c>
      <c r="BW5" s="45">
        <f t="shared" ref="BW5:BW27" si="23">IF(C5=0,0,BT5/C5)</f>
        <v>0.1048951048951049</v>
      </c>
      <c r="BX5" s="46">
        <f t="shared" ref="BX5:BX27" si="24">IF(D5=0,0,BU5/D5)</f>
        <v>0.11058664868509778</v>
      </c>
      <c r="BY5" s="41">
        <v>212</v>
      </c>
      <c r="BZ5" s="42">
        <v>146</v>
      </c>
      <c r="CA5" s="42">
        <v>358</v>
      </c>
      <c r="CB5" s="45">
        <f>IF(B5=0,0,BY5/B5)</f>
        <v>0.13802083333333334</v>
      </c>
      <c r="CC5" s="45">
        <f t="shared" ref="CC5:CC27" si="25">IF(C5=0,0,BZ5/C5)</f>
        <v>0.10209790209790209</v>
      </c>
      <c r="CD5" s="45">
        <f t="shared" ref="CD5:CD27" si="26">IF(D5=0,0,CA5/D5)</f>
        <v>0.12070128118678354</v>
      </c>
      <c r="CE5" s="42">
        <v>115</v>
      </c>
      <c r="CF5" s="42">
        <v>83</v>
      </c>
      <c r="CG5" s="42">
        <v>198</v>
      </c>
      <c r="CH5" s="45">
        <f>IF(B5=0,0,CE5/B5)</f>
        <v>7.4869791666666671E-2</v>
      </c>
      <c r="CI5" s="45">
        <f t="shared" ref="CI5:CI27" si="27">IF(C5=0,0,CF5/C5)</f>
        <v>5.8041958041958039E-2</v>
      </c>
      <c r="CJ5" s="46">
        <f t="shared" ref="CJ5:CJ27" si="28">IF(D5=0,0,CG5/D5)</f>
        <v>6.6756574511126099E-2</v>
      </c>
      <c r="CK5" s="41">
        <v>158</v>
      </c>
      <c r="CL5" s="42">
        <v>104</v>
      </c>
      <c r="CM5" s="42">
        <v>262</v>
      </c>
      <c r="CN5" s="45">
        <f>IF(B5=0,0,CK5/B5)</f>
        <v>0.10286458333333333</v>
      </c>
      <c r="CO5" s="45">
        <f t="shared" ref="CO5:CO27" si="29">IF(C5=0,0,CL5/C5)</f>
        <v>7.2727272727272724E-2</v>
      </c>
      <c r="CP5" s="45">
        <f t="shared" ref="CP5:CP27" si="30">IF(D5=0,0,CM5/D5)</f>
        <v>8.8334457181389076E-2</v>
      </c>
      <c r="CQ5" s="42">
        <v>86</v>
      </c>
      <c r="CR5" s="42">
        <v>57</v>
      </c>
      <c r="CS5" s="42">
        <v>143</v>
      </c>
      <c r="CT5" s="45">
        <f>IF(B5=0,0,CQ5/B5)</f>
        <v>5.5989583333333336E-2</v>
      </c>
      <c r="CU5" s="45">
        <f t="shared" ref="CU5:CU27" si="31">IF(C5=0,0,CR5/C5)</f>
        <v>3.9860139860139858E-2</v>
      </c>
      <c r="CV5" s="46">
        <f t="shared" ref="CV5:CV27" si="32">IF(D5=0,0,CS5/D5)</f>
        <v>4.8213081591368848E-2</v>
      </c>
    </row>
    <row r="6" spans="1:104" s="9" customFormat="1" ht="18.75" customHeight="1">
      <c r="A6" s="109" t="s">
        <v>16</v>
      </c>
      <c r="B6" s="50">
        <v>533</v>
      </c>
      <c r="C6" s="51">
        <v>492</v>
      </c>
      <c r="D6" s="52">
        <v>1025</v>
      </c>
      <c r="E6" s="50">
        <v>252</v>
      </c>
      <c r="F6" s="51">
        <v>213</v>
      </c>
      <c r="G6" s="52">
        <v>465</v>
      </c>
      <c r="H6" s="53">
        <f t="shared" ref="H6:H27" si="33">IF(B6=0,0,E6/B6)</f>
        <v>0.4727954971857411</v>
      </c>
      <c r="I6" s="54">
        <f t="shared" ref="I6:I27" si="34">IF(C6=0,0,F6/C6)</f>
        <v>0.43292682926829268</v>
      </c>
      <c r="J6" s="55">
        <f t="shared" ref="J6:J27" si="35">IF(D6=0,0,G6/D6)</f>
        <v>0.45365853658536587</v>
      </c>
      <c r="K6" s="50">
        <v>118</v>
      </c>
      <c r="L6" s="51">
        <v>103</v>
      </c>
      <c r="M6" s="52">
        <v>221</v>
      </c>
      <c r="N6" s="53">
        <f>IF(E6=0,0,K6/E6)</f>
        <v>0.46825396825396826</v>
      </c>
      <c r="O6" s="54">
        <f t="shared" ref="O6:P6" si="36">IF(F6=0,0,L6/F6)</f>
        <v>0.48356807511737088</v>
      </c>
      <c r="P6" s="55">
        <f t="shared" si="36"/>
        <v>0.47526881720430109</v>
      </c>
      <c r="Q6" s="50">
        <v>517</v>
      </c>
      <c r="R6" s="51">
        <v>408</v>
      </c>
      <c r="S6" s="52">
        <v>925</v>
      </c>
      <c r="T6" s="56">
        <f>IF(B6=0,0,Q6/B6)</f>
        <v>0.96998123827392124</v>
      </c>
      <c r="U6" s="57">
        <f t="shared" ref="U6:U27" si="37">IF(C6=0,0,R6/C6)</f>
        <v>0.82926829268292679</v>
      </c>
      <c r="V6" s="58">
        <f t="shared" ref="V6:V27" si="38">IF(D6=0,0,S6/D6)</f>
        <v>0.90243902439024393</v>
      </c>
      <c r="W6" s="50">
        <v>183</v>
      </c>
      <c r="X6" s="51">
        <v>223</v>
      </c>
      <c r="Y6" s="52">
        <v>406</v>
      </c>
      <c r="Z6" s="56">
        <f>IF(B6=0,0,W6/B6)</f>
        <v>0.34333958724202629</v>
      </c>
      <c r="AA6" s="57">
        <f t="shared" ref="AA6:AA27" si="39">IF(C6=0,0,X6/C6)</f>
        <v>0.4532520325203252</v>
      </c>
      <c r="AB6" s="58">
        <f t="shared" ref="AB6:AB27" si="40">IF(D6=0,0,Y6/D6)</f>
        <v>0.39609756097560977</v>
      </c>
      <c r="AC6" s="50">
        <v>148</v>
      </c>
      <c r="AD6" s="51">
        <v>152</v>
      </c>
      <c r="AE6" s="52">
        <v>300</v>
      </c>
      <c r="AF6" s="53">
        <f t="shared" ref="AF6:AF27" si="41">IF(B6=0,0,AC6/B6)</f>
        <v>0.2776735459662289</v>
      </c>
      <c r="AG6" s="54">
        <f t="shared" si="9"/>
        <v>0.30894308943089432</v>
      </c>
      <c r="AH6" s="55">
        <f t="shared" si="10"/>
        <v>0.29268292682926828</v>
      </c>
      <c r="AI6" s="50">
        <v>65</v>
      </c>
      <c r="AJ6" s="51">
        <v>78</v>
      </c>
      <c r="AK6" s="52">
        <v>143</v>
      </c>
      <c r="AL6" s="53">
        <f t="shared" ref="AL6:AL27" si="42">IF(AC6=0,0,AI6/AC6)</f>
        <v>0.4391891891891892</v>
      </c>
      <c r="AM6" s="54">
        <f t="shared" si="11"/>
        <v>0.51315789473684215</v>
      </c>
      <c r="AN6" s="55">
        <f t="shared" si="12"/>
        <v>0.47666666666666668</v>
      </c>
      <c r="AO6" s="50">
        <v>238</v>
      </c>
      <c r="AP6" s="51">
        <v>263</v>
      </c>
      <c r="AQ6" s="52">
        <v>501</v>
      </c>
      <c r="AR6" s="56">
        <f t="shared" ref="AR6:AR27" si="43">IF(B6=0,0,AO6/B6)</f>
        <v>0.44652908067542213</v>
      </c>
      <c r="AS6" s="57">
        <f t="shared" si="13"/>
        <v>0.53455284552845528</v>
      </c>
      <c r="AT6" s="58">
        <f t="shared" si="14"/>
        <v>0.48878048780487804</v>
      </c>
      <c r="AU6" s="50">
        <v>175</v>
      </c>
      <c r="AV6" s="51">
        <v>207</v>
      </c>
      <c r="AW6" s="52">
        <v>382</v>
      </c>
      <c r="AX6" s="56">
        <f t="shared" ref="AX6:AX27" si="44">IF(B6=0,0,AU6/B6)</f>
        <v>0.32833020637898686</v>
      </c>
      <c r="AY6" s="57">
        <f t="shared" si="15"/>
        <v>0.42073170731707316</v>
      </c>
      <c r="AZ6" s="58">
        <f t="shared" si="16"/>
        <v>0.37268292682926829</v>
      </c>
      <c r="BA6" s="50">
        <v>11</v>
      </c>
      <c r="BB6" s="51">
        <v>13</v>
      </c>
      <c r="BC6" s="51">
        <v>24</v>
      </c>
      <c r="BD6" s="54">
        <f t="shared" ref="BD6:BD27" si="45">IF(B6=0,0,BA6/B6)</f>
        <v>2.0637898686679174E-2</v>
      </c>
      <c r="BE6" s="54">
        <f t="shared" si="17"/>
        <v>2.6422764227642278E-2</v>
      </c>
      <c r="BF6" s="54">
        <f t="shared" si="18"/>
        <v>2.3414634146341463E-2</v>
      </c>
      <c r="BG6" s="51">
        <v>1</v>
      </c>
      <c r="BH6" s="51">
        <v>3</v>
      </c>
      <c r="BI6" s="51">
        <v>4</v>
      </c>
      <c r="BJ6" s="54">
        <f t="shared" ref="BJ6:BJ27" si="46">IF(B6=0,0,BG6/B6)</f>
        <v>1.876172607879925E-3</v>
      </c>
      <c r="BK6" s="54">
        <f t="shared" si="19"/>
        <v>6.0975609756097563E-3</v>
      </c>
      <c r="BL6" s="55">
        <f t="shared" si="20"/>
        <v>3.9024390243902439E-3</v>
      </c>
      <c r="BM6" s="50">
        <v>102</v>
      </c>
      <c r="BN6" s="51">
        <v>115</v>
      </c>
      <c r="BO6" s="51">
        <v>217</v>
      </c>
      <c r="BP6" s="54">
        <f t="shared" ref="BP6:BP27" si="47">IF(B6=0,0,BM6/B6)</f>
        <v>0.19136960600375236</v>
      </c>
      <c r="BQ6" s="54">
        <f t="shared" si="21"/>
        <v>0.23373983739837398</v>
      </c>
      <c r="BR6" s="54">
        <f t="shared" si="22"/>
        <v>0.21170731707317073</v>
      </c>
      <c r="BS6" s="51">
        <v>13</v>
      </c>
      <c r="BT6" s="51">
        <v>10</v>
      </c>
      <c r="BU6" s="51">
        <v>23</v>
      </c>
      <c r="BV6" s="54">
        <f t="shared" ref="BV6:BV27" si="48">IF(B6=0,0,BS6/B6)</f>
        <v>2.4390243902439025E-2</v>
      </c>
      <c r="BW6" s="54">
        <f t="shared" si="23"/>
        <v>2.032520325203252E-2</v>
      </c>
      <c r="BX6" s="55">
        <f t="shared" si="24"/>
        <v>2.2439024390243902E-2</v>
      </c>
      <c r="BY6" s="50">
        <v>123</v>
      </c>
      <c r="BZ6" s="51">
        <v>82</v>
      </c>
      <c r="CA6" s="51">
        <v>205</v>
      </c>
      <c r="CB6" s="54">
        <f t="shared" ref="CB6:CB27" si="49">IF(B6=0,0,BY6/B6)</f>
        <v>0.23076923076923078</v>
      </c>
      <c r="CC6" s="54">
        <f t="shared" si="25"/>
        <v>0.16666666666666666</v>
      </c>
      <c r="CD6" s="54">
        <f t="shared" si="26"/>
        <v>0.2</v>
      </c>
      <c r="CE6" s="51">
        <v>26</v>
      </c>
      <c r="CF6" s="51">
        <v>8</v>
      </c>
      <c r="CG6" s="51">
        <v>34</v>
      </c>
      <c r="CH6" s="54">
        <f t="shared" ref="CH6:CH27" si="50">IF(B6=0,0,CE6/B6)</f>
        <v>4.878048780487805E-2</v>
      </c>
      <c r="CI6" s="54">
        <f t="shared" si="27"/>
        <v>1.6260162601626018E-2</v>
      </c>
      <c r="CJ6" s="55">
        <f t="shared" si="28"/>
        <v>3.3170731707317075E-2</v>
      </c>
      <c r="CK6" s="50">
        <v>78</v>
      </c>
      <c r="CL6" s="51">
        <v>51</v>
      </c>
      <c r="CM6" s="51">
        <v>129</v>
      </c>
      <c r="CN6" s="54">
        <f t="shared" ref="CN6:CN27" si="51">IF(B6=0,0,CK6/B6)</f>
        <v>0.14634146341463414</v>
      </c>
      <c r="CO6" s="54">
        <f t="shared" si="29"/>
        <v>0.10365853658536585</v>
      </c>
      <c r="CP6" s="54">
        <f t="shared" si="30"/>
        <v>0.12585365853658537</v>
      </c>
      <c r="CQ6" s="51">
        <v>5</v>
      </c>
      <c r="CR6" s="51">
        <v>2</v>
      </c>
      <c r="CS6" s="51">
        <v>7</v>
      </c>
      <c r="CT6" s="54">
        <f t="shared" ref="CT6:CT27" si="52">IF(B6=0,0,CQ6/B6)</f>
        <v>9.3808630393996256E-3</v>
      </c>
      <c r="CU6" s="54">
        <f t="shared" si="31"/>
        <v>4.0650406504065045E-3</v>
      </c>
      <c r="CV6" s="55">
        <f t="shared" si="32"/>
        <v>6.8292682926829268E-3</v>
      </c>
    </row>
    <row r="7" spans="1:104" s="9" customFormat="1" ht="18.75" customHeight="1">
      <c r="A7" s="109" t="s">
        <v>17</v>
      </c>
      <c r="B7" s="50">
        <v>572</v>
      </c>
      <c r="C7" s="51">
        <v>550</v>
      </c>
      <c r="D7" s="52">
        <v>1122</v>
      </c>
      <c r="E7" s="50">
        <v>243</v>
      </c>
      <c r="F7" s="51">
        <v>217</v>
      </c>
      <c r="G7" s="52">
        <v>460</v>
      </c>
      <c r="H7" s="53">
        <f t="shared" si="33"/>
        <v>0.42482517482517484</v>
      </c>
      <c r="I7" s="54">
        <f t="shared" si="34"/>
        <v>0.39454545454545453</v>
      </c>
      <c r="J7" s="55">
        <f t="shared" si="35"/>
        <v>0.40998217468805703</v>
      </c>
      <c r="K7" s="50">
        <v>121</v>
      </c>
      <c r="L7" s="51">
        <v>111</v>
      </c>
      <c r="M7" s="52">
        <v>232</v>
      </c>
      <c r="N7" s="53">
        <f t="shared" ref="N7:N27" si="53">IF(E7=0,0,K7/E7)</f>
        <v>0.49794238683127573</v>
      </c>
      <c r="O7" s="54">
        <f t="shared" ref="O7:O27" si="54">IF(F7=0,0,L7/F7)</f>
        <v>0.51152073732718895</v>
      </c>
      <c r="P7" s="55">
        <f t="shared" ref="P7:P27" si="55">IF(G7=0,0,M7/G7)</f>
        <v>0.5043478260869565</v>
      </c>
      <c r="Q7" s="50">
        <v>608</v>
      </c>
      <c r="R7" s="51">
        <v>557</v>
      </c>
      <c r="S7" s="52">
        <v>1165</v>
      </c>
      <c r="T7" s="56">
        <f t="shared" ref="T7:T27" si="56">IF(B7=0,0,Q7/B7)</f>
        <v>1.0629370629370629</v>
      </c>
      <c r="U7" s="57">
        <f t="shared" si="37"/>
        <v>1.0127272727272727</v>
      </c>
      <c r="V7" s="58">
        <f t="shared" si="38"/>
        <v>1.0383244206773619</v>
      </c>
      <c r="W7" s="50">
        <v>200</v>
      </c>
      <c r="X7" s="51">
        <v>272</v>
      </c>
      <c r="Y7" s="52">
        <v>472</v>
      </c>
      <c r="Z7" s="56">
        <f t="shared" ref="Z7:Z27" si="57">IF(B7=0,0,W7/B7)</f>
        <v>0.34965034965034963</v>
      </c>
      <c r="AA7" s="57">
        <f t="shared" si="39"/>
        <v>0.49454545454545457</v>
      </c>
      <c r="AB7" s="58">
        <f t="shared" si="40"/>
        <v>0.42067736185383242</v>
      </c>
      <c r="AC7" s="50">
        <v>136</v>
      </c>
      <c r="AD7" s="51">
        <v>145</v>
      </c>
      <c r="AE7" s="52">
        <v>281</v>
      </c>
      <c r="AF7" s="53">
        <f t="shared" si="41"/>
        <v>0.23776223776223776</v>
      </c>
      <c r="AG7" s="54">
        <f t="shared" si="9"/>
        <v>0.26363636363636361</v>
      </c>
      <c r="AH7" s="55">
        <f t="shared" si="10"/>
        <v>0.25044563279857396</v>
      </c>
      <c r="AI7" s="50">
        <v>58</v>
      </c>
      <c r="AJ7" s="51">
        <v>80</v>
      </c>
      <c r="AK7" s="52">
        <v>138</v>
      </c>
      <c r="AL7" s="53">
        <f t="shared" si="42"/>
        <v>0.4264705882352941</v>
      </c>
      <c r="AM7" s="54">
        <f t="shared" si="11"/>
        <v>0.55172413793103448</v>
      </c>
      <c r="AN7" s="55">
        <f t="shared" si="12"/>
        <v>0.49110320284697506</v>
      </c>
      <c r="AO7" s="50">
        <v>270</v>
      </c>
      <c r="AP7" s="51">
        <v>296</v>
      </c>
      <c r="AQ7" s="52">
        <v>566</v>
      </c>
      <c r="AR7" s="56">
        <f t="shared" si="43"/>
        <v>0.47202797202797203</v>
      </c>
      <c r="AS7" s="57">
        <f t="shared" si="13"/>
        <v>0.53818181818181821</v>
      </c>
      <c r="AT7" s="58">
        <f t="shared" si="14"/>
        <v>0.50445632798573981</v>
      </c>
      <c r="AU7" s="50">
        <v>186</v>
      </c>
      <c r="AV7" s="51">
        <v>236</v>
      </c>
      <c r="AW7" s="52">
        <v>422</v>
      </c>
      <c r="AX7" s="56">
        <f t="shared" si="44"/>
        <v>0.32517482517482516</v>
      </c>
      <c r="AY7" s="57">
        <f t="shared" si="15"/>
        <v>0.42909090909090908</v>
      </c>
      <c r="AZ7" s="58">
        <f t="shared" si="16"/>
        <v>0.37611408199643492</v>
      </c>
      <c r="BA7" s="50">
        <v>3</v>
      </c>
      <c r="BB7" s="51">
        <v>2</v>
      </c>
      <c r="BC7" s="51">
        <v>5</v>
      </c>
      <c r="BD7" s="54">
        <f t="shared" si="45"/>
        <v>5.244755244755245E-3</v>
      </c>
      <c r="BE7" s="54">
        <f t="shared" si="17"/>
        <v>3.6363636363636364E-3</v>
      </c>
      <c r="BF7" s="54">
        <f t="shared" si="18"/>
        <v>4.4563279857397506E-3</v>
      </c>
      <c r="BG7" s="51">
        <v>1</v>
      </c>
      <c r="BH7" s="51">
        <v>1</v>
      </c>
      <c r="BI7" s="51">
        <v>2</v>
      </c>
      <c r="BJ7" s="54">
        <f t="shared" si="46"/>
        <v>1.7482517482517483E-3</v>
      </c>
      <c r="BK7" s="54">
        <f t="shared" si="19"/>
        <v>1.8181818181818182E-3</v>
      </c>
      <c r="BL7" s="55">
        <f t="shared" si="20"/>
        <v>1.7825311942959001E-3</v>
      </c>
      <c r="BM7" s="50">
        <v>99</v>
      </c>
      <c r="BN7" s="51">
        <v>100</v>
      </c>
      <c r="BO7" s="51">
        <v>199</v>
      </c>
      <c r="BP7" s="54">
        <f t="shared" si="47"/>
        <v>0.17307692307692307</v>
      </c>
      <c r="BQ7" s="54">
        <f t="shared" si="21"/>
        <v>0.18181818181818182</v>
      </c>
      <c r="BR7" s="54">
        <f t="shared" si="22"/>
        <v>0.17736185383244207</v>
      </c>
      <c r="BS7" s="51">
        <v>39</v>
      </c>
      <c r="BT7" s="51">
        <v>27</v>
      </c>
      <c r="BU7" s="51">
        <v>66</v>
      </c>
      <c r="BV7" s="54">
        <f t="shared" si="48"/>
        <v>6.8181818181818177E-2</v>
      </c>
      <c r="BW7" s="54">
        <f t="shared" si="23"/>
        <v>4.9090909090909088E-2</v>
      </c>
      <c r="BX7" s="55">
        <f t="shared" si="24"/>
        <v>5.8823529411764705E-2</v>
      </c>
      <c r="BY7" s="50">
        <v>100</v>
      </c>
      <c r="BZ7" s="51">
        <v>103</v>
      </c>
      <c r="CA7" s="51">
        <v>203</v>
      </c>
      <c r="CB7" s="54">
        <f t="shared" si="49"/>
        <v>0.17482517482517482</v>
      </c>
      <c r="CC7" s="54">
        <f t="shared" si="25"/>
        <v>0.18727272727272729</v>
      </c>
      <c r="CD7" s="54">
        <f t="shared" si="26"/>
        <v>0.18092691622103388</v>
      </c>
      <c r="CE7" s="51">
        <v>74</v>
      </c>
      <c r="CF7" s="51">
        <v>40</v>
      </c>
      <c r="CG7" s="51">
        <v>114</v>
      </c>
      <c r="CH7" s="54">
        <f t="shared" si="50"/>
        <v>0.12937062937062938</v>
      </c>
      <c r="CI7" s="54">
        <f t="shared" si="27"/>
        <v>7.2727272727272724E-2</v>
      </c>
      <c r="CJ7" s="55">
        <f t="shared" si="28"/>
        <v>0.10160427807486631</v>
      </c>
      <c r="CK7" s="50">
        <v>113</v>
      </c>
      <c r="CL7" s="51">
        <v>112</v>
      </c>
      <c r="CM7" s="51">
        <v>225</v>
      </c>
      <c r="CN7" s="54">
        <f t="shared" si="51"/>
        <v>0.19755244755244755</v>
      </c>
      <c r="CO7" s="54">
        <f t="shared" si="29"/>
        <v>0.20363636363636364</v>
      </c>
      <c r="CP7" s="54">
        <f t="shared" si="30"/>
        <v>0.20053475935828877</v>
      </c>
      <c r="CQ7" s="51">
        <v>60</v>
      </c>
      <c r="CR7" s="51">
        <v>28</v>
      </c>
      <c r="CS7" s="51">
        <v>88</v>
      </c>
      <c r="CT7" s="54">
        <f t="shared" si="52"/>
        <v>0.1048951048951049</v>
      </c>
      <c r="CU7" s="54">
        <f t="shared" si="31"/>
        <v>5.0909090909090911E-2</v>
      </c>
      <c r="CV7" s="55">
        <f t="shared" si="32"/>
        <v>7.8431372549019607E-2</v>
      </c>
    </row>
    <row r="8" spans="1:104" s="9" customFormat="1" ht="18.75" customHeight="1">
      <c r="A8" s="109" t="s">
        <v>18</v>
      </c>
      <c r="B8" s="50">
        <v>391</v>
      </c>
      <c r="C8" s="51">
        <v>368</v>
      </c>
      <c r="D8" s="52">
        <v>759</v>
      </c>
      <c r="E8" s="50">
        <v>143</v>
      </c>
      <c r="F8" s="51">
        <v>116</v>
      </c>
      <c r="G8" s="52">
        <v>259</v>
      </c>
      <c r="H8" s="53">
        <f t="shared" si="33"/>
        <v>0.3657289002557545</v>
      </c>
      <c r="I8" s="54">
        <f t="shared" si="34"/>
        <v>0.31521739130434784</v>
      </c>
      <c r="J8" s="55">
        <f t="shared" si="35"/>
        <v>0.34123847167325427</v>
      </c>
      <c r="K8" s="50">
        <v>87</v>
      </c>
      <c r="L8" s="51">
        <v>59</v>
      </c>
      <c r="M8" s="52">
        <v>146</v>
      </c>
      <c r="N8" s="53">
        <f t="shared" si="53"/>
        <v>0.60839160839160844</v>
      </c>
      <c r="O8" s="54">
        <f t="shared" si="54"/>
        <v>0.50862068965517238</v>
      </c>
      <c r="P8" s="55">
        <f t="shared" si="55"/>
        <v>0.56370656370656369</v>
      </c>
      <c r="Q8" s="50">
        <v>359</v>
      </c>
      <c r="R8" s="51">
        <v>308</v>
      </c>
      <c r="S8" s="52">
        <v>667</v>
      </c>
      <c r="T8" s="56">
        <f t="shared" si="56"/>
        <v>0.9181585677749361</v>
      </c>
      <c r="U8" s="57">
        <f t="shared" si="37"/>
        <v>0.83695652173913049</v>
      </c>
      <c r="V8" s="58">
        <f t="shared" si="38"/>
        <v>0.87878787878787878</v>
      </c>
      <c r="W8" s="50">
        <v>68</v>
      </c>
      <c r="X8" s="51">
        <v>62</v>
      </c>
      <c r="Y8" s="52">
        <v>130</v>
      </c>
      <c r="Z8" s="56">
        <f t="shared" si="57"/>
        <v>0.17391304347826086</v>
      </c>
      <c r="AA8" s="57">
        <f t="shared" si="39"/>
        <v>0.16847826086956522</v>
      </c>
      <c r="AB8" s="58">
        <f t="shared" si="40"/>
        <v>0.17127799736495389</v>
      </c>
      <c r="AC8" s="50">
        <v>49</v>
      </c>
      <c r="AD8" s="51">
        <v>62</v>
      </c>
      <c r="AE8" s="52">
        <v>111</v>
      </c>
      <c r="AF8" s="53">
        <f t="shared" si="41"/>
        <v>0.12531969309462915</v>
      </c>
      <c r="AG8" s="54">
        <f t="shared" si="9"/>
        <v>0.16847826086956522</v>
      </c>
      <c r="AH8" s="55">
        <f t="shared" si="10"/>
        <v>0.14624505928853754</v>
      </c>
      <c r="AI8" s="50">
        <v>29</v>
      </c>
      <c r="AJ8" s="51">
        <v>40</v>
      </c>
      <c r="AK8" s="52">
        <v>69</v>
      </c>
      <c r="AL8" s="53">
        <f t="shared" si="42"/>
        <v>0.59183673469387754</v>
      </c>
      <c r="AM8" s="54">
        <f t="shared" si="11"/>
        <v>0.64516129032258063</v>
      </c>
      <c r="AN8" s="55">
        <f t="shared" si="12"/>
        <v>0.6216216216216216</v>
      </c>
      <c r="AO8" s="50">
        <v>64</v>
      </c>
      <c r="AP8" s="51">
        <v>121</v>
      </c>
      <c r="AQ8" s="52">
        <v>185</v>
      </c>
      <c r="AR8" s="56">
        <f t="shared" si="43"/>
        <v>0.16368286445012789</v>
      </c>
      <c r="AS8" s="57">
        <f t="shared" si="13"/>
        <v>0.32880434782608697</v>
      </c>
      <c r="AT8" s="58">
        <f t="shared" si="14"/>
        <v>0.24374176548089591</v>
      </c>
      <c r="AU8" s="50">
        <v>59</v>
      </c>
      <c r="AV8" s="51">
        <v>66</v>
      </c>
      <c r="AW8" s="52">
        <v>125</v>
      </c>
      <c r="AX8" s="56">
        <f t="shared" si="44"/>
        <v>0.15089514066496162</v>
      </c>
      <c r="AY8" s="57">
        <f t="shared" si="15"/>
        <v>0.17934782608695651</v>
      </c>
      <c r="AZ8" s="58">
        <f t="shared" si="16"/>
        <v>0.16469038208168643</v>
      </c>
      <c r="BA8" s="50">
        <v>1</v>
      </c>
      <c r="BB8" s="51">
        <v>2</v>
      </c>
      <c r="BC8" s="51">
        <v>3</v>
      </c>
      <c r="BD8" s="54">
        <f t="shared" si="45"/>
        <v>2.5575447570332483E-3</v>
      </c>
      <c r="BE8" s="54">
        <f t="shared" si="17"/>
        <v>5.434782608695652E-3</v>
      </c>
      <c r="BF8" s="54">
        <f t="shared" si="18"/>
        <v>3.952569169960474E-3</v>
      </c>
      <c r="BG8" s="51">
        <v>0</v>
      </c>
      <c r="BH8" s="51">
        <v>0</v>
      </c>
      <c r="BI8" s="51">
        <v>0</v>
      </c>
      <c r="BJ8" s="54">
        <f t="shared" si="46"/>
        <v>0</v>
      </c>
      <c r="BK8" s="54">
        <f t="shared" si="19"/>
        <v>0</v>
      </c>
      <c r="BL8" s="55">
        <f t="shared" si="20"/>
        <v>0</v>
      </c>
      <c r="BM8" s="50">
        <v>62</v>
      </c>
      <c r="BN8" s="51">
        <v>73</v>
      </c>
      <c r="BO8" s="51">
        <v>135</v>
      </c>
      <c r="BP8" s="54">
        <f t="shared" si="47"/>
        <v>0.15856777493606139</v>
      </c>
      <c r="BQ8" s="54">
        <f t="shared" si="21"/>
        <v>0.1983695652173913</v>
      </c>
      <c r="BR8" s="54">
        <f t="shared" si="22"/>
        <v>0.17786561264822134</v>
      </c>
      <c r="BS8" s="51">
        <v>18</v>
      </c>
      <c r="BT8" s="51">
        <v>23</v>
      </c>
      <c r="BU8" s="51">
        <v>41</v>
      </c>
      <c r="BV8" s="54">
        <f t="shared" si="48"/>
        <v>4.6035805626598467E-2</v>
      </c>
      <c r="BW8" s="54">
        <f t="shared" si="23"/>
        <v>6.25E-2</v>
      </c>
      <c r="BX8" s="55">
        <f t="shared" si="24"/>
        <v>5.4018445322793152E-2</v>
      </c>
      <c r="BY8" s="50">
        <v>70</v>
      </c>
      <c r="BZ8" s="51">
        <v>55</v>
      </c>
      <c r="CA8" s="51">
        <v>125</v>
      </c>
      <c r="CB8" s="54">
        <f t="shared" si="49"/>
        <v>0.17902813299232737</v>
      </c>
      <c r="CC8" s="54">
        <f t="shared" si="25"/>
        <v>0.14945652173913043</v>
      </c>
      <c r="CD8" s="54">
        <f t="shared" si="26"/>
        <v>0.16469038208168643</v>
      </c>
      <c r="CE8" s="51">
        <v>9</v>
      </c>
      <c r="CF8" s="51">
        <v>4</v>
      </c>
      <c r="CG8" s="51">
        <v>13</v>
      </c>
      <c r="CH8" s="54">
        <f t="shared" si="50"/>
        <v>2.3017902813299233E-2</v>
      </c>
      <c r="CI8" s="54">
        <f t="shared" si="27"/>
        <v>1.0869565217391304E-2</v>
      </c>
      <c r="CJ8" s="55">
        <f t="shared" si="28"/>
        <v>1.7127799736495388E-2</v>
      </c>
      <c r="CK8" s="50">
        <v>73</v>
      </c>
      <c r="CL8" s="51">
        <v>53</v>
      </c>
      <c r="CM8" s="51">
        <v>126</v>
      </c>
      <c r="CN8" s="54">
        <f t="shared" si="51"/>
        <v>0.1867007672634271</v>
      </c>
      <c r="CO8" s="54">
        <f t="shared" si="29"/>
        <v>0.14402173913043478</v>
      </c>
      <c r="CP8" s="54">
        <f t="shared" si="30"/>
        <v>0.16600790513833993</v>
      </c>
      <c r="CQ8" s="51">
        <v>7</v>
      </c>
      <c r="CR8" s="51">
        <v>5</v>
      </c>
      <c r="CS8" s="51">
        <v>12</v>
      </c>
      <c r="CT8" s="54">
        <f t="shared" si="52"/>
        <v>1.7902813299232736E-2</v>
      </c>
      <c r="CU8" s="54">
        <f t="shared" si="31"/>
        <v>1.358695652173913E-2</v>
      </c>
      <c r="CV8" s="55">
        <f t="shared" si="32"/>
        <v>1.5810276679841896E-2</v>
      </c>
    </row>
    <row r="9" spans="1:104" s="9" customFormat="1" ht="18.75" customHeight="1">
      <c r="A9" s="109" t="s">
        <v>19</v>
      </c>
      <c r="B9" s="50">
        <v>611</v>
      </c>
      <c r="C9" s="51">
        <v>587</v>
      </c>
      <c r="D9" s="52">
        <v>1198</v>
      </c>
      <c r="E9" s="50">
        <v>240</v>
      </c>
      <c r="F9" s="51">
        <v>209</v>
      </c>
      <c r="G9" s="52">
        <v>449</v>
      </c>
      <c r="H9" s="53">
        <f t="shared" si="33"/>
        <v>0.39279869067103107</v>
      </c>
      <c r="I9" s="54">
        <f t="shared" si="34"/>
        <v>0.35604770017035775</v>
      </c>
      <c r="J9" s="55">
        <f t="shared" si="35"/>
        <v>0.37479131886477463</v>
      </c>
      <c r="K9" s="50">
        <v>144</v>
      </c>
      <c r="L9" s="51">
        <v>119</v>
      </c>
      <c r="M9" s="52">
        <v>263</v>
      </c>
      <c r="N9" s="53">
        <f t="shared" si="53"/>
        <v>0.6</v>
      </c>
      <c r="O9" s="54">
        <f t="shared" si="54"/>
        <v>0.56937799043062198</v>
      </c>
      <c r="P9" s="55">
        <f t="shared" si="55"/>
        <v>0.58574610244988867</v>
      </c>
      <c r="Q9" s="50">
        <v>658</v>
      </c>
      <c r="R9" s="51">
        <v>557</v>
      </c>
      <c r="S9" s="52">
        <v>1215</v>
      </c>
      <c r="T9" s="56">
        <f t="shared" si="56"/>
        <v>1.0769230769230769</v>
      </c>
      <c r="U9" s="57">
        <f t="shared" si="37"/>
        <v>0.94889267461669502</v>
      </c>
      <c r="V9" s="58">
        <f t="shared" si="38"/>
        <v>1.0141903171953255</v>
      </c>
      <c r="W9" s="50">
        <v>197</v>
      </c>
      <c r="X9" s="51">
        <v>228</v>
      </c>
      <c r="Y9" s="52">
        <v>425</v>
      </c>
      <c r="Z9" s="56">
        <f t="shared" si="57"/>
        <v>0.32242225859247137</v>
      </c>
      <c r="AA9" s="57">
        <f t="shared" si="39"/>
        <v>0.38841567291311757</v>
      </c>
      <c r="AB9" s="58">
        <f t="shared" si="40"/>
        <v>0.35475792988313859</v>
      </c>
      <c r="AC9" s="50">
        <v>114</v>
      </c>
      <c r="AD9" s="51">
        <v>129</v>
      </c>
      <c r="AE9" s="52">
        <v>243</v>
      </c>
      <c r="AF9" s="53">
        <f t="shared" si="41"/>
        <v>0.18657937806873978</v>
      </c>
      <c r="AG9" s="54">
        <f t="shared" si="9"/>
        <v>0.21976149914821125</v>
      </c>
      <c r="AH9" s="55">
        <f t="shared" si="10"/>
        <v>0.2028380634390651</v>
      </c>
      <c r="AI9" s="50">
        <v>71</v>
      </c>
      <c r="AJ9" s="51">
        <v>85</v>
      </c>
      <c r="AK9" s="52">
        <v>156</v>
      </c>
      <c r="AL9" s="53">
        <f t="shared" si="42"/>
        <v>0.6228070175438597</v>
      </c>
      <c r="AM9" s="54">
        <f t="shared" si="11"/>
        <v>0.65891472868217049</v>
      </c>
      <c r="AN9" s="55">
        <f t="shared" si="12"/>
        <v>0.64197530864197527</v>
      </c>
      <c r="AO9" s="50">
        <v>252</v>
      </c>
      <c r="AP9" s="51">
        <v>292</v>
      </c>
      <c r="AQ9" s="52">
        <v>544</v>
      </c>
      <c r="AR9" s="56">
        <f t="shared" si="43"/>
        <v>0.41243862520458263</v>
      </c>
      <c r="AS9" s="57">
        <f t="shared" si="13"/>
        <v>0.49744463373083475</v>
      </c>
      <c r="AT9" s="58">
        <f t="shared" si="14"/>
        <v>0.45409015025041738</v>
      </c>
      <c r="AU9" s="50">
        <v>169</v>
      </c>
      <c r="AV9" s="51">
        <v>204</v>
      </c>
      <c r="AW9" s="52">
        <v>373</v>
      </c>
      <c r="AX9" s="56">
        <f t="shared" si="44"/>
        <v>0.27659574468085107</v>
      </c>
      <c r="AY9" s="57">
        <f t="shared" si="15"/>
        <v>0.34752981260647359</v>
      </c>
      <c r="AZ9" s="58">
        <f t="shared" si="16"/>
        <v>0.31135225375626041</v>
      </c>
      <c r="BA9" s="50">
        <v>16</v>
      </c>
      <c r="BB9" s="51">
        <v>9</v>
      </c>
      <c r="BC9" s="51">
        <v>25</v>
      </c>
      <c r="BD9" s="54">
        <f t="shared" si="45"/>
        <v>2.6186579378068741E-2</v>
      </c>
      <c r="BE9" s="54">
        <f t="shared" si="17"/>
        <v>1.5332197614991482E-2</v>
      </c>
      <c r="BF9" s="54">
        <f t="shared" si="18"/>
        <v>2.0868113522537562E-2</v>
      </c>
      <c r="BG9" s="51">
        <v>1</v>
      </c>
      <c r="BH9" s="51">
        <v>1</v>
      </c>
      <c r="BI9" s="51">
        <v>2</v>
      </c>
      <c r="BJ9" s="54">
        <f t="shared" si="46"/>
        <v>1.6366612111292963E-3</v>
      </c>
      <c r="BK9" s="54">
        <f t="shared" si="19"/>
        <v>1.7035775127768314E-3</v>
      </c>
      <c r="BL9" s="55">
        <f t="shared" si="20"/>
        <v>1.6694490818030051E-3</v>
      </c>
      <c r="BM9" s="50">
        <v>72</v>
      </c>
      <c r="BN9" s="51">
        <v>91</v>
      </c>
      <c r="BO9" s="51">
        <v>163</v>
      </c>
      <c r="BP9" s="54">
        <f t="shared" si="47"/>
        <v>0.11783960720130933</v>
      </c>
      <c r="BQ9" s="54">
        <f t="shared" si="21"/>
        <v>0.15502555366269166</v>
      </c>
      <c r="BR9" s="54">
        <f t="shared" si="22"/>
        <v>0.13606010016694492</v>
      </c>
      <c r="BS9" s="51">
        <v>14</v>
      </c>
      <c r="BT9" s="51">
        <v>15</v>
      </c>
      <c r="BU9" s="51">
        <v>29</v>
      </c>
      <c r="BV9" s="54">
        <f t="shared" si="48"/>
        <v>2.2913256955810146E-2</v>
      </c>
      <c r="BW9" s="54">
        <f t="shared" si="23"/>
        <v>2.5553662691652469E-2</v>
      </c>
      <c r="BX9" s="55">
        <f t="shared" si="24"/>
        <v>2.4207011686143573E-2</v>
      </c>
      <c r="BY9" s="50">
        <v>98</v>
      </c>
      <c r="BZ9" s="51">
        <v>78</v>
      </c>
      <c r="CA9" s="51">
        <v>176</v>
      </c>
      <c r="CB9" s="54">
        <f t="shared" si="49"/>
        <v>0.16039279869067102</v>
      </c>
      <c r="CC9" s="54">
        <f t="shared" si="25"/>
        <v>0.13287904599659284</v>
      </c>
      <c r="CD9" s="54">
        <f t="shared" si="26"/>
        <v>0.14691151919866444</v>
      </c>
      <c r="CE9" s="51">
        <v>7</v>
      </c>
      <c r="CF9" s="51">
        <v>8</v>
      </c>
      <c r="CG9" s="51">
        <v>15</v>
      </c>
      <c r="CH9" s="54">
        <f t="shared" si="50"/>
        <v>1.1456628477905073E-2</v>
      </c>
      <c r="CI9" s="54">
        <f t="shared" si="27"/>
        <v>1.3628620102214651E-2</v>
      </c>
      <c r="CJ9" s="55">
        <f t="shared" si="28"/>
        <v>1.2520868113522538E-2</v>
      </c>
      <c r="CK9" s="50">
        <v>63</v>
      </c>
      <c r="CL9" s="51">
        <v>61</v>
      </c>
      <c r="CM9" s="51">
        <v>124</v>
      </c>
      <c r="CN9" s="54">
        <f t="shared" si="51"/>
        <v>0.10310965630114566</v>
      </c>
      <c r="CO9" s="54">
        <f t="shared" si="29"/>
        <v>0.10391822827938671</v>
      </c>
      <c r="CP9" s="54">
        <f t="shared" si="30"/>
        <v>0.10350584307178631</v>
      </c>
      <c r="CQ9" s="51">
        <v>4</v>
      </c>
      <c r="CR9" s="51">
        <v>7</v>
      </c>
      <c r="CS9" s="51">
        <v>11</v>
      </c>
      <c r="CT9" s="54">
        <f t="shared" si="52"/>
        <v>6.5466448445171853E-3</v>
      </c>
      <c r="CU9" s="54">
        <f t="shared" si="31"/>
        <v>1.192504258943782E-2</v>
      </c>
      <c r="CV9" s="55">
        <f t="shared" si="32"/>
        <v>9.1819699499165273E-3</v>
      </c>
    </row>
    <row r="10" spans="1:104" s="9" customFormat="1" ht="18.75" customHeight="1">
      <c r="A10" s="109" t="s">
        <v>20</v>
      </c>
      <c r="B10" s="50">
        <v>478</v>
      </c>
      <c r="C10" s="51">
        <v>456</v>
      </c>
      <c r="D10" s="52">
        <v>934</v>
      </c>
      <c r="E10" s="50">
        <v>133</v>
      </c>
      <c r="F10" s="51">
        <v>119</v>
      </c>
      <c r="G10" s="52">
        <v>252</v>
      </c>
      <c r="H10" s="53">
        <f t="shared" si="33"/>
        <v>0.27824267782426776</v>
      </c>
      <c r="I10" s="54">
        <f t="shared" si="34"/>
        <v>0.26096491228070173</v>
      </c>
      <c r="J10" s="55">
        <f t="shared" si="35"/>
        <v>0.26980728051391861</v>
      </c>
      <c r="K10" s="50">
        <v>82</v>
      </c>
      <c r="L10" s="51">
        <v>68</v>
      </c>
      <c r="M10" s="52">
        <v>150</v>
      </c>
      <c r="N10" s="53">
        <f t="shared" si="53"/>
        <v>0.61654135338345861</v>
      </c>
      <c r="O10" s="54">
        <f t="shared" si="54"/>
        <v>0.5714285714285714</v>
      </c>
      <c r="P10" s="55">
        <f t="shared" si="55"/>
        <v>0.59523809523809523</v>
      </c>
      <c r="Q10" s="50">
        <v>316</v>
      </c>
      <c r="R10" s="51">
        <v>273</v>
      </c>
      <c r="S10" s="52">
        <v>589</v>
      </c>
      <c r="T10" s="56">
        <f t="shared" si="56"/>
        <v>0.66108786610878656</v>
      </c>
      <c r="U10" s="57">
        <f t="shared" si="37"/>
        <v>0.59868421052631582</v>
      </c>
      <c r="V10" s="58">
        <f t="shared" si="38"/>
        <v>0.63062098501070663</v>
      </c>
      <c r="W10" s="50">
        <v>81</v>
      </c>
      <c r="X10" s="51">
        <v>93</v>
      </c>
      <c r="Y10" s="52">
        <v>174</v>
      </c>
      <c r="Z10" s="56">
        <f t="shared" si="57"/>
        <v>0.16945606694560669</v>
      </c>
      <c r="AA10" s="57">
        <f t="shared" si="39"/>
        <v>0.20394736842105263</v>
      </c>
      <c r="AB10" s="58">
        <f t="shared" si="40"/>
        <v>0.18629550321199143</v>
      </c>
      <c r="AC10" s="50">
        <v>36</v>
      </c>
      <c r="AD10" s="51">
        <v>56</v>
      </c>
      <c r="AE10" s="52">
        <v>92</v>
      </c>
      <c r="AF10" s="53">
        <f t="shared" si="41"/>
        <v>7.5313807531380755E-2</v>
      </c>
      <c r="AG10" s="54">
        <f t="shared" si="9"/>
        <v>0.12280701754385964</v>
      </c>
      <c r="AH10" s="55">
        <f t="shared" si="10"/>
        <v>9.8501070663811557E-2</v>
      </c>
      <c r="AI10" s="50">
        <v>26</v>
      </c>
      <c r="AJ10" s="51">
        <v>37</v>
      </c>
      <c r="AK10" s="52">
        <v>63</v>
      </c>
      <c r="AL10" s="53">
        <f t="shared" si="42"/>
        <v>0.72222222222222221</v>
      </c>
      <c r="AM10" s="54">
        <f t="shared" si="11"/>
        <v>0.6607142857142857</v>
      </c>
      <c r="AN10" s="55">
        <f t="shared" si="12"/>
        <v>0.68478260869565222</v>
      </c>
      <c r="AO10" s="50">
        <v>52</v>
      </c>
      <c r="AP10" s="51">
        <v>108</v>
      </c>
      <c r="AQ10" s="52">
        <v>160</v>
      </c>
      <c r="AR10" s="56">
        <f t="shared" si="43"/>
        <v>0.10878661087866109</v>
      </c>
      <c r="AS10" s="57">
        <f t="shared" si="13"/>
        <v>0.23684210526315788</v>
      </c>
      <c r="AT10" s="58">
        <f t="shared" si="14"/>
        <v>0.17130620985010706</v>
      </c>
      <c r="AU10" s="50">
        <v>77</v>
      </c>
      <c r="AV10" s="51">
        <v>92</v>
      </c>
      <c r="AW10" s="52">
        <v>169</v>
      </c>
      <c r="AX10" s="56">
        <f t="shared" si="44"/>
        <v>0.16108786610878661</v>
      </c>
      <c r="AY10" s="57">
        <f t="shared" si="15"/>
        <v>0.20175438596491227</v>
      </c>
      <c r="AZ10" s="58">
        <f t="shared" si="16"/>
        <v>0.18094218415417559</v>
      </c>
      <c r="BA10" s="50">
        <v>1</v>
      </c>
      <c r="BB10" s="51">
        <v>2</v>
      </c>
      <c r="BC10" s="51">
        <v>3</v>
      </c>
      <c r="BD10" s="54">
        <f t="shared" si="45"/>
        <v>2.0920502092050207E-3</v>
      </c>
      <c r="BE10" s="54">
        <f t="shared" si="17"/>
        <v>4.3859649122807015E-3</v>
      </c>
      <c r="BF10" s="54">
        <f t="shared" si="18"/>
        <v>3.2119914346895075E-3</v>
      </c>
      <c r="BG10" s="51">
        <v>0</v>
      </c>
      <c r="BH10" s="51">
        <v>1</v>
      </c>
      <c r="BI10" s="51">
        <v>1</v>
      </c>
      <c r="BJ10" s="54">
        <f t="shared" si="46"/>
        <v>0</v>
      </c>
      <c r="BK10" s="54">
        <f t="shared" si="19"/>
        <v>2.1929824561403508E-3</v>
      </c>
      <c r="BL10" s="55">
        <f t="shared" si="20"/>
        <v>1.0706638115631692E-3</v>
      </c>
      <c r="BM10" s="50">
        <v>79</v>
      </c>
      <c r="BN10" s="51">
        <v>94</v>
      </c>
      <c r="BO10" s="51">
        <v>173</v>
      </c>
      <c r="BP10" s="54">
        <f t="shared" si="47"/>
        <v>0.16527196652719664</v>
      </c>
      <c r="BQ10" s="54">
        <f t="shared" si="21"/>
        <v>0.20614035087719298</v>
      </c>
      <c r="BR10" s="54">
        <f t="shared" si="22"/>
        <v>0.18522483940042828</v>
      </c>
      <c r="BS10" s="51">
        <v>29</v>
      </c>
      <c r="BT10" s="51">
        <v>18</v>
      </c>
      <c r="BU10" s="51">
        <v>47</v>
      </c>
      <c r="BV10" s="54">
        <f t="shared" si="48"/>
        <v>6.0669456066945605E-2</v>
      </c>
      <c r="BW10" s="54">
        <f t="shared" si="23"/>
        <v>3.9473684210526314E-2</v>
      </c>
      <c r="BX10" s="55">
        <f t="shared" si="24"/>
        <v>5.0321199143468949E-2</v>
      </c>
      <c r="BY10" s="50">
        <v>85</v>
      </c>
      <c r="BZ10" s="51">
        <v>75</v>
      </c>
      <c r="CA10" s="51">
        <v>160</v>
      </c>
      <c r="CB10" s="54">
        <f t="shared" si="49"/>
        <v>0.17782426778242677</v>
      </c>
      <c r="CC10" s="54">
        <f t="shared" si="25"/>
        <v>0.16447368421052633</v>
      </c>
      <c r="CD10" s="54">
        <f t="shared" si="26"/>
        <v>0.17130620985010706</v>
      </c>
      <c r="CE10" s="51">
        <v>18</v>
      </c>
      <c r="CF10" s="51">
        <v>4</v>
      </c>
      <c r="CG10" s="51">
        <v>22</v>
      </c>
      <c r="CH10" s="54">
        <f t="shared" si="50"/>
        <v>3.7656903765690378E-2</v>
      </c>
      <c r="CI10" s="54">
        <f t="shared" si="27"/>
        <v>8.771929824561403E-3</v>
      </c>
      <c r="CJ10" s="55">
        <f t="shared" si="28"/>
        <v>2.3554603854389723E-2</v>
      </c>
      <c r="CK10" s="50">
        <v>69</v>
      </c>
      <c r="CL10" s="51">
        <v>66</v>
      </c>
      <c r="CM10" s="51">
        <v>135</v>
      </c>
      <c r="CN10" s="54">
        <f t="shared" si="51"/>
        <v>0.14435146443514643</v>
      </c>
      <c r="CO10" s="54">
        <f t="shared" si="29"/>
        <v>0.14473684210526316</v>
      </c>
      <c r="CP10" s="54">
        <f t="shared" si="30"/>
        <v>0.14453961456102785</v>
      </c>
      <c r="CQ10" s="51">
        <v>11</v>
      </c>
      <c r="CR10" s="51">
        <v>3</v>
      </c>
      <c r="CS10" s="51">
        <v>14</v>
      </c>
      <c r="CT10" s="54">
        <f t="shared" si="52"/>
        <v>2.3012552301255231E-2</v>
      </c>
      <c r="CU10" s="54">
        <f t="shared" si="31"/>
        <v>6.5789473684210523E-3</v>
      </c>
      <c r="CV10" s="55">
        <f t="shared" si="32"/>
        <v>1.4989293361884369E-2</v>
      </c>
    </row>
    <row r="11" spans="1:104" s="9" customFormat="1" ht="18.75" customHeight="1">
      <c r="A11" s="109" t="s">
        <v>37</v>
      </c>
      <c r="B11" s="50">
        <v>480</v>
      </c>
      <c r="C11" s="51">
        <v>362</v>
      </c>
      <c r="D11" s="52">
        <v>842</v>
      </c>
      <c r="E11" s="50">
        <v>182</v>
      </c>
      <c r="F11" s="51">
        <v>109</v>
      </c>
      <c r="G11" s="52">
        <v>291</v>
      </c>
      <c r="H11" s="53">
        <f t="shared" si="33"/>
        <v>0.37916666666666665</v>
      </c>
      <c r="I11" s="54">
        <f t="shared" si="34"/>
        <v>0.30110497237569062</v>
      </c>
      <c r="J11" s="55">
        <f t="shared" si="35"/>
        <v>0.34560570071258906</v>
      </c>
      <c r="K11" s="50">
        <v>80</v>
      </c>
      <c r="L11" s="51">
        <v>48</v>
      </c>
      <c r="M11" s="52">
        <v>128</v>
      </c>
      <c r="N11" s="53">
        <f t="shared" si="53"/>
        <v>0.43956043956043955</v>
      </c>
      <c r="O11" s="54">
        <f t="shared" si="54"/>
        <v>0.44036697247706424</v>
      </c>
      <c r="P11" s="55">
        <f t="shared" si="55"/>
        <v>0.43986254295532645</v>
      </c>
      <c r="Q11" s="50">
        <v>559</v>
      </c>
      <c r="R11" s="51">
        <v>309</v>
      </c>
      <c r="S11" s="52">
        <v>868</v>
      </c>
      <c r="T11" s="56">
        <f t="shared" si="56"/>
        <v>1.1645833333333333</v>
      </c>
      <c r="U11" s="57">
        <f t="shared" si="37"/>
        <v>0.85359116022099446</v>
      </c>
      <c r="V11" s="58">
        <f t="shared" si="38"/>
        <v>1.0308788598574823</v>
      </c>
      <c r="W11" s="50">
        <v>123</v>
      </c>
      <c r="X11" s="51">
        <v>72</v>
      </c>
      <c r="Y11" s="52">
        <v>195</v>
      </c>
      <c r="Z11" s="56">
        <f t="shared" si="57"/>
        <v>0.25624999999999998</v>
      </c>
      <c r="AA11" s="57">
        <f t="shared" si="39"/>
        <v>0.19889502762430938</v>
      </c>
      <c r="AB11" s="58">
        <f t="shared" si="40"/>
        <v>0.23159144893111638</v>
      </c>
      <c r="AC11" s="50">
        <v>87</v>
      </c>
      <c r="AD11" s="51">
        <v>67</v>
      </c>
      <c r="AE11" s="52">
        <v>154</v>
      </c>
      <c r="AF11" s="53">
        <f t="shared" si="41"/>
        <v>0.18124999999999999</v>
      </c>
      <c r="AG11" s="54">
        <f t="shared" si="9"/>
        <v>0.18508287292817679</v>
      </c>
      <c r="AH11" s="55">
        <f t="shared" si="10"/>
        <v>0.1828978622327791</v>
      </c>
      <c r="AI11" s="50">
        <v>42</v>
      </c>
      <c r="AJ11" s="51">
        <v>30</v>
      </c>
      <c r="AK11" s="52">
        <v>72</v>
      </c>
      <c r="AL11" s="53">
        <f t="shared" si="42"/>
        <v>0.48275862068965519</v>
      </c>
      <c r="AM11" s="54">
        <f t="shared" si="11"/>
        <v>0.44776119402985076</v>
      </c>
      <c r="AN11" s="55">
        <f t="shared" si="12"/>
        <v>0.46753246753246752</v>
      </c>
      <c r="AO11" s="50">
        <v>233</v>
      </c>
      <c r="AP11" s="51">
        <v>173</v>
      </c>
      <c r="AQ11" s="52">
        <v>406</v>
      </c>
      <c r="AR11" s="56">
        <f t="shared" si="43"/>
        <v>0.48541666666666666</v>
      </c>
      <c r="AS11" s="57">
        <f t="shared" si="13"/>
        <v>0.47790055248618785</v>
      </c>
      <c r="AT11" s="58">
        <f t="shared" si="14"/>
        <v>0.48218527315914489</v>
      </c>
      <c r="AU11" s="50">
        <v>101</v>
      </c>
      <c r="AV11" s="51">
        <v>68</v>
      </c>
      <c r="AW11" s="52">
        <v>169</v>
      </c>
      <c r="AX11" s="56">
        <f t="shared" si="44"/>
        <v>0.21041666666666667</v>
      </c>
      <c r="AY11" s="57">
        <f t="shared" si="15"/>
        <v>0.18784530386740331</v>
      </c>
      <c r="AZ11" s="58">
        <f t="shared" si="16"/>
        <v>0.20071258907363421</v>
      </c>
      <c r="BA11" s="50">
        <v>1</v>
      </c>
      <c r="BB11" s="51">
        <v>1</v>
      </c>
      <c r="BC11" s="51">
        <v>2</v>
      </c>
      <c r="BD11" s="54">
        <f t="shared" si="45"/>
        <v>2.0833333333333333E-3</v>
      </c>
      <c r="BE11" s="54">
        <f t="shared" si="17"/>
        <v>2.7624309392265192E-3</v>
      </c>
      <c r="BF11" s="54">
        <f t="shared" si="18"/>
        <v>2.3752969121140144E-3</v>
      </c>
      <c r="BG11" s="51">
        <v>0</v>
      </c>
      <c r="BH11" s="51">
        <v>0</v>
      </c>
      <c r="BI11" s="51">
        <v>0</v>
      </c>
      <c r="BJ11" s="54">
        <f t="shared" si="46"/>
        <v>0</v>
      </c>
      <c r="BK11" s="54">
        <f t="shared" si="19"/>
        <v>0</v>
      </c>
      <c r="BL11" s="55">
        <f t="shared" si="20"/>
        <v>0</v>
      </c>
      <c r="BM11" s="50">
        <v>43.1</v>
      </c>
      <c r="BN11" s="51">
        <v>18</v>
      </c>
      <c r="BO11" s="51">
        <v>61.1</v>
      </c>
      <c r="BP11" s="54">
        <f t="shared" si="47"/>
        <v>8.9791666666666672E-2</v>
      </c>
      <c r="BQ11" s="54">
        <f t="shared" si="21"/>
        <v>4.9723756906077346E-2</v>
      </c>
      <c r="BR11" s="54">
        <f t="shared" si="22"/>
        <v>7.2565320665083144E-2</v>
      </c>
      <c r="BS11" s="51">
        <v>9</v>
      </c>
      <c r="BT11" s="51">
        <v>6</v>
      </c>
      <c r="BU11" s="51">
        <v>15</v>
      </c>
      <c r="BV11" s="54">
        <f t="shared" si="48"/>
        <v>1.8749999999999999E-2</v>
      </c>
      <c r="BW11" s="54">
        <f t="shared" si="23"/>
        <v>1.6574585635359115E-2</v>
      </c>
      <c r="BX11" s="55">
        <f t="shared" si="24"/>
        <v>1.7814726840855107E-2</v>
      </c>
      <c r="BY11" s="50">
        <v>50</v>
      </c>
      <c r="BZ11" s="51">
        <v>29</v>
      </c>
      <c r="CA11" s="51">
        <v>79</v>
      </c>
      <c r="CB11" s="54">
        <f t="shared" si="49"/>
        <v>0.10416666666666667</v>
      </c>
      <c r="CC11" s="54">
        <f t="shared" si="25"/>
        <v>8.0110497237569064E-2</v>
      </c>
      <c r="CD11" s="54">
        <f t="shared" si="26"/>
        <v>9.3824228028503556E-2</v>
      </c>
      <c r="CE11" s="51">
        <v>10</v>
      </c>
      <c r="CF11" s="51">
        <v>5</v>
      </c>
      <c r="CG11" s="51">
        <v>15</v>
      </c>
      <c r="CH11" s="54">
        <f t="shared" si="50"/>
        <v>2.0833333333333332E-2</v>
      </c>
      <c r="CI11" s="54">
        <f t="shared" si="27"/>
        <v>1.3812154696132596E-2</v>
      </c>
      <c r="CJ11" s="55">
        <f t="shared" si="28"/>
        <v>1.7814726840855107E-2</v>
      </c>
      <c r="CK11" s="50">
        <v>44</v>
      </c>
      <c r="CL11" s="51">
        <v>32</v>
      </c>
      <c r="CM11" s="51">
        <v>76</v>
      </c>
      <c r="CN11" s="54">
        <f t="shared" si="51"/>
        <v>9.166666666666666E-2</v>
      </c>
      <c r="CO11" s="54">
        <f t="shared" si="29"/>
        <v>8.8397790055248615E-2</v>
      </c>
      <c r="CP11" s="54">
        <f t="shared" si="30"/>
        <v>9.0261282660332537E-2</v>
      </c>
      <c r="CQ11" s="51">
        <v>3</v>
      </c>
      <c r="CR11" s="51">
        <v>4</v>
      </c>
      <c r="CS11" s="51">
        <v>7</v>
      </c>
      <c r="CT11" s="54">
        <f t="shared" si="52"/>
        <v>6.2500000000000003E-3</v>
      </c>
      <c r="CU11" s="54">
        <f t="shared" si="31"/>
        <v>1.1049723756906077E-2</v>
      </c>
      <c r="CV11" s="55">
        <f t="shared" si="32"/>
        <v>8.3135391923990498E-3</v>
      </c>
    </row>
    <row r="12" spans="1:104" s="9" customFormat="1" ht="18.75" customHeight="1">
      <c r="A12" s="109" t="s">
        <v>40</v>
      </c>
      <c r="B12" s="50">
        <v>453</v>
      </c>
      <c r="C12" s="51">
        <v>394</v>
      </c>
      <c r="D12" s="52">
        <v>847</v>
      </c>
      <c r="E12" s="50">
        <v>201</v>
      </c>
      <c r="F12" s="51">
        <v>147</v>
      </c>
      <c r="G12" s="52">
        <v>348</v>
      </c>
      <c r="H12" s="53">
        <f t="shared" si="33"/>
        <v>0.44370860927152317</v>
      </c>
      <c r="I12" s="54">
        <f t="shared" si="34"/>
        <v>0.37309644670050762</v>
      </c>
      <c r="J12" s="55">
        <f t="shared" si="35"/>
        <v>0.41086186540731995</v>
      </c>
      <c r="K12" s="50">
        <v>122</v>
      </c>
      <c r="L12" s="51">
        <v>96</v>
      </c>
      <c r="M12" s="52">
        <v>218</v>
      </c>
      <c r="N12" s="53">
        <f t="shared" si="53"/>
        <v>0.60696517412935325</v>
      </c>
      <c r="O12" s="54">
        <f t="shared" si="54"/>
        <v>0.65306122448979587</v>
      </c>
      <c r="P12" s="55">
        <f t="shared" si="55"/>
        <v>0.62643678160919536</v>
      </c>
      <c r="Q12" s="50">
        <v>517</v>
      </c>
      <c r="R12" s="51">
        <v>358</v>
      </c>
      <c r="S12" s="52">
        <v>875</v>
      </c>
      <c r="T12" s="56">
        <f t="shared" si="56"/>
        <v>1.1412803532008831</v>
      </c>
      <c r="U12" s="57">
        <f t="shared" si="37"/>
        <v>0.90862944162436543</v>
      </c>
      <c r="V12" s="58">
        <f t="shared" si="38"/>
        <v>1.0330578512396693</v>
      </c>
      <c r="W12" s="50">
        <v>148</v>
      </c>
      <c r="X12" s="51">
        <v>201</v>
      </c>
      <c r="Y12" s="52">
        <v>349</v>
      </c>
      <c r="Z12" s="56">
        <f t="shared" si="57"/>
        <v>0.32671081677704195</v>
      </c>
      <c r="AA12" s="57">
        <f t="shared" si="39"/>
        <v>0.51015228426395942</v>
      </c>
      <c r="AB12" s="58">
        <f t="shared" si="40"/>
        <v>0.41204250295159384</v>
      </c>
      <c r="AC12" s="50">
        <v>103</v>
      </c>
      <c r="AD12" s="51">
        <v>91</v>
      </c>
      <c r="AE12" s="52">
        <v>194</v>
      </c>
      <c r="AF12" s="53">
        <f t="shared" si="41"/>
        <v>0.22737306843267108</v>
      </c>
      <c r="AG12" s="54">
        <f t="shared" si="9"/>
        <v>0.23096446700507614</v>
      </c>
      <c r="AH12" s="55">
        <f t="shared" si="10"/>
        <v>0.22904368358913813</v>
      </c>
      <c r="AI12" s="50">
        <v>63</v>
      </c>
      <c r="AJ12" s="51">
        <v>64</v>
      </c>
      <c r="AK12" s="52">
        <v>127</v>
      </c>
      <c r="AL12" s="53">
        <f t="shared" si="42"/>
        <v>0.61165048543689315</v>
      </c>
      <c r="AM12" s="54">
        <f t="shared" si="11"/>
        <v>0.70329670329670335</v>
      </c>
      <c r="AN12" s="55">
        <f t="shared" si="12"/>
        <v>0.65463917525773196</v>
      </c>
      <c r="AO12" s="50">
        <v>192</v>
      </c>
      <c r="AP12" s="51">
        <v>175</v>
      </c>
      <c r="AQ12" s="52">
        <v>367</v>
      </c>
      <c r="AR12" s="56">
        <f t="shared" si="43"/>
        <v>0.42384105960264901</v>
      </c>
      <c r="AS12" s="57">
        <f t="shared" si="13"/>
        <v>0.44416243654822335</v>
      </c>
      <c r="AT12" s="58">
        <f t="shared" si="14"/>
        <v>0.43329397874852421</v>
      </c>
      <c r="AU12" s="50">
        <v>160</v>
      </c>
      <c r="AV12" s="51">
        <v>204</v>
      </c>
      <c r="AW12" s="52">
        <v>364</v>
      </c>
      <c r="AX12" s="56">
        <f t="shared" si="44"/>
        <v>0.35320088300220753</v>
      </c>
      <c r="AY12" s="57">
        <f t="shared" si="15"/>
        <v>0.51776649746192893</v>
      </c>
      <c r="AZ12" s="58">
        <f t="shared" si="16"/>
        <v>0.42975206611570249</v>
      </c>
      <c r="BA12" s="50">
        <v>0</v>
      </c>
      <c r="BB12" s="51">
        <v>1</v>
      </c>
      <c r="BC12" s="51">
        <v>1</v>
      </c>
      <c r="BD12" s="54">
        <f t="shared" si="45"/>
        <v>0</v>
      </c>
      <c r="BE12" s="54">
        <f t="shared" si="17"/>
        <v>2.5380710659898475E-3</v>
      </c>
      <c r="BF12" s="54">
        <f t="shared" si="18"/>
        <v>1.1806375442739079E-3</v>
      </c>
      <c r="BG12" s="51">
        <v>1</v>
      </c>
      <c r="BH12" s="51">
        <v>2</v>
      </c>
      <c r="BI12" s="51">
        <v>3</v>
      </c>
      <c r="BJ12" s="54">
        <f t="shared" si="46"/>
        <v>2.2075055187637969E-3</v>
      </c>
      <c r="BK12" s="54">
        <f t="shared" si="19"/>
        <v>5.076142131979695E-3</v>
      </c>
      <c r="BL12" s="55">
        <f t="shared" si="20"/>
        <v>3.5419126328217238E-3</v>
      </c>
      <c r="BM12" s="50">
        <v>68</v>
      </c>
      <c r="BN12" s="51">
        <v>88</v>
      </c>
      <c r="BO12" s="51">
        <v>156</v>
      </c>
      <c r="BP12" s="54">
        <f t="shared" si="47"/>
        <v>0.15011037527593818</v>
      </c>
      <c r="BQ12" s="54">
        <f t="shared" si="21"/>
        <v>0.2233502538071066</v>
      </c>
      <c r="BR12" s="54">
        <f t="shared" si="22"/>
        <v>0.18417945690672963</v>
      </c>
      <c r="BS12" s="51">
        <v>27</v>
      </c>
      <c r="BT12" s="51">
        <v>22</v>
      </c>
      <c r="BU12" s="51">
        <v>49</v>
      </c>
      <c r="BV12" s="54">
        <f t="shared" si="48"/>
        <v>5.9602649006622516E-2</v>
      </c>
      <c r="BW12" s="54">
        <f t="shared" si="23"/>
        <v>5.5837563451776651E-2</v>
      </c>
      <c r="BX12" s="55">
        <f t="shared" si="24"/>
        <v>5.7851239669421489E-2</v>
      </c>
      <c r="BY12" s="50">
        <v>120</v>
      </c>
      <c r="BZ12" s="51">
        <v>89</v>
      </c>
      <c r="CA12" s="51">
        <v>209</v>
      </c>
      <c r="CB12" s="54">
        <f t="shared" si="49"/>
        <v>0.26490066225165565</v>
      </c>
      <c r="CC12" s="54">
        <f t="shared" si="25"/>
        <v>0.22588832487309646</v>
      </c>
      <c r="CD12" s="54">
        <f t="shared" si="26"/>
        <v>0.24675324675324675</v>
      </c>
      <c r="CE12" s="51">
        <v>26</v>
      </c>
      <c r="CF12" s="51">
        <v>7</v>
      </c>
      <c r="CG12" s="51">
        <v>33</v>
      </c>
      <c r="CH12" s="54">
        <f t="shared" si="50"/>
        <v>5.7395143487858721E-2</v>
      </c>
      <c r="CI12" s="54">
        <f t="shared" si="27"/>
        <v>1.7766497461928935E-2</v>
      </c>
      <c r="CJ12" s="55">
        <f t="shared" si="28"/>
        <v>3.896103896103896E-2</v>
      </c>
      <c r="CK12" s="50">
        <v>57</v>
      </c>
      <c r="CL12" s="51">
        <v>44</v>
      </c>
      <c r="CM12" s="51">
        <v>101</v>
      </c>
      <c r="CN12" s="54">
        <f t="shared" si="51"/>
        <v>0.12582781456953643</v>
      </c>
      <c r="CO12" s="54">
        <f t="shared" si="29"/>
        <v>0.1116751269035533</v>
      </c>
      <c r="CP12" s="54">
        <f t="shared" si="30"/>
        <v>0.1192443919716647</v>
      </c>
      <c r="CQ12" s="51">
        <v>43</v>
      </c>
      <c r="CR12" s="51">
        <v>24</v>
      </c>
      <c r="CS12" s="51">
        <v>67</v>
      </c>
      <c r="CT12" s="54">
        <f t="shared" si="52"/>
        <v>9.4922737306843266E-2</v>
      </c>
      <c r="CU12" s="54">
        <f t="shared" si="31"/>
        <v>6.0913705583756347E-2</v>
      </c>
      <c r="CV12" s="55">
        <f t="shared" si="32"/>
        <v>7.9102715466351836E-2</v>
      </c>
    </row>
    <row r="13" spans="1:104" s="9" customFormat="1" ht="18.75" customHeight="1">
      <c r="A13" s="109" t="s">
        <v>38</v>
      </c>
      <c r="B13" s="50">
        <v>266</v>
      </c>
      <c r="C13" s="51">
        <v>220</v>
      </c>
      <c r="D13" s="52">
        <v>486</v>
      </c>
      <c r="E13" s="50">
        <v>93</v>
      </c>
      <c r="F13" s="51">
        <v>76</v>
      </c>
      <c r="G13" s="52">
        <v>169</v>
      </c>
      <c r="H13" s="53">
        <f t="shared" si="33"/>
        <v>0.34962406015037595</v>
      </c>
      <c r="I13" s="54">
        <f t="shared" si="34"/>
        <v>0.34545454545454546</v>
      </c>
      <c r="J13" s="55">
        <f t="shared" si="35"/>
        <v>0.34773662551440332</v>
      </c>
      <c r="K13" s="50">
        <v>43</v>
      </c>
      <c r="L13" s="51">
        <v>35</v>
      </c>
      <c r="M13" s="52">
        <v>78</v>
      </c>
      <c r="N13" s="53">
        <f t="shared" si="53"/>
        <v>0.46236559139784944</v>
      </c>
      <c r="O13" s="54">
        <f t="shared" si="54"/>
        <v>0.46052631578947367</v>
      </c>
      <c r="P13" s="55">
        <f t="shared" si="55"/>
        <v>0.46153846153846156</v>
      </c>
      <c r="Q13" s="50">
        <v>282</v>
      </c>
      <c r="R13" s="51">
        <v>216</v>
      </c>
      <c r="S13" s="52">
        <v>498</v>
      </c>
      <c r="T13" s="56">
        <f t="shared" si="56"/>
        <v>1.0601503759398496</v>
      </c>
      <c r="U13" s="57">
        <f t="shared" si="37"/>
        <v>0.98181818181818181</v>
      </c>
      <c r="V13" s="58">
        <f t="shared" si="38"/>
        <v>1.0246913580246915</v>
      </c>
      <c r="W13" s="50">
        <v>140</v>
      </c>
      <c r="X13" s="51">
        <v>108</v>
      </c>
      <c r="Y13" s="52">
        <v>248</v>
      </c>
      <c r="Z13" s="56">
        <f t="shared" si="57"/>
        <v>0.52631578947368418</v>
      </c>
      <c r="AA13" s="57">
        <f t="shared" si="39"/>
        <v>0.49090909090909091</v>
      </c>
      <c r="AB13" s="58">
        <f t="shared" si="40"/>
        <v>0.51028806584362141</v>
      </c>
      <c r="AC13" s="50">
        <v>40</v>
      </c>
      <c r="AD13" s="51">
        <v>39</v>
      </c>
      <c r="AE13" s="52">
        <v>79</v>
      </c>
      <c r="AF13" s="53">
        <f t="shared" si="41"/>
        <v>0.15037593984962405</v>
      </c>
      <c r="AG13" s="54">
        <f t="shared" si="9"/>
        <v>0.17727272727272728</v>
      </c>
      <c r="AH13" s="55">
        <f t="shared" si="10"/>
        <v>0.16255144032921812</v>
      </c>
      <c r="AI13" s="50">
        <v>14</v>
      </c>
      <c r="AJ13" s="51">
        <v>26</v>
      </c>
      <c r="AK13" s="52">
        <v>40</v>
      </c>
      <c r="AL13" s="53">
        <f t="shared" si="42"/>
        <v>0.35</v>
      </c>
      <c r="AM13" s="54">
        <f t="shared" si="11"/>
        <v>0.66666666666666663</v>
      </c>
      <c r="AN13" s="55">
        <f t="shared" si="12"/>
        <v>0.50632911392405067</v>
      </c>
      <c r="AO13" s="50">
        <v>137</v>
      </c>
      <c r="AP13" s="51">
        <v>110</v>
      </c>
      <c r="AQ13" s="52">
        <v>247</v>
      </c>
      <c r="AR13" s="56">
        <f t="shared" si="43"/>
        <v>0.51503759398496241</v>
      </c>
      <c r="AS13" s="57">
        <f t="shared" si="13"/>
        <v>0.5</v>
      </c>
      <c r="AT13" s="58">
        <f t="shared" si="14"/>
        <v>0.50823045267489708</v>
      </c>
      <c r="AU13" s="50">
        <v>116</v>
      </c>
      <c r="AV13" s="51">
        <v>103</v>
      </c>
      <c r="AW13" s="52">
        <v>219</v>
      </c>
      <c r="AX13" s="56">
        <f t="shared" si="44"/>
        <v>0.43609022556390975</v>
      </c>
      <c r="AY13" s="57">
        <f t="shared" si="15"/>
        <v>0.4681818181818182</v>
      </c>
      <c r="AZ13" s="58">
        <f t="shared" si="16"/>
        <v>0.45061728395061729</v>
      </c>
      <c r="BA13" s="50">
        <v>1</v>
      </c>
      <c r="BB13" s="51">
        <v>2</v>
      </c>
      <c r="BC13" s="51">
        <v>3</v>
      </c>
      <c r="BD13" s="54">
        <f t="shared" si="45"/>
        <v>3.7593984962406013E-3</v>
      </c>
      <c r="BE13" s="54">
        <f t="shared" si="17"/>
        <v>9.0909090909090905E-3</v>
      </c>
      <c r="BF13" s="54">
        <f t="shared" si="18"/>
        <v>6.1728395061728392E-3</v>
      </c>
      <c r="BG13" s="51">
        <v>0</v>
      </c>
      <c r="BH13" s="51">
        <v>0</v>
      </c>
      <c r="BI13" s="51">
        <v>0</v>
      </c>
      <c r="BJ13" s="54">
        <f t="shared" si="46"/>
        <v>0</v>
      </c>
      <c r="BK13" s="54">
        <f t="shared" si="19"/>
        <v>0</v>
      </c>
      <c r="BL13" s="55">
        <f t="shared" si="20"/>
        <v>0</v>
      </c>
      <c r="BM13" s="50">
        <v>80</v>
      </c>
      <c r="BN13" s="51">
        <v>56</v>
      </c>
      <c r="BO13" s="51">
        <v>136</v>
      </c>
      <c r="BP13" s="54">
        <f t="shared" si="47"/>
        <v>0.3007518796992481</v>
      </c>
      <c r="BQ13" s="54">
        <f t="shared" si="21"/>
        <v>0.25454545454545452</v>
      </c>
      <c r="BR13" s="54">
        <f t="shared" si="22"/>
        <v>0.27983539094650206</v>
      </c>
      <c r="BS13" s="51">
        <v>15</v>
      </c>
      <c r="BT13" s="51">
        <v>15</v>
      </c>
      <c r="BU13" s="51">
        <v>30</v>
      </c>
      <c r="BV13" s="54">
        <f t="shared" si="48"/>
        <v>5.6390977443609019E-2</v>
      </c>
      <c r="BW13" s="54">
        <f t="shared" si="23"/>
        <v>6.8181818181818177E-2</v>
      </c>
      <c r="BX13" s="55">
        <f t="shared" si="24"/>
        <v>6.1728395061728392E-2</v>
      </c>
      <c r="BY13" s="50">
        <v>74</v>
      </c>
      <c r="BZ13" s="51">
        <v>39</v>
      </c>
      <c r="CA13" s="51">
        <v>113</v>
      </c>
      <c r="CB13" s="54">
        <f t="shared" si="49"/>
        <v>0.2781954887218045</v>
      </c>
      <c r="CC13" s="54">
        <f t="shared" si="25"/>
        <v>0.17727272727272728</v>
      </c>
      <c r="CD13" s="54">
        <f t="shared" si="26"/>
        <v>0.23251028806584362</v>
      </c>
      <c r="CE13" s="51">
        <v>12</v>
      </c>
      <c r="CF13" s="51">
        <v>7</v>
      </c>
      <c r="CG13" s="51">
        <v>19</v>
      </c>
      <c r="CH13" s="54">
        <f t="shared" si="50"/>
        <v>4.5112781954887216E-2</v>
      </c>
      <c r="CI13" s="54">
        <f t="shared" si="27"/>
        <v>3.1818181818181815E-2</v>
      </c>
      <c r="CJ13" s="55">
        <f t="shared" si="28"/>
        <v>3.9094650205761319E-2</v>
      </c>
      <c r="CK13" s="50">
        <v>44</v>
      </c>
      <c r="CL13" s="51">
        <v>27</v>
      </c>
      <c r="CM13" s="51">
        <v>71</v>
      </c>
      <c r="CN13" s="54">
        <f t="shared" si="51"/>
        <v>0.16541353383458646</v>
      </c>
      <c r="CO13" s="54">
        <f t="shared" si="29"/>
        <v>0.12272727272727273</v>
      </c>
      <c r="CP13" s="54">
        <f t="shared" si="30"/>
        <v>0.14609053497942387</v>
      </c>
      <c r="CQ13" s="51">
        <v>6</v>
      </c>
      <c r="CR13" s="51">
        <v>2</v>
      </c>
      <c r="CS13" s="51">
        <v>8</v>
      </c>
      <c r="CT13" s="54">
        <f t="shared" si="52"/>
        <v>2.2556390977443608E-2</v>
      </c>
      <c r="CU13" s="54">
        <f t="shared" si="31"/>
        <v>9.0909090909090905E-3</v>
      </c>
      <c r="CV13" s="55">
        <f t="shared" si="32"/>
        <v>1.646090534979424E-2</v>
      </c>
    </row>
    <row r="14" spans="1:104" s="9" customFormat="1" ht="18.75" customHeight="1">
      <c r="A14" s="109" t="s">
        <v>39</v>
      </c>
      <c r="B14" s="50">
        <v>237</v>
      </c>
      <c r="C14" s="51">
        <v>247</v>
      </c>
      <c r="D14" s="52">
        <v>484</v>
      </c>
      <c r="E14" s="50">
        <v>101</v>
      </c>
      <c r="F14" s="51">
        <v>108</v>
      </c>
      <c r="G14" s="52">
        <v>209</v>
      </c>
      <c r="H14" s="53">
        <f t="shared" si="33"/>
        <v>0.42616033755274263</v>
      </c>
      <c r="I14" s="54">
        <f t="shared" si="34"/>
        <v>0.43724696356275305</v>
      </c>
      <c r="J14" s="55">
        <f t="shared" si="35"/>
        <v>0.43181818181818182</v>
      </c>
      <c r="K14" s="50">
        <v>44</v>
      </c>
      <c r="L14" s="51">
        <v>54</v>
      </c>
      <c r="M14" s="52">
        <v>98</v>
      </c>
      <c r="N14" s="53">
        <f t="shared" si="53"/>
        <v>0.43564356435643564</v>
      </c>
      <c r="O14" s="54">
        <f t="shared" si="54"/>
        <v>0.5</v>
      </c>
      <c r="P14" s="55">
        <f t="shared" si="55"/>
        <v>0.46889952153110048</v>
      </c>
      <c r="Q14" s="50">
        <v>237</v>
      </c>
      <c r="R14" s="51">
        <v>262</v>
      </c>
      <c r="S14" s="52">
        <v>499</v>
      </c>
      <c r="T14" s="56">
        <f t="shared" si="56"/>
        <v>1</v>
      </c>
      <c r="U14" s="57">
        <f t="shared" si="37"/>
        <v>1.0607287449392713</v>
      </c>
      <c r="V14" s="58">
        <f t="shared" si="38"/>
        <v>1.03099173553719</v>
      </c>
      <c r="W14" s="50">
        <v>50</v>
      </c>
      <c r="X14" s="51">
        <v>53</v>
      </c>
      <c r="Y14" s="52">
        <v>103</v>
      </c>
      <c r="Z14" s="56">
        <f t="shared" si="57"/>
        <v>0.2109704641350211</v>
      </c>
      <c r="AA14" s="57">
        <f t="shared" si="39"/>
        <v>0.2145748987854251</v>
      </c>
      <c r="AB14" s="58">
        <f t="shared" si="40"/>
        <v>0.21280991735537191</v>
      </c>
      <c r="AC14" s="50">
        <v>54</v>
      </c>
      <c r="AD14" s="51">
        <v>66</v>
      </c>
      <c r="AE14" s="52">
        <v>120</v>
      </c>
      <c r="AF14" s="53">
        <f t="shared" si="41"/>
        <v>0.22784810126582278</v>
      </c>
      <c r="AG14" s="54">
        <f t="shared" si="9"/>
        <v>0.26720647773279355</v>
      </c>
      <c r="AH14" s="55">
        <f t="shared" si="10"/>
        <v>0.24793388429752067</v>
      </c>
      <c r="AI14" s="50">
        <v>23</v>
      </c>
      <c r="AJ14" s="51">
        <v>36</v>
      </c>
      <c r="AK14" s="52">
        <v>59</v>
      </c>
      <c r="AL14" s="53">
        <f t="shared" si="42"/>
        <v>0.42592592592592593</v>
      </c>
      <c r="AM14" s="54">
        <f t="shared" si="11"/>
        <v>0.54545454545454541</v>
      </c>
      <c r="AN14" s="55">
        <f t="shared" si="12"/>
        <v>0.49166666666666664</v>
      </c>
      <c r="AO14" s="50">
        <v>92</v>
      </c>
      <c r="AP14" s="51">
        <v>127</v>
      </c>
      <c r="AQ14" s="52">
        <v>219</v>
      </c>
      <c r="AR14" s="56">
        <f t="shared" si="43"/>
        <v>0.3881856540084388</v>
      </c>
      <c r="AS14" s="57">
        <f t="shared" si="13"/>
        <v>0.51417004048582993</v>
      </c>
      <c r="AT14" s="58">
        <f t="shared" si="14"/>
        <v>0.4524793388429752</v>
      </c>
      <c r="AU14" s="50">
        <v>45</v>
      </c>
      <c r="AV14" s="51">
        <v>44</v>
      </c>
      <c r="AW14" s="52">
        <v>89</v>
      </c>
      <c r="AX14" s="56">
        <f t="shared" si="44"/>
        <v>0.189873417721519</v>
      </c>
      <c r="AY14" s="57">
        <f t="shared" si="15"/>
        <v>0.17813765182186234</v>
      </c>
      <c r="AZ14" s="58">
        <f t="shared" si="16"/>
        <v>0.18388429752066116</v>
      </c>
      <c r="BA14" s="50">
        <v>0</v>
      </c>
      <c r="BB14" s="51">
        <v>1</v>
      </c>
      <c r="BC14" s="51">
        <v>1</v>
      </c>
      <c r="BD14" s="54">
        <f t="shared" si="45"/>
        <v>0</v>
      </c>
      <c r="BE14" s="54">
        <f t="shared" si="17"/>
        <v>4.048582995951417E-3</v>
      </c>
      <c r="BF14" s="54">
        <f t="shared" si="18"/>
        <v>2.0661157024793389E-3</v>
      </c>
      <c r="BG14" s="51">
        <v>0</v>
      </c>
      <c r="BH14" s="51">
        <v>0</v>
      </c>
      <c r="BI14" s="51">
        <v>0</v>
      </c>
      <c r="BJ14" s="54">
        <f t="shared" si="46"/>
        <v>0</v>
      </c>
      <c r="BK14" s="54">
        <f t="shared" si="19"/>
        <v>0</v>
      </c>
      <c r="BL14" s="55">
        <f t="shared" si="20"/>
        <v>0</v>
      </c>
      <c r="BM14" s="50">
        <v>33</v>
      </c>
      <c r="BN14" s="51">
        <v>58</v>
      </c>
      <c r="BO14" s="51">
        <v>91</v>
      </c>
      <c r="BP14" s="54">
        <f t="shared" si="47"/>
        <v>0.13924050632911392</v>
      </c>
      <c r="BQ14" s="54">
        <f t="shared" si="21"/>
        <v>0.23481781376518218</v>
      </c>
      <c r="BR14" s="54">
        <f t="shared" si="22"/>
        <v>0.18801652892561985</v>
      </c>
      <c r="BS14" s="51">
        <v>21</v>
      </c>
      <c r="BT14" s="51">
        <v>23</v>
      </c>
      <c r="BU14" s="51">
        <v>44</v>
      </c>
      <c r="BV14" s="54">
        <f t="shared" si="48"/>
        <v>8.8607594936708861E-2</v>
      </c>
      <c r="BW14" s="54">
        <f t="shared" si="23"/>
        <v>9.3117408906882596E-2</v>
      </c>
      <c r="BX14" s="55">
        <f t="shared" si="24"/>
        <v>9.0909090909090912E-2</v>
      </c>
      <c r="BY14" s="50">
        <v>32</v>
      </c>
      <c r="BZ14" s="51">
        <v>41</v>
      </c>
      <c r="CA14" s="51">
        <v>73</v>
      </c>
      <c r="CB14" s="54">
        <f t="shared" si="49"/>
        <v>0.13502109704641349</v>
      </c>
      <c r="CC14" s="54">
        <f t="shared" si="25"/>
        <v>0.16599190283400811</v>
      </c>
      <c r="CD14" s="54">
        <f t="shared" si="26"/>
        <v>0.15082644628099173</v>
      </c>
      <c r="CE14" s="51">
        <v>36</v>
      </c>
      <c r="CF14" s="51">
        <v>26</v>
      </c>
      <c r="CG14" s="51">
        <v>62</v>
      </c>
      <c r="CH14" s="54">
        <f t="shared" si="50"/>
        <v>0.15189873417721519</v>
      </c>
      <c r="CI14" s="54">
        <f t="shared" si="27"/>
        <v>0.10526315789473684</v>
      </c>
      <c r="CJ14" s="55">
        <f t="shared" si="28"/>
        <v>0.128099173553719</v>
      </c>
      <c r="CK14" s="50">
        <v>31</v>
      </c>
      <c r="CL14" s="51">
        <v>24</v>
      </c>
      <c r="CM14" s="51">
        <v>55</v>
      </c>
      <c r="CN14" s="54">
        <f t="shared" si="51"/>
        <v>0.13080168776371309</v>
      </c>
      <c r="CO14" s="54">
        <f t="shared" si="29"/>
        <v>9.7165991902834009E-2</v>
      </c>
      <c r="CP14" s="54">
        <f t="shared" si="30"/>
        <v>0.11363636363636363</v>
      </c>
      <c r="CQ14" s="51">
        <v>26</v>
      </c>
      <c r="CR14" s="51">
        <v>19</v>
      </c>
      <c r="CS14" s="51">
        <v>45</v>
      </c>
      <c r="CT14" s="54">
        <f t="shared" si="52"/>
        <v>0.10970464135021098</v>
      </c>
      <c r="CU14" s="54">
        <f t="shared" si="31"/>
        <v>7.6923076923076927E-2</v>
      </c>
      <c r="CV14" s="55">
        <f t="shared" si="32"/>
        <v>9.2975206611570244E-2</v>
      </c>
    </row>
    <row r="15" spans="1:104" s="9" customFormat="1" ht="18.75" customHeight="1">
      <c r="A15" s="109" t="s">
        <v>41</v>
      </c>
      <c r="B15" s="50">
        <v>208</v>
      </c>
      <c r="C15" s="51">
        <v>203</v>
      </c>
      <c r="D15" s="52">
        <v>411</v>
      </c>
      <c r="E15" s="50">
        <v>88</v>
      </c>
      <c r="F15" s="51">
        <v>81</v>
      </c>
      <c r="G15" s="52">
        <v>169</v>
      </c>
      <c r="H15" s="53">
        <f t="shared" si="33"/>
        <v>0.42307692307692307</v>
      </c>
      <c r="I15" s="54">
        <f t="shared" si="34"/>
        <v>0.39901477832512317</v>
      </c>
      <c r="J15" s="55">
        <f t="shared" si="35"/>
        <v>0.41119221411192214</v>
      </c>
      <c r="K15" s="50">
        <v>55</v>
      </c>
      <c r="L15" s="51">
        <v>58</v>
      </c>
      <c r="M15" s="52">
        <v>113</v>
      </c>
      <c r="N15" s="53">
        <f t="shared" si="53"/>
        <v>0.625</v>
      </c>
      <c r="O15" s="54">
        <f t="shared" si="54"/>
        <v>0.71604938271604934</v>
      </c>
      <c r="P15" s="55">
        <f t="shared" si="55"/>
        <v>0.66863905325443784</v>
      </c>
      <c r="Q15" s="50">
        <v>215</v>
      </c>
      <c r="R15" s="51">
        <v>188</v>
      </c>
      <c r="S15" s="52">
        <v>403</v>
      </c>
      <c r="T15" s="56">
        <f t="shared" si="56"/>
        <v>1.0336538461538463</v>
      </c>
      <c r="U15" s="57">
        <f t="shared" si="37"/>
        <v>0.92610837438423643</v>
      </c>
      <c r="V15" s="58">
        <f t="shared" si="38"/>
        <v>0.98053527980535282</v>
      </c>
      <c r="W15" s="50">
        <v>47</v>
      </c>
      <c r="X15" s="51">
        <v>50</v>
      </c>
      <c r="Y15" s="52">
        <v>97</v>
      </c>
      <c r="Z15" s="56">
        <f t="shared" si="57"/>
        <v>0.22596153846153846</v>
      </c>
      <c r="AA15" s="57">
        <f t="shared" si="39"/>
        <v>0.24630541871921183</v>
      </c>
      <c r="AB15" s="58">
        <f t="shared" si="40"/>
        <v>0.23600973236009731</v>
      </c>
      <c r="AC15" s="50">
        <v>44</v>
      </c>
      <c r="AD15" s="51">
        <v>59</v>
      </c>
      <c r="AE15" s="52">
        <v>103</v>
      </c>
      <c r="AF15" s="53">
        <f t="shared" si="41"/>
        <v>0.21153846153846154</v>
      </c>
      <c r="AG15" s="54">
        <f t="shared" si="9"/>
        <v>0.29064039408866993</v>
      </c>
      <c r="AH15" s="55">
        <f t="shared" si="10"/>
        <v>0.25060827250608275</v>
      </c>
      <c r="AI15" s="50">
        <v>29</v>
      </c>
      <c r="AJ15" s="51">
        <v>44</v>
      </c>
      <c r="AK15" s="52">
        <v>73</v>
      </c>
      <c r="AL15" s="53">
        <f t="shared" si="42"/>
        <v>0.65909090909090906</v>
      </c>
      <c r="AM15" s="54">
        <f t="shared" si="11"/>
        <v>0.74576271186440679</v>
      </c>
      <c r="AN15" s="55">
        <f t="shared" si="12"/>
        <v>0.70873786407766992</v>
      </c>
      <c r="AO15" s="50">
        <v>98</v>
      </c>
      <c r="AP15" s="51">
        <v>112</v>
      </c>
      <c r="AQ15" s="52">
        <v>210</v>
      </c>
      <c r="AR15" s="56">
        <f t="shared" si="43"/>
        <v>0.47115384615384615</v>
      </c>
      <c r="AS15" s="57">
        <f t="shared" si="13"/>
        <v>0.55172413793103448</v>
      </c>
      <c r="AT15" s="58">
        <f t="shared" si="14"/>
        <v>0.51094890510948909</v>
      </c>
      <c r="AU15" s="50">
        <v>45</v>
      </c>
      <c r="AV15" s="51">
        <v>48</v>
      </c>
      <c r="AW15" s="52">
        <v>93</v>
      </c>
      <c r="AX15" s="56">
        <f t="shared" si="44"/>
        <v>0.21634615384615385</v>
      </c>
      <c r="AY15" s="57">
        <f t="shared" si="15"/>
        <v>0.23645320197044334</v>
      </c>
      <c r="AZ15" s="58">
        <f t="shared" si="16"/>
        <v>0.22627737226277372</v>
      </c>
      <c r="BA15" s="50">
        <v>0</v>
      </c>
      <c r="BB15" s="51">
        <v>0</v>
      </c>
      <c r="BC15" s="51">
        <v>0</v>
      </c>
      <c r="BD15" s="54">
        <f t="shared" si="45"/>
        <v>0</v>
      </c>
      <c r="BE15" s="54">
        <f t="shared" si="17"/>
        <v>0</v>
      </c>
      <c r="BF15" s="54">
        <f t="shared" si="18"/>
        <v>0</v>
      </c>
      <c r="BG15" s="51">
        <v>1</v>
      </c>
      <c r="BH15" s="51">
        <v>0</v>
      </c>
      <c r="BI15" s="51">
        <v>1</v>
      </c>
      <c r="BJ15" s="54">
        <f t="shared" si="46"/>
        <v>4.807692307692308E-3</v>
      </c>
      <c r="BK15" s="54">
        <f t="shared" si="19"/>
        <v>0</v>
      </c>
      <c r="BL15" s="55">
        <f t="shared" si="20"/>
        <v>2.4330900243309003E-3</v>
      </c>
      <c r="BM15" s="50">
        <v>20</v>
      </c>
      <c r="BN15" s="51">
        <v>17</v>
      </c>
      <c r="BO15" s="51">
        <v>37</v>
      </c>
      <c r="BP15" s="54">
        <f t="shared" si="47"/>
        <v>9.6153846153846159E-2</v>
      </c>
      <c r="BQ15" s="54">
        <f t="shared" si="21"/>
        <v>8.3743842364532015E-2</v>
      </c>
      <c r="BR15" s="54">
        <f t="shared" si="22"/>
        <v>9.002433090024331E-2</v>
      </c>
      <c r="BS15" s="51">
        <v>5</v>
      </c>
      <c r="BT15" s="51">
        <v>2</v>
      </c>
      <c r="BU15" s="51">
        <v>7</v>
      </c>
      <c r="BV15" s="54">
        <f t="shared" si="48"/>
        <v>2.403846153846154E-2</v>
      </c>
      <c r="BW15" s="54">
        <f t="shared" si="23"/>
        <v>9.852216748768473E-3</v>
      </c>
      <c r="BX15" s="55">
        <f t="shared" si="24"/>
        <v>1.7031630170316302E-2</v>
      </c>
      <c r="BY15" s="50">
        <v>34</v>
      </c>
      <c r="BZ15" s="51">
        <v>29</v>
      </c>
      <c r="CA15" s="51">
        <v>63</v>
      </c>
      <c r="CB15" s="54">
        <f t="shared" si="49"/>
        <v>0.16346153846153846</v>
      </c>
      <c r="CC15" s="54">
        <f t="shared" si="25"/>
        <v>0.14285714285714285</v>
      </c>
      <c r="CD15" s="54">
        <f t="shared" si="26"/>
        <v>0.15328467153284672</v>
      </c>
      <c r="CE15" s="51">
        <v>2</v>
      </c>
      <c r="CF15" s="51">
        <v>1</v>
      </c>
      <c r="CG15" s="51">
        <v>3</v>
      </c>
      <c r="CH15" s="54">
        <f t="shared" si="50"/>
        <v>9.6153846153846159E-3</v>
      </c>
      <c r="CI15" s="54">
        <f t="shared" si="27"/>
        <v>4.9261083743842365E-3</v>
      </c>
      <c r="CJ15" s="55">
        <f t="shared" si="28"/>
        <v>7.2992700729927005E-3</v>
      </c>
      <c r="CK15" s="50">
        <v>21</v>
      </c>
      <c r="CL15" s="51">
        <v>20</v>
      </c>
      <c r="CM15" s="51">
        <v>41</v>
      </c>
      <c r="CN15" s="54">
        <f t="shared" si="51"/>
        <v>0.10096153846153846</v>
      </c>
      <c r="CO15" s="54">
        <f t="shared" si="29"/>
        <v>9.8522167487684734E-2</v>
      </c>
      <c r="CP15" s="54">
        <f t="shared" si="30"/>
        <v>9.9756690997566913E-2</v>
      </c>
      <c r="CQ15" s="51">
        <v>3</v>
      </c>
      <c r="CR15" s="51">
        <v>1</v>
      </c>
      <c r="CS15" s="51">
        <v>4</v>
      </c>
      <c r="CT15" s="54">
        <f t="shared" si="52"/>
        <v>1.4423076923076924E-2</v>
      </c>
      <c r="CU15" s="54">
        <f t="shared" si="31"/>
        <v>4.9261083743842365E-3</v>
      </c>
      <c r="CV15" s="55">
        <f t="shared" si="32"/>
        <v>9.7323600973236012E-3</v>
      </c>
    </row>
    <row r="16" spans="1:104" s="9" customFormat="1" ht="18.75" customHeight="1">
      <c r="A16" s="109" t="s">
        <v>36</v>
      </c>
      <c r="B16" s="50">
        <v>542</v>
      </c>
      <c r="C16" s="51">
        <v>527</v>
      </c>
      <c r="D16" s="52">
        <v>1069</v>
      </c>
      <c r="E16" s="50">
        <v>221</v>
      </c>
      <c r="F16" s="51">
        <v>200</v>
      </c>
      <c r="G16" s="52">
        <v>421</v>
      </c>
      <c r="H16" s="53">
        <f t="shared" si="33"/>
        <v>0.40774907749077488</v>
      </c>
      <c r="I16" s="54">
        <f t="shared" si="34"/>
        <v>0.37950664136622392</v>
      </c>
      <c r="J16" s="55">
        <f t="shared" si="35"/>
        <v>0.39382600561272219</v>
      </c>
      <c r="K16" s="50">
        <v>114</v>
      </c>
      <c r="L16" s="51">
        <v>116</v>
      </c>
      <c r="M16" s="52">
        <v>230</v>
      </c>
      <c r="N16" s="53">
        <f t="shared" si="53"/>
        <v>0.51583710407239824</v>
      </c>
      <c r="O16" s="54">
        <f t="shared" si="54"/>
        <v>0.57999999999999996</v>
      </c>
      <c r="P16" s="55">
        <f t="shared" si="55"/>
        <v>0.54631828978622332</v>
      </c>
      <c r="Q16" s="50">
        <v>556</v>
      </c>
      <c r="R16" s="51">
        <v>515</v>
      </c>
      <c r="S16" s="52">
        <v>1071</v>
      </c>
      <c r="T16" s="56">
        <f t="shared" si="56"/>
        <v>1.0258302583025831</v>
      </c>
      <c r="U16" s="57">
        <f t="shared" si="37"/>
        <v>0.97722960151802651</v>
      </c>
      <c r="V16" s="58">
        <f t="shared" si="38"/>
        <v>1.0018709073900842</v>
      </c>
      <c r="W16" s="50">
        <v>115</v>
      </c>
      <c r="X16" s="51">
        <v>168</v>
      </c>
      <c r="Y16" s="52">
        <v>283</v>
      </c>
      <c r="Z16" s="56">
        <f t="shared" si="57"/>
        <v>0.21217712177121772</v>
      </c>
      <c r="AA16" s="57">
        <f t="shared" si="39"/>
        <v>0.31878557874762808</v>
      </c>
      <c r="AB16" s="58">
        <f t="shared" si="40"/>
        <v>0.26473339569691301</v>
      </c>
      <c r="AC16" s="50">
        <v>129</v>
      </c>
      <c r="AD16" s="51">
        <v>129</v>
      </c>
      <c r="AE16" s="52">
        <v>258</v>
      </c>
      <c r="AF16" s="53">
        <f t="shared" si="41"/>
        <v>0.23800738007380073</v>
      </c>
      <c r="AG16" s="54">
        <f t="shared" si="9"/>
        <v>0.24478178368121442</v>
      </c>
      <c r="AH16" s="55">
        <f t="shared" si="10"/>
        <v>0.24134705332086062</v>
      </c>
      <c r="AI16" s="50">
        <v>61</v>
      </c>
      <c r="AJ16" s="51">
        <v>71</v>
      </c>
      <c r="AK16" s="52">
        <v>132</v>
      </c>
      <c r="AL16" s="53">
        <f t="shared" si="42"/>
        <v>0.47286821705426357</v>
      </c>
      <c r="AM16" s="54">
        <f t="shared" si="11"/>
        <v>0.55038759689922478</v>
      </c>
      <c r="AN16" s="55">
        <f t="shared" si="12"/>
        <v>0.51162790697674421</v>
      </c>
      <c r="AO16" s="50">
        <v>241</v>
      </c>
      <c r="AP16" s="51">
        <v>271</v>
      </c>
      <c r="AQ16" s="52">
        <v>512</v>
      </c>
      <c r="AR16" s="56">
        <f t="shared" si="43"/>
        <v>0.44464944649446492</v>
      </c>
      <c r="AS16" s="57">
        <f t="shared" si="13"/>
        <v>0.51423149905123344</v>
      </c>
      <c r="AT16" s="58">
        <f t="shared" si="14"/>
        <v>0.47895229186155286</v>
      </c>
      <c r="AU16" s="50">
        <v>111</v>
      </c>
      <c r="AV16" s="51">
        <v>160</v>
      </c>
      <c r="AW16" s="52">
        <v>271</v>
      </c>
      <c r="AX16" s="56">
        <f t="shared" si="44"/>
        <v>0.20479704797047971</v>
      </c>
      <c r="AY16" s="57">
        <f t="shared" si="15"/>
        <v>0.30360531309297911</v>
      </c>
      <c r="AZ16" s="58">
        <f t="shared" si="16"/>
        <v>0.25350795135640786</v>
      </c>
      <c r="BA16" s="50">
        <v>8</v>
      </c>
      <c r="BB16" s="51">
        <v>15</v>
      </c>
      <c r="BC16" s="51">
        <v>23</v>
      </c>
      <c r="BD16" s="54">
        <f t="shared" si="45"/>
        <v>1.4760147601476014E-2</v>
      </c>
      <c r="BE16" s="54">
        <f t="shared" si="17"/>
        <v>2.8462998102466792E-2</v>
      </c>
      <c r="BF16" s="54">
        <f t="shared" si="18"/>
        <v>2.1515434985968196E-2</v>
      </c>
      <c r="BG16" s="51">
        <v>4</v>
      </c>
      <c r="BH16" s="51">
        <v>3</v>
      </c>
      <c r="BI16" s="51">
        <v>7</v>
      </c>
      <c r="BJ16" s="54">
        <f t="shared" si="46"/>
        <v>7.3800738007380072E-3</v>
      </c>
      <c r="BK16" s="54">
        <f t="shared" si="19"/>
        <v>5.6925996204933585E-3</v>
      </c>
      <c r="BL16" s="55">
        <f t="shared" si="20"/>
        <v>6.5481758652946682E-3</v>
      </c>
      <c r="BM16" s="50">
        <v>113</v>
      </c>
      <c r="BN16" s="51">
        <v>128</v>
      </c>
      <c r="BO16" s="51">
        <v>241</v>
      </c>
      <c r="BP16" s="54">
        <f t="shared" si="47"/>
        <v>0.20848708487084872</v>
      </c>
      <c r="BQ16" s="54">
        <f t="shared" si="21"/>
        <v>0.24288425047438331</v>
      </c>
      <c r="BR16" s="54">
        <f t="shared" si="22"/>
        <v>0.225444340505145</v>
      </c>
      <c r="BS16" s="51">
        <v>58</v>
      </c>
      <c r="BT16" s="51">
        <v>50</v>
      </c>
      <c r="BU16" s="51">
        <v>108</v>
      </c>
      <c r="BV16" s="54">
        <f t="shared" si="48"/>
        <v>0.1070110701107011</v>
      </c>
      <c r="BW16" s="54">
        <f t="shared" si="23"/>
        <v>9.4876660341555979E-2</v>
      </c>
      <c r="BX16" s="55">
        <f t="shared" si="24"/>
        <v>0.10102899906454631</v>
      </c>
      <c r="BY16" s="50">
        <v>91</v>
      </c>
      <c r="BZ16" s="51">
        <v>61</v>
      </c>
      <c r="CA16" s="51">
        <v>152</v>
      </c>
      <c r="CB16" s="54">
        <f t="shared" si="49"/>
        <v>0.16789667896678967</v>
      </c>
      <c r="CC16" s="54">
        <f t="shared" si="25"/>
        <v>0.1157495256166983</v>
      </c>
      <c r="CD16" s="54">
        <f t="shared" si="26"/>
        <v>0.14218896164639849</v>
      </c>
      <c r="CE16" s="51">
        <v>20</v>
      </c>
      <c r="CF16" s="51">
        <v>13</v>
      </c>
      <c r="CG16" s="51">
        <v>33</v>
      </c>
      <c r="CH16" s="54">
        <f t="shared" si="50"/>
        <v>3.6900369003690037E-2</v>
      </c>
      <c r="CI16" s="54">
        <f t="shared" si="27"/>
        <v>2.4667931688804556E-2</v>
      </c>
      <c r="CJ16" s="55">
        <f t="shared" si="28"/>
        <v>3.086997193638915E-2</v>
      </c>
      <c r="CK16" s="50">
        <v>72</v>
      </c>
      <c r="CL16" s="51">
        <v>61</v>
      </c>
      <c r="CM16" s="51">
        <v>133</v>
      </c>
      <c r="CN16" s="54">
        <f t="shared" si="51"/>
        <v>0.13284132841328414</v>
      </c>
      <c r="CO16" s="54">
        <f t="shared" si="29"/>
        <v>0.1157495256166983</v>
      </c>
      <c r="CP16" s="54">
        <f t="shared" si="30"/>
        <v>0.1244153414405987</v>
      </c>
      <c r="CQ16" s="51">
        <v>8</v>
      </c>
      <c r="CR16" s="51">
        <v>10</v>
      </c>
      <c r="CS16" s="51">
        <v>18</v>
      </c>
      <c r="CT16" s="54">
        <f t="shared" si="52"/>
        <v>1.4760147601476014E-2</v>
      </c>
      <c r="CU16" s="54">
        <f t="shared" si="31"/>
        <v>1.8975332068311195E-2</v>
      </c>
      <c r="CV16" s="55">
        <f t="shared" si="32"/>
        <v>1.6838166510757719E-2</v>
      </c>
    </row>
    <row r="17" spans="1:100" s="9" customFormat="1" ht="18.75" customHeight="1">
      <c r="A17" s="109" t="s">
        <v>42</v>
      </c>
      <c r="B17" s="50">
        <v>184</v>
      </c>
      <c r="C17" s="51">
        <v>170</v>
      </c>
      <c r="D17" s="52">
        <v>354</v>
      </c>
      <c r="E17" s="50">
        <v>71</v>
      </c>
      <c r="F17" s="51">
        <v>59</v>
      </c>
      <c r="G17" s="52">
        <v>130</v>
      </c>
      <c r="H17" s="53">
        <f t="shared" si="33"/>
        <v>0.3858695652173913</v>
      </c>
      <c r="I17" s="54">
        <f t="shared" si="34"/>
        <v>0.34705882352941175</v>
      </c>
      <c r="J17" s="55">
        <f t="shared" si="35"/>
        <v>0.3672316384180791</v>
      </c>
      <c r="K17" s="50">
        <v>34</v>
      </c>
      <c r="L17" s="51">
        <v>30</v>
      </c>
      <c r="M17" s="52">
        <v>64</v>
      </c>
      <c r="N17" s="53">
        <f t="shared" si="53"/>
        <v>0.47887323943661969</v>
      </c>
      <c r="O17" s="54">
        <f t="shared" si="54"/>
        <v>0.50847457627118642</v>
      </c>
      <c r="P17" s="55">
        <f t="shared" si="55"/>
        <v>0.49230769230769234</v>
      </c>
      <c r="Q17" s="50">
        <v>219</v>
      </c>
      <c r="R17" s="51">
        <v>153</v>
      </c>
      <c r="S17" s="52">
        <v>372</v>
      </c>
      <c r="T17" s="56">
        <f t="shared" si="56"/>
        <v>1.1902173913043479</v>
      </c>
      <c r="U17" s="57">
        <f t="shared" si="37"/>
        <v>0.9</v>
      </c>
      <c r="V17" s="58">
        <f t="shared" si="38"/>
        <v>1.0508474576271187</v>
      </c>
      <c r="W17" s="50">
        <v>69</v>
      </c>
      <c r="X17" s="51">
        <v>63</v>
      </c>
      <c r="Y17" s="52">
        <v>132</v>
      </c>
      <c r="Z17" s="56">
        <f t="shared" si="57"/>
        <v>0.375</v>
      </c>
      <c r="AA17" s="57">
        <f t="shared" si="39"/>
        <v>0.37058823529411766</v>
      </c>
      <c r="AB17" s="58">
        <f t="shared" si="40"/>
        <v>0.3728813559322034</v>
      </c>
      <c r="AC17" s="50">
        <v>38</v>
      </c>
      <c r="AD17" s="51">
        <v>32</v>
      </c>
      <c r="AE17" s="52">
        <v>70</v>
      </c>
      <c r="AF17" s="53">
        <f t="shared" si="41"/>
        <v>0.20652173913043478</v>
      </c>
      <c r="AG17" s="54">
        <f t="shared" si="9"/>
        <v>0.18823529411764706</v>
      </c>
      <c r="AH17" s="55">
        <f t="shared" si="10"/>
        <v>0.19774011299435029</v>
      </c>
      <c r="AI17" s="50">
        <v>25</v>
      </c>
      <c r="AJ17" s="51">
        <v>19</v>
      </c>
      <c r="AK17" s="52">
        <v>44</v>
      </c>
      <c r="AL17" s="53">
        <f t="shared" si="42"/>
        <v>0.65789473684210531</v>
      </c>
      <c r="AM17" s="54">
        <f t="shared" si="11"/>
        <v>0.59375</v>
      </c>
      <c r="AN17" s="55">
        <f t="shared" si="12"/>
        <v>0.62857142857142856</v>
      </c>
      <c r="AO17" s="50">
        <v>78</v>
      </c>
      <c r="AP17" s="51">
        <v>77</v>
      </c>
      <c r="AQ17" s="52">
        <v>155</v>
      </c>
      <c r="AR17" s="56">
        <f t="shared" si="43"/>
        <v>0.42391304347826086</v>
      </c>
      <c r="AS17" s="57">
        <f t="shared" si="13"/>
        <v>0.45294117647058824</v>
      </c>
      <c r="AT17" s="58">
        <f t="shared" si="14"/>
        <v>0.43785310734463279</v>
      </c>
      <c r="AU17" s="50">
        <v>65</v>
      </c>
      <c r="AV17" s="51">
        <v>60</v>
      </c>
      <c r="AW17" s="52">
        <v>125</v>
      </c>
      <c r="AX17" s="56">
        <f t="shared" si="44"/>
        <v>0.35326086956521741</v>
      </c>
      <c r="AY17" s="57">
        <f t="shared" si="15"/>
        <v>0.35294117647058826</v>
      </c>
      <c r="AZ17" s="58">
        <f t="shared" si="16"/>
        <v>0.35310734463276838</v>
      </c>
      <c r="BA17" s="50">
        <v>0</v>
      </c>
      <c r="BB17" s="51">
        <v>1</v>
      </c>
      <c r="BC17" s="51">
        <v>1</v>
      </c>
      <c r="BD17" s="54">
        <f t="shared" si="45"/>
        <v>0</v>
      </c>
      <c r="BE17" s="54">
        <f t="shared" si="17"/>
        <v>5.8823529411764705E-3</v>
      </c>
      <c r="BF17" s="54">
        <f t="shared" si="18"/>
        <v>2.8248587570621469E-3</v>
      </c>
      <c r="BG17" s="51">
        <v>0</v>
      </c>
      <c r="BH17" s="51">
        <v>0</v>
      </c>
      <c r="BI17" s="51">
        <v>0</v>
      </c>
      <c r="BJ17" s="54">
        <f t="shared" si="46"/>
        <v>0</v>
      </c>
      <c r="BK17" s="54">
        <f t="shared" si="19"/>
        <v>0</v>
      </c>
      <c r="BL17" s="55">
        <f t="shared" si="20"/>
        <v>0</v>
      </c>
      <c r="BM17" s="50">
        <v>33</v>
      </c>
      <c r="BN17" s="51">
        <v>26</v>
      </c>
      <c r="BO17" s="51">
        <v>59</v>
      </c>
      <c r="BP17" s="54">
        <f t="shared" si="47"/>
        <v>0.17934782608695651</v>
      </c>
      <c r="BQ17" s="54">
        <f t="shared" si="21"/>
        <v>0.15294117647058825</v>
      </c>
      <c r="BR17" s="54">
        <f t="shared" si="22"/>
        <v>0.16666666666666666</v>
      </c>
      <c r="BS17" s="51">
        <v>6</v>
      </c>
      <c r="BT17" s="51">
        <v>9</v>
      </c>
      <c r="BU17" s="51">
        <v>15</v>
      </c>
      <c r="BV17" s="54">
        <f t="shared" si="48"/>
        <v>3.2608695652173912E-2</v>
      </c>
      <c r="BW17" s="54">
        <f t="shared" si="23"/>
        <v>5.2941176470588235E-2</v>
      </c>
      <c r="BX17" s="55">
        <f t="shared" si="24"/>
        <v>4.2372881355932202E-2</v>
      </c>
      <c r="BY17" s="50">
        <v>41</v>
      </c>
      <c r="BZ17" s="51">
        <v>26</v>
      </c>
      <c r="CA17" s="51">
        <v>67</v>
      </c>
      <c r="CB17" s="54">
        <f t="shared" si="49"/>
        <v>0.22282608695652173</v>
      </c>
      <c r="CC17" s="54">
        <f t="shared" si="25"/>
        <v>0.15294117647058825</v>
      </c>
      <c r="CD17" s="54">
        <f t="shared" si="26"/>
        <v>0.18926553672316385</v>
      </c>
      <c r="CE17" s="51">
        <v>13</v>
      </c>
      <c r="CF17" s="51">
        <v>4</v>
      </c>
      <c r="CG17" s="51">
        <v>17</v>
      </c>
      <c r="CH17" s="54">
        <f t="shared" si="50"/>
        <v>7.0652173913043473E-2</v>
      </c>
      <c r="CI17" s="54">
        <f t="shared" si="27"/>
        <v>2.3529411764705882E-2</v>
      </c>
      <c r="CJ17" s="55">
        <f t="shared" si="28"/>
        <v>4.8022598870056499E-2</v>
      </c>
      <c r="CK17" s="50">
        <v>39</v>
      </c>
      <c r="CL17" s="51">
        <v>28</v>
      </c>
      <c r="CM17" s="51">
        <v>67</v>
      </c>
      <c r="CN17" s="54">
        <f t="shared" si="51"/>
        <v>0.21195652173913043</v>
      </c>
      <c r="CO17" s="54">
        <f t="shared" si="29"/>
        <v>0.16470588235294117</v>
      </c>
      <c r="CP17" s="54">
        <f t="shared" si="30"/>
        <v>0.18926553672316385</v>
      </c>
      <c r="CQ17" s="51">
        <v>8</v>
      </c>
      <c r="CR17" s="51">
        <v>7</v>
      </c>
      <c r="CS17" s="51">
        <v>15</v>
      </c>
      <c r="CT17" s="54">
        <f t="shared" si="52"/>
        <v>4.3478260869565216E-2</v>
      </c>
      <c r="CU17" s="54">
        <f t="shared" si="31"/>
        <v>4.1176470588235294E-2</v>
      </c>
      <c r="CV17" s="55">
        <f t="shared" si="32"/>
        <v>4.2372881355932202E-2</v>
      </c>
    </row>
    <row r="18" spans="1:100" s="9" customFormat="1" ht="18.75" customHeight="1">
      <c r="A18" s="109" t="s">
        <v>21</v>
      </c>
      <c r="B18" s="50">
        <v>89</v>
      </c>
      <c r="C18" s="51">
        <v>106</v>
      </c>
      <c r="D18" s="52">
        <v>195</v>
      </c>
      <c r="E18" s="50">
        <v>41</v>
      </c>
      <c r="F18" s="51">
        <v>35</v>
      </c>
      <c r="G18" s="52">
        <v>76</v>
      </c>
      <c r="H18" s="53">
        <f t="shared" si="33"/>
        <v>0.4606741573033708</v>
      </c>
      <c r="I18" s="54">
        <f t="shared" si="34"/>
        <v>0.330188679245283</v>
      </c>
      <c r="J18" s="55">
        <f t="shared" si="35"/>
        <v>0.38974358974358975</v>
      </c>
      <c r="K18" s="50">
        <v>16</v>
      </c>
      <c r="L18" s="51">
        <v>20</v>
      </c>
      <c r="M18" s="52">
        <v>36</v>
      </c>
      <c r="N18" s="53">
        <f t="shared" si="53"/>
        <v>0.3902439024390244</v>
      </c>
      <c r="O18" s="54">
        <f t="shared" si="54"/>
        <v>0.5714285714285714</v>
      </c>
      <c r="P18" s="55">
        <f t="shared" si="55"/>
        <v>0.47368421052631576</v>
      </c>
      <c r="Q18" s="50">
        <v>74</v>
      </c>
      <c r="R18" s="51">
        <v>61</v>
      </c>
      <c r="S18" s="52">
        <v>135</v>
      </c>
      <c r="T18" s="56">
        <f t="shared" si="56"/>
        <v>0.8314606741573034</v>
      </c>
      <c r="U18" s="57">
        <f t="shared" si="37"/>
        <v>0.57547169811320753</v>
      </c>
      <c r="V18" s="58">
        <f t="shared" si="38"/>
        <v>0.69230769230769229</v>
      </c>
      <c r="W18" s="50">
        <v>16</v>
      </c>
      <c r="X18" s="51">
        <v>28</v>
      </c>
      <c r="Y18" s="52">
        <v>44</v>
      </c>
      <c r="Z18" s="56">
        <f t="shared" si="57"/>
        <v>0.1797752808988764</v>
      </c>
      <c r="AA18" s="57">
        <f t="shared" si="39"/>
        <v>0.26415094339622641</v>
      </c>
      <c r="AB18" s="58">
        <f t="shared" si="40"/>
        <v>0.22564102564102564</v>
      </c>
      <c r="AC18" s="50">
        <v>19</v>
      </c>
      <c r="AD18" s="51">
        <v>18</v>
      </c>
      <c r="AE18" s="52">
        <v>37</v>
      </c>
      <c r="AF18" s="53">
        <f t="shared" si="41"/>
        <v>0.21348314606741572</v>
      </c>
      <c r="AG18" s="54">
        <f t="shared" si="9"/>
        <v>0.16981132075471697</v>
      </c>
      <c r="AH18" s="55">
        <f t="shared" si="10"/>
        <v>0.18974358974358974</v>
      </c>
      <c r="AI18" s="50">
        <v>5</v>
      </c>
      <c r="AJ18" s="51">
        <v>11</v>
      </c>
      <c r="AK18" s="52">
        <v>16</v>
      </c>
      <c r="AL18" s="53">
        <f t="shared" si="42"/>
        <v>0.26315789473684209</v>
      </c>
      <c r="AM18" s="54">
        <f t="shared" si="11"/>
        <v>0.61111111111111116</v>
      </c>
      <c r="AN18" s="55">
        <f t="shared" si="12"/>
        <v>0.43243243243243246</v>
      </c>
      <c r="AO18" s="50">
        <v>26</v>
      </c>
      <c r="AP18" s="51">
        <v>28</v>
      </c>
      <c r="AQ18" s="52">
        <v>54</v>
      </c>
      <c r="AR18" s="56">
        <f t="shared" si="43"/>
        <v>0.29213483146067415</v>
      </c>
      <c r="AS18" s="57">
        <f t="shared" si="13"/>
        <v>0.26415094339622641</v>
      </c>
      <c r="AT18" s="58">
        <f t="shared" si="14"/>
        <v>0.27692307692307694</v>
      </c>
      <c r="AU18" s="50">
        <v>14</v>
      </c>
      <c r="AV18" s="51">
        <v>28</v>
      </c>
      <c r="AW18" s="52">
        <v>42</v>
      </c>
      <c r="AX18" s="56">
        <f t="shared" si="44"/>
        <v>0.15730337078651685</v>
      </c>
      <c r="AY18" s="57">
        <f t="shared" si="15"/>
        <v>0.26415094339622641</v>
      </c>
      <c r="AZ18" s="58">
        <f t="shared" si="16"/>
        <v>0.2153846153846154</v>
      </c>
      <c r="BA18" s="50">
        <v>0</v>
      </c>
      <c r="BB18" s="51">
        <v>0</v>
      </c>
      <c r="BC18" s="51">
        <v>0</v>
      </c>
      <c r="BD18" s="54">
        <f t="shared" si="45"/>
        <v>0</v>
      </c>
      <c r="BE18" s="54">
        <f t="shared" si="17"/>
        <v>0</v>
      </c>
      <c r="BF18" s="54">
        <f t="shared" si="18"/>
        <v>0</v>
      </c>
      <c r="BG18" s="51">
        <v>0</v>
      </c>
      <c r="BH18" s="51">
        <v>0</v>
      </c>
      <c r="BI18" s="51">
        <v>0</v>
      </c>
      <c r="BJ18" s="54">
        <f t="shared" si="46"/>
        <v>0</v>
      </c>
      <c r="BK18" s="54">
        <f t="shared" si="19"/>
        <v>0</v>
      </c>
      <c r="BL18" s="55">
        <f t="shared" si="20"/>
        <v>0</v>
      </c>
      <c r="BM18" s="50">
        <v>12</v>
      </c>
      <c r="BN18" s="51">
        <v>19</v>
      </c>
      <c r="BO18" s="51">
        <v>31</v>
      </c>
      <c r="BP18" s="54">
        <f t="shared" si="47"/>
        <v>0.1348314606741573</v>
      </c>
      <c r="BQ18" s="54">
        <f t="shared" si="21"/>
        <v>0.17924528301886791</v>
      </c>
      <c r="BR18" s="54">
        <f t="shared" si="22"/>
        <v>0.15897435897435896</v>
      </c>
      <c r="BS18" s="51">
        <v>1</v>
      </c>
      <c r="BT18" s="51">
        <v>2</v>
      </c>
      <c r="BU18" s="51">
        <v>3</v>
      </c>
      <c r="BV18" s="54">
        <f t="shared" si="48"/>
        <v>1.1235955056179775E-2</v>
      </c>
      <c r="BW18" s="54">
        <f t="shared" si="23"/>
        <v>1.8867924528301886E-2</v>
      </c>
      <c r="BX18" s="55">
        <f t="shared" si="24"/>
        <v>1.5384615384615385E-2</v>
      </c>
      <c r="BY18" s="50">
        <v>8</v>
      </c>
      <c r="BZ18" s="51">
        <v>7</v>
      </c>
      <c r="CA18" s="51">
        <v>15</v>
      </c>
      <c r="CB18" s="54">
        <f t="shared" si="49"/>
        <v>8.98876404494382E-2</v>
      </c>
      <c r="CC18" s="54">
        <f t="shared" si="25"/>
        <v>6.6037735849056603E-2</v>
      </c>
      <c r="CD18" s="54">
        <f t="shared" si="26"/>
        <v>7.6923076923076927E-2</v>
      </c>
      <c r="CE18" s="51">
        <v>9</v>
      </c>
      <c r="CF18" s="51">
        <v>1</v>
      </c>
      <c r="CG18" s="51">
        <v>10</v>
      </c>
      <c r="CH18" s="54">
        <f t="shared" si="50"/>
        <v>0.10112359550561797</v>
      </c>
      <c r="CI18" s="54">
        <f t="shared" si="27"/>
        <v>9.433962264150943E-3</v>
      </c>
      <c r="CJ18" s="55">
        <f t="shared" si="28"/>
        <v>5.128205128205128E-2</v>
      </c>
      <c r="CK18" s="50">
        <v>6</v>
      </c>
      <c r="CL18" s="51">
        <v>5</v>
      </c>
      <c r="CM18" s="51">
        <v>11</v>
      </c>
      <c r="CN18" s="54">
        <f t="shared" si="51"/>
        <v>6.741573033707865E-2</v>
      </c>
      <c r="CO18" s="54">
        <f t="shared" si="29"/>
        <v>4.716981132075472E-2</v>
      </c>
      <c r="CP18" s="54">
        <f t="shared" si="30"/>
        <v>5.6410256410256411E-2</v>
      </c>
      <c r="CQ18" s="51">
        <v>4</v>
      </c>
      <c r="CR18" s="51">
        <v>0</v>
      </c>
      <c r="CS18" s="51">
        <v>4</v>
      </c>
      <c r="CT18" s="54">
        <f t="shared" si="52"/>
        <v>4.49438202247191E-2</v>
      </c>
      <c r="CU18" s="54">
        <f t="shared" si="31"/>
        <v>0</v>
      </c>
      <c r="CV18" s="55">
        <f t="shared" si="32"/>
        <v>2.0512820512820513E-2</v>
      </c>
    </row>
    <row r="19" spans="1:100" s="9" customFormat="1" ht="18.75" customHeight="1">
      <c r="A19" s="109" t="s">
        <v>22</v>
      </c>
      <c r="B19" s="50">
        <v>71</v>
      </c>
      <c r="C19" s="51">
        <v>56</v>
      </c>
      <c r="D19" s="52">
        <v>127</v>
      </c>
      <c r="E19" s="50">
        <v>21</v>
      </c>
      <c r="F19" s="51">
        <v>8</v>
      </c>
      <c r="G19" s="52">
        <v>29</v>
      </c>
      <c r="H19" s="53">
        <f t="shared" si="33"/>
        <v>0.29577464788732394</v>
      </c>
      <c r="I19" s="54">
        <f t="shared" si="34"/>
        <v>0.14285714285714285</v>
      </c>
      <c r="J19" s="55">
        <f t="shared" si="35"/>
        <v>0.2283464566929134</v>
      </c>
      <c r="K19" s="50">
        <v>15</v>
      </c>
      <c r="L19" s="51">
        <v>6</v>
      </c>
      <c r="M19" s="52">
        <v>21</v>
      </c>
      <c r="N19" s="53">
        <f t="shared" si="53"/>
        <v>0.7142857142857143</v>
      </c>
      <c r="O19" s="54">
        <f t="shared" si="54"/>
        <v>0.75</v>
      </c>
      <c r="P19" s="55">
        <f t="shared" si="55"/>
        <v>0.72413793103448276</v>
      </c>
      <c r="Q19" s="50">
        <v>31</v>
      </c>
      <c r="R19" s="51">
        <v>11</v>
      </c>
      <c r="S19" s="52">
        <v>42</v>
      </c>
      <c r="T19" s="56">
        <f t="shared" si="56"/>
        <v>0.43661971830985913</v>
      </c>
      <c r="U19" s="57">
        <f t="shared" si="37"/>
        <v>0.19642857142857142</v>
      </c>
      <c r="V19" s="58">
        <f t="shared" si="38"/>
        <v>0.33070866141732286</v>
      </c>
      <c r="W19" s="50">
        <v>4</v>
      </c>
      <c r="X19" s="51">
        <v>3</v>
      </c>
      <c r="Y19" s="52">
        <v>7</v>
      </c>
      <c r="Z19" s="56">
        <f t="shared" si="57"/>
        <v>5.6338028169014086E-2</v>
      </c>
      <c r="AA19" s="57">
        <f t="shared" si="39"/>
        <v>5.3571428571428568E-2</v>
      </c>
      <c r="AB19" s="58">
        <f t="shared" si="40"/>
        <v>5.5118110236220472E-2</v>
      </c>
      <c r="AC19" s="50">
        <v>6</v>
      </c>
      <c r="AD19" s="51">
        <v>2</v>
      </c>
      <c r="AE19" s="52">
        <v>8</v>
      </c>
      <c r="AF19" s="53">
        <f t="shared" si="41"/>
        <v>8.4507042253521125E-2</v>
      </c>
      <c r="AG19" s="54">
        <f t="shared" si="9"/>
        <v>3.5714285714285712E-2</v>
      </c>
      <c r="AH19" s="55">
        <f t="shared" si="10"/>
        <v>6.2992125984251968E-2</v>
      </c>
      <c r="AI19" s="50">
        <v>3</v>
      </c>
      <c r="AJ19" s="51">
        <v>1</v>
      </c>
      <c r="AK19" s="52">
        <v>4</v>
      </c>
      <c r="AL19" s="53">
        <f t="shared" si="42"/>
        <v>0.5</v>
      </c>
      <c r="AM19" s="54">
        <f t="shared" si="11"/>
        <v>0.5</v>
      </c>
      <c r="AN19" s="55">
        <f t="shared" si="12"/>
        <v>0.5</v>
      </c>
      <c r="AO19" s="50">
        <v>7</v>
      </c>
      <c r="AP19" s="51">
        <v>2</v>
      </c>
      <c r="AQ19" s="52">
        <v>9</v>
      </c>
      <c r="AR19" s="56">
        <f t="shared" si="43"/>
        <v>9.8591549295774641E-2</v>
      </c>
      <c r="AS19" s="57">
        <f t="shared" si="13"/>
        <v>3.5714285714285712E-2</v>
      </c>
      <c r="AT19" s="58">
        <f t="shared" si="14"/>
        <v>7.0866141732283464E-2</v>
      </c>
      <c r="AU19" s="50">
        <v>4</v>
      </c>
      <c r="AV19" s="51">
        <v>3</v>
      </c>
      <c r="AW19" s="52">
        <v>7</v>
      </c>
      <c r="AX19" s="56">
        <f t="shared" si="44"/>
        <v>5.6338028169014086E-2</v>
      </c>
      <c r="AY19" s="57">
        <f t="shared" si="15"/>
        <v>5.3571428571428568E-2</v>
      </c>
      <c r="AZ19" s="58">
        <f t="shared" si="16"/>
        <v>5.5118110236220472E-2</v>
      </c>
      <c r="BA19" s="50">
        <v>0</v>
      </c>
      <c r="BB19" s="51">
        <v>0</v>
      </c>
      <c r="BC19" s="51">
        <v>0</v>
      </c>
      <c r="BD19" s="54">
        <f t="shared" si="45"/>
        <v>0</v>
      </c>
      <c r="BE19" s="54">
        <f t="shared" si="17"/>
        <v>0</v>
      </c>
      <c r="BF19" s="54">
        <f t="shared" si="18"/>
        <v>0</v>
      </c>
      <c r="BG19" s="51">
        <v>0</v>
      </c>
      <c r="BH19" s="51">
        <v>0</v>
      </c>
      <c r="BI19" s="51">
        <v>0</v>
      </c>
      <c r="BJ19" s="54">
        <f t="shared" si="46"/>
        <v>0</v>
      </c>
      <c r="BK19" s="54">
        <f t="shared" si="19"/>
        <v>0</v>
      </c>
      <c r="BL19" s="55">
        <f t="shared" si="20"/>
        <v>0</v>
      </c>
      <c r="BM19" s="50">
        <v>9</v>
      </c>
      <c r="BN19" s="51">
        <v>6</v>
      </c>
      <c r="BO19" s="51">
        <v>15</v>
      </c>
      <c r="BP19" s="54">
        <f t="shared" si="47"/>
        <v>0.12676056338028169</v>
      </c>
      <c r="BQ19" s="54">
        <f t="shared" si="21"/>
        <v>0.10714285714285714</v>
      </c>
      <c r="BR19" s="54">
        <f t="shared" si="22"/>
        <v>0.11811023622047244</v>
      </c>
      <c r="BS19" s="51">
        <v>5</v>
      </c>
      <c r="BT19" s="51">
        <v>0</v>
      </c>
      <c r="BU19" s="51">
        <v>5</v>
      </c>
      <c r="BV19" s="54">
        <f t="shared" si="48"/>
        <v>7.0422535211267609E-2</v>
      </c>
      <c r="BW19" s="54">
        <f t="shared" si="23"/>
        <v>0</v>
      </c>
      <c r="BX19" s="55">
        <f t="shared" si="24"/>
        <v>3.937007874015748E-2</v>
      </c>
      <c r="BY19" s="50">
        <v>10</v>
      </c>
      <c r="BZ19" s="51">
        <v>8</v>
      </c>
      <c r="CA19" s="51">
        <v>18</v>
      </c>
      <c r="CB19" s="54">
        <f t="shared" si="49"/>
        <v>0.14084507042253522</v>
      </c>
      <c r="CC19" s="54">
        <f t="shared" si="25"/>
        <v>0.14285714285714285</v>
      </c>
      <c r="CD19" s="54">
        <f t="shared" si="26"/>
        <v>0.14173228346456693</v>
      </c>
      <c r="CE19" s="51">
        <v>3</v>
      </c>
      <c r="CF19" s="51">
        <v>0</v>
      </c>
      <c r="CG19" s="51">
        <v>3</v>
      </c>
      <c r="CH19" s="54">
        <f t="shared" si="50"/>
        <v>4.2253521126760563E-2</v>
      </c>
      <c r="CI19" s="54">
        <f t="shared" si="27"/>
        <v>0</v>
      </c>
      <c r="CJ19" s="55">
        <f t="shared" si="28"/>
        <v>2.3622047244094488E-2</v>
      </c>
      <c r="CK19" s="50">
        <v>10</v>
      </c>
      <c r="CL19" s="51">
        <v>9</v>
      </c>
      <c r="CM19" s="51">
        <v>19</v>
      </c>
      <c r="CN19" s="54">
        <f t="shared" si="51"/>
        <v>0.14084507042253522</v>
      </c>
      <c r="CO19" s="54">
        <f t="shared" si="29"/>
        <v>0.16071428571428573</v>
      </c>
      <c r="CP19" s="54">
        <f t="shared" si="30"/>
        <v>0.14960629921259844</v>
      </c>
      <c r="CQ19" s="51">
        <v>0</v>
      </c>
      <c r="CR19" s="51">
        <v>0</v>
      </c>
      <c r="CS19" s="51">
        <v>0</v>
      </c>
      <c r="CT19" s="54">
        <f t="shared" si="52"/>
        <v>0</v>
      </c>
      <c r="CU19" s="54">
        <f t="shared" si="31"/>
        <v>0</v>
      </c>
      <c r="CV19" s="55">
        <f t="shared" si="32"/>
        <v>0</v>
      </c>
    </row>
    <row r="20" spans="1:100" s="9" customFormat="1" ht="18.75" customHeight="1">
      <c r="A20" s="109" t="s">
        <v>44</v>
      </c>
      <c r="B20" s="50">
        <v>118</v>
      </c>
      <c r="C20" s="51">
        <v>107</v>
      </c>
      <c r="D20" s="52">
        <v>225</v>
      </c>
      <c r="E20" s="50">
        <v>48</v>
      </c>
      <c r="F20" s="51">
        <v>44</v>
      </c>
      <c r="G20" s="52">
        <v>92</v>
      </c>
      <c r="H20" s="53">
        <f t="shared" si="33"/>
        <v>0.40677966101694918</v>
      </c>
      <c r="I20" s="54">
        <f t="shared" si="34"/>
        <v>0.41121495327102803</v>
      </c>
      <c r="J20" s="55">
        <f t="shared" si="35"/>
        <v>0.40888888888888891</v>
      </c>
      <c r="K20" s="50">
        <v>14</v>
      </c>
      <c r="L20" s="51">
        <v>13</v>
      </c>
      <c r="M20" s="52">
        <v>27</v>
      </c>
      <c r="N20" s="53">
        <f t="shared" si="53"/>
        <v>0.29166666666666669</v>
      </c>
      <c r="O20" s="54">
        <f t="shared" si="54"/>
        <v>0.29545454545454547</v>
      </c>
      <c r="P20" s="55">
        <f t="shared" si="55"/>
        <v>0.29347826086956524</v>
      </c>
      <c r="Q20" s="50">
        <v>140</v>
      </c>
      <c r="R20" s="51">
        <v>93</v>
      </c>
      <c r="S20" s="52">
        <v>233</v>
      </c>
      <c r="T20" s="56">
        <f t="shared" si="56"/>
        <v>1.1864406779661016</v>
      </c>
      <c r="U20" s="57">
        <f t="shared" si="37"/>
        <v>0.86915887850467288</v>
      </c>
      <c r="V20" s="58">
        <f t="shared" si="38"/>
        <v>1.0355555555555556</v>
      </c>
      <c r="W20" s="50">
        <v>33</v>
      </c>
      <c r="X20" s="51">
        <v>39</v>
      </c>
      <c r="Y20" s="52">
        <v>72</v>
      </c>
      <c r="Z20" s="56">
        <f t="shared" si="57"/>
        <v>0.27966101694915252</v>
      </c>
      <c r="AA20" s="57">
        <f t="shared" si="39"/>
        <v>0.3644859813084112</v>
      </c>
      <c r="AB20" s="58">
        <f t="shared" si="40"/>
        <v>0.32</v>
      </c>
      <c r="AC20" s="50">
        <v>31</v>
      </c>
      <c r="AD20" s="51">
        <v>28</v>
      </c>
      <c r="AE20" s="52">
        <v>59</v>
      </c>
      <c r="AF20" s="53">
        <f t="shared" si="41"/>
        <v>0.26271186440677968</v>
      </c>
      <c r="AG20" s="54">
        <f t="shared" si="9"/>
        <v>0.26168224299065418</v>
      </c>
      <c r="AH20" s="55">
        <f t="shared" si="10"/>
        <v>0.26222222222222225</v>
      </c>
      <c r="AI20" s="50">
        <v>10</v>
      </c>
      <c r="AJ20" s="51">
        <v>7</v>
      </c>
      <c r="AK20" s="52">
        <v>17</v>
      </c>
      <c r="AL20" s="53">
        <f t="shared" si="42"/>
        <v>0.32258064516129031</v>
      </c>
      <c r="AM20" s="54">
        <f t="shared" si="11"/>
        <v>0.25</v>
      </c>
      <c r="AN20" s="55">
        <f t="shared" si="12"/>
        <v>0.28813559322033899</v>
      </c>
      <c r="AO20" s="50">
        <v>73</v>
      </c>
      <c r="AP20" s="51">
        <v>58</v>
      </c>
      <c r="AQ20" s="52">
        <v>131</v>
      </c>
      <c r="AR20" s="56">
        <f t="shared" si="43"/>
        <v>0.61864406779661019</v>
      </c>
      <c r="AS20" s="57">
        <f t="shared" si="13"/>
        <v>0.54205607476635509</v>
      </c>
      <c r="AT20" s="58">
        <f t="shared" si="14"/>
        <v>0.5822222222222222</v>
      </c>
      <c r="AU20" s="50">
        <v>32</v>
      </c>
      <c r="AV20" s="51">
        <v>34</v>
      </c>
      <c r="AW20" s="52">
        <v>66</v>
      </c>
      <c r="AX20" s="56">
        <f t="shared" si="44"/>
        <v>0.2711864406779661</v>
      </c>
      <c r="AY20" s="57">
        <f t="shared" si="15"/>
        <v>0.31775700934579437</v>
      </c>
      <c r="AZ20" s="58">
        <f t="shared" si="16"/>
        <v>0.29333333333333333</v>
      </c>
      <c r="BA20" s="50">
        <v>0</v>
      </c>
      <c r="BB20" s="51">
        <v>0</v>
      </c>
      <c r="BC20" s="51">
        <v>0</v>
      </c>
      <c r="BD20" s="54">
        <f t="shared" si="45"/>
        <v>0</v>
      </c>
      <c r="BE20" s="54">
        <f t="shared" si="17"/>
        <v>0</v>
      </c>
      <c r="BF20" s="54">
        <f t="shared" si="18"/>
        <v>0</v>
      </c>
      <c r="BG20" s="51">
        <v>0</v>
      </c>
      <c r="BH20" s="51">
        <v>0</v>
      </c>
      <c r="BI20" s="51">
        <v>0</v>
      </c>
      <c r="BJ20" s="54">
        <f t="shared" si="46"/>
        <v>0</v>
      </c>
      <c r="BK20" s="54">
        <f t="shared" si="19"/>
        <v>0</v>
      </c>
      <c r="BL20" s="55">
        <f t="shared" si="20"/>
        <v>0</v>
      </c>
      <c r="BM20" s="50">
        <v>23</v>
      </c>
      <c r="BN20" s="51">
        <v>14</v>
      </c>
      <c r="BO20" s="51">
        <v>37</v>
      </c>
      <c r="BP20" s="54">
        <f t="shared" si="47"/>
        <v>0.19491525423728814</v>
      </c>
      <c r="BQ20" s="54">
        <f t="shared" si="21"/>
        <v>0.13084112149532709</v>
      </c>
      <c r="BR20" s="54">
        <f t="shared" si="22"/>
        <v>0.16444444444444445</v>
      </c>
      <c r="BS20" s="51">
        <v>8</v>
      </c>
      <c r="BT20" s="51">
        <v>8</v>
      </c>
      <c r="BU20" s="51">
        <v>16</v>
      </c>
      <c r="BV20" s="54">
        <f t="shared" si="48"/>
        <v>6.7796610169491525E-2</v>
      </c>
      <c r="BW20" s="54">
        <f t="shared" si="23"/>
        <v>7.476635514018691E-2</v>
      </c>
      <c r="BX20" s="55">
        <f t="shared" si="24"/>
        <v>7.1111111111111111E-2</v>
      </c>
      <c r="BY20" s="50">
        <v>25</v>
      </c>
      <c r="BZ20" s="51">
        <v>12</v>
      </c>
      <c r="CA20" s="51">
        <v>37</v>
      </c>
      <c r="CB20" s="54">
        <f t="shared" si="49"/>
        <v>0.21186440677966101</v>
      </c>
      <c r="CC20" s="54">
        <f t="shared" si="25"/>
        <v>0.11214953271028037</v>
      </c>
      <c r="CD20" s="54">
        <f t="shared" si="26"/>
        <v>0.16444444444444445</v>
      </c>
      <c r="CE20" s="51">
        <v>7</v>
      </c>
      <c r="CF20" s="51">
        <v>3</v>
      </c>
      <c r="CG20" s="51">
        <v>10</v>
      </c>
      <c r="CH20" s="54">
        <f t="shared" si="50"/>
        <v>5.9322033898305086E-2</v>
      </c>
      <c r="CI20" s="54">
        <f t="shared" si="27"/>
        <v>2.8037383177570093E-2</v>
      </c>
      <c r="CJ20" s="55">
        <f t="shared" si="28"/>
        <v>4.4444444444444446E-2</v>
      </c>
      <c r="CK20" s="50">
        <v>14</v>
      </c>
      <c r="CL20" s="51">
        <v>9</v>
      </c>
      <c r="CM20" s="51">
        <v>23</v>
      </c>
      <c r="CN20" s="54">
        <f t="shared" si="51"/>
        <v>0.11864406779661017</v>
      </c>
      <c r="CO20" s="54">
        <f t="shared" si="29"/>
        <v>8.4112149532710276E-2</v>
      </c>
      <c r="CP20" s="54">
        <f t="shared" si="30"/>
        <v>0.10222222222222223</v>
      </c>
      <c r="CQ20" s="51">
        <v>2</v>
      </c>
      <c r="CR20" s="51">
        <v>3</v>
      </c>
      <c r="CS20" s="51">
        <v>5</v>
      </c>
      <c r="CT20" s="54">
        <f t="shared" si="52"/>
        <v>1.6949152542372881E-2</v>
      </c>
      <c r="CU20" s="54">
        <f t="shared" si="31"/>
        <v>2.8037383177570093E-2</v>
      </c>
      <c r="CV20" s="55">
        <f t="shared" si="32"/>
        <v>2.2222222222222223E-2</v>
      </c>
    </row>
    <row r="21" spans="1:100" s="9" customFormat="1" ht="18.75" customHeight="1">
      <c r="A21" s="109" t="s">
        <v>23</v>
      </c>
      <c r="B21" s="50">
        <v>37</v>
      </c>
      <c r="C21" s="51">
        <v>36</v>
      </c>
      <c r="D21" s="52">
        <v>73</v>
      </c>
      <c r="E21" s="50">
        <v>9</v>
      </c>
      <c r="F21" s="51">
        <v>11</v>
      </c>
      <c r="G21" s="52">
        <v>20</v>
      </c>
      <c r="H21" s="53">
        <f t="shared" si="33"/>
        <v>0.24324324324324326</v>
      </c>
      <c r="I21" s="54">
        <f t="shared" si="34"/>
        <v>0.30555555555555558</v>
      </c>
      <c r="J21" s="55">
        <f t="shared" si="35"/>
        <v>0.27397260273972601</v>
      </c>
      <c r="K21" s="50">
        <v>1</v>
      </c>
      <c r="L21" s="51">
        <v>4</v>
      </c>
      <c r="M21" s="52">
        <v>5</v>
      </c>
      <c r="N21" s="53">
        <f t="shared" si="53"/>
        <v>0.1111111111111111</v>
      </c>
      <c r="O21" s="54">
        <f t="shared" si="54"/>
        <v>0.36363636363636365</v>
      </c>
      <c r="P21" s="55">
        <f t="shared" si="55"/>
        <v>0.25</v>
      </c>
      <c r="Q21" s="50">
        <v>24</v>
      </c>
      <c r="R21" s="51">
        <v>17</v>
      </c>
      <c r="S21" s="52">
        <v>41</v>
      </c>
      <c r="T21" s="56">
        <f t="shared" si="56"/>
        <v>0.64864864864864868</v>
      </c>
      <c r="U21" s="57">
        <f t="shared" si="37"/>
        <v>0.47222222222222221</v>
      </c>
      <c r="V21" s="58">
        <f t="shared" si="38"/>
        <v>0.56164383561643838</v>
      </c>
      <c r="W21" s="50">
        <v>7</v>
      </c>
      <c r="X21" s="51">
        <v>22</v>
      </c>
      <c r="Y21" s="52">
        <v>29</v>
      </c>
      <c r="Z21" s="56">
        <f t="shared" si="57"/>
        <v>0.1891891891891892</v>
      </c>
      <c r="AA21" s="57">
        <f t="shared" si="39"/>
        <v>0.61111111111111116</v>
      </c>
      <c r="AB21" s="58">
        <f t="shared" si="40"/>
        <v>0.39726027397260272</v>
      </c>
      <c r="AC21" s="50">
        <v>0</v>
      </c>
      <c r="AD21" s="51">
        <v>3</v>
      </c>
      <c r="AE21" s="52">
        <v>3</v>
      </c>
      <c r="AF21" s="53">
        <f t="shared" si="41"/>
        <v>0</v>
      </c>
      <c r="AG21" s="54">
        <f t="shared" si="9"/>
        <v>8.3333333333333329E-2</v>
      </c>
      <c r="AH21" s="55">
        <f t="shared" si="10"/>
        <v>4.1095890410958902E-2</v>
      </c>
      <c r="AI21" s="50">
        <v>0</v>
      </c>
      <c r="AJ21" s="51">
        <v>1</v>
      </c>
      <c r="AK21" s="52">
        <v>1</v>
      </c>
      <c r="AL21" s="53">
        <f t="shared" si="42"/>
        <v>0</v>
      </c>
      <c r="AM21" s="54">
        <f t="shared" si="11"/>
        <v>0.33333333333333331</v>
      </c>
      <c r="AN21" s="55">
        <f t="shared" si="12"/>
        <v>0.33333333333333331</v>
      </c>
      <c r="AO21" s="50">
        <v>0</v>
      </c>
      <c r="AP21" s="51">
        <v>4</v>
      </c>
      <c r="AQ21" s="52">
        <v>4</v>
      </c>
      <c r="AR21" s="56">
        <f t="shared" si="43"/>
        <v>0</v>
      </c>
      <c r="AS21" s="57">
        <f t="shared" si="13"/>
        <v>0.1111111111111111</v>
      </c>
      <c r="AT21" s="58">
        <f t="shared" si="14"/>
        <v>5.4794520547945202E-2</v>
      </c>
      <c r="AU21" s="50">
        <v>7</v>
      </c>
      <c r="AV21" s="51">
        <v>22</v>
      </c>
      <c r="AW21" s="52">
        <v>29</v>
      </c>
      <c r="AX21" s="56">
        <f t="shared" si="44"/>
        <v>0.1891891891891892</v>
      </c>
      <c r="AY21" s="57">
        <f t="shared" si="15"/>
        <v>0.61111111111111116</v>
      </c>
      <c r="AZ21" s="58">
        <f t="shared" si="16"/>
        <v>0.39726027397260272</v>
      </c>
      <c r="BA21" s="50">
        <v>0</v>
      </c>
      <c r="BB21" s="51">
        <v>0</v>
      </c>
      <c r="BC21" s="51">
        <v>0</v>
      </c>
      <c r="BD21" s="54">
        <f t="shared" si="45"/>
        <v>0</v>
      </c>
      <c r="BE21" s="54">
        <f t="shared" si="17"/>
        <v>0</v>
      </c>
      <c r="BF21" s="54">
        <f t="shared" si="18"/>
        <v>0</v>
      </c>
      <c r="BG21" s="51">
        <v>0</v>
      </c>
      <c r="BH21" s="51">
        <v>0</v>
      </c>
      <c r="BI21" s="51">
        <v>0</v>
      </c>
      <c r="BJ21" s="54">
        <f t="shared" si="46"/>
        <v>0</v>
      </c>
      <c r="BK21" s="54">
        <f t="shared" si="19"/>
        <v>0</v>
      </c>
      <c r="BL21" s="55">
        <f t="shared" si="20"/>
        <v>0</v>
      </c>
      <c r="BM21" s="50">
        <v>1</v>
      </c>
      <c r="BN21" s="51">
        <v>2</v>
      </c>
      <c r="BO21" s="51">
        <v>3</v>
      </c>
      <c r="BP21" s="54">
        <f t="shared" si="47"/>
        <v>2.7027027027027029E-2</v>
      </c>
      <c r="BQ21" s="54">
        <f t="shared" si="21"/>
        <v>5.5555555555555552E-2</v>
      </c>
      <c r="BR21" s="54">
        <f t="shared" si="22"/>
        <v>4.1095890410958902E-2</v>
      </c>
      <c r="BS21" s="51">
        <v>1</v>
      </c>
      <c r="BT21" s="51">
        <v>2</v>
      </c>
      <c r="BU21" s="51">
        <v>3</v>
      </c>
      <c r="BV21" s="54">
        <f t="shared" si="48"/>
        <v>2.7027027027027029E-2</v>
      </c>
      <c r="BW21" s="54">
        <f t="shared" si="23"/>
        <v>5.5555555555555552E-2</v>
      </c>
      <c r="BX21" s="55">
        <f t="shared" si="24"/>
        <v>4.1095890410958902E-2</v>
      </c>
      <c r="BY21" s="50">
        <v>22</v>
      </c>
      <c r="BZ21" s="51">
        <v>18</v>
      </c>
      <c r="CA21" s="51">
        <v>40</v>
      </c>
      <c r="CB21" s="54">
        <f t="shared" si="49"/>
        <v>0.59459459459459463</v>
      </c>
      <c r="CC21" s="54">
        <f t="shared" si="25"/>
        <v>0.5</v>
      </c>
      <c r="CD21" s="54">
        <f t="shared" si="26"/>
        <v>0.54794520547945202</v>
      </c>
      <c r="CE21" s="51">
        <v>1</v>
      </c>
      <c r="CF21" s="51">
        <v>0</v>
      </c>
      <c r="CG21" s="51">
        <v>1</v>
      </c>
      <c r="CH21" s="54">
        <f t="shared" si="50"/>
        <v>2.7027027027027029E-2</v>
      </c>
      <c r="CI21" s="54">
        <f t="shared" si="27"/>
        <v>0</v>
      </c>
      <c r="CJ21" s="55">
        <f t="shared" si="28"/>
        <v>1.3698630136986301E-2</v>
      </c>
      <c r="CK21" s="50">
        <v>12</v>
      </c>
      <c r="CL21" s="51">
        <v>11</v>
      </c>
      <c r="CM21" s="51">
        <v>23</v>
      </c>
      <c r="CN21" s="54">
        <f t="shared" si="51"/>
        <v>0.32432432432432434</v>
      </c>
      <c r="CO21" s="54">
        <f t="shared" si="29"/>
        <v>0.30555555555555558</v>
      </c>
      <c r="CP21" s="54">
        <f t="shared" si="30"/>
        <v>0.31506849315068491</v>
      </c>
      <c r="CQ21" s="51">
        <v>0</v>
      </c>
      <c r="CR21" s="51">
        <v>1</v>
      </c>
      <c r="CS21" s="51">
        <v>1</v>
      </c>
      <c r="CT21" s="54">
        <f t="shared" si="52"/>
        <v>0</v>
      </c>
      <c r="CU21" s="54">
        <f t="shared" si="31"/>
        <v>2.7777777777777776E-2</v>
      </c>
      <c r="CV21" s="55">
        <f t="shared" si="32"/>
        <v>1.3698630136986301E-2</v>
      </c>
    </row>
    <row r="22" spans="1:100" s="9" customFormat="1" ht="18.75" customHeight="1">
      <c r="A22" s="109" t="s">
        <v>24</v>
      </c>
      <c r="B22" s="50">
        <v>28</v>
      </c>
      <c r="C22" s="51">
        <v>23</v>
      </c>
      <c r="D22" s="52">
        <v>51</v>
      </c>
      <c r="E22" s="50">
        <v>14</v>
      </c>
      <c r="F22" s="51">
        <v>5</v>
      </c>
      <c r="G22" s="52">
        <v>19</v>
      </c>
      <c r="H22" s="53">
        <f t="shared" si="33"/>
        <v>0.5</v>
      </c>
      <c r="I22" s="54">
        <f t="shared" si="34"/>
        <v>0.21739130434782608</v>
      </c>
      <c r="J22" s="55">
        <f t="shared" si="35"/>
        <v>0.37254901960784315</v>
      </c>
      <c r="K22" s="50">
        <v>6</v>
      </c>
      <c r="L22" s="51">
        <v>2</v>
      </c>
      <c r="M22" s="52">
        <v>8</v>
      </c>
      <c r="N22" s="53">
        <f t="shared" si="53"/>
        <v>0.42857142857142855</v>
      </c>
      <c r="O22" s="54">
        <f t="shared" si="54"/>
        <v>0.4</v>
      </c>
      <c r="P22" s="55">
        <f t="shared" si="55"/>
        <v>0.42105263157894735</v>
      </c>
      <c r="Q22" s="50">
        <v>30</v>
      </c>
      <c r="R22" s="51">
        <v>12</v>
      </c>
      <c r="S22" s="52">
        <v>42</v>
      </c>
      <c r="T22" s="56">
        <f t="shared" si="56"/>
        <v>1.0714285714285714</v>
      </c>
      <c r="U22" s="57">
        <f t="shared" si="37"/>
        <v>0.52173913043478259</v>
      </c>
      <c r="V22" s="58">
        <f t="shared" si="38"/>
        <v>0.82352941176470584</v>
      </c>
      <c r="W22" s="50">
        <v>2</v>
      </c>
      <c r="X22" s="51">
        <v>0</v>
      </c>
      <c r="Y22" s="52">
        <v>2</v>
      </c>
      <c r="Z22" s="56">
        <f t="shared" si="57"/>
        <v>7.1428571428571425E-2</v>
      </c>
      <c r="AA22" s="57">
        <f t="shared" si="39"/>
        <v>0</v>
      </c>
      <c r="AB22" s="58">
        <f t="shared" si="40"/>
        <v>3.9215686274509803E-2</v>
      </c>
      <c r="AC22" s="50">
        <v>7</v>
      </c>
      <c r="AD22" s="51">
        <v>1</v>
      </c>
      <c r="AE22" s="52">
        <v>8</v>
      </c>
      <c r="AF22" s="53">
        <f t="shared" si="41"/>
        <v>0.25</v>
      </c>
      <c r="AG22" s="54">
        <f t="shared" si="9"/>
        <v>4.3478260869565216E-2</v>
      </c>
      <c r="AH22" s="55">
        <f t="shared" si="10"/>
        <v>0.15686274509803921</v>
      </c>
      <c r="AI22" s="50">
        <v>1</v>
      </c>
      <c r="AJ22" s="51">
        <v>0</v>
      </c>
      <c r="AK22" s="52">
        <v>1</v>
      </c>
      <c r="AL22" s="53">
        <f t="shared" si="42"/>
        <v>0.14285714285714285</v>
      </c>
      <c r="AM22" s="54">
        <f t="shared" si="11"/>
        <v>0</v>
      </c>
      <c r="AN22" s="55">
        <f t="shared" si="12"/>
        <v>0.125</v>
      </c>
      <c r="AO22" s="50">
        <v>13</v>
      </c>
      <c r="AP22" s="51">
        <v>4</v>
      </c>
      <c r="AQ22" s="52">
        <v>17</v>
      </c>
      <c r="AR22" s="56">
        <f t="shared" si="43"/>
        <v>0.4642857142857143</v>
      </c>
      <c r="AS22" s="57">
        <f t="shared" si="13"/>
        <v>0.17391304347826086</v>
      </c>
      <c r="AT22" s="58">
        <f t="shared" si="14"/>
        <v>0.33333333333333331</v>
      </c>
      <c r="AU22" s="50">
        <v>1</v>
      </c>
      <c r="AV22" s="51">
        <v>0</v>
      </c>
      <c r="AW22" s="52">
        <v>1</v>
      </c>
      <c r="AX22" s="56">
        <f t="shared" si="44"/>
        <v>3.5714285714285712E-2</v>
      </c>
      <c r="AY22" s="57">
        <f t="shared" si="15"/>
        <v>0</v>
      </c>
      <c r="AZ22" s="58">
        <f t="shared" si="16"/>
        <v>1.9607843137254902E-2</v>
      </c>
      <c r="BA22" s="50">
        <v>0</v>
      </c>
      <c r="BB22" s="51">
        <v>0</v>
      </c>
      <c r="BC22" s="51">
        <v>0</v>
      </c>
      <c r="BD22" s="54">
        <f t="shared" si="45"/>
        <v>0</v>
      </c>
      <c r="BE22" s="54">
        <f t="shared" si="17"/>
        <v>0</v>
      </c>
      <c r="BF22" s="54">
        <f t="shared" si="18"/>
        <v>0</v>
      </c>
      <c r="BG22" s="51">
        <v>0</v>
      </c>
      <c r="BH22" s="51">
        <v>0</v>
      </c>
      <c r="BI22" s="51">
        <v>0</v>
      </c>
      <c r="BJ22" s="54">
        <f t="shared" si="46"/>
        <v>0</v>
      </c>
      <c r="BK22" s="54">
        <f t="shared" si="19"/>
        <v>0</v>
      </c>
      <c r="BL22" s="55">
        <f t="shared" si="20"/>
        <v>0</v>
      </c>
      <c r="BM22" s="50">
        <v>1</v>
      </c>
      <c r="BN22" s="51">
        <v>2</v>
      </c>
      <c r="BO22" s="51">
        <v>3</v>
      </c>
      <c r="BP22" s="54">
        <f t="shared" si="47"/>
        <v>3.5714285714285712E-2</v>
      </c>
      <c r="BQ22" s="54">
        <f t="shared" si="21"/>
        <v>8.6956521739130432E-2</v>
      </c>
      <c r="BR22" s="54">
        <f t="shared" si="22"/>
        <v>5.8823529411764705E-2</v>
      </c>
      <c r="BS22" s="51">
        <v>0</v>
      </c>
      <c r="BT22" s="51">
        <v>0</v>
      </c>
      <c r="BU22" s="51">
        <v>0</v>
      </c>
      <c r="BV22" s="54">
        <f t="shared" si="48"/>
        <v>0</v>
      </c>
      <c r="BW22" s="54">
        <f t="shared" si="23"/>
        <v>0</v>
      </c>
      <c r="BX22" s="55">
        <f t="shared" si="24"/>
        <v>0</v>
      </c>
      <c r="BY22" s="50">
        <v>5</v>
      </c>
      <c r="BZ22" s="51">
        <v>3</v>
      </c>
      <c r="CA22" s="51">
        <v>8</v>
      </c>
      <c r="CB22" s="54">
        <f t="shared" si="49"/>
        <v>0.17857142857142858</v>
      </c>
      <c r="CC22" s="54">
        <f t="shared" si="25"/>
        <v>0.13043478260869565</v>
      </c>
      <c r="CD22" s="54">
        <f t="shared" si="26"/>
        <v>0.15686274509803921</v>
      </c>
      <c r="CE22" s="51">
        <v>0</v>
      </c>
      <c r="CF22" s="51">
        <v>0</v>
      </c>
      <c r="CG22" s="51">
        <v>0</v>
      </c>
      <c r="CH22" s="54">
        <f t="shared" si="50"/>
        <v>0</v>
      </c>
      <c r="CI22" s="54">
        <f t="shared" si="27"/>
        <v>0</v>
      </c>
      <c r="CJ22" s="55">
        <f t="shared" si="28"/>
        <v>0</v>
      </c>
      <c r="CK22" s="50">
        <v>4</v>
      </c>
      <c r="CL22" s="51">
        <v>2</v>
      </c>
      <c r="CM22" s="51">
        <v>6</v>
      </c>
      <c r="CN22" s="54">
        <f t="shared" si="51"/>
        <v>0.14285714285714285</v>
      </c>
      <c r="CO22" s="54">
        <f t="shared" si="29"/>
        <v>8.6956521739130432E-2</v>
      </c>
      <c r="CP22" s="54">
        <f t="shared" si="30"/>
        <v>0.11764705882352941</v>
      </c>
      <c r="CQ22" s="51">
        <v>0</v>
      </c>
      <c r="CR22" s="51">
        <v>0</v>
      </c>
      <c r="CS22" s="51">
        <v>0</v>
      </c>
      <c r="CT22" s="54">
        <f t="shared" si="52"/>
        <v>0</v>
      </c>
      <c r="CU22" s="54">
        <f t="shared" si="31"/>
        <v>0</v>
      </c>
      <c r="CV22" s="55">
        <f t="shared" si="32"/>
        <v>0</v>
      </c>
    </row>
    <row r="23" spans="1:100" s="9" customFormat="1" ht="18.75" customHeight="1">
      <c r="A23" s="110" t="s">
        <v>25</v>
      </c>
      <c r="B23" s="59">
        <v>40</v>
      </c>
      <c r="C23" s="60">
        <v>37</v>
      </c>
      <c r="D23" s="61">
        <v>77</v>
      </c>
      <c r="E23" s="59">
        <v>9</v>
      </c>
      <c r="F23" s="60">
        <v>10</v>
      </c>
      <c r="G23" s="61">
        <v>19</v>
      </c>
      <c r="H23" s="62">
        <f t="shared" si="33"/>
        <v>0.22500000000000001</v>
      </c>
      <c r="I23" s="63">
        <f t="shared" si="34"/>
        <v>0.27027027027027029</v>
      </c>
      <c r="J23" s="64">
        <f t="shared" si="35"/>
        <v>0.24675324675324675</v>
      </c>
      <c r="K23" s="59">
        <v>6</v>
      </c>
      <c r="L23" s="60">
        <v>9</v>
      </c>
      <c r="M23" s="61">
        <v>15</v>
      </c>
      <c r="N23" s="62">
        <f t="shared" si="53"/>
        <v>0.66666666666666663</v>
      </c>
      <c r="O23" s="63">
        <f t="shared" si="54"/>
        <v>0.9</v>
      </c>
      <c r="P23" s="64">
        <f t="shared" si="55"/>
        <v>0.78947368421052633</v>
      </c>
      <c r="Q23" s="59">
        <v>5</v>
      </c>
      <c r="R23" s="60">
        <v>2</v>
      </c>
      <c r="S23" s="61">
        <v>7</v>
      </c>
      <c r="T23" s="65">
        <f t="shared" si="56"/>
        <v>0.125</v>
      </c>
      <c r="U23" s="66">
        <f t="shared" si="37"/>
        <v>5.4054054054054057E-2</v>
      </c>
      <c r="V23" s="67">
        <f t="shared" si="38"/>
        <v>9.0909090909090912E-2</v>
      </c>
      <c r="W23" s="59">
        <v>2</v>
      </c>
      <c r="X23" s="60">
        <v>1</v>
      </c>
      <c r="Y23" s="61">
        <v>3</v>
      </c>
      <c r="Z23" s="65">
        <f t="shared" si="57"/>
        <v>0.05</v>
      </c>
      <c r="AA23" s="66">
        <f t="shared" si="39"/>
        <v>2.7027027027027029E-2</v>
      </c>
      <c r="AB23" s="67">
        <f t="shared" si="40"/>
        <v>3.896103896103896E-2</v>
      </c>
      <c r="AC23" s="59">
        <v>2</v>
      </c>
      <c r="AD23" s="60">
        <v>5</v>
      </c>
      <c r="AE23" s="61">
        <v>7</v>
      </c>
      <c r="AF23" s="62">
        <f t="shared" si="41"/>
        <v>0.05</v>
      </c>
      <c r="AG23" s="63">
        <f t="shared" si="9"/>
        <v>0.13513513513513514</v>
      </c>
      <c r="AH23" s="64">
        <f t="shared" si="10"/>
        <v>9.0909090909090912E-2</v>
      </c>
      <c r="AI23" s="59">
        <v>2</v>
      </c>
      <c r="AJ23" s="60">
        <v>5</v>
      </c>
      <c r="AK23" s="61">
        <v>7</v>
      </c>
      <c r="AL23" s="62">
        <f t="shared" si="42"/>
        <v>1</v>
      </c>
      <c r="AM23" s="63">
        <f t="shared" si="11"/>
        <v>1</v>
      </c>
      <c r="AN23" s="64">
        <f t="shared" si="12"/>
        <v>1</v>
      </c>
      <c r="AO23" s="59">
        <v>1</v>
      </c>
      <c r="AP23" s="60">
        <v>1</v>
      </c>
      <c r="AQ23" s="61">
        <v>2</v>
      </c>
      <c r="AR23" s="65">
        <f t="shared" si="43"/>
        <v>2.5000000000000001E-2</v>
      </c>
      <c r="AS23" s="66">
        <f t="shared" si="13"/>
        <v>2.7027027027027029E-2</v>
      </c>
      <c r="AT23" s="67">
        <f t="shared" si="14"/>
        <v>2.5974025974025976E-2</v>
      </c>
      <c r="AU23" s="59">
        <v>1</v>
      </c>
      <c r="AV23" s="60">
        <v>1</v>
      </c>
      <c r="AW23" s="61">
        <v>2</v>
      </c>
      <c r="AX23" s="65">
        <f t="shared" si="44"/>
        <v>2.5000000000000001E-2</v>
      </c>
      <c r="AY23" s="66">
        <f t="shared" si="15"/>
        <v>2.7027027027027029E-2</v>
      </c>
      <c r="AZ23" s="67">
        <f t="shared" si="16"/>
        <v>2.5974025974025976E-2</v>
      </c>
      <c r="BA23" s="59">
        <v>0</v>
      </c>
      <c r="BB23" s="60">
        <v>0</v>
      </c>
      <c r="BC23" s="60">
        <v>0</v>
      </c>
      <c r="BD23" s="63">
        <f t="shared" si="45"/>
        <v>0</v>
      </c>
      <c r="BE23" s="63">
        <f t="shared" si="17"/>
        <v>0</v>
      </c>
      <c r="BF23" s="63">
        <f t="shared" si="18"/>
        <v>0</v>
      </c>
      <c r="BG23" s="60">
        <v>0</v>
      </c>
      <c r="BH23" s="60">
        <v>0</v>
      </c>
      <c r="BI23" s="60">
        <v>0</v>
      </c>
      <c r="BJ23" s="54">
        <f t="shared" si="46"/>
        <v>0</v>
      </c>
      <c r="BK23" s="54">
        <f t="shared" si="19"/>
        <v>0</v>
      </c>
      <c r="BL23" s="55">
        <f t="shared" si="20"/>
        <v>0</v>
      </c>
      <c r="BM23" s="59">
        <v>1</v>
      </c>
      <c r="BN23" s="60">
        <v>7</v>
      </c>
      <c r="BO23" s="60">
        <v>8</v>
      </c>
      <c r="BP23" s="63">
        <f t="shared" si="47"/>
        <v>2.5000000000000001E-2</v>
      </c>
      <c r="BQ23" s="63">
        <f t="shared" si="21"/>
        <v>0.1891891891891892</v>
      </c>
      <c r="BR23" s="63">
        <f t="shared" si="22"/>
        <v>0.1038961038961039</v>
      </c>
      <c r="BS23" s="60">
        <v>0</v>
      </c>
      <c r="BT23" s="60">
        <v>0</v>
      </c>
      <c r="BU23" s="60">
        <v>0</v>
      </c>
      <c r="BV23" s="63">
        <f t="shared" si="48"/>
        <v>0</v>
      </c>
      <c r="BW23" s="63">
        <f t="shared" si="23"/>
        <v>0</v>
      </c>
      <c r="BX23" s="64">
        <f t="shared" si="24"/>
        <v>0</v>
      </c>
      <c r="BY23" s="59">
        <v>8</v>
      </c>
      <c r="BZ23" s="60">
        <v>5</v>
      </c>
      <c r="CA23" s="60">
        <v>13</v>
      </c>
      <c r="CB23" s="63">
        <f t="shared" si="49"/>
        <v>0.2</v>
      </c>
      <c r="CC23" s="63">
        <f t="shared" si="25"/>
        <v>0.13513513513513514</v>
      </c>
      <c r="CD23" s="63">
        <f t="shared" si="26"/>
        <v>0.16883116883116883</v>
      </c>
      <c r="CE23" s="60">
        <v>1</v>
      </c>
      <c r="CF23" s="60">
        <v>0</v>
      </c>
      <c r="CG23" s="60">
        <v>1</v>
      </c>
      <c r="CH23" s="63">
        <f t="shared" si="50"/>
        <v>2.5000000000000001E-2</v>
      </c>
      <c r="CI23" s="63">
        <f t="shared" si="27"/>
        <v>0</v>
      </c>
      <c r="CJ23" s="64">
        <f t="shared" si="28"/>
        <v>1.2987012987012988E-2</v>
      </c>
      <c r="CK23" s="59">
        <v>3</v>
      </c>
      <c r="CL23" s="60">
        <v>3</v>
      </c>
      <c r="CM23" s="60">
        <v>6</v>
      </c>
      <c r="CN23" s="63">
        <f t="shared" si="51"/>
        <v>7.4999999999999997E-2</v>
      </c>
      <c r="CO23" s="63">
        <f t="shared" si="29"/>
        <v>8.1081081081081086E-2</v>
      </c>
      <c r="CP23" s="63">
        <f t="shared" si="30"/>
        <v>7.792207792207792E-2</v>
      </c>
      <c r="CQ23" s="60">
        <v>2</v>
      </c>
      <c r="CR23" s="60">
        <v>0</v>
      </c>
      <c r="CS23" s="60">
        <v>2</v>
      </c>
      <c r="CT23" s="63">
        <f t="shared" si="52"/>
        <v>0.05</v>
      </c>
      <c r="CU23" s="63">
        <f t="shared" si="31"/>
        <v>0</v>
      </c>
      <c r="CV23" s="64">
        <f t="shared" si="32"/>
        <v>2.5974025974025976E-2</v>
      </c>
    </row>
    <row r="24" spans="1:100" s="9" customFormat="1" ht="18.75" customHeight="1">
      <c r="A24" s="105" t="s">
        <v>64</v>
      </c>
      <c r="B24" s="68">
        <f>SUM(B5:B23)</f>
        <v>6874</v>
      </c>
      <c r="C24" s="69">
        <f t="shared" ref="C24:G24" si="58">SUM(C5:C23)</f>
        <v>6371</v>
      </c>
      <c r="D24" s="70">
        <f t="shared" si="58"/>
        <v>13245</v>
      </c>
      <c r="E24" s="68">
        <f t="shared" si="58"/>
        <v>2626</v>
      </c>
      <c r="F24" s="69">
        <f t="shared" si="58"/>
        <v>2207</v>
      </c>
      <c r="G24" s="70">
        <f t="shared" si="58"/>
        <v>4833</v>
      </c>
      <c r="H24" s="71">
        <f t="shared" si="33"/>
        <v>0.38201920279313356</v>
      </c>
      <c r="I24" s="72">
        <f t="shared" si="34"/>
        <v>0.34641343588133733</v>
      </c>
      <c r="J24" s="73">
        <f t="shared" si="35"/>
        <v>0.36489241223103058</v>
      </c>
      <c r="K24" s="68">
        <f t="shared" ref="K24:M24" si="59">SUM(K5:K23)</f>
        <v>1382</v>
      </c>
      <c r="L24" s="69">
        <f t="shared" si="59"/>
        <v>1213</v>
      </c>
      <c r="M24" s="70">
        <f t="shared" si="59"/>
        <v>2595</v>
      </c>
      <c r="N24" s="71">
        <f t="shared" si="53"/>
        <v>0.52627570449352623</v>
      </c>
      <c r="O24" s="72">
        <f t="shared" si="54"/>
        <v>0.54961486180335295</v>
      </c>
      <c r="P24" s="73">
        <f t="shared" si="55"/>
        <v>0.5369335816263191</v>
      </c>
      <c r="Q24" s="68">
        <f>SUM(Q5:Q23)</f>
        <v>6495</v>
      </c>
      <c r="R24" s="69">
        <f t="shared" ref="R24:S24" si="60">SUM(R5:R23)</f>
        <v>5099</v>
      </c>
      <c r="S24" s="70">
        <f t="shared" si="60"/>
        <v>11594</v>
      </c>
      <c r="T24" s="74">
        <f t="shared" si="56"/>
        <v>0.94486470759383179</v>
      </c>
      <c r="U24" s="75">
        <f t="shared" si="37"/>
        <v>0.80034531470726733</v>
      </c>
      <c r="V24" s="76">
        <f t="shared" si="38"/>
        <v>0.87534918837297093</v>
      </c>
      <c r="W24" s="68">
        <f>SUM(W5:W23)</f>
        <v>1916</v>
      </c>
      <c r="X24" s="69">
        <f t="shared" ref="X24" si="61">SUM(X5:X23)</f>
        <v>2182</v>
      </c>
      <c r="Y24" s="70">
        <f t="shared" ref="Y24" si="62">SUM(Y5:Y23)</f>
        <v>4098</v>
      </c>
      <c r="Z24" s="74">
        <f t="shared" si="57"/>
        <v>0.27873145184754144</v>
      </c>
      <c r="AA24" s="75">
        <f t="shared" si="39"/>
        <v>0.3424894051169361</v>
      </c>
      <c r="AB24" s="76">
        <f t="shared" si="40"/>
        <v>0.30939977349943376</v>
      </c>
      <c r="AC24" s="68">
        <f>SUM(AC5:AC23)</f>
        <v>1339</v>
      </c>
      <c r="AD24" s="69">
        <f t="shared" ref="AD24" si="63">SUM(AD5:AD23)</f>
        <v>1357</v>
      </c>
      <c r="AE24" s="70">
        <f t="shared" ref="AE24" si="64">SUM(AE5:AE23)</f>
        <v>2696</v>
      </c>
      <c r="AF24" s="71">
        <f t="shared" si="41"/>
        <v>0.19479196974105326</v>
      </c>
      <c r="AG24" s="72">
        <f t="shared" si="9"/>
        <v>0.21299638989169675</v>
      </c>
      <c r="AH24" s="73">
        <f t="shared" si="10"/>
        <v>0.20354850887127218</v>
      </c>
      <c r="AI24" s="68">
        <f>SUM(AI5:AI23)</f>
        <v>704</v>
      </c>
      <c r="AJ24" s="69">
        <f t="shared" ref="AJ24" si="65">SUM(AJ5:AJ23)</f>
        <v>815</v>
      </c>
      <c r="AK24" s="70">
        <f t="shared" ref="AK24" si="66">SUM(AK5:AK23)</f>
        <v>1519</v>
      </c>
      <c r="AL24" s="71">
        <f t="shared" si="42"/>
        <v>0.52576549663928307</v>
      </c>
      <c r="AM24" s="72">
        <f t="shared" si="11"/>
        <v>0.60058953574060425</v>
      </c>
      <c r="AN24" s="73">
        <f t="shared" si="12"/>
        <v>0.56342729970326411</v>
      </c>
      <c r="AO24" s="68">
        <f>SUM(AO5:AO23)</f>
        <v>2580</v>
      </c>
      <c r="AP24" s="69">
        <f t="shared" ref="AP24" si="67">SUM(AP5:AP23)</f>
        <v>2652</v>
      </c>
      <c r="AQ24" s="70">
        <f t="shared" ref="AQ24" si="68">SUM(AQ5:AQ23)</f>
        <v>5232</v>
      </c>
      <c r="AR24" s="74">
        <f t="shared" si="43"/>
        <v>0.37532732033750366</v>
      </c>
      <c r="AS24" s="75">
        <f t="shared" si="13"/>
        <v>0.41626118348767854</v>
      </c>
      <c r="AT24" s="76">
        <f t="shared" si="14"/>
        <v>0.39501698754246883</v>
      </c>
      <c r="AU24" s="68">
        <f>SUM(AU5:AU23)</f>
        <v>1749</v>
      </c>
      <c r="AV24" s="69">
        <f t="shared" ref="AV24" si="69">SUM(AV5:AV23)</f>
        <v>2018</v>
      </c>
      <c r="AW24" s="70">
        <f t="shared" ref="AW24" si="70">SUM(AW5:AW23)</f>
        <v>3767</v>
      </c>
      <c r="AX24" s="74">
        <f t="shared" si="44"/>
        <v>0.25443700901949373</v>
      </c>
      <c r="AY24" s="75">
        <f t="shared" si="15"/>
        <v>0.31674776330246429</v>
      </c>
      <c r="AZ24" s="76">
        <f t="shared" si="16"/>
        <v>0.28440921102302757</v>
      </c>
      <c r="BA24" s="68">
        <f>SUM(BA5:BA23)</f>
        <v>74</v>
      </c>
      <c r="BB24" s="69">
        <f t="shared" ref="BB24" si="71">SUM(BB5:BB23)</f>
        <v>88</v>
      </c>
      <c r="BC24" s="69">
        <f t="shared" ref="BC24" si="72">SUM(BC5:BC23)</f>
        <v>162</v>
      </c>
      <c r="BD24" s="72">
        <f t="shared" si="45"/>
        <v>1.0765202211230724E-2</v>
      </c>
      <c r="BE24" s="72">
        <f t="shared" si="17"/>
        <v>1.3812588290692198E-2</v>
      </c>
      <c r="BF24" s="72">
        <f t="shared" si="18"/>
        <v>1.2231030577576444E-2</v>
      </c>
      <c r="BG24" s="69">
        <f>SUM(BG5:BG23)</f>
        <v>12</v>
      </c>
      <c r="BH24" s="69">
        <f t="shared" ref="BH24" si="73">SUM(BH5:BH23)</f>
        <v>18</v>
      </c>
      <c r="BI24" s="69">
        <f t="shared" ref="BI24" si="74">SUM(BI5:BI23)</f>
        <v>30</v>
      </c>
      <c r="BJ24" s="72">
        <f t="shared" si="46"/>
        <v>1.7457084666860634E-3</v>
      </c>
      <c r="BK24" s="72">
        <f t="shared" si="19"/>
        <v>2.8253021503688589E-3</v>
      </c>
      <c r="BL24" s="73">
        <f t="shared" si="20"/>
        <v>2.2650056625141564E-3</v>
      </c>
      <c r="BM24" s="68">
        <f>SUM(BM5:BM23)</f>
        <v>1123.0999999999999</v>
      </c>
      <c r="BN24" s="69">
        <f t="shared" ref="BN24" si="75">SUM(BN5:BN23)</f>
        <v>1167</v>
      </c>
      <c r="BO24" s="69">
        <f t="shared" ref="BO24" si="76">SUM(BO5:BO23)</f>
        <v>2290.1</v>
      </c>
      <c r="BP24" s="72">
        <f t="shared" si="47"/>
        <v>0.1633837649112598</v>
      </c>
      <c r="BQ24" s="72">
        <f t="shared" si="21"/>
        <v>0.18317375608224767</v>
      </c>
      <c r="BR24" s="72">
        <f t="shared" si="22"/>
        <v>0.17290298225745562</v>
      </c>
      <c r="BS24" s="69">
        <f>SUM(BS5:BS23)</f>
        <v>447</v>
      </c>
      <c r="BT24" s="69">
        <f t="shared" ref="BT24" si="77">SUM(BT5:BT23)</f>
        <v>382</v>
      </c>
      <c r="BU24" s="69">
        <f t="shared" ref="BU24" si="78">SUM(BU5:BU23)</f>
        <v>829</v>
      </c>
      <c r="BV24" s="72">
        <f t="shared" si="48"/>
        <v>6.5027640384055868E-2</v>
      </c>
      <c r="BW24" s="72">
        <f t="shared" si="23"/>
        <v>5.9959190080050226E-2</v>
      </c>
      <c r="BX24" s="73">
        <f t="shared" si="24"/>
        <v>6.2589656474141192E-2</v>
      </c>
      <c r="BY24" s="68">
        <f>SUM(BY5:BY23)</f>
        <v>1208</v>
      </c>
      <c r="BZ24" s="69">
        <f t="shared" ref="BZ24" si="79">SUM(BZ5:BZ23)</f>
        <v>906</v>
      </c>
      <c r="CA24" s="69">
        <f t="shared" ref="CA24" si="80">SUM(CA5:CA23)</f>
        <v>2114</v>
      </c>
      <c r="CB24" s="72">
        <f t="shared" si="49"/>
        <v>0.17573465231306371</v>
      </c>
      <c r="CC24" s="72">
        <f t="shared" si="25"/>
        <v>0.14220687490189923</v>
      </c>
      <c r="CD24" s="72">
        <f t="shared" si="26"/>
        <v>0.15960739901849755</v>
      </c>
      <c r="CE24" s="69">
        <f>SUM(CE5:CE23)</f>
        <v>389</v>
      </c>
      <c r="CF24" s="69">
        <f t="shared" ref="CF24" si="81">SUM(CF5:CF23)</f>
        <v>214</v>
      </c>
      <c r="CG24" s="69">
        <f t="shared" ref="CG24" si="82">SUM(CG5:CG23)</f>
        <v>603</v>
      </c>
      <c r="CH24" s="72">
        <f t="shared" si="50"/>
        <v>5.6590049461739893E-2</v>
      </c>
      <c r="CI24" s="72">
        <f t="shared" si="27"/>
        <v>3.3589703343274213E-2</v>
      </c>
      <c r="CJ24" s="73">
        <f t="shared" si="28"/>
        <v>4.5526613816534542E-2</v>
      </c>
      <c r="CK24" s="68">
        <f>SUM(CK5:CK23)</f>
        <v>911</v>
      </c>
      <c r="CL24" s="69">
        <f t="shared" ref="CL24" si="83">SUM(CL5:CL23)</f>
        <v>722</v>
      </c>
      <c r="CM24" s="69">
        <f t="shared" ref="CM24" si="84">SUM(CM5:CM23)</f>
        <v>1633</v>
      </c>
      <c r="CN24" s="72">
        <f t="shared" si="51"/>
        <v>0.13252836776258364</v>
      </c>
      <c r="CO24" s="72">
        <f t="shared" si="29"/>
        <v>0.11332600847590645</v>
      </c>
      <c r="CP24" s="72">
        <f t="shared" si="30"/>
        <v>0.12329180822952057</v>
      </c>
      <c r="CQ24" s="69">
        <f>SUM(CQ5:CQ23)</f>
        <v>278</v>
      </c>
      <c r="CR24" s="69">
        <f t="shared" ref="CR24" si="85">SUM(CR5:CR23)</f>
        <v>173</v>
      </c>
      <c r="CS24" s="69">
        <f t="shared" ref="CS24" si="86">SUM(CS5:CS23)</f>
        <v>451</v>
      </c>
      <c r="CT24" s="72">
        <f t="shared" si="52"/>
        <v>4.0442246144893799E-2</v>
      </c>
      <c r="CU24" s="72">
        <f t="shared" si="31"/>
        <v>2.7154292889656255E-2</v>
      </c>
      <c r="CV24" s="73">
        <f t="shared" si="32"/>
        <v>3.4050585126462814E-2</v>
      </c>
    </row>
    <row r="25" spans="1:100" s="9" customFormat="1" ht="18.75" customHeight="1">
      <c r="A25" s="105" t="s">
        <v>65</v>
      </c>
      <c r="B25" s="68">
        <v>55</v>
      </c>
      <c r="C25" s="69">
        <v>62</v>
      </c>
      <c r="D25" s="70">
        <v>117</v>
      </c>
      <c r="E25" s="68">
        <v>15</v>
      </c>
      <c r="F25" s="69">
        <v>15</v>
      </c>
      <c r="G25" s="70">
        <v>30</v>
      </c>
      <c r="H25" s="71">
        <f t="shared" si="33"/>
        <v>0.27272727272727271</v>
      </c>
      <c r="I25" s="72">
        <f t="shared" si="34"/>
        <v>0.24193548387096775</v>
      </c>
      <c r="J25" s="73">
        <f t="shared" si="35"/>
        <v>0.25641025641025639</v>
      </c>
      <c r="K25" s="68">
        <v>12</v>
      </c>
      <c r="L25" s="69">
        <v>11</v>
      </c>
      <c r="M25" s="70">
        <v>23</v>
      </c>
      <c r="N25" s="71">
        <f t="shared" si="53"/>
        <v>0.8</v>
      </c>
      <c r="O25" s="72">
        <f t="shared" si="54"/>
        <v>0.73333333333333328</v>
      </c>
      <c r="P25" s="73">
        <f t="shared" si="55"/>
        <v>0.76666666666666672</v>
      </c>
      <c r="Q25" s="68">
        <v>30</v>
      </c>
      <c r="R25" s="69">
        <v>38</v>
      </c>
      <c r="S25" s="70">
        <v>68</v>
      </c>
      <c r="T25" s="74">
        <f t="shared" si="56"/>
        <v>0.54545454545454541</v>
      </c>
      <c r="U25" s="75">
        <f t="shared" si="37"/>
        <v>0.61290322580645162</v>
      </c>
      <c r="V25" s="76">
        <f t="shared" si="38"/>
        <v>0.58119658119658124</v>
      </c>
      <c r="W25" s="68">
        <v>6</v>
      </c>
      <c r="X25" s="69">
        <v>12</v>
      </c>
      <c r="Y25" s="70">
        <v>18</v>
      </c>
      <c r="Z25" s="74">
        <f t="shared" si="57"/>
        <v>0.10909090909090909</v>
      </c>
      <c r="AA25" s="75">
        <f t="shared" si="39"/>
        <v>0.19354838709677419</v>
      </c>
      <c r="AB25" s="76">
        <f t="shared" si="40"/>
        <v>0.15384615384615385</v>
      </c>
      <c r="AC25" s="68">
        <v>9</v>
      </c>
      <c r="AD25" s="69">
        <v>11</v>
      </c>
      <c r="AE25" s="70">
        <v>20</v>
      </c>
      <c r="AF25" s="71">
        <f t="shared" si="41"/>
        <v>0.16363636363636364</v>
      </c>
      <c r="AG25" s="72">
        <f t="shared" si="9"/>
        <v>0.17741935483870969</v>
      </c>
      <c r="AH25" s="73">
        <f t="shared" si="10"/>
        <v>0.17094017094017094</v>
      </c>
      <c r="AI25" s="68">
        <v>8</v>
      </c>
      <c r="AJ25" s="69">
        <v>8</v>
      </c>
      <c r="AK25" s="70">
        <v>16</v>
      </c>
      <c r="AL25" s="71">
        <f t="shared" si="42"/>
        <v>0.88888888888888884</v>
      </c>
      <c r="AM25" s="72">
        <f t="shared" si="11"/>
        <v>0.72727272727272729</v>
      </c>
      <c r="AN25" s="73">
        <f t="shared" si="12"/>
        <v>0.8</v>
      </c>
      <c r="AO25" s="68">
        <v>14</v>
      </c>
      <c r="AP25" s="69">
        <v>19</v>
      </c>
      <c r="AQ25" s="70">
        <v>33</v>
      </c>
      <c r="AR25" s="74">
        <f t="shared" si="43"/>
        <v>0.25454545454545452</v>
      </c>
      <c r="AS25" s="75">
        <f t="shared" si="13"/>
        <v>0.30645161290322581</v>
      </c>
      <c r="AT25" s="76">
        <f t="shared" si="14"/>
        <v>0.28205128205128205</v>
      </c>
      <c r="AU25" s="68">
        <v>6</v>
      </c>
      <c r="AV25" s="69">
        <v>12</v>
      </c>
      <c r="AW25" s="70">
        <v>18</v>
      </c>
      <c r="AX25" s="74">
        <f t="shared" si="44"/>
        <v>0.10909090909090909</v>
      </c>
      <c r="AY25" s="75">
        <f t="shared" si="15"/>
        <v>0.19354838709677419</v>
      </c>
      <c r="AZ25" s="76">
        <f t="shared" si="16"/>
        <v>0.15384615384615385</v>
      </c>
      <c r="BA25" s="68">
        <v>0</v>
      </c>
      <c r="BB25" s="69">
        <v>1</v>
      </c>
      <c r="BC25" s="69">
        <v>1</v>
      </c>
      <c r="BD25" s="72">
        <f t="shared" si="45"/>
        <v>0</v>
      </c>
      <c r="BE25" s="72">
        <f t="shared" si="17"/>
        <v>1.6129032258064516E-2</v>
      </c>
      <c r="BF25" s="72">
        <f t="shared" si="18"/>
        <v>8.5470085470085479E-3</v>
      </c>
      <c r="BG25" s="69">
        <v>0</v>
      </c>
      <c r="BH25" s="69">
        <v>0</v>
      </c>
      <c r="BI25" s="69">
        <v>0</v>
      </c>
      <c r="BJ25" s="72">
        <f t="shared" si="46"/>
        <v>0</v>
      </c>
      <c r="BK25" s="72">
        <f t="shared" si="19"/>
        <v>0</v>
      </c>
      <c r="BL25" s="73">
        <f t="shared" si="20"/>
        <v>0</v>
      </c>
      <c r="BM25" s="68">
        <v>19</v>
      </c>
      <c r="BN25" s="69">
        <v>26</v>
      </c>
      <c r="BO25" s="69">
        <v>45</v>
      </c>
      <c r="BP25" s="72">
        <f t="shared" si="47"/>
        <v>0.34545454545454546</v>
      </c>
      <c r="BQ25" s="72">
        <f t="shared" si="21"/>
        <v>0.41935483870967744</v>
      </c>
      <c r="BR25" s="72">
        <f t="shared" si="22"/>
        <v>0.38461538461538464</v>
      </c>
      <c r="BS25" s="69">
        <v>4</v>
      </c>
      <c r="BT25" s="69">
        <v>0</v>
      </c>
      <c r="BU25" s="69">
        <v>4</v>
      </c>
      <c r="BV25" s="72">
        <f t="shared" si="48"/>
        <v>7.2727272727272724E-2</v>
      </c>
      <c r="BW25" s="72">
        <f t="shared" si="23"/>
        <v>0</v>
      </c>
      <c r="BX25" s="73">
        <f t="shared" si="24"/>
        <v>3.4188034188034191E-2</v>
      </c>
      <c r="BY25" s="68">
        <v>4</v>
      </c>
      <c r="BZ25" s="69">
        <v>0</v>
      </c>
      <c r="CA25" s="69">
        <v>4</v>
      </c>
      <c r="CB25" s="72">
        <f t="shared" si="49"/>
        <v>7.2727272727272724E-2</v>
      </c>
      <c r="CC25" s="72">
        <f t="shared" si="25"/>
        <v>0</v>
      </c>
      <c r="CD25" s="72">
        <f t="shared" si="26"/>
        <v>3.4188034188034191E-2</v>
      </c>
      <c r="CE25" s="69">
        <v>0</v>
      </c>
      <c r="CF25" s="69">
        <v>0</v>
      </c>
      <c r="CG25" s="69">
        <v>0</v>
      </c>
      <c r="CH25" s="72">
        <f t="shared" si="50"/>
        <v>0</v>
      </c>
      <c r="CI25" s="72">
        <f t="shared" si="27"/>
        <v>0</v>
      </c>
      <c r="CJ25" s="73">
        <f t="shared" si="28"/>
        <v>0</v>
      </c>
      <c r="CK25" s="68">
        <v>6</v>
      </c>
      <c r="CL25" s="69">
        <v>7</v>
      </c>
      <c r="CM25" s="69">
        <v>13</v>
      </c>
      <c r="CN25" s="72">
        <f t="shared" si="51"/>
        <v>0.10909090909090909</v>
      </c>
      <c r="CO25" s="72">
        <f t="shared" si="29"/>
        <v>0.11290322580645161</v>
      </c>
      <c r="CP25" s="72">
        <f t="shared" si="30"/>
        <v>0.1111111111111111</v>
      </c>
      <c r="CQ25" s="69">
        <v>0</v>
      </c>
      <c r="CR25" s="69">
        <v>0</v>
      </c>
      <c r="CS25" s="69">
        <v>0</v>
      </c>
      <c r="CT25" s="72">
        <f t="shared" si="52"/>
        <v>0</v>
      </c>
      <c r="CU25" s="72">
        <f t="shared" si="31"/>
        <v>0</v>
      </c>
      <c r="CV25" s="73">
        <f t="shared" si="32"/>
        <v>0</v>
      </c>
    </row>
    <row r="26" spans="1:100" s="9" customFormat="1" ht="18.75" customHeight="1" thickBot="1">
      <c r="A26" s="106" t="s">
        <v>66</v>
      </c>
      <c r="B26" s="77">
        <v>72</v>
      </c>
      <c r="C26" s="78">
        <v>32</v>
      </c>
      <c r="D26" s="79">
        <v>104</v>
      </c>
      <c r="E26" s="77">
        <v>20</v>
      </c>
      <c r="F26" s="78">
        <v>10</v>
      </c>
      <c r="G26" s="79">
        <v>30</v>
      </c>
      <c r="H26" s="80">
        <f t="shared" si="33"/>
        <v>0.27777777777777779</v>
      </c>
      <c r="I26" s="81">
        <f t="shared" si="34"/>
        <v>0.3125</v>
      </c>
      <c r="J26" s="82">
        <f t="shared" si="35"/>
        <v>0.28846153846153844</v>
      </c>
      <c r="K26" s="77">
        <v>8</v>
      </c>
      <c r="L26" s="78">
        <v>4</v>
      </c>
      <c r="M26" s="79">
        <v>12</v>
      </c>
      <c r="N26" s="80">
        <f t="shared" si="53"/>
        <v>0.4</v>
      </c>
      <c r="O26" s="81">
        <f t="shared" si="54"/>
        <v>0.4</v>
      </c>
      <c r="P26" s="82">
        <f t="shared" si="55"/>
        <v>0.4</v>
      </c>
      <c r="Q26" s="77">
        <v>54</v>
      </c>
      <c r="R26" s="78">
        <v>24</v>
      </c>
      <c r="S26" s="79">
        <v>78</v>
      </c>
      <c r="T26" s="83">
        <f t="shared" si="56"/>
        <v>0.75</v>
      </c>
      <c r="U26" s="84">
        <f t="shared" si="37"/>
        <v>0.75</v>
      </c>
      <c r="V26" s="85">
        <f t="shared" si="38"/>
        <v>0.75</v>
      </c>
      <c r="W26" s="77">
        <v>3</v>
      </c>
      <c r="X26" s="78">
        <v>8</v>
      </c>
      <c r="Y26" s="79">
        <v>11</v>
      </c>
      <c r="Z26" s="83">
        <f t="shared" si="57"/>
        <v>4.1666666666666664E-2</v>
      </c>
      <c r="AA26" s="84">
        <f t="shared" si="39"/>
        <v>0.25</v>
      </c>
      <c r="AB26" s="85">
        <f t="shared" si="40"/>
        <v>0.10576923076923077</v>
      </c>
      <c r="AC26" s="77">
        <v>9</v>
      </c>
      <c r="AD26" s="78">
        <v>7</v>
      </c>
      <c r="AE26" s="79">
        <v>16</v>
      </c>
      <c r="AF26" s="80">
        <f t="shared" si="41"/>
        <v>0.125</v>
      </c>
      <c r="AG26" s="81">
        <f t="shared" si="9"/>
        <v>0.21875</v>
      </c>
      <c r="AH26" s="82">
        <f t="shared" si="10"/>
        <v>0.15384615384615385</v>
      </c>
      <c r="AI26" s="77">
        <v>4</v>
      </c>
      <c r="AJ26" s="78">
        <v>2</v>
      </c>
      <c r="AK26" s="79">
        <v>6</v>
      </c>
      <c r="AL26" s="80">
        <f t="shared" si="42"/>
        <v>0.44444444444444442</v>
      </c>
      <c r="AM26" s="81">
        <f t="shared" si="11"/>
        <v>0.2857142857142857</v>
      </c>
      <c r="AN26" s="82">
        <f t="shared" si="12"/>
        <v>0.375</v>
      </c>
      <c r="AO26" s="77">
        <v>16</v>
      </c>
      <c r="AP26" s="78">
        <v>10</v>
      </c>
      <c r="AQ26" s="79">
        <v>26</v>
      </c>
      <c r="AR26" s="83">
        <f t="shared" si="43"/>
        <v>0.22222222222222221</v>
      </c>
      <c r="AS26" s="84">
        <f t="shared" si="13"/>
        <v>0.3125</v>
      </c>
      <c r="AT26" s="85">
        <f t="shared" si="14"/>
        <v>0.25</v>
      </c>
      <c r="AU26" s="77">
        <v>6</v>
      </c>
      <c r="AV26" s="78">
        <v>7</v>
      </c>
      <c r="AW26" s="79">
        <v>13</v>
      </c>
      <c r="AX26" s="83">
        <f t="shared" si="44"/>
        <v>8.3333333333333329E-2</v>
      </c>
      <c r="AY26" s="84">
        <f t="shared" si="15"/>
        <v>0.21875</v>
      </c>
      <c r="AZ26" s="85">
        <f t="shared" si="16"/>
        <v>0.125</v>
      </c>
      <c r="BA26" s="77">
        <v>1</v>
      </c>
      <c r="BB26" s="78">
        <v>0</v>
      </c>
      <c r="BC26" s="78">
        <v>1</v>
      </c>
      <c r="BD26" s="81">
        <f t="shared" si="45"/>
        <v>1.3888888888888888E-2</v>
      </c>
      <c r="BE26" s="81">
        <f t="shared" si="17"/>
        <v>0</v>
      </c>
      <c r="BF26" s="81">
        <f t="shared" si="18"/>
        <v>9.6153846153846159E-3</v>
      </c>
      <c r="BG26" s="78">
        <v>0</v>
      </c>
      <c r="BH26" s="78">
        <v>1</v>
      </c>
      <c r="BI26" s="78">
        <v>1</v>
      </c>
      <c r="BJ26" s="81">
        <f t="shared" si="46"/>
        <v>0</v>
      </c>
      <c r="BK26" s="81">
        <f t="shared" si="19"/>
        <v>3.125E-2</v>
      </c>
      <c r="BL26" s="82">
        <f t="shared" si="20"/>
        <v>9.6153846153846159E-3</v>
      </c>
      <c r="BM26" s="77">
        <v>6</v>
      </c>
      <c r="BN26" s="78">
        <v>2</v>
      </c>
      <c r="BO26" s="78">
        <v>8</v>
      </c>
      <c r="BP26" s="81">
        <f t="shared" si="47"/>
        <v>8.3333333333333329E-2</v>
      </c>
      <c r="BQ26" s="81">
        <f t="shared" si="21"/>
        <v>6.25E-2</v>
      </c>
      <c r="BR26" s="81">
        <f t="shared" si="22"/>
        <v>7.6923076923076927E-2</v>
      </c>
      <c r="BS26" s="78">
        <v>4</v>
      </c>
      <c r="BT26" s="78">
        <v>5</v>
      </c>
      <c r="BU26" s="78">
        <v>9</v>
      </c>
      <c r="BV26" s="81">
        <f t="shared" si="48"/>
        <v>5.5555555555555552E-2</v>
      </c>
      <c r="BW26" s="81">
        <f t="shared" si="23"/>
        <v>0.15625</v>
      </c>
      <c r="BX26" s="82">
        <f t="shared" si="24"/>
        <v>8.6538461538461536E-2</v>
      </c>
      <c r="BY26" s="77">
        <v>8</v>
      </c>
      <c r="BZ26" s="78">
        <v>8</v>
      </c>
      <c r="CA26" s="78">
        <v>16</v>
      </c>
      <c r="CB26" s="81">
        <f t="shared" si="49"/>
        <v>0.1111111111111111</v>
      </c>
      <c r="CC26" s="81">
        <f t="shared" si="25"/>
        <v>0.25</v>
      </c>
      <c r="CD26" s="81">
        <f t="shared" si="26"/>
        <v>0.15384615384615385</v>
      </c>
      <c r="CE26" s="78">
        <v>2</v>
      </c>
      <c r="CF26" s="78">
        <v>1</v>
      </c>
      <c r="CG26" s="78">
        <v>3</v>
      </c>
      <c r="CH26" s="81">
        <f t="shared" si="50"/>
        <v>2.7777777777777776E-2</v>
      </c>
      <c r="CI26" s="81">
        <f t="shared" si="27"/>
        <v>3.125E-2</v>
      </c>
      <c r="CJ26" s="82">
        <f t="shared" si="28"/>
        <v>2.8846153846153848E-2</v>
      </c>
      <c r="CK26" s="77">
        <v>4</v>
      </c>
      <c r="CL26" s="78">
        <v>8</v>
      </c>
      <c r="CM26" s="78">
        <v>12</v>
      </c>
      <c r="CN26" s="81">
        <f t="shared" si="51"/>
        <v>5.5555555555555552E-2</v>
      </c>
      <c r="CO26" s="81">
        <f t="shared" si="29"/>
        <v>0.25</v>
      </c>
      <c r="CP26" s="81">
        <f t="shared" si="30"/>
        <v>0.11538461538461539</v>
      </c>
      <c r="CQ26" s="78">
        <v>2</v>
      </c>
      <c r="CR26" s="78">
        <v>2</v>
      </c>
      <c r="CS26" s="78">
        <v>4</v>
      </c>
      <c r="CT26" s="81">
        <f t="shared" si="52"/>
        <v>2.7777777777777776E-2</v>
      </c>
      <c r="CU26" s="81">
        <f t="shared" si="31"/>
        <v>6.25E-2</v>
      </c>
      <c r="CV26" s="82">
        <f t="shared" si="32"/>
        <v>3.8461538461538464E-2</v>
      </c>
    </row>
    <row r="27" spans="1:100" s="9" customFormat="1" ht="18.75" customHeight="1" thickTop="1">
      <c r="A27" s="107" t="s">
        <v>43</v>
      </c>
      <c r="B27" s="86">
        <f>SUM(B24:B26)</f>
        <v>7001</v>
      </c>
      <c r="C27" s="87">
        <f>SUM(C24:C26)</f>
        <v>6465</v>
      </c>
      <c r="D27" s="88">
        <f t="shared" ref="D27" si="87">SUM(B27:C27)</f>
        <v>13466</v>
      </c>
      <c r="E27" s="86">
        <f>SUM(E24:E26)</f>
        <v>2661</v>
      </c>
      <c r="F27" s="87">
        <f>SUM(F24:F26)</f>
        <v>2232</v>
      </c>
      <c r="G27" s="88">
        <f t="shared" ref="G27" si="88">SUM(E27:F27)</f>
        <v>4893</v>
      </c>
      <c r="H27" s="89">
        <f t="shared" si="33"/>
        <v>0.38008855877731751</v>
      </c>
      <c r="I27" s="90">
        <f t="shared" si="34"/>
        <v>0.34524361948955917</v>
      </c>
      <c r="J27" s="91">
        <f t="shared" si="35"/>
        <v>0.36335957225605225</v>
      </c>
      <c r="K27" s="86">
        <f>SUM(K24:K26)</f>
        <v>1402</v>
      </c>
      <c r="L27" s="87">
        <f>SUM(L24:L26)</f>
        <v>1228</v>
      </c>
      <c r="M27" s="88">
        <f t="shared" ref="M27" si="89">SUM(K27:L27)</f>
        <v>2630</v>
      </c>
      <c r="N27" s="89">
        <f t="shared" si="53"/>
        <v>0.52686959789552801</v>
      </c>
      <c r="O27" s="90">
        <f t="shared" si="54"/>
        <v>0.55017921146953408</v>
      </c>
      <c r="P27" s="91">
        <f t="shared" si="55"/>
        <v>0.53750255466993668</v>
      </c>
      <c r="Q27" s="86">
        <f>SUM(Q24:Q26)</f>
        <v>6579</v>
      </c>
      <c r="R27" s="87">
        <f>SUM(R24:R26)</f>
        <v>5161</v>
      </c>
      <c r="S27" s="88">
        <f t="shared" ref="S27" si="90">SUM(Q27:R27)</f>
        <v>11740</v>
      </c>
      <c r="T27" s="92">
        <f t="shared" si="56"/>
        <v>0.93972289672903875</v>
      </c>
      <c r="U27" s="93">
        <f t="shared" si="37"/>
        <v>0.7982985305491106</v>
      </c>
      <c r="V27" s="94">
        <f t="shared" si="38"/>
        <v>0.87182533788801431</v>
      </c>
      <c r="W27" s="86">
        <f>SUM(W24:W26)</f>
        <v>1925</v>
      </c>
      <c r="X27" s="87">
        <f>SUM(X24:X26)</f>
        <v>2202</v>
      </c>
      <c r="Y27" s="88">
        <f>SUM(W27:X27)</f>
        <v>4127</v>
      </c>
      <c r="Z27" s="92">
        <f t="shared" si="57"/>
        <v>0.27496071989715754</v>
      </c>
      <c r="AA27" s="93">
        <f t="shared" si="39"/>
        <v>0.34060324825986077</v>
      </c>
      <c r="AB27" s="94">
        <f t="shared" si="40"/>
        <v>0.30647556809743054</v>
      </c>
      <c r="AC27" s="86">
        <f>SUM(AC24:AC26)</f>
        <v>1357</v>
      </c>
      <c r="AD27" s="87">
        <f>SUM(AD24:AD26)</f>
        <v>1375</v>
      </c>
      <c r="AE27" s="88">
        <f>SUM(AC27:AD27)</f>
        <v>2732</v>
      </c>
      <c r="AF27" s="89">
        <f t="shared" si="41"/>
        <v>0.19382945293529497</v>
      </c>
      <c r="AG27" s="90">
        <f t="shared" si="9"/>
        <v>0.21268368136117555</v>
      </c>
      <c r="AH27" s="91">
        <f t="shared" si="10"/>
        <v>0.20288133075894846</v>
      </c>
      <c r="AI27" s="86">
        <f>SUM(AI24:AI26)</f>
        <v>716</v>
      </c>
      <c r="AJ27" s="87">
        <f>SUM(AJ24:AJ26)</f>
        <v>825</v>
      </c>
      <c r="AK27" s="88">
        <f>SUM(AI27:AJ27)</f>
        <v>1541</v>
      </c>
      <c r="AL27" s="89">
        <f t="shared" si="42"/>
        <v>0.52763448784082534</v>
      </c>
      <c r="AM27" s="90">
        <f t="shared" si="11"/>
        <v>0.6</v>
      </c>
      <c r="AN27" s="91">
        <f t="shared" si="12"/>
        <v>0.56405563689604687</v>
      </c>
      <c r="AO27" s="86">
        <f>SUM(AO24:AO26)</f>
        <v>2610</v>
      </c>
      <c r="AP27" s="87">
        <f>SUM(AP24:AP26)</f>
        <v>2681</v>
      </c>
      <c r="AQ27" s="88">
        <f>SUM(AO27:AP27)</f>
        <v>5291</v>
      </c>
      <c r="AR27" s="92">
        <f t="shared" si="43"/>
        <v>0.37280388515926294</v>
      </c>
      <c r="AS27" s="93">
        <f t="shared" si="13"/>
        <v>0.41469450889404486</v>
      </c>
      <c r="AT27" s="94">
        <f t="shared" si="14"/>
        <v>0.39291549086588445</v>
      </c>
      <c r="AU27" s="86">
        <f>SUM(AU24:AU26)</f>
        <v>1761</v>
      </c>
      <c r="AV27" s="87">
        <f>SUM(AV24:AV26)</f>
        <v>2037</v>
      </c>
      <c r="AW27" s="88">
        <f>SUM(AU27:AV27)</f>
        <v>3798</v>
      </c>
      <c r="AX27" s="92">
        <f t="shared" si="44"/>
        <v>0.25153549492929583</v>
      </c>
      <c r="AY27" s="93">
        <f t="shared" si="15"/>
        <v>0.31508120649651972</v>
      </c>
      <c r="AZ27" s="94">
        <f t="shared" si="16"/>
        <v>0.28204366552799642</v>
      </c>
      <c r="BA27" s="86">
        <f>SUM(BA24:BA26)</f>
        <v>75</v>
      </c>
      <c r="BB27" s="87">
        <f>SUM(BB24:BB26)</f>
        <v>89</v>
      </c>
      <c r="BC27" s="87">
        <f>SUM(BA27:BB27)</f>
        <v>164</v>
      </c>
      <c r="BD27" s="90">
        <f t="shared" si="45"/>
        <v>1.0712755320668475E-2</v>
      </c>
      <c r="BE27" s="90">
        <f t="shared" si="17"/>
        <v>1.3766434648105182E-2</v>
      </c>
      <c r="BF27" s="90">
        <f t="shared" si="18"/>
        <v>1.2178820733699688E-2</v>
      </c>
      <c r="BG27" s="87">
        <f>SUM(BG24:BG26)</f>
        <v>12</v>
      </c>
      <c r="BH27" s="87">
        <f>SUM(BH24:BH26)</f>
        <v>19</v>
      </c>
      <c r="BI27" s="87">
        <f>SUM(BG27:BH27)</f>
        <v>31</v>
      </c>
      <c r="BJ27" s="90">
        <f t="shared" si="46"/>
        <v>1.7140408513069561E-3</v>
      </c>
      <c r="BK27" s="90">
        <f t="shared" si="19"/>
        <v>2.9389017788089716E-3</v>
      </c>
      <c r="BL27" s="91">
        <f t="shared" si="20"/>
        <v>2.3020941630773799E-3</v>
      </c>
      <c r="BM27" s="86">
        <f>SUM(BM24:BM26)</f>
        <v>1148.0999999999999</v>
      </c>
      <c r="BN27" s="87">
        <f>SUM(BN24:BN26)</f>
        <v>1195</v>
      </c>
      <c r="BO27" s="87">
        <f t="shared" ref="BO27" si="91">SUM(BM27:BN27)</f>
        <v>2343.1</v>
      </c>
      <c r="BP27" s="90">
        <f t="shared" si="47"/>
        <v>0.16399085844879302</v>
      </c>
      <c r="BQ27" s="90">
        <f t="shared" si="21"/>
        <v>0.18484145398298529</v>
      </c>
      <c r="BR27" s="90">
        <f t="shared" si="22"/>
        <v>0.17400118817763255</v>
      </c>
      <c r="BS27" s="87">
        <f>SUM(BS24:BS26)</f>
        <v>455</v>
      </c>
      <c r="BT27" s="87">
        <f>SUM(BT24:BT26)</f>
        <v>387</v>
      </c>
      <c r="BU27" s="87">
        <f t="shared" ref="BU27" si="92">SUM(BS27:BT27)</f>
        <v>842</v>
      </c>
      <c r="BV27" s="90">
        <f t="shared" si="48"/>
        <v>6.4990715612055425E-2</v>
      </c>
      <c r="BW27" s="90">
        <f t="shared" si="23"/>
        <v>5.9860788863109048E-2</v>
      </c>
      <c r="BX27" s="91">
        <f t="shared" si="24"/>
        <v>6.2527847913263032E-2</v>
      </c>
      <c r="BY27" s="86">
        <f>SUM(BY24:BY26)</f>
        <v>1220</v>
      </c>
      <c r="BZ27" s="87">
        <f>SUM(BZ24:BZ26)</f>
        <v>914</v>
      </c>
      <c r="CA27" s="87">
        <f>SUM(BY27:BZ27)</f>
        <v>2134</v>
      </c>
      <c r="CB27" s="90">
        <f t="shared" si="49"/>
        <v>0.17426081988287387</v>
      </c>
      <c r="CC27" s="90">
        <f t="shared" si="25"/>
        <v>0.14137664346481052</v>
      </c>
      <c r="CD27" s="90">
        <f t="shared" si="26"/>
        <v>0.15847319174216545</v>
      </c>
      <c r="CE27" s="87">
        <f>SUM(CE24:CE26)</f>
        <v>391</v>
      </c>
      <c r="CF27" s="87">
        <f>SUM(CF24:CF26)</f>
        <v>215</v>
      </c>
      <c r="CG27" s="87">
        <f t="shared" ref="CG27" si="93">SUM(CE27:CF27)</f>
        <v>606</v>
      </c>
      <c r="CH27" s="90">
        <f t="shared" si="50"/>
        <v>5.5849164405084986E-2</v>
      </c>
      <c r="CI27" s="90">
        <f t="shared" si="27"/>
        <v>3.3255993812838364E-2</v>
      </c>
      <c r="CJ27" s="91">
        <f t="shared" si="28"/>
        <v>4.5002227833061043E-2</v>
      </c>
      <c r="CK27" s="86">
        <f>SUM(CK24:CK26)</f>
        <v>921</v>
      </c>
      <c r="CL27" s="87">
        <f>SUM(CL24:CL26)</f>
        <v>737</v>
      </c>
      <c r="CM27" s="87">
        <f t="shared" ref="CM27" si="94">SUM(CK27:CL27)</f>
        <v>1658</v>
      </c>
      <c r="CN27" s="90">
        <f t="shared" si="51"/>
        <v>0.13155263533780889</v>
      </c>
      <c r="CO27" s="90">
        <f t="shared" si="29"/>
        <v>0.11399845320959009</v>
      </c>
      <c r="CP27" s="90">
        <f t="shared" si="30"/>
        <v>0.12312490717362246</v>
      </c>
      <c r="CQ27" s="87">
        <f>SUM(CQ24:CQ26)</f>
        <v>280</v>
      </c>
      <c r="CR27" s="87">
        <f>SUM(CR24:CR26)</f>
        <v>175</v>
      </c>
      <c r="CS27" s="87">
        <f t="shared" ref="CS27" si="95">SUM(CQ27:CR27)</f>
        <v>455</v>
      </c>
      <c r="CT27" s="90">
        <f t="shared" si="52"/>
        <v>3.9994286530495644E-2</v>
      </c>
      <c r="CU27" s="90">
        <f t="shared" si="31"/>
        <v>2.7068832173240527E-2</v>
      </c>
      <c r="CV27" s="91">
        <f t="shared" si="32"/>
        <v>3.3788801425813156E-2</v>
      </c>
    </row>
    <row r="28" spans="1:100" ht="9" customHeight="1"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BB28" s="7"/>
      <c r="BC28" s="7"/>
      <c r="BD28" s="8"/>
      <c r="BN28" s="7"/>
      <c r="BO28" s="7"/>
      <c r="BP28" s="8"/>
    </row>
    <row r="29" spans="1:100" ht="9" customHeight="1"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100" ht="9" customHeight="1"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100" ht="9" customHeight="1"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100" ht="9" customHeight="1"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9:43" ht="9" customHeight="1"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29:43" ht="9" customHeight="1"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29:43" ht="9" customHeight="1"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29:43" ht="9" customHeight="1"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29:43" ht="9" customHeight="1"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29:43" ht="9" customHeight="1"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29:43" ht="9" customHeight="1"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29:43" ht="9" customHeight="1"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29:43" ht="9" customHeight="1"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29:43" ht="9" customHeight="1"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29:43" ht="9" customHeight="1"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29:43" ht="9" customHeight="1"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29:43" ht="9" customHeight="1"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29:43" ht="9" customHeight="1"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29:43" ht="9" customHeight="1"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29:43" ht="9" customHeight="1"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29:43"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29:43"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29:43"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29:43"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29:43"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</sheetData>
  <mergeCells count="73">
    <mergeCell ref="F3:F4"/>
    <mergeCell ref="W2:Y2"/>
    <mergeCell ref="Z2:AB2"/>
    <mergeCell ref="AC2:AE2"/>
    <mergeCell ref="AF2:AH2"/>
    <mergeCell ref="R3:R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3:A4"/>
    <mergeCell ref="B3:B4"/>
    <mergeCell ref="C3:C4"/>
    <mergeCell ref="D3:D4"/>
    <mergeCell ref="E3:E4"/>
    <mergeCell ref="Q3:Q4"/>
    <mergeCell ref="AD3:AD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P3:AP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W3:AW4"/>
    <mergeCell ref="AX3:AX4"/>
    <mergeCell ref="AY3:AY4"/>
    <mergeCell ref="AZ3:AZ4"/>
    <mergeCell ref="E2:G2"/>
    <mergeCell ref="H2:J2"/>
    <mergeCell ref="K2:M2"/>
    <mergeCell ref="N2:P2"/>
    <mergeCell ref="Q2:S2"/>
    <mergeCell ref="T2:V2"/>
    <mergeCell ref="AQ3:AQ4"/>
    <mergeCell ref="AR3:AR4"/>
    <mergeCell ref="AS3:AS4"/>
    <mergeCell ref="AT3:AT4"/>
    <mergeCell ref="AU3:AU4"/>
    <mergeCell ref="AV3:AV4"/>
    <mergeCell ref="BM2:BX2"/>
    <mergeCell ref="BY2:CJ2"/>
    <mergeCell ref="CK2:CV2"/>
    <mergeCell ref="B2:D2"/>
    <mergeCell ref="AI2:AK2"/>
    <mergeCell ref="AL2:AN2"/>
    <mergeCell ref="AR2:AT2"/>
    <mergeCell ref="AU2:AW2"/>
    <mergeCell ref="AX2:AZ2"/>
    <mergeCell ref="BA2:BL2"/>
    <mergeCell ref="AO2:AQ2"/>
  </mergeCells>
  <phoneticPr fontId="2"/>
  <printOptions horizontalCentered="1" verticalCentered="1"/>
  <pageMargins left="0.51181102362204722" right="0.27559055118110237" top="0.74803149606299213" bottom="0.74803149606299213" header="0.31496062992125984" footer="0.31496062992125984"/>
  <pageSetup paperSize="9" fitToWidth="0" fitToHeight="0" orientation="landscape" r:id="rId1"/>
  <colBreaks count="3" manualBreakCount="3">
    <brk id="28" max="1048575" man="1"/>
    <brk id="52" max="1048575" man="1"/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一人平均う歯数 </vt:lpstr>
      <vt:lpstr>有病者率</vt:lpstr>
      <vt:lpstr>小学校6年生</vt:lpstr>
      <vt:lpstr>'一人平均う歯数 '!Print_Area</vt:lpstr>
      <vt:lpstr>有病者率!Print_Area</vt:lpstr>
      <vt:lpstr>小学校6年生!Print_Titles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2018-05-28T05:47:15Z</cp:lastPrinted>
  <dcterms:created xsi:type="dcterms:W3CDTF">2001-09-04T01:31:42Z</dcterms:created>
  <dcterms:modified xsi:type="dcterms:W3CDTF">2018-05-29T09:50:40Z</dcterms:modified>
</cp:coreProperties>
</file>