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7635" yWindow="65521" windowWidth="7665" windowHeight="8190" activeTab="2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'!$A$4:$Q$24</definedName>
    <definedName name="_xlnm._FilterDatabase" localSheetId="1" hidden="1">'有病者率'!$A$4:$Q$24</definedName>
    <definedName name="_xlnm.Print_Area" localSheetId="0">'一人平均う歯数 '!$B$1:$Q$131</definedName>
    <definedName name="_xlnm.Print_Area" localSheetId="2">'小学校1年生'!$A$1:$CY$27</definedName>
    <definedName name="_xlnm.Print_Area" localSheetId="1">'有病者率'!$B$1:$Q$132</definedName>
    <definedName name="_xlnm.Print_Titles" localSheetId="2">'小学校1年生'!$A:$A</definedName>
  </definedNames>
  <calcPr calcId="145621"/>
</workbook>
</file>

<file path=xl/sharedStrings.xml><?xml version="1.0" encoding="utf-8"?>
<sst xmlns="http://schemas.openxmlformats.org/spreadsheetml/2006/main" count="214" uniqueCount="78">
  <si>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</si>
  <si>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</si>
  <si>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</si>
  <si>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</si>
  <si>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</si>
  <si>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</si>
  <si>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</si>
  <si>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</si>
  <si>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</si>
  <si>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</si>
  <si>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</si>
  <si>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</si>
  <si>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</si>
  <si>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</si>
  <si>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</si>
  <si>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</si>
  <si>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</si>
  <si>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</si>
  <si>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</si>
  <si>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</si>
  <si>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</si>
  <si>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</si>
  <si>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</si>
  <si>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</si>
  <si>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</si>
  <si>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</si>
  <si>
    <t>要観察（％）</t>
  </si>
  <si>
    <t>若干の付着(%)</t>
  </si>
  <si>
    <t>相当の付着(%)</t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</si>
  <si>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</si>
  <si>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</si>
  <si>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</si>
  <si>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</si>
  <si>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</si>
  <si>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</si>
  <si>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</si>
  <si>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</si>
  <si>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</si>
  <si>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</si>
  <si>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</si>
  <si>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</si>
  <si>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</si>
  <si>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</si>
  <si>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</si>
  <si>
    <t>顎関節</t>
    <rPh sb="0" eb="3">
      <t>ガクカンセツ</t>
    </rPh>
    <phoneticPr fontId="2"/>
  </si>
  <si>
    <t>う蝕有病者率</t>
  </si>
  <si>
    <t>処置完了者率</t>
  </si>
  <si>
    <t>永久歯
一人平均要観察歯数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</si>
  <si>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</si>
  <si>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</si>
  <si>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</si>
  <si>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</si>
  <si>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</si>
  <si>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</si>
  <si>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</si>
  <si>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</si>
  <si>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</si>
  <si>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</si>
  <si>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</si>
  <si>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</si>
  <si>
    <t>永久歯
有病者率</t>
  </si>
  <si>
    <t>永久歯
う歯処置完了者数</t>
  </si>
  <si>
    <t>永久歯
処置完了者率</t>
  </si>
  <si>
    <t>永久歯
う歯総本数</t>
  </si>
  <si>
    <t>永久歯
一人平均う歯数</t>
  </si>
  <si>
    <t>永久歯
要観察歯総数</t>
  </si>
  <si>
    <t>市町名</t>
    <rPh sb="0" eb="1">
      <t>シ</t>
    </rPh>
    <rPh sb="1" eb="2">
      <t>マチ</t>
    </rPh>
    <rPh sb="2" eb="3">
      <t>メイ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</si>
  <si>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</si>
  <si>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</si>
  <si>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</si>
  <si>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</si>
  <si>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</si>
  <si>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</si>
  <si>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</si>
  <si>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</si>
  <si>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</si>
  <si>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■平成29年度　小学1年生時点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</si>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</sst>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36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本明朝−Ｍ"/>
      <family val="3"/>
    </font>
    <font>
      <sz val="7"/>
      <name val="ＭＳ ゴシック"/>
      <family val="3"/>
    </font>
    <font>
      <sz val="6"/>
      <name val="リュウミンライト−ＫＬ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7"/>
      <name val="Calibri"/>
      <family val="3"/>
      <scheme val="minor"/>
    </font>
    <font>
      <sz val="6"/>
      <name val="Calibri"/>
      <family val="3"/>
      <scheme val="minor"/>
    </font>
    <font>
      <sz val="9"/>
      <name val="Calibri"/>
      <family val="3"/>
      <scheme val="minor"/>
    </font>
    <font>
      <sz val="9"/>
      <color indexed="8"/>
      <name val="Calibri"/>
      <family val="3"/>
      <scheme val="minor"/>
    </font>
    <font>
      <sz val="12"/>
      <name val="Calibri"/>
      <family val="3"/>
      <scheme val="minor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本明朝−Ｍ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8.25"/>
      <color rgb="FF000000"/>
      <name val="ＭＳ ゴシック"/>
      <family val="2"/>
    </font>
    <font>
      <sz val="6"/>
      <color rgb="FF000000"/>
      <name val="ＭＳ Ｐゴシック"/>
      <family val="2"/>
    </font>
    <font>
      <sz val="10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34.25"/>
      <color rgb="FF000000"/>
      <name val="ＭＳ ゴシック"/>
      <family val="2"/>
    </font>
    <font>
      <sz val="9"/>
      <color rgb="FF000000"/>
      <name val="ＭＳ Ｐゴシック"/>
      <family val="2"/>
    </font>
    <font>
      <sz val="8"/>
      <color rgb="FF000000"/>
      <name val="ＭＳ Ｐ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/>
      <bottom style="double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1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3" xfId="21" applyNumberFormat="1" applyFont="1" applyFill="1" applyBorder="1" applyAlignment="1">
      <alignment horizontal="centerContinuous" vertical="center"/>
    </xf>
    <xf numFmtId="1" fontId="4" fillId="0" borderId="4" xfId="21" applyNumberFormat="1" applyFont="1" applyFill="1" applyBorder="1" applyAlignment="1">
      <alignment horizontal="center" vertical="center"/>
    </xf>
    <xf numFmtId="1" fontId="4" fillId="0" borderId="5" xfId="2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4" fillId="0" borderId="13" xfId="21" applyNumberFormat="1" applyFont="1" applyFill="1" applyBorder="1" applyAlignment="1">
      <alignment horizontal="centerContinuous" vertical="center"/>
    </xf>
    <xf numFmtId="1" fontId="4" fillId="0" borderId="14" xfId="2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15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15" xfId="0" applyNumberFormat="1" applyFont="1" applyBorder="1" applyAlignment="1">
      <alignment horizontal="center" vertical="center" shrinkToFit="1"/>
    </xf>
    <xf numFmtId="1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1" fontId="14" fillId="0" borderId="15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15" xfId="0" applyFont="1" applyFill="1" applyBorder="1" applyAlignment="1">
      <alignment horizontal="left"/>
    </xf>
    <xf numFmtId="179" fontId="14" fillId="0" borderId="15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16" xfId="22" applyFont="1" applyFill="1" applyBorder="1" applyAlignment="1">
      <alignment horizontal="left" vertical="center"/>
      <protection/>
    </xf>
    <xf numFmtId="0" fontId="15" fillId="0" borderId="17" xfId="22" applyFont="1" applyFill="1" applyBorder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4" fillId="0" borderId="17" xfId="0" applyFont="1" applyBorder="1" applyAlignment="1">
      <alignment horizontal="left"/>
    </xf>
    <xf numFmtId="179" fontId="14" fillId="0" borderId="17" xfId="0" applyNumberFormat="1" applyFont="1" applyBorder="1" applyAlignment="1">
      <alignment horizontal="right" shrinkToFit="1"/>
    </xf>
    <xf numFmtId="0" fontId="15" fillId="0" borderId="18" xfId="0" applyFont="1" applyFill="1" applyBorder="1" applyAlignment="1">
      <alignment horizontal="left"/>
    </xf>
    <xf numFmtId="179" fontId="14" fillId="0" borderId="18" xfId="0" applyNumberFormat="1" applyFont="1" applyBorder="1" applyAlignment="1">
      <alignment horizontal="right" shrinkToFit="1"/>
    </xf>
    <xf numFmtId="179" fontId="14" fillId="0" borderId="17" xfId="21" applyNumberFormat="1" applyFont="1" applyBorder="1" applyAlignment="1">
      <alignment horizontal="right" shrinkToFit="1"/>
    </xf>
    <xf numFmtId="179" fontId="14" fillId="0" borderId="15" xfId="21" applyNumberFormat="1" applyFont="1" applyBorder="1" applyAlignment="1">
      <alignment horizontal="right" shrinkToFit="1"/>
    </xf>
    <xf numFmtId="179" fontId="15" fillId="0" borderId="15" xfId="23" applyNumberFormat="1" applyFont="1" applyFill="1" applyBorder="1" applyAlignment="1">
      <alignment horizontal="right" shrinkToFit="1"/>
      <protection/>
    </xf>
    <xf numFmtId="179" fontId="14" fillId="0" borderId="18" xfId="21" applyNumberFormat="1" applyFont="1" applyBorder="1" applyAlignment="1">
      <alignment horizontal="right" shrinkToFit="1"/>
    </xf>
    <xf numFmtId="179" fontId="15" fillId="0" borderId="18" xfId="23" applyNumberFormat="1" applyFont="1" applyFill="1" applyBorder="1" applyAlignment="1">
      <alignment horizontal="right" shrinkToFit="1"/>
      <protection/>
    </xf>
    <xf numFmtId="179" fontId="15" fillId="0" borderId="17" xfId="23" applyNumberFormat="1" applyFont="1" applyFill="1" applyBorder="1" applyAlignment="1">
      <alignment horizontal="right" shrinkToFit="1"/>
      <protection/>
    </xf>
    <xf numFmtId="0" fontId="10" fillId="0" borderId="17" xfId="0" applyFont="1" applyBorder="1"/>
    <xf numFmtId="0" fontId="8" fillId="0" borderId="18" xfId="0" applyFont="1" applyFill="1" applyBorder="1" applyAlignment="1">
      <alignment horizontal="left"/>
    </xf>
    <xf numFmtId="177" fontId="17" fillId="0" borderId="19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/>
    </xf>
    <xf numFmtId="180" fontId="17" fillId="0" borderId="19" xfId="20" applyNumberFormat="1" applyFont="1" applyFill="1" applyBorder="1" applyAlignment="1">
      <alignment horizontal="right"/>
    </xf>
    <xf numFmtId="180" fontId="17" fillId="0" borderId="20" xfId="20" applyNumberFormat="1" applyFont="1" applyFill="1" applyBorder="1" applyAlignment="1">
      <alignment horizontal="right"/>
    </xf>
    <xf numFmtId="180" fontId="17" fillId="0" borderId="21" xfId="20" applyNumberFormat="1" applyFont="1" applyFill="1" applyBorder="1" applyAlignment="1">
      <alignment horizontal="right"/>
    </xf>
    <xf numFmtId="179" fontId="17" fillId="0" borderId="19" xfId="0" applyNumberFormat="1" applyFont="1" applyFill="1" applyBorder="1" applyAlignment="1">
      <alignment horizontal="right"/>
    </xf>
    <xf numFmtId="179" fontId="17" fillId="0" borderId="20" xfId="0" applyNumberFormat="1" applyFont="1" applyFill="1" applyBorder="1" applyAlignment="1">
      <alignment horizontal="right"/>
    </xf>
    <xf numFmtId="179" fontId="17" fillId="0" borderId="21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/>
    </xf>
    <xf numFmtId="177" fontId="17" fillId="0" borderId="3" xfId="0" applyNumberFormat="1" applyFont="1" applyFill="1" applyBorder="1" applyAlignment="1">
      <alignment horizontal="right"/>
    </xf>
    <xf numFmtId="180" fontId="17" fillId="0" borderId="13" xfId="20" applyNumberFormat="1" applyFont="1" applyFill="1" applyBorder="1" applyAlignment="1">
      <alignment horizontal="right"/>
    </xf>
    <xf numFmtId="180" fontId="17" fillId="0" borderId="1" xfId="20" applyNumberFormat="1" applyFont="1" applyFill="1" applyBorder="1" applyAlignment="1">
      <alignment horizontal="right"/>
    </xf>
    <xf numFmtId="180" fontId="17" fillId="0" borderId="3" xfId="2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179" fontId="17" fillId="0" borderId="1" xfId="0" applyNumberFormat="1" applyFont="1" applyFill="1" applyBorder="1" applyAlignment="1">
      <alignment horizontal="right"/>
    </xf>
    <xf numFmtId="179" fontId="17" fillId="0" borderId="3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177" fontId="17" fillId="0" borderId="4" xfId="0" applyNumberFormat="1" applyFont="1" applyFill="1" applyBorder="1" applyAlignment="1">
      <alignment horizontal="right"/>
    </xf>
    <xf numFmtId="177" fontId="17" fillId="0" borderId="5" xfId="0" applyNumberFormat="1" applyFont="1" applyFill="1" applyBorder="1" applyAlignment="1">
      <alignment horizontal="right"/>
    </xf>
    <xf numFmtId="180" fontId="17" fillId="0" borderId="14" xfId="20" applyNumberFormat="1" applyFont="1" applyFill="1" applyBorder="1" applyAlignment="1">
      <alignment horizontal="right"/>
    </xf>
    <xf numFmtId="180" fontId="17" fillId="0" borderId="4" xfId="20" applyNumberFormat="1" applyFont="1" applyFill="1" applyBorder="1" applyAlignment="1">
      <alignment horizontal="right"/>
    </xf>
    <xf numFmtId="180" fontId="17" fillId="0" borderId="5" xfId="20" applyNumberFormat="1" applyFont="1" applyFill="1" applyBorder="1" applyAlignment="1">
      <alignment horizontal="right"/>
    </xf>
    <xf numFmtId="179" fontId="17" fillId="0" borderId="14" xfId="0" applyNumberFormat="1" applyFont="1" applyFill="1" applyBorder="1" applyAlignment="1">
      <alignment horizontal="right"/>
    </xf>
    <xf numFmtId="179" fontId="17" fillId="0" borderId="4" xfId="0" applyNumberFormat="1" applyFont="1" applyFill="1" applyBorder="1" applyAlignment="1">
      <alignment horizontal="right"/>
    </xf>
    <xf numFmtId="179" fontId="17" fillId="0" borderId="5" xfId="0" applyNumberFormat="1" applyFont="1" applyFill="1" applyBorder="1" applyAlignment="1">
      <alignment horizontal="right"/>
    </xf>
    <xf numFmtId="177" fontId="17" fillId="0" borderId="22" xfId="0" applyNumberFormat="1" applyFont="1" applyFill="1" applyBorder="1" applyAlignment="1">
      <alignment horizontal="right"/>
    </xf>
    <xf numFmtId="177" fontId="17" fillId="0" borderId="23" xfId="0" applyNumberFormat="1" applyFont="1" applyFill="1" applyBorder="1" applyAlignment="1">
      <alignment horizontal="right"/>
    </xf>
    <xf numFmtId="177" fontId="17" fillId="0" borderId="24" xfId="0" applyNumberFormat="1" applyFont="1" applyFill="1" applyBorder="1" applyAlignment="1">
      <alignment horizontal="right"/>
    </xf>
    <xf numFmtId="180" fontId="17" fillId="0" borderId="22" xfId="20" applyNumberFormat="1" applyFont="1" applyFill="1" applyBorder="1" applyAlignment="1">
      <alignment horizontal="right"/>
    </xf>
    <xf numFmtId="180" fontId="17" fillId="0" borderId="23" xfId="20" applyNumberFormat="1" applyFont="1" applyFill="1" applyBorder="1" applyAlignment="1">
      <alignment horizontal="right"/>
    </xf>
    <xf numFmtId="180" fontId="17" fillId="0" borderId="24" xfId="20" applyNumberFormat="1" applyFont="1" applyFill="1" applyBorder="1" applyAlignment="1">
      <alignment horizontal="right"/>
    </xf>
    <xf numFmtId="179" fontId="17" fillId="0" borderId="22" xfId="0" applyNumberFormat="1" applyFont="1" applyFill="1" applyBorder="1" applyAlignment="1">
      <alignment horizontal="right"/>
    </xf>
    <xf numFmtId="179" fontId="17" fillId="0" borderId="23" xfId="0" applyNumberFormat="1" applyFont="1" applyFill="1" applyBorder="1" applyAlignment="1">
      <alignment horizontal="right"/>
    </xf>
    <xf numFmtId="179" fontId="17" fillId="0" borderId="24" xfId="0" applyNumberFormat="1" applyFont="1" applyFill="1" applyBorder="1" applyAlignment="1">
      <alignment horizontal="right"/>
    </xf>
    <xf numFmtId="180" fontId="17" fillId="0" borderId="25" xfId="20" applyNumberFormat="1" applyFont="1" applyFill="1" applyBorder="1" applyAlignment="1">
      <alignment horizontal="right"/>
    </xf>
    <xf numFmtId="177" fontId="17" fillId="0" borderId="26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77" fontId="17" fillId="0" borderId="28" xfId="0" applyNumberFormat="1" applyFont="1" applyFill="1" applyBorder="1" applyAlignment="1">
      <alignment horizontal="right"/>
    </xf>
    <xf numFmtId="177" fontId="17" fillId="0" borderId="29" xfId="0" applyNumberFormat="1" applyFont="1" applyFill="1" applyBorder="1" applyAlignment="1">
      <alignment horizontal="right"/>
    </xf>
    <xf numFmtId="180" fontId="17" fillId="0" borderId="27" xfId="20" applyNumberFormat="1" applyFont="1" applyFill="1" applyBorder="1" applyAlignment="1">
      <alignment horizontal="right"/>
    </xf>
    <xf numFmtId="180" fontId="17" fillId="0" borderId="28" xfId="20" applyNumberFormat="1" applyFont="1" applyFill="1" applyBorder="1" applyAlignment="1">
      <alignment horizontal="right"/>
    </xf>
    <xf numFmtId="180" fontId="17" fillId="0" borderId="29" xfId="20" applyNumberFormat="1" applyFont="1" applyFill="1" applyBorder="1" applyAlignment="1">
      <alignment horizontal="right"/>
    </xf>
    <xf numFmtId="179" fontId="17" fillId="0" borderId="27" xfId="0" applyNumberFormat="1" applyFont="1" applyFill="1" applyBorder="1" applyAlignment="1">
      <alignment horizontal="right"/>
    </xf>
    <xf numFmtId="179" fontId="17" fillId="0" borderId="28" xfId="0" applyNumberFormat="1" applyFont="1" applyFill="1" applyBorder="1" applyAlignment="1">
      <alignment horizontal="right"/>
    </xf>
    <xf numFmtId="179" fontId="17" fillId="0" borderId="29" xfId="0" applyNumberFormat="1" applyFont="1" applyFill="1" applyBorder="1" applyAlignment="1">
      <alignment horizontal="right"/>
    </xf>
    <xf numFmtId="177" fontId="17" fillId="0" borderId="30" xfId="0" applyNumberFormat="1" applyFont="1" applyFill="1" applyBorder="1" applyAlignment="1">
      <alignment horizontal="right"/>
    </xf>
    <xf numFmtId="177" fontId="17" fillId="0" borderId="31" xfId="0" applyNumberFormat="1" applyFont="1" applyFill="1" applyBorder="1" applyAlignment="1">
      <alignment horizontal="right"/>
    </xf>
    <xf numFmtId="177" fontId="17" fillId="0" borderId="32" xfId="0" applyNumberFormat="1" applyFont="1" applyFill="1" applyBorder="1" applyAlignment="1">
      <alignment horizontal="right"/>
    </xf>
    <xf numFmtId="180" fontId="17" fillId="0" borderId="30" xfId="20" applyNumberFormat="1" applyFont="1" applyFill="1" applyBorder="1" applyAlignment="1">
      <alignment horizontal="right"/>
    </xf>
    <xf numFmtId="180" fontId="17" fillId="0" borderId="31" xfId="20" applyNumberFormat="1" applyFont="1" applyFill="1" applyBorder="1" applyAlignment="1">
      <alignment horizontal="right"/>
    </xf>
    <xf numFmtId="180" fontId="17" fillId="0" borderId="32" xfId="20" applyNumberFormat="1" applyFont="1" applyFill="1" applyBorder="1" applyAlignment="1">
      <alignment horizontal="right"/>
    </xf>
    <xf numFmtId="179" fontId="17" fillId="0" borderId="30" xfId="0" applyNumberFormat="1" applyFont="1" applyFill="1" applyBorder="1" applyAlignment="1">
      <alignment horizontal="right"/>
    </xf>
    <xf numFmtId="179" fontId="17" fillId="0" borderId="31" xfId="0" applyNumberFormat="1" applyFont="1" applyFill="1" applyBorder="1" applyAlignment="1">
      <alignment horizontal="right"/>
    </xf>
    <xf numFmtId="179" fontId="17" fillId="0" borderId="32" xfId="0" applyNumberFormat="1" applyFont="1" applyFill="1" applyBorder="1" applyAlignment="1">
      <alignment horizontal="right"/>
    </xf>
    <xf numFmtId="1" fontId="4" fillId="0" borderId="33" xfId="21" applyNumberFormat="1" applyFont="1" applyFill="1" applyBorder="1" applyAlignment="1">
      <alignment horizontal="centerContinuous" vertical="center"/>
    </xf>
    <xf numFmtId="1" fontId="4" fillId="0" borderId="34" xfId="21" applyNumberFormat="1" applyFont="1" applyFill="1" applyBorder="1" applyAlignment="1">
      <alignment horizontal="center" vertical="center"/>
    </xf>
    <xf numFmtId="180" fontId="17" fillId="0" borderId="35" xfId="20" applyNumberFormat="1" applyFont="1" applyFill="1" applyBorder="1" applyAlignment="1">
      <alignment horizontal="right"/>
    </xf>
    <xf numFmtId="180" fontId="17" fillId="0" borderId="33" xfId="20" applyNumberFormat="1" applyFont="1" applyFill="1" applyBorder="1" applyAlignment="1">
      <alignment horizontal="right"/>
    </xf>
    <xf numFmtId="180" fontId="17" fillId="0" borderId="34" xfId="20" applyNumberFormat="1" applyFont="1" applyFill="1" applyBorder="1" applyAlignment="1">
      <alignment horizontal="right"/>
    </xf>
    <xf numFmtId="180" fontId="17" fillId="0" borderId="36" xfId="20" applyNumberFormat="1" applyFont="1" applyFill="1" applyBorder="1" applyAlignment="1">
      <alignment horizontal="right"/>
    </xf>
    <xf numFmtId="180" fontId="17" fillId="0" borderId="37" xfId="20" applyNumberFormat="1" applyFont="1" applyFill="1" applyBorder="1" applyAlignment="1">
      <alignment horizontal="right"/>
    </xf>
    <xf numFmtId="181" fontId="11" fillId="0" borderId="15" xfId="0" applyNumberFormat="1" applyFont="1" applyBorder="1" applyAlignment="1">
      <alignment horizontal="center" vertical="center" shrinkToFit="1"/>
    </xf>
    <xf numFmtId="181" fontId="11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15" xfId="21" applyNumberFormat="1" applyFont="1" applyBorder="1" applyAlignment="1">
      <alignment horizontal="right" shrinkToFit="1"/>
    </xf>
    <xf numFmtId="178" fontId="4" fillId="0" borderId="15" xfId="0" applyNumberFormat="1" applyFont="1" applyBorder="1" applyAlignment="1">
      <alignment horizontal="right"/>
    </xf>
    <xf numFmtId="178" fontId="3" fillId="0" borderId="15" xfId="23" applyNumberFormat="1" applyFont="1" applyFill="1" applyBorder="1" applyAlignment="1">
      <alignment horizontal="right" shrinkToFit="1"/>
      <protection/>
    </xf>
    <xf numFmtId="176" fontId="19" fillId="0" borderId="15" xfId="0" applyNumberFormat="1" applyFont="1" applyBorder="1" applyAlignment="1">
      <alignment horizontal="right"/>
    </xf>
    <xf numFmtId="176" fontId="19" fillId="0" borderId="15" xfId="0" applyNumberFormat="1" applyFont="1" applyBorder="1"/>
    <xf numFmtId="178" fontId="4" fillId="0" borderId="18" xfId="21" applyNumberFormat="1" applyFont="1" applyBorder="1" applyAlignment="1">
      <alignment horizontal="right" shrinkToFit="1"/>
    </xf>
    <xf numFmtId="178" fontId="4" fillId="0" borderId="18" xfId="0" applyNumberFormat="1" applyFont="1" applyBorder="1" applyAlignment="1">
      <alignment horizontal="right"/>
    </xf>
    <xf numFmtId="178" fontId="3" fillId="0" borderId="18" xfId="23" applyNumberFormat="1" applyFont="1" applyFill="1" applyBorder="1" applyAlignment="1">
      <alignment horizontal="right" shrinkToFit="1"/>
      <protection/>
    </xf>
    <xf numFmtId="176" fontId="19" fillId="0" borderId="18" xfId="0" applyNumberFormat="1" applyFont="1" applyBorder="1" applyAlignment="1">
      <alignment horizontal="right"/>
    </xf>
    <xf numFmtId="176" fontId="19" fillId="0" borderId="18" xfId="0" applyNumberFormat="1" applyFont="1" applyBorder="1"/>
    <xf numFmtId="178" fontId="4" fillId="0" borderId="17" xfId="0" applyNumberFormat="1" applyFont="1" applyBorder="1" applyAlignment="1">
      <alignment horizontal="right" shrinkToFit="1"/>
    </xf>
    <xf numFmtId="178" fontId="4" fillId="0" borderId="17" xfId="21" applyNumberFormat="1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/>
    </xf>
    <xf numFmtId="178" fontId="3" fillId="0" borderId="17" xfId="23" applyNumberFormat="1" applyFont="1" applyFill="1" applyBorder="1" applyAlignment="1">
      <alignment horizontal="right" shrinkToFit="1"/>
      <protection/>
    </xf>
    <xf numFmtId="176" fontId="19" fillId="0" borderId="17" xfId="0" applyNumberFormat="1" applyFont="1" applyBorder="1" applyAlignment="1">
      <alignment horizontal="right"/>
    </xf>
    <xf numFmtId="176" fontId="19" fillId="0" borderId="17" xfId="0" applyNumberFormat="1" applyFont="1" applyBorder="1"/>
    <xf numFmtId="0" fontId="1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 vertical="center" wrapText="1"/>
    </xf>
    <xf numFmtId="2" fontId="17" fillId="0" borderId="39" xfId="0" applyNumberFormat="1" applyFont="1" applyFill="1" applyBorder="1" applyAlignment="1">
      <alignment horizontal="center" vertical="center" wrapText="1"/>
    </xf>
    <xf numFmtId="2" fontId="17" fillId="0" borderId="40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  <cellStyle name="標準_Shee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6"/>
          <c:w val="0.791"/>
          <c:h val="0.66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'!$D$5:$Q$5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3581"/>
        <c:crosses val="autoZero"/>
        <c:auto val="0"/>
        <c:lblOffset val="100"/>
        <c:tickMarkSkip val="2"/>
        <c:noMultiLvlLbl val="0"/>
      </c:catAx>
      <c:valAx>
        <c:axId val="80358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45890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1"/>
          <c:h val="0.63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'!$D$15:$Q$15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73127"/>
        <c:crosses val="autoZero"/>
        <c:auto val="0"/>
        <c:lblOffset val="100"/>
        <c:tickLblSkip val="2"/>
        <c:noMultiLvlLbl val="0"/>
      </c:catAx>
      <c:valAx>
        <c:axId val="5987312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10911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425"/>
          <c:w val="0.791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'!$D$16:$Q$16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885089"/>
        <c:crosses val="autoZero"/>
        <c:auto val="0"/>
        <c:lblOffset val="100"/>
        <c:tickLblSkip val="2"/>
        <c:noMultiLvlLbl val="0"/>
      </c:catAx>
      <c:valAx>
        <c:axId val="1788508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8723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75"/>
          <c:y val="0.0507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'!$D$17:$Q$17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06075"/>
        <c:crosses val="autoZero"/>
        <c:auto val="0"/>
        <c:lblOffset val="100"/>
        <c:tickLblSkip val="2"/>
        <c:noMultiLvlLbl val="0"/>
      </c:catAx>
      <c:valAx>
        <c:axId val="3940607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4807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'!$D$18:$Q$18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775477"/>
        <c:crosses val="autoZero"/>
        <c:auto val="1"/>
        <c:lblOffset val="100"/>
        <c:tickLblSkip val="2"/>
        <c:noMultiLvlLbl val="0"/>
      </c:catAx>
      <c:valAx>
        <c:axId val="3777547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11035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'!$D$19:$Q$19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914767"/>
        <c:crosses val="autoZero"/>
        <c:auto val="1"/>
        <c:lblOffset val="100"/>
        <c:tickLblSkip val="2"/>
        <c:noMultiLvlLbl val="0"/>
      </c:catAx>
      <c:valAx>
        <c:axId val="3991476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3497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1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'!$D$20:$Q$20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870665"/>
        <c:crosses val="autoZero"/>
        <c:auto val="0"/>
        <c:lblOffset val="100"/>
        <c:tickLblSkip val="2"/>
        <c:noMultiLvlLbl val="0"/>
      </c:catAx>
      <c:valAx>
        <c:axId val="1187066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68858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26"/>
          <c:w val="0.795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'!$D$21:$Q$21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999779"/>
        <c:crosses val="autoZero"/>
        <c:auto val="1"/>
        <c:lblOffset val="100"/>
        <c:tickLblSkip val="2"/>
        <c:noMultiLvlLbl val="0"/>
      </c:catAx>
      <c:valAx>
        <c:axId val="2199977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72712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25"/>
          <c:w val="0.916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33"/>
          <c:w val="0.795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'!$D$22:$Q$22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151645"/>
        <c:crosses val="autoZero"/>
        <c:auto val="1"/>
        <c:lblOffset val="100"/>
        <c:tickLblSkip val="2"/>
        <c:noMultiLvlLbl val="0"/>
      </c:catAx>
      <c:valAx>
        <c:axId val="3715164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78028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5"/>
          <c:w val="0.916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175"/>
          <c:w val="0.8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'!$D$23:$Q$23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493239"/>
        <c:crosses val="autoZero"/>
        <c:auto val="1"/>
        <c:lblOffset val="100"/>
        <c:tickLblSkip val="2"/>
        <c:noMultiLvlLbl val="0"/>
      </c:catAx>
      <c:valAx>
        <c:axId val="5649323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92935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'!$D$8:$Q$8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549617"/>
        <c:crosses val="autoZero"/>
        <c:auto val="1"/>
        <c:lblOffset val="100"/>
        <c:tickLblSkip val="2"/>
        <c:noMultiLvlLbl val="0"/>
      </c:catAx>
      <c:valAx>
        <c:axId val="1254961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67710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'!$D$6:$Q$6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090071"/>
        <c:crosses val="autoZero"/>
        <c:auto val="1"/>
        <c:lblOffset val="100"/>
        <c:tickLblSkip val="2"/>
        <c:noMultiLvlLbl val="0"/>
      </c:catAx>
      <c:valAx>
        <c:axId val="6509007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3223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2625"/>
          <c:w val="0.87475"/>
          <c:h val="0.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'!$Q$5:$Q$24</c:f>
              <c:numCache/>
            </c:numRef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4583769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'有病者率'!$D$5:$Q$5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70693"/>
        <c:crosses val="autoZero"/>
        <c:auto val="0"/>
        <c:lblOffset val="100"/>
        <c:tickLblSkip val="2"/>
        <c:noMultiLvlLbl val="0"/>
      </c:catAx>
      <c:valAx>
        <c:axId val="625706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86538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'有病者率'!$D$6:$Q$6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061343"/>
        <c:crosses val="autoZero"/>
        <c:auto val="1"/>
        <c:lblOffset val="100"/>
        <c:tickLblSkip val="2"/>
        <c:noMultiLvlLbl val="0"/>
      </c:catAx>
      <c:valAx>
        <c:axId val="35061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26532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'有病者率'!$D$7:$Q$7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396505"/>
        <c:crosses val="autoZero"/>
        <c:auto val="0"/>
        <c:lblOffset val="100"/>
        <c:tickLblSkip val="2"/>
        <c:noMultiLvlLbl val="0"/>
      </c:catAx>
      <c:valAx>
        <c:axId val="213965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'有病者率'!$D$9:$Q$9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395315"/>
        <c:crosses val="autoZero"/>
        <c:auto val="1"/>
        <c:lblOffset val="100"/>
        <c:tickLblSkip val="2"/>
        <c:noMultiLvlLbl val="0"/>
      </c:catAx>
      <c:valAx>
        <c:axId val="553953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3508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'有病者率'!$D$10:$Q$10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835501"/>
        <c:crosses val="autoZero"/>
        <c:auto val="1"/>
        <c:lblOffset val="100"/>
        <c:tickLblSkip val="2"/>
        <c:noMultiLvlLbl val="0"/>
      </c:catAx>
      <c:valAx>
        <c:axId val="578355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79578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'有病者率'!$D$11:$Q$11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163975"/>
        <c:crosses val="autoZero"/>
        <c:auto val="1"/>
        <c:lblOffset val="100"/>
        <c:tickLblSkip val="2"/>
        <c:noMultiLvlLbl val="0"/>
      </c:catAx>
      <c:valAx>
        <c:axId val="541639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75746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'有病者率'!$D$12:$Q$12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205825"/>
        <c:crosses val="autoZero"/>
        <c:auto val="0"/>
        <c:lblOffset val="100"/>
        <c:tickLblSkip val="2"/>
        <c:noMultiLvlLbl val="0"/>
      </c:catAx>
      <c:valAx>
        <c:axId val="252058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5"/>
          <c:y val="0.0285"/>
          <c:w val="0.724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'有病者率'!$D$13:$Q$13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405915"/>
        <c:crosses val="autoZero"/>
        <c:auto val="0"/>
        <c:lblOffset val="100"/>
        <c:tickLblSkip val="2"/>
        <c:noMultiLvlLbl val="0"/>
      </c:catAx>
      <c:valAx>
        <c:axId val="284059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583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'有病者率'!$D$14:$Q$14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177749"/>
        <c:crosses val="autoZero"/>
        <c:auto val="0"/>
        <c:lblOffset val="100"/>
        <c:tickLblSkip val="2"/>
        <c:noMultiLvlLbl val="0"/>
      </c:catAx>
      <c:valAx>
        <c:axId val="191777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664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5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'!$D$7:$Q$7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804369"/>
        <c:crosses val="autoZero"/>
        <c:auto val="0"/>
        <c:lblOffset val="100"/>
        <c:tickLblSkip val="3"/>
        <c:noMultiLvlLbl val="0"/>
      </c:catAx>
      <c:valAx>
        <c:axId val="3780436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93972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725"/>
          <c:w val="0.7852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'有病者率'!$D$15:$Q$15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893807"/>
        <c:crosses val="autoZero"/>
        <c:auto val="0"/>
        <c:lblOffset val="100"/>
        <c:tickLblSkip val="2"/>
        <c:noMultiLvlLbl val="0"/>
      </c:catAx>
      <c:valAx>
        <c:axId val="98938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201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5"/>
          <c:y val="0.0285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'有病者率'!$D$16:$Q$16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200873"/>
        <c:crosses val="autoZero"/>
        <c:auto val="0"/>
        <c:lblOffset val="100"/>
        <c:tickLblSkip val="2"/>
        <c:noMultiLvlLbl val="0"/>
      </c:catAx>
      <c:valAx>
        <c:axId val="632008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540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'有病者率'!$D$17:$Q$17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997059"/>
        <c:crosses val="autoZero"/>
        <c:auto val="0"/>
        <c:lblOffset val="100"/>
        <c:tickLblSkip val="2"/>
        <c:noMultiLvlLbl val="0"/>
      </c:catAx>
      <c:valAx>
        <c:axId val="189970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694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'有病者率'!$D$18:$Q$18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366781"/>
        <c:crosses val="autoZero"/>
        <c:auto val="1"/>
        <c:lblOffset val="100"/>
        <c:tickLblSkip val="2"/>
        <c:noMultiLvlLbl val="0"/>
      </c:catAx>
      <c:valAx>
        <c:axId val="623667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5580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'有病者率'!$D$19:$Q$19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544471"/>
        <c:crosses val="autoZero"/>
        <c:auto val="1"/>
        <c:lblOffset val="100"/>
        <c:tickLblSkip val="2"/>
        <c:noMultiLvlLbl val="0"/>
      </c:catAx>
      <c:valAx>
        <c:axId val="185444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4301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425"/>
          <c:w val="0.7835"/>
          <c:h val="0.648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'有病者率'!$D$20:$Q$20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07153"/>
        <c:crosses val="autoZero"/>
        <c:auto val="0"/>
        <c:lblOffset val="100"/>
        <c:tickLblSkip val="2"/>
        <c:noMultiLvlLbl val="0"/>
      </c:catAx>
      <c:valAx>
        <c:axId val="257071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251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397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'有病者率'!$D$21:$Q$21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0037786"/>
        <c:axId val="1904619"/>
      </c:lineChart>
      <c:catAx>
        <c:axId val="3003778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4619"/>
        <c:crosses val="autoZero"/>
        <c:auto val="1"/>
        <c:lblOffset val="100"/>
        <c:tickLblSkip val="2"/>
        <c:noMultiLvlLbl val="0"/>
      </c:catAx>
      <c:valAx>
        <c:axId val="19046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03778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'有病者率'!$D$22:$Q$22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056421"/>
        <c:crosses val="autoZero"/>
        <c:auto val="1"/>
        <c:lblOffset val="100"/>
        <c:tickLblSkip val="2"/>
        <c:noMultiLvlLbl val="0"/>
      </c:catAx>
      <c:valAx>
        <c:axId val="200564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14157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'有病者率'!$D$23:$Q$23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957375"/>
        <c:crosses val="autoZero"/>
        <c:auto val="1"/>
        <c:lblOffset val="100"/>
        <c:tickLblSkip val="2"/>
        <c:noMultiLvlLbl val="0"/>
      </c:catAx>
      <c:valAx>
        <c:axId val="139573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29006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Osaka"/>
                <a:ea typeface="Osaka"/>
                <a:cs typeface="Osaka"/>
              </a:rPr>
              <a:t>H29</a:t>
            </a:r>
            <a:r>
              <a:rPr lang="en-US" cap="none" sz="14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'有病者率'!$Q$5:$Q$24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58507512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'!$D$9:$Q$9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55019"/>
        <c:crosses val="autoZero"/>
        <c:auto val="1"/>
        <c:lblOffset val="100"/>
        <c:tickLblSkip val="2"/>
        <c:noMultiLvlLbl val="0"/>
      </c:catAx>
      <c:valAx>
        <c:axId val="4225501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9500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'有病者率'!$D$8:$Q$8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847699"/>
        <c:crosses val="autoZero"/>
        <c:auto val="0"/>
        <c:lblOffset val="100"/>
        <c:tickLblSkip val="2"/>
        <c:noMultiLvlLbl val="0"/>
      </c:catAx>
      <c:valAx>
        <c:axId val="378476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8800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'!$D$10:$Q$10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4485"/>
        <c:crosses val="autoZero"/>
        <c:auto val="1"/>
        <c:lblOffset val="100"/>
        <c:tickLblSkip val="2"/>
        <c:noMultiLvlLbl val="0"/>
      </c:catAx>
      <c:valAx>
        <c:axId val="10448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75085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'!$D$11:$Q$11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463295"/>
        <c:crosses val="autoZero"/>
        <c:auto val="1"/>
        <c:lblOffset val="100"/>
        <c:tickLblSkip val="2"/>
        <c:noMultiLvlLbl val="0"/>
      </c:catAx>
      <c:valAx>
        <c:axId val="846329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4036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85"/>
          <c:h val="0.629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'!$D$12:$Q$12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438265"/>
        <c:crosses val="autoZero"/>
        <c:auto val="0"/>
        <c:lblOffset val="100"/>
        <c:tickLblSkip val="2"/>
        <c:noMultiLvlLbl val="0"/>
      </c:catAx>
      <c:valAx>
        <c:axId val="1443826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79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415"/>
          <c:w val="0.7835"/>
          <c:h val="0.64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'!$D$13:$Q$13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648787"/>
        <c:crosses val="autoZero"/>
        <c:auto val="0"/>
        <c:lblOffset val="100"/>
        <c:tickLblSkip val="2"/>
        <c:noMultiLvlLbl val="0"/>
      </c:catAx>
      <c:valAx>
        <c:axId val="2864878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725"/>
          <c:w val="0.7985"/>
          <c:h val="0.64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'!$D$14:$Q$14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850381"/>
        <c:crosses val="autoZero"/>
        <c:auto val="0"/>
        <c:lblOffset val="100"/>
        <c:tickLblSkip val="2"/>
        <c:noMultiLvlLbl val="0"/>
      </c:catAx>
      <c:valAx>
        <c:axId val="3885038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75"/>
          <c:y val="0.05075"/>
          <c:w val="0.932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0906125"/>
        <a:ext cx="1752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85725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190750" y="10906125"/>
        <a:ext cx="1714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62</xdr:row>
      <xdr:rowOff>38100</xdr:rowOff>
    </xdr:from>
    <xdr:to>
      <xdr:col>12</xdr:col>
      <xdr:colOff>133350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000500" y="10906125"/>
        <a:ext cx="17049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142875</xdr:rowOff>
    </xdr:from>
    <xdr:to>
      <xdr:col>4</xdr:col>
      <xdr:colOff>28575</xdr:colOff>
      <xdr:row>88</xdr:row>
      <xdr:rowOff>85725</xdr:rowOff>
    </xdr:to>
    <xdr:graphicFrame macro="">
      <xdr:nvGraphicFramePr>
        <xdr:cNvPr id="11" name="グラフ 10"/>
        <xdr:cNvGraphicFramePr/>
      </xdr:nvGraphicFramePr>
      <xdr:xfrm>
        <a:off x="342900" y="13487400"/>
        <a:ext cx="17526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142875</xdr:rowOff>
    </xdr:from>
    <xdr:to>
      <xdr:col>8</xdr:col>
      <xdr:colOff>85725</xdr:colOff>
      <xdr:row>88</xdr:row>
      <xdr:rowOff>85725</xdr:rowOff>
    </xdr:to>
    <xdr:graphicFrame macro="">
      <xdr:nvGraphicFramePr>
        <xdr:cNvPr id="12" name="グラフ 11"/>
        <xdr:cNvGraphicFramePr/>
      </xdr:nvGraphicFramePr>
      <xdr:xfrm>
        <a:off x="2190750" y="13487400"/>
        <a:ext cx="17145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180975</xdr:colOff>
      <xdr:row>75</xdr:row>
      <xdr:rowOff>142875</xdr:rowOff>
    </xdr:from>
    <xdr:to>
      <xdr:col>12</xdr:col>
      <xdr:colOff>133350</xdr:colOff>
      <xdr:row>88</xdr:row>
      <xdr:rowOff>85725</xdr:rowOff>
    </xdr:to>
    <xdr:graphicFrame macro="">
      <xdr:nvGraphicFramePr>
        <xdr:cNvPr id="13" name="グラフ 12"/>
        <xdr:cNvGraphicFramePr/>
      </xdr:nvGraphicFramePr>
      <xdr:xfrm>
        <a:off x="4000500" y="13487400"/>
        <a:ext cx="17049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142875</xdr:rowOff>
    </xdr:from>
    <xdr:to>
      <xdr:col>16</xdr:col>
      <xdr:colOff>190500</xdr:colOff>
      <xdr:row>88</xdr:row>
      <xdr:rowOff>85725</xdr:rowOff>
    </xdr:to>
    <xdr:graphicFrame macro="">
      <xdr:nvGraphicFramePr>
        <xdr:cNvPr id="14" name="グラフ 13"/>
        <xdr:cNvGraphicFramePr/>
      </xdr:nvGraphicFramePr>
      <xdr:xfrm>
        <a:off x="5800725" y="13487400"/>
        <a:ext cx="171450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104775</xdr:rowOff>
    </xdr:from>
    <xdr:to>
      <xdr:col>4</xdr:col>
      <xdr:colOff>28575</xdr:colOff>
      <xdr:row>102</xdr:row>
      <xdr:rowOff>47625</xdr:rowOff>
    </xdr:to>
    <xdr:graphicFrame macro="">
      <xdr:nvGraphicFramePr>
        <xdr:cNvPr id="20" name="グラフ 19"/>
        <xdr:cNvGraphicFramePr/>
      </xdr:nvGraphicFramePr>
      <xdr:xfrm>
        <a:off x="342900" y="16116300"/>
        <a:ext cx="17526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104775</xdr:rowOff>
    </xdr:from>
    <xdr:to>
      <xdr:col>8</xdr:col>
      <xdr:colOff>85725</xdr:colOff>
      <xdr:row>102</xdr:row>
      <xdr:rowOff>47625</xdr:rowOff>
    </xdr:to>
    <xdr:graphicFrame macro="">
      <xdr:nvGraphicFramePr>
        <xdr:cNvPr id="23" name="グラフ 22"/>
        <xdr:cNvGraphicFramePr/>
      </xdr:nvGraphicFramePr>
      <xdr:xfrm>
        <a:off x="2190750" y="16116300"/>
        <a:ext cx="17145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180975</xdr:colOff>
      <xdr:row>89</xdr:row>
      <xdr:rowOff>104775</xdr:rowOff>
    </xdr:from>
    <xdr:to>
      <xdr:col>12</xdr:col>
      <xdr:colOff>133350</xdr:colOff>
      <xdr:row>102</xdr:row>
      <xdr:rowOff>47625</xdr:rowOff>
    </xdr:to>
    <xdr:graphicFrame macro="">
      <xdr:nvGraphicFramePr>
        <xdr:cNvPr id="26" name="グラフ 25"/>
        <xdr:cNvGraphicFramePr/>
      </xdr:nvGraphicFramePr>
      <xdr:xfrm>
        <a:off x="4000500" y="16116300"/>
        <a:ext cx="17049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104775</xdr:rowOff>
    </xdr:from>
    <xdr:to>
      <xdr:col>16</xdr:col>
      <xdr:colOff>190500</xdr:colOff>
      <xdr:row>102</xdr:row>
      <xdr:rowOff>47625</xdr:rowOff>
    </xdr:to>
    <xdr:graphicFrame macro="">
      <xdr:nvGraphicFramePr>
        <xdr:cNvPr id="33" name="グラフ 32"/>
        <xdr:cNvGraphicFramePr/>
      </xdr:nvGraphicFramePr>
      <xdr:xfrm>
        <a:off x="5800725" y="16116300"/>
        <a:ext cx="171450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66675</xdr:rowOff>
    </xdr:from>
    <xdr:to>
      <xdr:col>4</xdr:col>
      <xdr:colOff>28575</xdr:colOff>
      <xdr:row>116</xdr:row>
      <xdr:rowOff>9525</xdr:rowOff>
    </xdr:to>
    <xdr:graphicFrame macro="">
      <xdr:nvGraphicFramePr>
        <xdr:cNvPr id="41" name="グラフ 40"/>
        <xdr:cNvGraphicFramePr/>
      </xdr:nvGraphicFramePr>
      <xdr:xfrm>
        <a:off x="342900" y="18745200"/>
        <a:ext cx="175260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66675</xdr:rowOff>
    </xdr:from>
    <xdr:to>
      <xdr:col>8</xdr:col>
      <xdr:colOff>85725</xdr:colOff>
      <xdr:row>116</xdr:row>
      <xdr:rowOff>9525</xdr:rowOff>
    </xdr:to>
    <xdr:graphicFrame macro="">
      <xdr:nvGraphicFramePr>
        <xdr:cNvPr id="47" name="グラフ 46"/>
        <xdr:cNvGraphicFramePr/>
      </xdr:nvGraphicFramePr>
      <xdr:xfrm>
        <a:off x="2190750" y="18745200"/>
        <a:ext cx="171450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180975</xdr:colOff>
      <xdr:row>103</xdr:row>
      <xdr:rowOff>66675</xdr:rowOff>
    </xdr:from>
    <xdr:to>
      <xdr:col>12</xdr:col>
      <xdr:colOff>133350</xdr:colOff>
      <xdr:row>116</xdr:row>
      <xdr:rowOff>9525</xdr:rowOff>
    </xdr:to>
    <xdr:graphicFrame macro="">
      <xdr:nvGraphicFramePr>
        <xdr:cNvPr id="48" name="グラフ 47"/>
        <xdr:cNvGraphicFramePr/>
      </xdr:nvGraphicFramePr>
      <xdr:xfrm>
        <a:off x="4000500" y="18745200"/>
        <a:ext cx="17049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66675</xdr:rowOff>
    </xdr:from>
    <xdr:to>
      <xdr:col>16</xdr:col>
      <xdr:colOff>190500</xdr:colOff>
      <xdr:row>116</xdr:row>
      <xdr:rowOff>9525</xdr:rowOff>
    </xdr:to>
    <xdr:graphicFrame macro="">
      <xdr:nvGraphicFramePr>
        <xdr:cNvPr id="49" name="グラフ 48"/>
        <xdr:cNvGraphicFramePr/>
      </xdr:nvGraphicFramePr>
      <xdr:xfrm>
        <a:off x="5800725" y="18745200"/>
        <a:ext cx="17145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28575</xdr:rowOff>
    </xdr:from>
    <xdr:to>
      <xdr:col>4</xdr:col>
      <xdr:colOff>28575</xdr:colOff>
      <xdr:row>129</xdr:row>
      <xdr:rowOff>114300</xdr:rowOff>
    </xdr:to>
    <xdr:graphicFrame macro="">
      <xdr:nvGraphicFramePr>
        <xdr:cNvPr id="52" name="グラフ 51"/>
        <xdr:cNvGraphicFramePr/>
      </xdr:nvGraphicFramePr>
      <xdr:xfrm>
        <a:off x="342900" y="21374100"/>
        <a:ext cx="175260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28575</xdr:rowOff>
    </xdr:from>
    <xdr:to>
      <xdr:col>8</xdr:col>
      <xdr:colOff>85725</xdr:colOff>
      <xdr:row>129</xdr:row>
      <xdr:rowOff>114300</xdr:rowOff>
    </xdr:to>
    <xdr:graphicFrame macro="">
      <xdr:nvGraphicFramePr>
        <xdr:cNvPr id="53" name="グラフ 52"/>
        <xdr:cNvGraphicFramePr/>
      </xdr:nvGraphicFramePr>
      <xdr:xfrm>
        <a:off x="2190750" y="21374100"/>
        <a:ext cx="1714500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180975</xdr:colOff>
      <xdr:row>117</xdr:row>
      <xdr:rowOff>28575</xdr:rowOff>
    </xdr:from>
    <xdr:to>
      <xdr:col>12</xdr:col>
      <xdr:colOff>133350</xdr:colOff>
      <xdr:row>129</xdr:row>
      <xdr:rowOff>114300</xdr:rowOff>
    </xdr:to>
    <xdr:graphicFrame macro="">
      <xdr:nvGraphicFramePr>
        <xdr:cNvPr id="54" name="グラフ 53"/>
        <xdr:cNvGraphicFramePr/>
      </xdr:nvGraphicFramePr>
      <xdr:xfrm>
        <a:off x="4000500" y="21374100"/>
        <a:ext cx="17049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190500</xdr:colOff>
      <xdr:row>74</xdr:row>
      <xdr:rowOff>123825</xdr:rowOff>
    </xdr:to>
    <xdr:graphicFrame macro="">
      <xdr:nvGraphicFramePr>
        <xdr:cNvPr id="64" name="グラフ 64"/>
        <xdr:cNvGraphicFramePr/>
      </xdr:nvGraphicFramePr>
      <xdr:xfrm>
        <a:off x="5800725" y="10906125"/>
        <a:ext cx="1714500" cy="2371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371475</xdr:colOff>
      <xdr:row>31</xdr:row>
      <xdr:rowOff>85725</xdr:rowOff>
    </xdr:from>
    <xdr:to>
      <xdr:col>16</xdr:col>
      <xdr:colOff>66675</xdr:colOff>
      <xdr:row>55</xdr:row>
      <xdr:rowOff>95250</xdr:rowOff>
    </xdr:to>
    <xdr:graphicFrame macro="">
      <xdr:nvGraphicFramePr>
        <xdr:cNvPr id="66" name="グラフ 65"/>
        <xdr:cNvGraphicFramePr/>
      </xdr:nvGraphicFramePr>
      <xdr:xfrm>
        <a:off x="666750" y="6124575"/>
        <a:ext cx="6724650" cy="3667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104775</xdr:colOff>
      <xdr:row>25</xdr:row>
      <xdr:rowOff>123825</xdr:rowOff>
    </xdr:from>
    <xdr:to>
      <xdr:col>16</xdr:col>
      <xdr:colOff>257175</xdr:colOff>
      <xdr:row>58</xdr:row>
      <xdr:rowOff>0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5248275"/>
          <a:ext cx="7181850" cy="490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27</xdr:row>
      <xdr:rowOff>133350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581025" y="556260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1039475"/>
        <a:ext cx="17716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76200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209800" y="11039475"/>
        <a:ext cx="17430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62</xdr:row>
      <xdr:rowOff>38100</xdr:rowOff>
    </xdr:from>
    <xdr:to>
      <xdr:col>12</xdr:col>
      <xdr:colOff>123825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048125" y="11039475"/>
        <a:ext cx="17430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133350</xdr:rowOff>
    </xdr:from>
    <xdr:to>
      <xdr:col>4</xdr:col>
      <xdr:colOff>28575</xdr:colOff>
      <xdr:row>88</xdr:row>
      <xdr:rowOff>76200</xdr:rowOff>
    </xdr:to>
    <xdr:graphicFrame macro="">
      <xdr:nvGraphicFramePr>
        <xdr:cNvPr id="11" name="グラフ 10"/>
        <xdr:cNvGraphicFramePr/>
      </xdr:nvGraphicFramePr>
      <xdr:xfrm>
        <a:off x="342900" y="13611225"/>
        <a:ext cx="17716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133350</xdr:rowOff>
    </xdr:from>
    <xdr:to>
      <xdr:col>8</xdr:col>
      <xdr:colOff>76200</xdr:colOff>
      <xdr:row>88</xdr:row>
      <xdr:rowOff>76200</xdr:rowOff>
    </xdr:to>
    <xdr:graphicFrame macro="">
      <xdr:nvGraphicFramePr>
        <xdr:cNvPr id="12" name="グラフ 11"/>
        <xdr:cNvGraphicFramePr/>
      </xdr:nvGraphicFramePr>
      <xdr:xfrm>
        <a:off x="2209800" y="13611225"/>
        <a:ext cx="1743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75</xdr:row>
      <xdr:rowOff>133350</xdr:rowOff>
    </xdr:from>
    <xdr:to>
      <xdr:col>12</xdr:col>
      <xdr:colOff>123825</xdr:colOff>
      <xdr:row>88</xdr:row>
      <xdr:rowOff>76200</xdr:rowOff>
    </xdr:to>
    <xdr:graphicFrame macro="">
      <xdr:nvGraphicFramePr>
        <xdr:cNvPr id="13" name="グラフ 12"/>
        <xdr:cNvGraphicFramePr/>
      </xdr:nvGraphicFramePr>
      <xdr:xfrm>
        <a:off x="4048125" y="13611225"/>
        <a:ext cx="1743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133350</xdr:rowOff>
    </xdr:from>
    <xdr:to>
      <xdr:col>16</xdr:col>
      <xdr:colOff>180975</xdr:colOff>
      <xdr:row>88</xdr:row>
      <xdr:rowOff>76200</xdr:rowOff>
    </xdr:to>
    <xdr:graphicFrame macro="">
      <xdr:nvGraphicFramePr>
        <xdr:cNvPr id="14" name="グラフ 13"/>
        <xdr:cNvGraphicFramePr/>
      </xdr:nvGraphicFramePr>
      <xdr:xfrm>
        <a:off x="5895975" y="13611225"/>
        <a:ext cx="17430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95250</xdr:rowOff>
    </xdr:from>
    <xdr:to>
      <xdr:col>4</xdr:col>
      <xdr:colOff>28575</xdr:colOff>
      <xdr:row>102</xdr:row>
      <xdr:rowOff>38100</xdr:rowOff>
    </xdr:to>
    <xdr:graphicFrame macro="">
      <xdr:nvGraphicFramePr>
        <xdr:cNvPr id="20" name="グラフ 19"/>
        <xdr:cNvGraphicFramePr/>
      </xdr:nvGraphicFramePr>
      <xdr:xfrm>
        <a:off x="342900" y="16240125"/>
        <a:ext cx="17716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95250</xdr:rowOff>
    </xdr:from>
    <xdr:to>
      <xdr:col>8</xdr:col>
      <xdr:colOff>76200</xdr:colOff>
      <xdr:row>102</xdr:row>
      <xdr:rowOff>38100</xdr:rowOff>
    </xdr:to>
    <xdr:graphicFrame macro="">
      <xdr:nvGraphicFramePr>
        <xdr:cNvPr id="23" name="グラフ 22"/>
        <xdr:cNvGraphicFramePr/>
      </xdr:nvGraphicFramePr>
      <xdr:xfrm>
        <a:off x="2209800" y="16240125"/>
        <a:ext cx="17430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171450</xdr:colOff>
      <xdr:row>89</xdr:row>
      <xdr:rowOff>95250</xdr:rowOff>
    </xdr:from>
    <xdr:to>
      <xdr:col>12</xdr:col>
      <xdr:colOff>123825</xdr:colOff>
      <xdr:row>102</xdr:row>
      <xdr:rowOff>38100</xdr:rowOff>
    </xdr:to>
    <xdr:graphicFrame macro="">
      <xdr:nvGraphicFramePr>
        <xdr:cNvPr id="26" name="グラフ 25"/>
        <xdr:cNvGraphicFramePr/>
      </xdr:nvGraphicFramePr>
      <xdr:xfrm>
        <a:off x="4048125" y="16240125"/>
        <a:ext cx="17430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95250</xdr:rowOff>
    </xdr:from>
    <xdr:to>
      <xdr:col>16</xdr:col>
      <xdr:colOff>180975</xdr:colOff>
      <xdr:row>102</xdr:row>
      <xdr:rowOff>38100</xdr:rowOff>
    </xdr:to>
    <xdr:graphicFrame macro="">
      <xdr:nvGraphicFramePr>
        <xdr:cNvPr id="33" name="グラフ 32"/>
        <xdr:cNvGraphicFramePr/>
      </xdr:nvGraphicFramePr>
      <xdr:xfrm>
        <a:off x="5895975" y="16240125"/>
        <a:ext cx="17430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47625</xdr:rowOff>
    </xdr:from>
    <xdr:to>
      <xdr:col>4</xdr:col>
      <xdr:colOff>28575</xdr:colOff>
      <xdr:row>115</xdr:row>
      <xdr:rowOff>133350</xdr:rowOff>
    </xdr:to>
    <xdr:graphicFrame macro="">
      <xdr:nvGraphicFramePr>
        <xdr:cNvPr id="41" name="グラフ 40"/>
        <xdr:cNvGraphicFramePr/>
      </xdr:nvGraphicFramePr>
      <xdr:xfrm>
        <a:off x="342900" y="18859500"/>
        <a:ext cx="17716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47625</xdr:rowOff>
    </xdr:from>
    <xdr:to>
      <xdr:col>8</xdr:col>
      <xdr:colOff>76200</xdr:colOff>
      <xdr:row>115</xdr:row>
      <xdr:rowOff>133350</xdr:rowOff>
    </xdr:to>
    <xdr:graphicFrame macro="">
      <xdr:nvGraphicFramePr>
        <xdr:cNvPr id="47" name="グラフ 46"/>
        <xdr:cNvGraphicFramePr/>
      </xdr:nvGraphicFramePr>
      <xdr:xfrm>
        <a:off x="2209800" y="18859500"/>
        <a:ext cx="1743075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171450</xdr:colOff>
      <xdr:row>103</xdr:row>
      <xdr:rowOff>47625</xdr:rowOff>
    </xdr:from>
    <xdr:to>
      <xdr:col>12</xdr:col>
      <xdr:colOff>123825</xdr:colOff>
      <xdr:row>115</xdr:row>
      <xdr:rowOff>133350</xdr:rowOff>
    </xdr:to>
    <xdr:graphicFrame macro="">
      <xdr:nvGraphicFramePr>
        <xdr:cNvPr id="48" name="グラフ 47"/>
        <xdr:cNvGraphicFramePr/>
      </xdr:nvGraphicFramePr>
      <xdr:xfrm>
        <a:off x="4048125" y="18859500"/>
        <a:ext cx="1743075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47625</xdr:rowOff>
    </xdr:from>
    <xdr:to>
      <xdr:col>16</xdr:col>
      <xdr:colOff>180975</xdr:colOff>
      <xdr:row>115</xdr:row>
      <xdr:rowOff>133350</xdr:rowOff>
    </xdr:to>
    <xdr:graphicFrame macro="">
      <xdr:nvGraphicFramePr>
        <xdr:cNvPr id="49" name="グラフ 48"/>
        <xdr:cNvGraphicFramePr/>
      </xdr:nvGraphicFramePr>
      <xdr:xfrm>
        <a:off x="5895975" y="18859500"/>
        <a:ext cx="1743075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9525</xdr:rowOff>
    </xdr:from>
    <xdr:to>
      <xdr:col>4</xdr:col>
      <xdr:colOff>28575</xdr:colOff>
      <xdr:row>129</xdr:row>
      <xdr:rowOff>95250</xdr:rowOff>
    </xdr:to>
    <xdr:graphicFrame macro="">
      <xdr:nvGraphicFramePr>
        <xdr:cNvPr id="52" name="グラフ 52"/>
        <xdr:cNvGraphicFramePr/>
      </xdr:nvGraphicFramePr>
      <xdr:xfrm>
        <a:off x="342900" y="21488400"/>
        <a:ext cx="177165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9525</xdr:rowOff>
    </xdr:from>
    <xdr:to>
      <xdr:col>8</xdr:col>
      <xdr:colOff>76200</xdr:colOff>
      <xdr:row>129</xdr:row>
      <xdr:rowOff>95250</xdr:rowOff>
    </xdr:to>
    <xdr:graphicFrame macro="">
      <xdr:nvGraphicFramePr>
        <xdr:cNvPr id="53" name="グラフ 53"/>
        <xdr:cNvGraphicFramePr/>
      </xdr:nvGraphicFramePr>
      <xdr:xfrm>
        <a:off x="2209800" y="21488400"/>
        <a:ext cx="1743075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117</xdr:row>
      <xdr:rowOff>9525</xdr:rowOff>
    </xdr:from>
    <xdr:to>
      <xdr:col>12</xdr:col>
      <xdr:colOff>123825</xdr:colOff>
      <xdr:row>129</xdr:row>
      <xdr:rowOff>95250</xdr:rowOff>
    </xdr:to>
    <xdr:graphicFrame macro="">
      <xdr:nvGraphicFramePr>
        <xdr:cNvPr id="54" name="グラフ 54"/>
        <xdr:cNvGraphicFramePr/>
      </xdr:nvGraphicFramePr>
      <xdr:xfrm>
        <a:off x="4048125" y="21488400"/>
        <a:ext cx="17430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247650</xdr:colOff>
      <xdr:row>29</xdr:row>
      <xdr:rowOff>38100</xdr:rowOff>
    </xdr:from>
    <xdr:to>
      <xdr:col>16</xdr:col>
      <xdr:colOff>142875</xdr:colOff>
      <xdr:row>57</xdr:row>
      <xdr:rowOff>9525</xdr:rowOff>
    </xdr:to>
    <xdr:graphicFrame macro="">
      <xdr:nvGraphicFramePr>
        <xdr:cNvPr id="66" name="グラフ 65"/>
        <xdr:cNvGraphicFramePr/>
      </xdr:nvGraphicFramePr>
      <xdr:xfrm>
        <a:off x="542925" y="5867400"/>
        <a:ext cx="7058025" cy="4238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180975</xdr:colOff>
      <xdr:row>74</xdr:row>
      <xdr:rowOff>123825</xdr:rowOff>
    </xdr:to>
    <xdr:graphicFrame macro="">
      <xdr:nvGraphicFramePr>
        <xdr:cNvPr id="24" name="グラフ 23"/>
        <xdr:cNvGraphicFramePr/>
      </xdr:nvGraphicFramePr>
      <xdr:xfrm>
        <a:off x="5895975" y="11039475"/>
        <a:ext cx="1743075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76200</xdr:colOff>
      <xdr:row>24</xdr:row>
      <xdr:rowOff>114300</xdr:rowOff>
    </xdr:from>
    <xdr:to>
      <xdr:col>16</xdr:col>
      <xdr:colOff>276225</xdr:colOff>
      <xdr:row>58</xdr:row>
      <xdr:rowOff>123825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181600"/>
          <a:ext cx="736282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25</xdr:row>
      <xdr:rowOff>95250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600075" y="5314950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SheetLayoutView="100" workbookViewId="0" topLeftCell="A1">
      <selection activeCell="B1" sqref="B1"/>
    </sheetView>
  </sheetViews>
  <sheetFormatPr defaultColWidth="10.59765625" defaultRowHeight="15"/>
  <cols>
    <col min="1" max="1" width="3.09765625" style="36" customWidth="1"/>
    <col min="2" max="2" width="9.3984375" style="34" customWidth="1"/>
    <col min="3" max="17" width="4.59765625" style="35" customWidth="1"/>
    <col min="18" max="18" width="3.19921875" style="36" customWidth="1"/>
    <col min="19" max="20" width="4.8984375" style="36" customWidth="1"/>
    <col min="21" max="79" width="10.5" style="36" customWidth="1"/>
    <col min="80" max="16384" width="10.59765625" style="36" customWidth="1"/>
  </cols>
  <sheetData>
    <row r="1" spans="2:18" ht="14.25">
      <c r="B1" s="51" t="s">
        <v>74</v>
      </c>
      <c r="R1" s="51"/>
    </row>
    <row r="2" ht="5.25" customHeight="1"/>
    <row r="3" spans="2:23" ht="12" customHeight="1">
      <c r="B3" s="47"/>
      <c r="C3" s="147" t="s">
        <v>67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37"/>
      <c r="S3" s="37"/>
      <c r="T3" s="37"/>
      <c r="U3" s="37"/>
      <c r="V3" s="37"/>
      <c r="W3" s="37"/>
    </row>
    <row r="4" spans="2:22" ht="12" customHeight="1">
      <c r="B4" s="48" t="s">
        <v>66</v>
      </c>
      <c r="C4" s="38">
        <v>15</v>
      </c>
      <c r="D4" s="38">
        <v>16</v>
      </c>
      <c r="E4" s="38">
        <v>17</v>
      </c>
      <c r="F4" s="38">
        <v>18</v>
      </c>
      <c r="G4" s="38">
        <v>19</v>
      </c>
      <c r="H4" s="38">
        <v>20</v>
      </c>
      <c r="I4" s="38">
        <v>21</v>
      </c>
      <c r="J4" s="39">
        <v>22</v>
      </c>
      <c r="K4" s="39">
        <v>23</v>
      </c>
      <c r="L4" s="39">
        <v>24</v>
      </c>
      <c r="M4" s="40">
        <v>25</v>
      </c>
      <c r="N4" s="40">
        <v>26</v>
      </c>
      <c r="O4" s="41">
        <v>27</v>
      </c>
      <c r="P4" s="129">
        <v>28</v>
      </c>
      <c r="Q4" s="40">
        <v>29</v>
      </c>
      <c r="R4" s="42"/>
      <c r="S4" s="42"/>
      <c r="T4" s="42"/>
      <c r="U4" s="42"/>
      <c r="V4" s="42"/>
    </row>
    <row r="5" spans="1:22" ht="17.25" customHeight="1">
      <c r="A5" s="36">
        <v>1</v>
      </c>
      <c r="B5" s="43" t="s">
        <v>14</v>
      </c>
      <c r="C5" s="57"/>
      <c r="D5" s="57"/>
      <c r="E5" s="57">
        <v>2.9466266866566717</v>
      </c>
      <c r="F5" s="57">
        <v>2.921417565485362</v>
      </c>
      <c r="G5" s="57">
        <v>2.742902711323764</v>
      </c>
      <c r="H5" s="57">
        <v>2.4766791044776117</v>
      </c>
      <c r="I5" s="57">
        <v>2.3932788374205267</v>
      </c>
      <c r="J5" s="57">
        <v>2.1951369652200676</v>
      </c>
      <c r="K5" s="57">
        <v>2.026092628832355</v>
      </c>
      <c r="L5" s="57">
        <v>2.0902612826603324</v>
      </c>
      <c r="M5" s="44">
        <v>1.909495077802477</v>
      </c>
      <c r="N5" s="44">
        <v>1.6073131955484896</v>
      </c>
      <c r="O5" s="58">
        <v>1.619155111254434</v>
      </c>
      <c r="P5" s="44">
        <v>1.3693548387096774</v>
      </c>
      <c r="Q5" s="44">
        <v>1.2298774428618748</v>
      </c>
      <c r="R5" s="45"/>
      <c r="S5" s="45"/>
      <c r="T5" s="45"/>
      <c r="U5" s="45"/>
      <c r="V5" s="45"/>
    </row>
    <row r="6" spans="1:22" ht="17.25" customHeight="1">
      <c r="A6" s="36">
        <v>2</v>
      </c>
      <c r="B6" s="43" t="s">
        <v>15</v>
      </c>
      <c r="C6" s="57">
        <v>3.9964253798033957</v>
      </c>
      <c r="D6" s="57">
        <v>3.7966244725738396</v>
      </c>
      <c r="E6" s="57">
        <v>3.2896678966789668</v>
      </c>
      <c r="F6" s="57">
        <v>3.7306368330464714</v>
      </c>
      <c r="G6" s="57">
        <v>3.5356176735798015</v>
      </c>
      <c r="H6" s="57">
        <v>3.4827586206896552</v>
      </c>
      <c r="I6" s="57">
        <v>3.080808080808081</v>
      </c>
      <c r="J6" s="57">
        <v>2.7676767676767677</v>
      </c>
      <c r="K6" s="57">
        <v>2.621387283236994</v>
      </c>
      <c r="L6" s="57">
        <v>2.320588235294118</v>
      </c>
      <c r="M6" s="44">
        <v>2.462559241706161</v>
      </c>
      <c r="N6" s="44">
        <v>1.8302972195589646</v>
      </c>
      <c r="O6" s="58">
        <v>1.623725671918443</v>
      </c>
      <c r="P6" s="44">
        <v>1.8318756073858116</v>
      </c>
      <c r="Q6" s="44">
        <v>1.656648451730419</v>
      </c>
      <c r="R6" s="45"/>
      <c r="S6" s="45"/>
      <c r="T6" s="45"/>
      <c r="U6" s="45"/>
      <c r="V6" s="45"/>
    </row>
    <row r="7" spans="1:22" ht="17.25" customHeight="1">
      <c r="A7" s="36">
        <v>3</v>
      </c>
      <c r="B7" s="43" t="s">
        <v>16</v>
      </c>
      <c r="C7" s="57"/>
      <c r="D7" s="57"/>
      <c r="E7" s="57"/>
      <c r="F7" s="57"/>
      <c r="G7" s="57"/>
      <c r="H7" s="44"/>
      <c r="I7" s="44"/>
      <c r="J7" s="44">
        <v>2.826530612244898</v>
      </c>
      <c r="K7" s="44">
        <v>2.654103852596315</v>
      </c>
      <c r="L7" s="44">
        <v>2.5816876122082584</v>
      </c>
      <c r="M7" s="44">
        <v>2.489504617968094</v>
      </c>
      <c r="N7" s="44">
        <v>2.1814946619217084</v>
      </c>
      <c r="O7" s="58">
        <v>1.9462962962962962</v>
      </c>
      <c r="P7" s="44">
        <v>2.0738255033557045</v>
      </c>
      <c r="Q7" s="44">
        <v>1.8391866913123844</v>
      </c>
      <c r="R7" s="45"/>
      <c r="S7" s="45"/>
      <c r="T7" s="45"/>
      <c r="U7" s="45"/>
      <c r="V7" s="45"/>
    </row>
    <row r="8" spans="1:22" ht="17.25" customHeight="1">
      <c r="A8" s="36">
        <v>4</v>
      </c>
      <c r="B8" s="43" t="s">
        <v>17</v>
      </c>
      <c r="C8" s="44"/>
      <c r="D8" s="44"/>
      <c r="E8" s="44"/>
      <c r="F8" s="44"/>
      <c r="G8" s="44"/>
      <c r="H8" s="44"/>
      <c r="I8" s="44"/>
      <c r="J8" s="44">
        <v>3.0065189048239898</v>
      </c>
      <c r="K8" s="44">
        <v>2.330567081604426</v>
      </c>
      <c r="L8" s="44">
        <v>2.199475065616798</v>
      </c>
      <c r="M8" s="44">
        <v>2.142857142857143</v>
      </c>
      <c r="N8" s="44">
        <v>2.2963885429638853</v>
      </c>
      <c r="O8" s="58">
        <v>2.0900243309002433</v>
      </c>
      <c r="P8" s="44">
        <v>1.857687420584498</v>
      </c>
      <c r="Q8" s="44">
        <v>1.7550761421319796</v>
      </c>
      <c r="R8" s="45"/>
      <c r="S8" s="45"/>
      <c r="T8" s="45"/>
      <c r="U8" s="45"/>
      <c r="V8" s="45"/>
    </row>
    <row r="9" spans="1:22" ht="17.25" customHeight="1">
      <c r="A9" s="36">
        <v>5</v>
      </c>
      <c r="B9" s="43" t="s">
        <v>18</v>
      </c>
      <c r="C9" s="57">
        <v>3.2092414995640803</v>
      </c>
      <c r="D9" s="57">
        <v>2.9260533104041273</v>
      </c>
      <c r="E9" s="57">
        <v>3.0497553017944536</v>
      </c>
      <c r="F9" s="57">
        <v>4.306451612903226</v>
      </c>
      <c r="G9" s="57">
        <v>2.6132404181184667</v>
      </c>
      <c r="H9" s="57">
        <v>2.4630705394190873</v>
      </c>
      <c r="I9" s="57">
        <v>2.261448792672773</v>
      </c>
      <c r="J9" s="57">
        <v>2.1575510204081634</v>
      </c>
      <c r="K9" s="57">
        <v>2.2396241190289743</v>
      </c>
      <c r="L9" s="57">
        <v>2.2961702127659573</v>
      </c>
      <c r="M9" s="44">
        <v>2.0629316960859554</v>
      </c>
      <c r="N9" s="44">
        <v>1.7783742331288344</v>
      </c>
      <c r="O9" s="58">
        <v>1.7101123595505618</v>
      </c>
      <c r="P9" s="44">
        <v>1.737631184407796</v>
      </c>
      <c r="Q9" s="44">
        <v>1.707070707070707</v>
      </c>
      <c r="R9" s="45"/>
      <c r="S9" s="45"/>
      <c r="T9" s="45"/>
      <c r="U9" s="45"/>
      <c r="V9" s="45"/>
    </row>
    <row r="10" spans="1:22" ht="17.25" customHeight="1">
      <c r="A10" s="36">
        <v>6</v>
      </c>
      <c r="B10" s="43" t="s">
        <v>19</v>
      </c>
      <c r="C10" s="57">
        <v>3.2628120893561103</v>
      </c>
      <c r="D10" s="57">
        <v>2.9344262295081966</v>
      </c>
      <c r="E10" s="57">
        <v>3.0140127388535034</v>
      </c>
      <c r="F10" s="57">
        <v>3.2612085769980506</v>
      </c>
      <c r="G10" s="57">
        <v>2.5908543922984357</v>
      </c>
      <c r="H10" s="57">
        <v>2.3806451612903228</v>
      </c>
      <c r="I10" s="57">
        <v>2.6876404494382022</v>
      </c>
      <c r="J10" s="57">
        <v>2.017039403620873</v>
      </c>
      <c r="K10" s="57">
        <v>2.80931744312026</v>
      </c>
      <c r="L10" s="57">
        <v>1.7923076923076924</v>
      </c>
      <c r="M10" s="44">
        <v>1.623309053069719</v>
      </c>
      <c r="N10" s="44">
        <v>1.7561235356762512</v>
      </c>
      <c r="O10" s="58">
        <v>1.3651741293532338</v>
      </c>
      <c r="P10" s="44">
        <v>1.4551148225469728</v>
      </c>
      <c r="Q10" s="44">
        <v>1.2219979818365287</v>
      </c>
      <c r="R10" s="45"/>
      <c r="S10" s="45"/>
      <c r="T10" s="45"/>
      <c r="U10" s="45"/>
      <c r="V10" s="45"/>
    </row>
    <row r="11" spans="1:22" ht="17.25" customHeight="1">
      <c r="A11" s="36">
        <v>7</v>
      </c>
      <c r="B11" s="43" t="s">
        <v>48</v>
      </c>
      <c r="C11" s="57">
        <v>3.734126984126984</v>
      </c>
      <c r="D11" s="57">
        <v>3.6584362139917697</v>
      </c>
      <c r="E11" s="57">
        <v>3.261968085106383</v>
      </c>
      <c r="F11" s="57">
        <v>3.856060606060606</v>
      </c>
      <c r="G11" s="57">
        <v>3.3267080745341615</v>
      </c>
      <c r="H11" s="57">
        <v>2.77491601343785</v>
      </c>
      <c r="I11" s="57">
        <v>2.988358556461001</v>
      </c>
      <c r="J11" s="57">
        <v>2.4363636363636365</v>
      </c>
      <c r="K11" s="57">
        <v>2.524330900243309</v>
      </c>
      <c r="L11" s="57">
        <v>2.1261034047919294</v>
      </c>
      <c r="M11" s="44">
        <v>2.2138590203106334</v>
      </c>
      <c r="N11" s="44">
        <v>2.2918149466192173</v>
      </c>
      <c r="O11" s="58">
        <v>2.174563591022444</v>
      </c>
      <c r="P11" s="44">
        <v>2.1468624833110814</v>
      </c>
      <c r="Q11" s="44">
        <v>1.8942307692307692</v>
      </c>
      <c r="R11" s="45"/>
      <c r="S11" s="45"/>
      <c r="T11" s="45"/>
      <c r="U11" s="45"/>
      <c r="V11" s="45"/>
    </row>
    <row r="12" spans="1:22" ht="17.25" customHeight="1">
      <c r="A12" s="36">
        <v>8</v>
      </c>
      <c r="B12" s="43" t="s">
        <v>49</v>
      </c>
      <c r="C12" s="57"/>
      <c r="D12" s="57"/>
      <c r="E12" s="57">
        <v>3.6717948717948716</v>
      </c>
      <c r="F12" s="57">
        <v>2.9635036496350367</v>
      </c>
      <c r="G12" s="57">
        <v>3.6164529914529915</v>
      </c>
      <c r="H12" s="57">
        <v>3.2545846817691477</v>
      </c>
      <c r="I12" s="57">
        <v>2.852910052910053</v>
      </c>
      <c r="J12" s="57">
        <v>2.737864077669903</v>
      </c>
      <c r="K12" s="57">
        <v>2.661592505854801</v>
      </c>
      <c r="L12" s="57">
        <v>2.445475638051044</v>
      </c>
      <c r="M12" s="44">
        <v>2.479627473806752</v>
      </c>
      <c r="N12" s="44">
        <v>2.081272084805654</v>
      </c>
      <c r="O12" s="58">
        <v>2.3284258210645525</v>
      </c>
      <c r="P12" s="44">
        <v>1.75062656641604</v>
      </c>
      <c r="Q12" s="44">
        <v>1.540612516644474</v>
      </c>
      <c r="R12" s="45"/>
      <c r="S12" s="45"/>
      <c r="T12" s="45"/>
      <c r="U12" s="45"/>
      <c r="V12" s="45"/>
    </row>
    <row r="13" spans="1:22" ht="17.25" customHeight="1">
      <c r="A13" s="36">
        <v>9</v>
      </c>
      <c r="B13" s="43" t="s">
        <v>50</v>
      </c>
      <c r="C13" s="57"/>
      <c r="D13" s="57"/>
      <c r="E13" s="57">
        <v>3.9920477137176937</v>
      </c>
      <c r="F13" s="57">
        <v>3.0551181102362204</v>
      </c>
      <c r="G13" s="57">
        <v>2.6733870967741935</v>
      </c>
      <c r="H13" s="57">
        <v>2.5356415478615073</v>
      </c>
      <c r="I13" s="57">
        <v>2.2938931297709924</v>
      </c>
      <c r="J13" s="57">
        <v>2.257510729613734</v>
      </c>
      <c r="K13" s="57">
        <v>2.346368715083799</v>
      </c>
      <c r="L13" s="57">
        <v>1.8673469387755102</v>
      </c>
      <c r="M13" s="44">
        <v>2.099403578528827</v>
      </c>
      <c r="N13" s="44">
        <v>1.7913223140495869</v>
      </c>
      <c r="O13" s="58">
        <v>1.608695652173913</v>
      </c>
      <c r="P13" s="44">
        <v>1.7555970149253732</v>
      </c>
      <c r="Q13" s="44">
        <v>2.0311284046692606</v>
      </c>
      <c r="R13" s="45"/>
      <c r="S13" s="45"/>
      <c r="T13" s="45"/>
      <c r="U13" s="45"/>
      <c r="V13" s="45"/>
    </row>
    <row r="14" spans="1:22" ht="17.25" customHeight="1">
      <c r="A14" s="36">
        <v>10</v>
      </c>
      <c r="B14" s="43" t="s">
        <v>51</v>
      </c>
      <c r="C14" s="57"/>
      <c r="D14" s="57"/>
      <c r="E14" s="57">
        <v>3.524390243902439</v>
      </c>
      <c r="F14" s="57">
        <v>3.529680365296804</v>
      </c>
      <c r="G14" s="57">
        <v>2.937399678972713</v>
      </c>
      <c r="H14" s="57">
        <v>3.1243243243243244</v>
      </c>
      <c r="I14" s="57">
        <v>3.1709233791748526</v>
      </c>
      <c r="J14" s="57">
        <v>3.0280898876404496</v>
      </c>
      <c r="K14" s="57">
        <v>2.37137330754352</v>
      </c>
      <c r="L14" s="57">
        <v>2.478787878787879</v>
      </c>
      <c r="M14" s="44">
        <v>2.198329853862213</v>
      </c>
      <c r="N14" s="44">
        <v>2.059322033898305</v>
      </c>
      <c r="O14" s="58">
        <v>1.5621181262729125</v>
      </c>
      <c r="P14" s="44">
        <v>0.8439425051334702</v>
      </c>
      <c r="Q14" s="44">
        <v>1.671875</v>
      </c>
      <c r="R14" s="45"/>
      <c r="S14" s="45"/>
      <c r="T14" s="45"/>
      <c r="U14" s="45"/>
      <c r="V14" s="45"/>
    </row>
    <row r="15" spans="1:22" ht="17.25" customHeight="1">
      <c r="A15" s="36">
        <v>11</v>
      </c>
      <c r="B15" s="43" t="s">
        <v>52</v>
      </c>
      <c r="C15" s="57"/>
      <c r="D15" s="57"/>
      <c r="E15" s="57">
        <v>4.4200743494423795</v>
      </c>
      <c r="F15" s="57">
        <v>3.550218340611354</v>
      </c>
      <c r="G15" s="57">
        <v>3.7963709677419355</v>
      </c>
      <c r="H15" s="57">
        <v>3.5042735042735043</v>
      </c>
      <c r="I15" s="57">
        <v>2.8997722095671983</v>
      </c>
      <c r="J15" s="57">
        <v>2.577830188679245</v>
      </c>
      <c r="K15" s="57">
        <v>2.8650602409638553</v>
      </c>
      <c r="L15" s="57">
        <v>2.5707434052757794</v>
      </c>
      <c r="M15" s="44">
        <v>2.2519083969465647</v>
      </c>
      <c r="N15" s="44">
        <v>2.1734417344173442</v>
      </c>
      <c r="O15" s="58">
        <v>1.987146529562982</v>
      </c>
      <c r="P15" s="44">
        <v>1.9376498800959232</v>
      </c>
      <c r="Q15" s="44">
        <v>1.933002481389578</v>
      </c>
      <c r="R15" s="45"/>
      <c r="S15" s="45"/>
      <c r="T15" s="45"/>
      <c r="U15" s="45"/>
      <c r="V15" s="45"/>
    </row>
    <row r="16" spans="1:22" ht="17.25" customHeight="1">
      <c r="A16" s="36">
        <v>12</v>
      </c>
      <c r="B16" s="43" t="s">
        <v>53</v>
      </c>
      <c r="C16" s="57"/>
      <c r="D16" s="57"/>
      <c r="E16" s="57">
        <v>3.6598694942903753</v>
      </c>
      <c r="F16" s="57">
        <v>2.867892976588629</v>
      </c>
      <c r="G16" s="57">
        <v>3.4223549488054608</v>
      </c>
      <c r="H16" s="57">
        <v>3.15905383360522</v>
      </c>
      <c r="I16" s="57">
        <v>2.9117402164862614</v>
      </c>
      <c r="J16" s="57">
        <v>3.012623985572588</v>
      </c>
      <c r="K16" s="57">
        <v>2.8440528634361235</v>
      </c>
      <c r="L16" s="57">
        <v>2.720754716981132</v>
      </c>
      <c r="M16" s="44">
        <v>2.4634806131650135</v>
      </c>
      <c r="N16" s="44">
        <v>2.1264367816091956</v>
      </c>
      <c r="O16" s="58">
        <v>2.4307974335472045</v>
      </c>
      <c r="P16" s="44">
        <v>2.267097966728281</v>
      </c>
      <c r="Q16" s="44">
        <v>1.9897674418604652</v>
      </c>
      <c r="R16" s="45"/>
      <c r="S16" s="45"/>
      <c r="T16" s="45"/>
      <c r="U16" s="45"/>
      <c r="V16" s="45"/>
    </row>
    <row r="17" spans="1:22" ht="17.25" customHeight="1">
      <c r="A17" s="36">
        <v>13</v>
      </c>
      <c r="B17" s="43" t="s">
        <v>54</v>
      </c>
      <c r="C17" s="57"/>
      <c r="D17" s="57"/>
      <c r="E17" s="57">
        <v>3.963302752293578</v>
      </c>
      <c r="F17" s="57">
        <v>3.6666666666666665</v>
      </c>
      <c r="G17" s="57">
        <v>3.732876712328767</v>
      </c>
      <c r="H17" s="57">
        <v>3.7546296296296298</v>
      </c>
      <c r="I17" s="57">
        <v>3.442260442260442</v>
      </c>
      <c r="J17" s="57">
        <v>3.0558510638297873</v>
      </c>
      <c r="K17" s="57">
        <v>3.1436619718309857</v>
      </c>
      <c r="L17" s="57">
        <v>2.621468926553672</v>
      </c>
      <c r="M17" s="44">
        <v>2.495468277945619</v>
      </c>
      <c r="N17" s="44">
        <v>2.529051987767584</v>
      </c>
      <c r="O17" s="58">
        <v>2.5309734513274336</v>
      </c>
      <c r="P17" s="44">
        <v>2.236074270557029</v>
      </c>
      <c r="Q17" s="44">
        <v>2.003225806451613</v>
      </c>
      <c r="R17" s="45"/>
      <c r="S17" s="45"/>
      <c r="T17" s="45"/>
      <c r="U17" s="45"/>
      <c r="V17" s="45"/>
    </row>
    <row r="18" spans="1:17" ht="17.25" customHeight="1">
      <c r="A18" s="36">
        <v>14</v>
      </c>
      <c r="B18" s="43" t="s">
        <v>20</v>
      </c>
      <c r="C18" s="57">
        <v>4.502732240437158</v>
      </c>
      <c r="D18" s="57">
        <v>3.995121951219512</v>
      </c>
      <c r="E18" s="57">
        <v>4.502347417840376</v>
      </c>
      <c r="F18" s="57">
        <v>4.08252427184466</v>
      </c>
      <c r="G18" s="57">
        <v>3.6586538461538463</v>
      </c>
      <c r="H18" s="57">
        <v>2.966183574879227</v>
      </c>
      <c r="I18" s="57">
        <v>3.004694835680751</v>
      </c>
      <c r="J18" s="57">
        <v>3.381443298969072</v>
      </c>
      <c r="K18" s="57">
        <v>2.9528795811518322</v>
      </c>
      <c r="L18" s="57">
        <v>2.7339901477832513</v>
      </c>
      <c r="M18" s="44">
        <v>2.857142857142857</v>
      </c>
      <c r="N18" s="44">
        <v>2.3197674418604652</v>
      </c>
      <c r="O18" s="58">
        <v>2.409090909090909</v>
      </c>
      <c r="P18" s="44">
        <v>2.683673469387755</v>
      </c>
      <c r="Q18" s="44">
        <v>1.3414634146341464</v>
      </c>
    </row>
    <row r="19" spans="1:17" ht="17.25" customHeight="1">
      <c r="A19" s="36">
        <v>15</v>
      </c>
      <c r="B19" s="43" t="s">
        <v>21</v>
      </c>
      <c r="C19" s="57">
        <v>4.459677419354839</v>
      </c>
      <c r="D19" s="57">
        <v>3.3253968253968256</v>
      </c>
      <c r="E19" s="57">
        <v>1.9189189189189189</v>
      </c>
      <c r="F19" s="57">
        <v>3.45</v>
      </c>
      <c r="G19" s="57">
        <v>2.967741935483871</v>
      </c>
      <c r="H19" s="57">
        <v>2.941747572815534</v>
      </c>
      <c r="I19" s="57">
        <v>2.15702479338843</v>
      </c>
      <c r="J19" s="57">
        <v>2.092436974789916</v>
      </c>
      <c r="K19" s="57">
        <v>2.6097560975609757</v>
      </c>
      <c r="L19" s="57">
        <v>2.0902255639097747</v>
      </c>
      <c r="M19" s="44">
        <v>2.019047619047619</v>
      </c>
      <c r="N19" s="44">
        <v>2.0148148148148146</v>
      </c>
      <c r="O19" s="58">
        <v>2.193548387096774</v>
      </c>
      <c r="P19" s="44">
        <v>1.7868852459016393</v>
      </c>
      <c r="Q19" s="44">
        <v>1.7168141592920354</v>
      </c>
    </row>
    <row r="20" spans="1:17" ht="17.25" customHeight="1">
      <c r="A20" s="36">
        <v>16</v>
      </c>
      <c r="B20" s="43" t="s">
        <v>55</v>
      </c>
      <c r="C20" s="57"/>
      <c r="D20" s="57"/>
      <c r="E20" s="57">
        <v>3.776190476190476</v>
      </c>
      <c r="F20" s="57">
        <v>3.5</v>
      </c>
      <c r="G20" s="57">
        <v>3.4178403755868545</v>
      </c>
      <c r="H20" s="57">
        <v>3.2857142857142856</v>
      </c>
      <c r="I20" s="57">
        <v>3.3292682926829267</v>
      </c>
      <c r="J20" s="57">
        <v>3.16289592760181</v>
      </c>
      <c r="K20" s="57">
        <v>2.482905982905983</v>
      </c>
      <c r="L20" s="57">
        <v>2.590909090909091</v>
      </c>
      <c r="M20" s="44">
        <v>2.649532710280374</v>
      </c>
      <c r="N20" s="44">
        <v>2.225296442687747</v>
      </c>
      <c r="O20" s="58">
        <v>2.4506437768240343</v>
      </c>
      <c r="P20" s="44">
        <v>2.0392156862745097</v>
      </c>
      <c r="Q20" s="44">
        <v>1.7301587301587302</v>
      </c>
    </row>
    <row r="21" spans="1:17" ht="17.25" customHeight="1">
      <c r="A21" s="36">
        <v>17</v>
      </c>
      <c r="B21" s="43" t="s">
        <v>22</v>
      </c>
      <c r="C21" s="57">
        <v>4.34375</v>
      </c>
      <c r="D21" s="57">
        <v>6.065573770491803</v>
      </c>
      <c r="E21" s="57">
        <v>4.303571428571429</v>
      </c>
      <c r="F21" s="57">
        <v>3.014925373134328</v>
      </c>
      <c r="G21" s="57">
        <v>3.5384615384615383</v>
      </c>
      <c r="H21" s="57">
        <v>4.161290322580645</v>
      </c>
      <c r="I21" s="57">
        <v>2.597560975609756</v>
      </c>
      <c r="J21" s="57">
        <v>3.073529411764706</v>
      </c>
      <c r="K21" s="57">
        <v>2.6835443037974684</v>
      </c>
      <c r="L21" s="57">
        <v>3.323943661971831</v>
      </c>
      <c r="M21" s="44">
        <v>2.4615384615384617</v>
      </c>
      <c r="N21" s="44">
        <v>2.767123287671233</v>
      </c>
      <c r="O21" s="58">
        <v>2.0224719101123596</v>
      </c>
      <c r="P21" s="44">
        <v>2.0121951219512195</v>
      </c>
      <c r="Q21" s="44">
        <v>0.5616438356164384</v>
      </c>
    </row>
    <row r="22" spans="1:17" ht="17.25" customHeight="1">
      <c r="A22" s="36">
        <v>18</v>
      </c>
      <c r="B22" s="43" t="s">
        <v>23</v>
      </c>
      <c r="C22" s="57">
        <v>4.373493975903615</v>
      </c>
      <c r="D22" s="57">
        <v>4.2898550724637685</v>
      </c>
      <c r="E22" s="57">
        <v>4.619047619047619</v>
      </c>
      <c r="F22" s="57">
        <v>4.267605633802817</v>
      </c>
      <c r="G22" s="57">
        <v>4.4743589743589745</v>
      </c>
      <c r="H22" s="57">
        <v>3.5357142857142856</v>
      </c>
      <c r="I22" s="57">
        <v>4.119402985074627</v>
      </c>
      <c r="J22" s="57">
        <v>3.8157894736842106</v>
      </c>
      <c r="K22" s="57">
        <v>3.1325301204819276</v>
      </c>
      <c r="L22" s="57">
        <v>2.8333333333333335</v>
      </c>
      <c r="M22" s="44">
        <v>3.65</v>
      </c>
      <c r="N22" s="44">
        <v>2.2857142857142856</v>
      </c>
      <c r="O22" s="58">
        <v>3.287878787878788</v>
      </c>
      <c r="P22" s="44">
        <v>2.955223880597015</v>
      </c>
      <c r="Q22" s="44">
        <v>2.491228070175439</v>
      </c>
    </row>
    <row r="23" spans="1:17" ht="17.25" customHeight="1" thickBot="1">
      <c r="A23" s="36">
        <v>19</v>
      </c>
      <c r="B23" s="54" t="s">
        <v>24</v>
      </c>
      <c r="C23" s="59">
        <v>3.074074074074074</v>
      </c>
      <c r="D23" s="59">
        <v>2.6</v>
      </c>
      <c r="E23" s="59">
        <v>4.472972972972973</v>
      </c>
      <c r="F23" s="59">
        <v>3.5671641791044775</v>
      </c>
      <c r="G23" s="59">
        <v>3.7868852459016393</v>
      </c>
      <c r="H23" s="59">
        <v>4.125</v>
      </c>
      <c r="I23" s="59">
        <v>4.098765432098766</v>
      </c>
      <c r="J23" s="59">
        <v>3.101449275362319</v>
      </c>
      <c r="K23" s="59">
        <v>1.2622950819672132</v>
      </c>
      <c r="L23" s="59">
        <v>1.9722222222222223</v>
      </c>
      <c r="M23" s="55">
        <v>2.1587301587301586</v>
      </c>
      <c r="N23" s="55">
        <v>1.4833333333333334</v>
      </c>
      <c r="O23" s="60">
        <v>1.4029850746268657</v>
      </c>
      <c r="P23" s="55">
        <v>2.1343283582089554</v>
      </c>
      <c r="Q23" s="55">
        <v>0.44776119402985076</v>
      </c>
    </row>
    <row r="24" spans="1:17" ht="17.25" customHeight="1" thickTop="1">
      <c r="A24" s="36">
        <v>20</v>
      </c>
      <c r="B24" s="52" t="s">
        <v>57</v>
      </c>
      <c r="C24" s="53">
        <v>3.7614842247703155</v>
      </c>
      <c r="D24" s="53">
        <v>3.5406333193218438</v>
      </c>
      <c r="E24" s="53">
        <v>3.3785127390733964</v>
      </c>
      <c r="F24" s="53">
        <v>3.217691299247913</v>
      </c>
      <c r="G24" s="53">
        <v>3.116109592880667</v>
      </c>
      <c r="H24" s="53">
        <v>2.9020267949158365</v>
      </c>
      <c r="I24" s="53">
        <v>2.72</v>
      </c>
      <c r="J24" s="56">
        <v>2.539070227497527</v>
      </c>
      <c r="K24" s="56">
        <v>2.4486291486291485</v>
      </c>
      <c r="L24" s="53">
        <v>2.273305401765674</v>
      </c>
      <c r="M24" s="53">
        <v>2.1696947935368045</v>
      </c>
      <c r="N24" s="53">
        <v>1.9368946074887958</v>
      </c>
      <c r="O24" s="61">
        <v>1.863349131121643</v>
      </c>
      <c r="P24" s="53">
        <v>1.7468437568415676</v>
      </c>
      <c r="Q24" s="53">
        <v>1.598374459983891</v>
      </c>
    </row>
    <row r="26" ht="12"/>
    <row r="27" ht="12"/>
    <row r="28" ht="12"/>
    <row r="29" spans="3:17" ht="12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3:17" ht="12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3:17" ht="12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3:17" ht="12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 ht="12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3:17" ht="12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3:17" ht="12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3:17" ht="12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3:17" ht="12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2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4.25">
      <c r="B61" s="51" t="str">
        <f>B1</f>
        <v>■小学1年生時点　一人平均むし歯数の状況</v>
      </c>
    </row>
  </sheetData>
  <autoFilter ref="A4:Q24">
    <sortState ref="A5:Q61">
      <sortCondition sortBy="value" ref="A5:A61"/>
    </sortState>
  </autoFilter>
  <mergeCells count="1">
    <mergeCell ref="C3:Q3"/>
  </mergeCells>
  <printOptions horizontalCentered="1" verticalCentered="1"/>
  <pageMargins left="0.7874015748031497" right="0.7086614173228347" top="0.5905511811023623" bottom="0.7480314960629921" header="0.31496062992125984" footer="0.31496062992125984"/>
  <pageSetup fitToHeight="0" fitToWidth="0" horizontalDpi="600" verticalDpi="600" orientation="portrait" paperSize="9" r:id="rId2"/>
  <rowBreaks count="1" manualBreakCount="1">
    <brk id="6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SheetLayoutView="100" workbookViewId="0" topLeftCell="A1">
      <selection activeCell="B61" sqref="B61"/>
    </sheetView>
  </sheetViews>
  <sheetFormatPr defaultColWidth="10.59765625" defaultRowHeight="15"/>
  <cols>
    <col min="1" max="1" width="3.09765625" style="26" customWidth="1"/>
    <col min="2" max="2" width="9.3984375" style="27" customWidth="1"/>
    <col min="3" max="4" width="4.69921875" style="28" customWidth="1"/>
    <col min="5" max="17" width="4.69921875" style="29" customWidth="1"/>
    <col min="18" max="18" width="3.19921875" style="26" customWidth="1"/>
    <col min="19" max="28" width="16.69921875" style="26" customWidth="1"/>
    <col min="29" max="50" width="17.59765625" style="26" customWidth="1"/>
    <col min="51" max="16384" width="10.59765625" style="26" customWidth="1"/>
  </cols>
  <sheetData>
    <row r="1" spans="2:18" s="36" customFormat="1" ht="14.25">
      <c r="B1" s="51" t="s">
        <v>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51"/>
    </row>
    <row r="2" spans="2:17" s="36" customFormat="1" ht="5.2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23" ht="17.25" customHeight="1">
      <c r="B3" s="49"/>
      <c r="C3" s="148" t="s">
        <v>68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30"/>
      <c r="S3" s="30"/>
      <c r="T3" s="30"/>
      <c r="U3" s="30"/>
      <c r="V3" s="30"/>
      <c r="W3" s="30"/>
    </row>
    <row r="4" spans="2:22" ht="17.25" customHeight="1">
      <c r="B4" s="50" t="s">
        <v>58</v>
      </c>
      <c r="C4" s="127">
        <v>15</v>
      </c>
      <c r="D4" s="127">
        <v>16</v>
      </c>
      <c r="E4" s="127">
        <v>17</v>
      </c>
      <c r="F4" s="128">
        <v>18</v>
      </c>
      <c r="G4" s="128">
        <v>19</v>
      </c>
      <c r="H4" s="128">
        <v>20</v>
      </c>
      <c r="I4" s="128">
        <v>21</v>
      </c>
      <c r="J4" s="128">
        <v>22</v>
      </c>
      <c r="K4" s="128">
        <v>23</v>
      </c>
      <c r="L4" s="128">
        <v>24</v>
      </c>
      <c r="M4" s="128">
        <v>25</v>
      </c>
      <c r="N4" s="128">
        <v>26</v>
      </c>
      <c r="O4" s="128">
        <v>27</v>
      </c>
      <c r="P4" s="128">
        <v>28</v>
      </c>
      <c r="Q4" s="128">
        <v>29</v>
      </c>
      <c r="R4" s="31"/>
      <c r="S4" s="31"/>
      <c r="T4" s="31"/>
      <c r="U4" s="31"/>
      <c r="V4" s="31"/>
    </row>
    <row r="5" spans="1:22" ht="17.25" customHeight="1">
      <c r="A5" s="26">
        <v>1</v>
      </c>
      <c r="B5" s="33" t="s">
        <v>14</v>
      </c>
      <c r="C5" s="131"/>
      <c r="D5" s="131"/>
      <c r="E5" s="131">
        <v>60.83958020989505</v>
      </c>
      <c r="F5" s="131">
        <v>58.15100154083205</v>
      </c>
      <c r="G5" s="131">
        <v>56.9377990430622</v>
      </c>
      <c r="H5" s="131">
        <v>53.17164179104478</v>
      </c>
      <c r="I5" s="131">
        <v>53.16379049349077</v>
      </c>
      <c r="J5" s="131">
        <v>49.33825792551554</v>
      </c>
      <c r="K5" s="131">
        <v>47.162426614481404</v>
      </c>
      <c r="L5" s="132">
        <v>49.2704445198507</v>
      </c>
      <c r="M5" s="132">
        <v>45.31597332486504</v>
      </c>
      <c r="N5" s="133">
        <v>40.54054054054054</v>
      </c>
      <c r="O5" s="133">
        <v>41.56723637536279</v>
      </c>
      <c r="P5" s="134">
        <v>37.74193548387097</v>
      </c>
      <c r="Q5" s="135">
        <v>37.42961245445512</v>
      </c>
      <c r="R5" s="32"/>
      <c r="S5" s="32"/>
      <c r="T5" s="32"/>
      <c r="U5" s="32"/>
      <c r="V5" s="32"/>
    </row>
    <row r="6" spans="1:22" ht="17.25" customHeight="1">
      <c r="A6" s="26">
        <v>2</v>
      </c>
      <c r="B6" s="33" t="s">
        <v>15</v>
      </c>
      <c r="C6" s="131">
        <v>70.15192135835568</v>
      </c>
      <c r="D6" s="131">
        <v>71.47679324894514</v>
      </c>
      <c r="E6" s="131">
        <v>66.88191881918819</v>
      </c>
      <c r="F6" s="131">
        <v>69.44922547332186</v>
      </c>
      <c r="G6" s="131">
        <v>68.80072137060415</v>
      </c>
      <c r="H6" s="131">
        <v>64.91379310344828</v>
      </c>
      <c r="I6" s="131">
        <v>62.16712580348944</v>
      </c>
      <c r="J6" s="131">
        <v>60.23875114784206</v>
      </c>
      <c r="K6" s="131">
        <v>56.936416184971094</v>
      </c>
      <c r="L6" s="132">
        <v>51.5686274509804</v>
      </c>
      <c r="M6" s="132">
        <v>55.26066350710901</v>
      </c>
      <c r="N6" s="133">
        <v>46.4046021093001</v>
      </c>
      <c r="O6" s="133">
        <v>43.00278035217794</v>
      </c>
      <c r="P6" s="134">
        <v>47.71622934888241</v>
      </c>
      <c r="Q6" s="135">
        <v>45.99271402550091</v>
      </c>
      <c r="R6" s="32"/>
      <c r="S6" s="32"/>
      <c r="T6" s="32"/>
      <c r="U6" s="32"/>
      <c r="V6" s="32"/>
    </row>
    <row r="7" spans="1:22" ht="17.25" customHeight="1">
      <c r="A7" s="26">
        <v>3</v>
      </c>
      <c r="B7" s="33" t="s">
        <v>16</v>
      </c>
      <c r="C7" s="131"/>
      <c r="D7" s="131"/>
      <c r="E7" s="131"/>
      <c r="F7" s="131"/>
      <c r="G7" s="132"/>
      <c r="H7" s="132"/>
      <c r="I7" s="132"/>
      <c r="J7" s="132">
        <v>61.13945578231292</v>
      </c>
      <c r="K7" s="132">
        <v>57.37018425460636</v>
      </c>
      <c r="L7" s="132">
        <v>56.552962298025136</v>
      </c>
      <c r="M7" s="132">
        <v>53.232577665827044</v>
      </c>
      <c r="N7" s="133">
        <v>52.75800711743772</v>
      </c>
      <c r="O7" s="133">
        <v>47.87037037037037</v>
      </c>
      <c r="P7" s="134">
        <v>50.52732502396932</v>
      </c>
      <c r="Q7" s="135">
        <v>50.46210720887245</v>
      </c>
      <c r="R7" s="32"/>
      <c r="S7" s="32"/>
      <c r="T7" s="32"/>
      <c r="U7" s="32"/>
      <c r="V7" s="32"/>
    </row>
    <row r="8" spans="1:22" ht="17.25" customHeight="1">
      <c r="A8" s="26">
        <v>4</v>
      </c>
      <c r="B8" s="33" t="s">
        <v>17</v>
      </c>
      <c r="C8" s="132"/>
      <c r="D8" s="132"/>
      <c r="E8" s="132"/>
      <c r="F8" s="132"/>
      <c r="G8" s="132"/>
      <c r="H8" s="132"/>
      <c r="I8" s="132"/>
      <c r="J8" s="132">
        <v>59.58279009126467</v>
      </c>
      <c r="K8" s="132">
        <v>52.00553250345782</v>
      </c>
      <c r="L8" s="132">
        <v>50.5249343832021</v>
      </c>
      <c r="M8" s="132">
        <v>49.68394437420986</v>
      </c>
      <c r="N8" s="133">
        <v>49.31506849315068</v>
      </c>
      <c r="O8" s="133">
        <v>49.02676399026764</v>
      </c>
      <c r="P8" s="134">
        <v>45.7433290978399</v>
      </c>
      <c r="Q8" s="135">
        <v>40.10152284263959</v>
      </c>
      <c r="R8" s="32"/>
      <c r="S8" s="32"/>
      <c r="T8" s="32"/>
      <c r="U8" s="32"/>
      <c r="V8" s="32"/>
    </row>
    <row r="9" spans="1:22" ht="17.25" customHeight="1">
      <c r="A9" s="26">
        <v>5</v>
      </c>
      <c r="B9" s="33" t="s">
        <v>18</v>
      </c>
      <c r="C9" s="131">
        <v>65.03923278116827</v>
      </c>
      <c r="D9" s="131">
        <v>63.28460877042132</v>
      </c>
      <c r="E9" s="131">
        <v>60.685154975530175</v>
      </c>
      <c r="F9" s="131">
        <v>70.96774193548387</v>
      </c>
      <c r="G9" s="131">
        <v>58.71080139372822</v>
      </c>
      <c r="H9" s="131">
        <v>56.92946058091286</v>
      </c>
      <c r="I9" s="131">
        <v>51.95670274771024</v>
      </c>
      <c r="J9" s="131">
        <v>49.38775510204081</v>
      </c>
      <c r="K9" s="131">
        <v>48.5512920908379</v>
      </c>
      <c r="L9" s="132">
        <v>49.61702127659574</v>
      </c>
      <c r="M9" s="132">
        <v>47.04528012279356</v>
      </c>
      <c r="N9" s="133">
        <v>43.63496932515337</v>
      </c>
      <c r="O9" s="133">
        <v>40.89887640449438</v>
      </c>
      <c r="P9" s="134">
        <v>39.95502248875562</v>
      </c>
      <c r="Q9" s="135">
        <v>43.21789321789321</v>
      </c>
      <c r="R9" s="32"/>
      <c r="S9" s="32"/>
      <c r="T9" s="32"/>
      <c r="U9" s="32"/>
      <c r="V9" s="32"/>
    </row>
    <row r="10" spans="1:22" ht="17.25" customHeight="1">
      <c r="A10" s="26">
        <v>6</v>
      </c>
      <c r="B10" s="33" t="s">
        <v>19</v>
      </c>
      <c r="C10" s="131">
        <v>62.155059132720105</v>
      </c>
      <c r="D10" s="131">
        <v>63.55611601513241</v>
      </c>
      <c r="E10" s="131">
        <v>59.10828025477707</v>
      </c>
      <c r="F10" s="131">
        <v>65.69200779727096</v>
      </c>
      <c r="G10" s="131">
        <v>58.24308062575211</v>
      </c>
      <c r="H10" s="131">
        <v>49.78494623655914</v>
      </c>
      <c r="I10" s="131">
        <v>54.606741573033716</v>
      </c>
      <c r="J10" s="131">
        <v>43.87646432374867</v>
      </c>
      <c r="K10" s="131">
        <v>50.70422535211267</v>
      </c>
      <c r="L10" s="132">
        <v>41.42857142857143</v>
      </c>
      <c r="M10" s="132">
        <v>37.66909469302809</v>
      </c>
      <c r="N10" s="133">
        <v>39.61661341853035</v>
      </c>
      <c r="O10" s="133">
        <v>33.930348258706466</v>
      </c>
      <c r="P10" s="134">
        <v>38.10020876826722</v>
      </c>
      <c r="Q10" s="135">
        <v>32.89606458123108</v>
      </c>
      <c r="R10" s="32"/>
      <c r="S10" s="32"/>
      <c r="T10" s="32"/>
      <c r="U10" s="32"/>
      <c r="V10" s="32"/>
    </row>
    <row r="11" spans="1:22" ht="17.25" customHeight="1">
      <c r="A11" s="26">
        <v>7</v>
      </c>
      <c r="B11" s="33" t="s">
        <v>48</v>
      </c>
      <c r="C11" s="131">
        <v>68.25396825396825</v>
      </c>
      <c r="D11" s="131">
        <v>65.4320987654321</v>
      </c>
      <c r="E11" s="131">
        <v>66.22340425531915</v>
      </c>
      <c r="F11" s="131">
        <v>66.66666666666666</v>
      </c>
      <c r="G11" s="131">
        <v>62.11180124223602</v>
      </c>
      <c r="H11" s="131">
        <v>55.5431131019037</v>
      </c>
      <c r="I11" s="131">
        <v>57.62514551804424</v>
      </c>
      <c r="J11" s="131">
        <v>55.45454545454545</v>
      </c>
      <c r="K11" s="131">
        <v>52.18978102189781</v>
      </c>
      <c r="L11" s="132">
        <v>45.775535939470366</v>
      </c>
      <c r="M11" s="132">
        <v>46.83393070489845</v>
      </c>
      <c r="N11" s="133">
        <v>51.00830367734282</v>
      </c>
      <c r="O11" s="133">
        <v>51.74563591022444</v>
      </c>
      <c r="P11" s="134">
        <v>50.467289719626166</v>
      </c>
      <c r="Q11" s="135">
        <v>41.75824175824176</v>
      </c>
      <c r="R11" s="32"/>
      <c r="S11" s="32"/>
      <c r="T11" s="32"/>
      <c r="U11" s="32"/>
      <c r="V11" s="32"/>
    </row>
    <row r="12" spans="1:22" ht="17.25" customHeight="1">
      <c r="A12" s="26">
        <v>8</v>
      </c>
      <c r="B12" s="33" t="s">
        <v>49</v>
      </c>
      <c r="C12" s="131"/>
      <c r="D12" s="131"/>
      <c r="E12" s="131">
        <v>71.17948717948718</v>
      </c>
      <c r="F12" s="131">
        <v>69.34306569343066</v>
      </c>
      <c r="G12" s="131">
        <v>70.2991452991453</v>
      </c>
      <c r="H12" s="131">
        <v>63.96979503775621</v>
      </c>
      <c r="I12" s="131">
        <v>60</v>
      </c>
      <c r="J12" s="131">
        <v>56.85005393743258</v>
      </c>
      <c r="K12" s="131">
        <v>56.674473067915685</v>
      </c>
      <c r="L12" s="132">
        <v>53.1322505800464</v>
      </c>
      <c r="M12" s="132">
        <v>53.783469150174625</v>
      </c>
      <c r="N12" s="133">
        <v>47.820965842167254</v>
      </c>
      <c r="O12" s="133">
        <v>51.302378255945634</v>
      </c>
      <c r="P12" s="134">
        <v>43.859649122807014</v>
      </c>
      <c r="Q12" s="135">
        <v>38.48202396804261</v>
      </c>
      <c r="R12" s="32"/>
      <c r="S12" s="32"/>
      <c r="T12" s="32"/>
      <c r="U12" s="32"/>
      <c r="V12" s="32"/>
    </row>
    <row r="13" spans="1:22" ht="17.25" customHeight="1">
      <c r="A13" s="26">
        <v>9</v>
      </c>
      <c r="B13" s="33" t="s">
        <v>50</v>
      </c>
      <c r="C13" s="131"/>
      <c r="D13" s="131"/>
      <c r="E13" s="131">
        <v>61.82902584493042</v>
      </c>
      <c r="F13" s="131">
        <v>65.35433070866141</v>
      </c>
      <c r="G13" s="131">
        <v>61.08870967741935</v>
      </c>
      <c r="H13" s="131">
        <v>55.60081466395111</v>
      </c>
      <c r="I13" s="131">
        <v>52.09923664122137</v>
      </c>
      <c r="J13" s="131">
        <v>48.283261802575105</v>
      </c>
      <c r="K13" s="131">
        <v>52.1415270018622</v>
      </c>
      <c r="L13" s="132">
        <v>47.95918367346938</v>
      </c>
      <c r="M13" s="132">
        <v>51.0934393638171</v>
      </c>
      <c r="N13" s="133">
        <v>44.62809917355372</v>
      </c>
      <c r="O13" s="133">
        <v>41.30434782608695</v>
      </c>
      <c r="P13" s="134">
        <v>43.843283582089555</v>
      </c>
      <c r="Q13" s="135">
        <v>47.66536964980545</v>
      </c>
      <c r="R13" s="32"/>
      <c r="S13" s="32"/>
      <c r="T13" s="32"/>
      <c r="U13" s="32"/>
      <c r="V13" s="32"/>
    </row>
    <row r="14" spans="1:22" ht="17.25" customHeight="1">
      <c r="A14" s="26">
        <v>10</v>
      </c>
      <c r="B14" s="33" t="s">
        <v>51</v>
      </c>
      <c r="C14" s="131"/>
      <c r="D14" s="131"/>
      <c r="E14" s="131">
        <v>70.38327526132404</v>
      </c>
      <c r="F14" s="131">
        <v>70.77625570776256</v>
      </c>
      <c r="G14" s="131">
        <v>61.15569823434992</v>
      </c>
      <c r="H14" s="131">
        <v>61.44144144144145</v>
      </c>
      <c r="I14" s="131">
        <v>62.082514734774065</v>
      </c>
      <c r="J14" s="131">
        <v>61.42322097378277</v>
      </c>
      <c r="K14" s="131">
        <v>53.9651837524178</v>
      </c>
      <c r="L14" s="132">
        <v>50.101010101010104</v>
      </c>
      <c r="M14" s="132">
        <v>50.10438413361169</v>
      </c>
      <c r="N14" s="133">
        <v>47.88135593220339</v>
      </c>
      <c r="O14" s="133">
        <v>48.87983706720978</v>
      </c>
      <c r="P14" s="134">
        <v>32.85420944558521</v>
      </c>
      <c r="Q14" s="135">
        <v>46.875</v>
      </c>
      <c r="R14" s="32"/>
      <c r="S14" s="32"/>
      <c r="T14" s="32"/>
      <c r="U14" s="32"/>
      <c r="V14" s="32"/>
    </row>
    <row r="15" spans="1:22" ht="17.25" customHeight="1">
      <c r="A15" s="26">
        <v>11</v>
      </c>
      <c r="B15" s="33" t="s">
        <v>52</v>
      </c>
      <c r="C15" s="131"/>
      <c r="D15" s="131"/>
      <c r="E15" s="131">
        <v>74.72118959107806</v>
      </c>
      <c r="F15" s="131">
        <v>66.37554585152839</v>
      </c>
      <c r="G15" s="131">
        <v>69.55645161290323</v>
      </c>
      <c r="H15" s="131">
        <v>66.88034188034187</v>
      </c>
      <c r="I15" s="131">
        <v>61.958997722095674</v>
      </c>
      <c r="J15" s="131">
        <v>62.5</v>
      </c>
      <c r="K15" s="131">
        <v>61.44578313253012</v>
      </c>
      <c r="L15" s="132">
        <v>59.47242206235012</v>
      </c>
      <c r="M15" s="132">
        <v>50.63613231552163</v>
      </c>
      <c r="N15" s="133">
        <v>52.30352303523035</v>
      </c>
      <c r="O15" s="133">
        <v>49.3573264781491</v>
      </c>
      <c r="P15" s="134">
        <v>47.24220623501199</v>
      </c>
      <c r="Q15" s="135">
        <v>52.357320099255574</v>
      </c>
      <c r="R15" s="32"/>
      <c r="S15" s="32"/>
      <c r="T15" s="32"/>
      <c r="U15" s="32"/>
      <c r="V15" s="32"/>
    </row>
    <row r="16" spans="1:22" ht="17.25" customHeight="1">
      <c r="A16" s="26">
        <v>12</v>
      </c>
      <c r="B16" s="33" t="s">
        <v>53</v>
      </c>
      <c r="C16" s="131"/>
      <c r="D16" s="131"/>
      <c r="E16" s="131">
        <v>65.25285481239804</v>
      </c>
      <c r="F16" s="131">
        <v>57.77591973244147</v>
      </c>
      <c r="G16" s="131">
        <v>67.32081911262799</v>
      </c>
      <c r="H16" s="131">
        <v>63.621533442088094</v>
      </c>
      <c r="I16" s="131">
        <v>66.02830974188177</v>
      </c>
      <c r="J16" s="131">
        <v>60.054102795311096</v>
      </c>
      <c r="K16" s="131">
        <v>59.38325991189427</v>
      </c>
      <c r="L16" s="132">
        <v>57.07547169811321</v>
      </c>
      <c r="M16" s="132">
        <v>55.09467989179441</v>
      </c>
      <c r="N16" s="133">
        <v>48.894783377542</v>
      </c>
      <c r="O16" s="133">
        <v>51.237396883593036</v>
      </c>
      <c r="P16" s="134">
        <v>50.27726432532348</v>
      </c>
      <c r="Q16" s="135">
        <v>45.11627906976744</v>
      </c>
      <c r="R16" s="32"/>
      <c r="S16" s="32"/>
      <c r="T16" s="32"/>
      <c r="U16" s="32"/>
      <c r="V16" s="32"/>
    </row>
    <row r="17" spans="1:22" ht="17.25" customHeight="1">
      <c r="A17" s="26">
        <v>13</v>
      </c>
      <c r="B17" s="33" t="s">
        <v>54</v>
      </c>
      <c r="C17" s="131"/>
      <c r="D17" s="131"/>
      <c r="E17" s="131">
        <v>76.14678899082568</v>
      </c>
      <c r="F17" s="131">
        <v>72.5925925925926</v>
      </c>
      <c r="G17" s="131">
        <v>68.72146118721462</v>
      </c>
      <c r="H17" s="131">
        <v>72.45370370370371</v>
      </c>
      <c r="I17" s="131">
        <v>65.84766584766585</v>
      </c>
      <c r="J17" s="131">
        <v>66.48936170212765</v>
      </c>
      <c r="K17" s="131">
        <v>60.281690140845065</v>
      </c>
      <c r="L17" s="132">
        <v>59.32203389830508</v>
      </c>
      <c r="M17" s="132">
        <v>52.87009063444109</v>
      </c>
      <c r="N17" s="133">
        <v>56.88073394495413</v>
      </c>
      <c r="O17" s="133">
        <v>57.52212389380531</v>
      </c>
      <c r="P17" s="134">
        <v>52.785145888594165</v>
      </c>
      <c r="Q17" s="135">
        <v>50.32258064516129</v>
      </c>
      <c r="R17" s="32"/>
      <c r="S17" s="32"/>
      <c r="T17" s="32"/>
      <c r="U17" s="32"/>
      <c r="V17" s="32"/>
    </row>
    <row r="18" spans="1:17" ht="17.25" customHeight="1">
      <c r="A18" s="26">
        <v>14</v>
      </c>
      <c r="B18" s="33" t="s">
        <v>20</v>
      </c>
      <c r="C18" s="131">
        <v>83.06010928961749</v>
      </c>
      <c r="D18" s="131">
        <v>76.09756097560975</v>
      </c>
      <c r="E18" s="131">
        <v>76.52582159624414</v>
      </c>
      <c r="F18" s="131">
        <v>72.33009708737865</v>
      </c>
      <c r="G18" s="131">
        <v>73.07692307692307</v>
      </c>
      <c r="H18" s="131">
        <v>60.86956521739131</v>
      </c>
      <c r="I18" s="131">
        <v>63.38028169014085</v>
      </c>
      <c r="J18" s="131">
        <v>67.0103092783505</v>
      </c>
      <c r="K18" s="131">
        <v>65.96858638743456</v>
      </c>
      <c r="L18" s="132">
        <v>60.09852216748769</v>
      </c>
      <c r="M18" s="132">
        <v>58.16326530612245</v>
      </c>
      <c r="N18" s="133">
        <v>52.32558139534884</v>
      </c>
      <c r="O18" s="133">
        <v>52.27272727272727</v>
      </c>
      <c r="P18" s="134">
        <v>56.12244897959183</v>
      </c>
      <c r="Q18" s="135">
        <v>49.75609756097561</v>
      </c>
    </row>
    <row r="19" spans="1:17" ht="17.25" customHeight="1">
      <c r="A19" s="26">
        <v>15</v>
      </c>
      <c r="B19" s="33" t="s">
        <v>21</v>
      </c>
      <c r="C19" s="131">
        <v>79.83870967741935</v>
      </c>
      <c r="D19" s="131">
        <v>67.46031746031747</v>
      </c>
      <c r="E19" s="131">
        <v>53.153153153153156</v>
      </c>
      <c r="F19" s="131">
        <v>61.66666666666667</v>
      </c>
      <c r="G19" s="131">
        <v>70.16129032258065</v>
      </c>
      <c r="H19" s="131">
        <v>66.99029126213593</v>
      </c>
      <c r="I19" s="131">
        <v>55.371900826446286</v>
      </c>
      <c r="J19" s="131">
        <v>53.78151260504202</v>
      </c>
      <c r="K19" s="131">
        <v>63.41463414634146</v>
      </c>
      <c r="L19" s="132">
        <v>46.616541353383454</v>
      </c>
      <c r="M19" s="132">
        <v>47.61904761904761</v>
      </c>
      <c r="N19" s="133">
        <v>53.333333333333336</v>
      </c>
      <c r="O19" s="133">
        <v>47.58064516129033</v>
      </c>
      <c r="P19" s="134">
        <v>44.26229508196721</v>
      </c>
      <c r="Q19" s="135">
        <v>45.13274336283185</v>
      </c>
    </row>
    <row r="20" spans="1:17" ht="17.25" customHeight="1">
      <c r="A20" s="26">
        <v>16</v>
      </c>
      <c r="B20" s="33" t="s">
        <v>55</v>
      </c>
      <c r="C20" s="131"/>
      <c r="D20" s="131"/>
      <c r="E20" s="131">
        <v>71.9047619047619</v>
      </c>
      <c r="F20" s="131">
        <v>69.54545454545455</v>
      </c>
      <c r="G20" s="131">
        <v>68.54460093896714</v>
      </c>
      <c r="H20" s="131">
        <v>63.4453781512605</v>
      </c>
      <c r="I20" s="131">
        <v>65.04065040650406</v>
      </c>
      <c r="J20" s="131">
        <v>58.82352941176471</v>
      </c>
      <c r="K20" s="131">
        <v>64.95726495726495</v>
      </c>
      <c r="L20" s="132">
        <v>58.63636363636363</v>
      </c>
      <c r="M20" s="132">
        <v>56.074766355140184</v>
      </c>
      <c r="N20" s="133">
        <v>50.59288537549407</v>
      </c>
      <c r="O20" s="133">
        <v>52.36051502145923</v>
      </c>
      <c r="P20" s="134">
        <v>51.37254901960784</v>
      </c>
      <c r="Q20" s="135">
        <v>41.269841269841265</v>
      </c>
    </row>
    <row r="21" spans="1:17" ht="17.25" customHeight="1">
      <c r="A21" s="26">
        <v>17</v>
      </c>
      <c r="B21" s="33" t="s">
        <v>22</v>
      </c>
      <c r="C21" s="131">
        <v>84.375</v>
      </c>
      <c r="D21" s="131">
        <v>75.40983606557377</v>
      </c>
      <c r="E21" s="131">
        <v>67.85714285714286</v>
      </c>
      <c r="F21" s="131">
        <v>67.16417910447761</v>
      </c>
      <c r="G21" s="131">
        <v>65.38461538461539</v>
      </c>
      <c r="H21" s="131">
        <v>67.74193548387096</v>
      </c>
      <c r="I21" s="131">
        <v>59.756097560975604</v>
      </c>
      <c r="J21" s="131">
        <v>60.29411764705882</v>
      </c>
      <c r="K21" s="131">
        <v>58.22784810126582</v>
      </c>
      <c r="L21" s="132">
        <v>59.154929577464785</v>
      </c>
      <c r="M21" s="132">
        <v>49.23076923076923</v>
      </c>
      <c r="N21" s="133">
        <v>47.94520547945205</v>
      </c>
      <c r="O21" s="133">
        <v>48.31460674157304</v>
      </c>
      <c r="P21" s="134">
        <v>47.5609756097561</v>
      </c>
      <c r="Q21" s="135">
        <v>27.397260273972602</v>
      </c>
    </row>
    <row r="22" spans="1:17" ht="17.25" customHeight="1">
      <c r="A22" s="26">
        <v>18</v>
      </c>
      <c r="B22" s="33" t="s">
        <v>23</v>
      </c>
      <c r="C22" s="131">
        <v>80.72289156626506</v>
      </c>
      <c r="D22" s="131">
        <v>82.6086956521739</v>
      </c>
      <c r="E22" s="131">
        <v>79.76190476190477</v>
      </c>
      <c r="F22" s="131">
        <v>81.69014084507043</v>
      </c>
      <c r="G22" s="131">
        <v>82.05128205128204</v>
      </c>
      <c r="H22" s="131">
        <v>72.61904761904762</v>
      </c>
      <c r="I22" s="131">
        <v>77.61194029850746</v>
      </c>
      <c r="J22" s="131">
        <v>67.10526315789474</v>
      </c>
      <c r="K22" s="131">
        <v>68.67469879518072</v>
      </c>
      <c r="L22" s="132">
        <v>77.08333333333334</v>
      </c>
      <c r="M22" s="132">
        <v>71.66666666666667</v>
      </c>
      <c r="N22" s="133">
        <v>58.730158730158735</v>
      </c>
      <c r="O22" s="133">
        <v>68.18181818181817</v>
      </c>
      <c r="P22" s="134">
        <v>52.23880597014925</v>
      </c>
      <c r="Q22" s="135">
        <v>52.63157894736842</v>
      </c>
    </row>
    <row r="23" spans="1:17" ht="17.25" customHeight="1" thickBot="1">
      <c r="A23" s="26">
        <v>19</v>
      </c>
      <c r="B23" s="63" t="s">
        <v>24</v>
      </c>
      <c r="C23" s="136">
        <v>65.4320987654321</v>
      </c>
      <c r="D23" s="136">
        <v>70</v>
      </c>
      <c r="E23" s="136">
        <v>72.97297297297297</v>
      </c>
      <c r="F23" s="136">
        <v>82.08955223880598</v>
      </c>
      <c r="G23" s="136">
        <v>80.32786885245902</v>
      </c>
      <c r="H23" s="136">
        <v>70.83333333333334</v>
      </c>
      <c r="I23" s="136">
        <v>85.18518518518519</v>
      </c>
      <c r="J23" s="136">
        <v>56.52173913043478</v>
      </c>
      <c r="K23" s="136">
        <v>47.540983606557376</v>
      </c>
      <c r="L23" s="137">
        <v>52.77777777777778</v>
      </c>
      <c r="M23" s="137">
        <v>50.79365079365079</v>
      </c>
      <c r="N23" s="138">
        <v>43.333333333333336</v>
      </c>
      <c r="O23" s="138">
        <v>41.7910447761194</v>
      </c>
      <c r="P23" s="139">
        <v>58.2089552238806</v>
      </c>
      <c r="Q23" s="140">
        <v>44.776119402985074</v>
      </c>
    </row>
    <row r="24" spans="1:17" ht="17.25" customHeight="1" thickTop="1">
      <c r="A24" s="26">
        <v>20</v>
      </c>
      <c r="B24" s="62" t="s">
        <v>56</v>
      </c>
      <c r="C24" s="141">
        <v>69.53208460935831</v>
      </c>
      <c r="D24" s="141">
        <v>67.75956284153006</v>
      </c>
      <c r="E24" s="141">
        <v>65.31795898639785</v>
      </c>
      <c r="F24" s="142">
        <v>63.86531428965707</v>
      </c>
      <c r="G24" s="142">
        <v>63.121014645084436</v>
      </c>
      <c r="H24" s="142">
        <v>59.271727928546895</v>
      </c>
      <c r="I24" s="142">
        <v>58.05220047202555</v>
      </c>
      <c r="J24" s="142">
        <v>54.783100183693655</v>
      </c>
      <c r="K24" s="143">
        <v>53.18181818181819</v>
      </c>
      <c r="L24" s="143">
        <v>50.96513541822535</v>
      </c>
      <c r="M24" s="143">
        <v>48.63195691202872</v>
      </c>
      <c r="N24" s="144">
        <v>46.10380222639873</v>
      </c>
      <c r="O24" s="144">
        <v>45.196036191296855</v>
      </c>
      <c r="P24" s="145">
        <v>43.57439976647449</v>
      </c>
      <c r="Q24" s="146">
        <v>42.19081789558468</v>
      </c>
    </row>
    <row r="25" ht="12" customHeight="1"/>
    <row r="26" ht="12" customHeight="1"/>
    <row r="27" ht="12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7.25" customHeight="1">
      <c r="B61" s="51" t="str">
        <f>B1</f>
        <v>■小学1年生時点　むし歯のある人の割合の状況</v>
      </c>
    </row>
  </sheetData>
  <autoFilter ref="A4:Q24">
    <sortState ref="A5:Q61">
      <sortCondition sortBy="value" ref="A5:A61"/>
    </sortState>
  </autoFilter>
  <mergeCells count="1">
    <mergeCell ref="C3:Q3"/>
  </mergeCells>
  <printOptions horizontalCentered="1" verticalCentered="1"/>
  <pageMargins left="0.8267716535433072" right="0.5905511811023623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1"/>
  <sheetViews>
    <sheetView tabSelected="1" view="pageBreakPreview" zoomScale="115" zoomScaleSheetLayoutView="115" workbookViewId="0" topLeftCell="BF1">
      <selection activeCell="BV1" sqref="BV1"/>
    </sheetView>
  </sheetViews>
  <sheetFormatPr defaultColWidth="10.59765625" defaultRowHeight="15"/>
  <cols>
    <col min="1" max="1" width="11.19921875" style="4" customWidth="1"/>
    <col min="2" max="3" width="4.09765625" style="2" customWidth="1"/>
    <col min="4" max="4" width="4.5" style="2" customWidth="1"/>
    <col min="5" max="7" width="4.09765625" style="2" customWidth="1"/>
    <col min="8" max="10" width="4.69921875" style="5" customWidth="1"/>
    <col min="11" max="13" width="4.09765625" style="2" customWidth="1"/>
    <col min="14" max="16" width="4.59765625" style="2" customWidth="1"/>
    <col min="17" max="19" width="4.69921875" style="2" customWidth="1"/>
    <col min="20" max="22" width="4.09765625" style="6" customWidth="1"/>
    <col min="23" max="25" width="4.09765625" style="2" customWidth="1"/>
    <col min="26" max="28" width="4.097656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09765625" style="7" customWidth="1"/>
    <col min="53" max="55" width="4.09765625" style="2" customWidth="1"/>
    <col min="56" max="58" width="4.69921875" style="5" customWidth="1"/>
    <col min="59" max="61" width="4.09765625" style="2" customWidth="1"/>
    <col min="62" max="64" width="4.69921875" style="5" customWidth="1"/>
    <col min="65" max="67" width="4.09765625" style="2" customWidth="1"/>
    <col min="68" max="70" width="4.69921875" style="5" customWidth="1"/>
    <col min="71" max="73" width="4.09765625" style="2" customWidth="1"/>
    <col min="74" max="76" width="4.69921875" style="5" customWidth="1"/>
    <col min="77" max="79" width="3.69921875" style="2" customWidth="1"/>
    <col min="80" max="82" width="4.69921875" style="5" customWidth="1"/>
    <col min="83" max="85" width="3.69921875" style="2" customWidth="1"/>
    <col min="86" max="88" width="4.69921875" style="5" customWidth="1"/>
    <col min="89" max="91" width="3.69921875" style="2" customWidth="1"/>
    <col min="92" max="94" width="4.69921875" style="5" customWidth="1"/>
    <col min="95" max="97" width="3.69921875" style="2" customWidth="1"/>
    <col min="98" max="103" width="4.69921875" style="5" customWidth="1"/>
    <col min="104" max="144" width="3.59765625" style="2" customWidth="1"/>
    <col min="145" max="16384" width="10.59765625" style="2" customWidth="1"/>
  </cols>
  <sheetData>
    <row r="1" spans="2:16384" ht="14.25">
      <c r="B1" s="130" t="s">
        <v>76</v>
      </c>
      <c r="AC1" s="130" t="s">
        <v>76</v>
      </c>
      <c r="BA1" s="130" t="s">
        <v>76</v>
      </c>
      <c r="BY1" s="130" t="s">
        <v>76</v>
      </c>
      <c r="XFD1" s="130"/>
    </row>
    <row r="2" spans="1:107" ht="24" customHeight="1">
      <c r="A2" s="16"/>
      <c r="B2" s="149" t="s">
        <v>43</v>
      </c>
      <c r="C2" s="150"/>
      <c r="D2" s="151"/>
      <c r="E2" s="152" t="s">
        <v>0</v>
      </c>
      <c r="F2" s="153"/>
      <c r="G2" s="154"/>
      <c r="H2" s="161" t="s">
        <v>45</v>
      </c>
      <c r="I2" s="162"/>
      <c r="J2" s="163"/>
      <c r="K2" s="152" t="s">
        <v>1</v>
      </c>
      <c r="L2" s="153"/>
      <c r="M2" s="154"/>
      <c r="N2" s="152" t="s">
        <v>46</v>
      </c>
      <c r="O2" s="153"/>
      <c r="P2" s="154"/>
      <c r="Q2" s="152" t="s">
        <v>2</v>
      </c>
      <c r="R2" s="153"/>
      <c r="S2" s="154"/>
      <c r="T2" s="170" t="s">
        <v>3</v>
      </c>
      <c r="U2" s="171"/>
      <c r="V2" s="172"/>
      <c r="W2" s="152" t="s">
        <v>4</v>
      </c>
      <c r="X2" s="153"/>
      <c r="Y2" s="154"/>
      <c r="Z2" s="158" t="s">
        <v>25</v>
      </c>
      <c r="AA2" s="159"/>
      <c r="AB2" s="160"/>
      <c r="AC2" s="152" t="s">
        <v>59</v>
      </c>
      <c r="AD2" s="153"/>
      <c r="AE2" s="154"/>
      <c r="AF2" s="161" t="s">
        <v>60</v>
      </c>
      <c r="AG2" s="162"/>
      <c r="AH2" s="163"/>
      <c r="AI2" s="152" t="s">
        <v>61</v>
      </c>
      <c r="AJ2" s="153"/>
      <c r="AK2" s="154"/>
      <c r="AL2" s="161" t="s">
        <v>62</v>
      </c>
      <c r="AM2" s="162"/>
      <c r="AN2" s="163"/>
      <c r="AO2" s="152" t="s">
        <v>63</v>
      </c>
      <c r="AP2" s="153"/>
      <c r="AQ2" s="154"/>
      <c r="AR2" s="155" t="s">
        <v>64</v>
      </c>
      <c r="AS2" s="156"/>
      <c r="AT2" s="157"/>
      <c r="AU2" s="152" t="s">
        <v>65</v>
      </c>
      <c r="AV2" s="153"/>
      <c r="AW2" s="154"/>
      <c r="AX2" s="155" t="s">
        <v>47</v>
      </c>
      <c r="AY2" s="156"/>
      <c r="AZ2" s="157"/>
      <c r="BA2" s="149" t="s">
        <v>44</v>
      </c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1"/>
      <c r="BM2" s="149" t="s">
        <v>42</v>
      </c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1"/>
      <c r="BY2" s="149" t="s">
        <v>5</v>
      </c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1"/>
      <c r="CK2" s="149" t="s">
        <v>6</v>
      </c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1"/>
      <c r="CZ2" s="1"/>
      <c r="DA2" s="1"/>
      <c r="DB2" s="1"/>
      <c r="DC2" s="1"/>
    </row>
    <row r="3" spans="1:103" ht="9.2" customHeight="1">
      <c r="A3" s="173" t="s">
        <v>77</v>
      </c>
      <c r="B3" s="164" t="s">
        <v>11</v>
      </c>
      <c r="C3" s="166" t="s">
        <v>12</v>
      </c>
      <c r="D3" s="168" t="s">
        <v>13</v>
      </c>
      <c r="E3" s="164" t="s">
        <v>11</v>
      </c>
      <c r="F3" s="166" t="s">
        <v>12</v>
      </c>
      <c r="G3" s="168" t="s">
        <v>13</v>
      </c>
      <c r="H3" s="164" t="s">
        <v>11</v>
      </c>
      <c r="I3" s="166" t="s">
        <v>12</v>
      </c>
      <c r="J3" s="168" t="s">
        <v>13</v>
      </c>
      <c r="K3" s="164" t="s">
        <v>11</v>
      </c>
      <c r="L3" s="166" t="s">
        <v>12</v>
      </c>
      <c r="M3" s="168" t="s">
        <v>13</v>
      </c>
      <c r="N3" s="164" t="s">
        <v>11</v>
      </c>
      <c r="O3" s="166" t="s">
        <v>12</v>
      </c>
      <c r="P3" s="168" t="s">
        <v>13</v>
      </c>
      <c r="Q3" s="164" t="s">
        <v>11</v>
      </c>
      <c r="R3" s="166" t="s">
        <v>12</v>
      </c>
      <c r="S3" s="168" t="s">
        <v>13</v>
      </c>
      <c r="T3" s="164" t="s">
        <v>11</v>
      </c>
      <c r="U3" s="166" t="s">
        <v>12</v>
      </c>
      <c r="V3" s="168" t="s">
        <v>13</v>
      </c>
      <c r="W3" s="164" t="s">
        <v>11</v>
      </c>
      <c r="X3" s="166" t="s">
        <v>12</v>
      </c>
      <c r="Y3" s="168" t="s">
        <v>13</v>
      </c>
      <c r="Z3" s="164" t="s">
        <v>11</v>
      </c>
      <c r="AA3" s="166" t="s">
        <v>12</v>
      </c>
      <c r="AB3" s="168" t="s">
        <v>13</v>
      </c>
      <c r="AC3" s="164" t="s">
        <v>11</v>
      </c>
      <c r="AD3" s="166" t="s">
        <v>12</v>
      </c>
      <c r="AE3" s="168" t="s">
        <v>13</v>
      </c>
      <c r="AF3" s="164" t="s">
        <v>11</v>
      </c>
      <c r="AG3" s="166" t="s">
        <v>12</v>
      </c>
      <c r="AH3" s="168" t="s">
        <v>13</v>
      </c>
      <c r="AI3" s="164" t="s">
        <v>11</v>
      </c>
      <c r="AJ3" s="166" t="s">
        <v>12</v>
      </c>
      <c r="AK3" s="168" t="s">
        <v>13</v>
      </c>
      <c r="AL3" s="164" t="s">
        <v>11</v>
      </c>
      <c r="AM3" s="166" t="s">
        <v>12</v>
      </c>
      <c r="AN3" s="168" t="s">
        <v>13</v>
      </c>
      <c r="AO3" s="164" t="s">
        <v>11</v>
      </c>
      <c r="AP3" s="166" t="s">
        <v>12</v>
      </c>
      <c r="AQ3" s="168" t="s">
        <v>13</v>
      </c>
      <c r="AR3" s="164" t="s">
        <v>11</v>
      </c>
      <c r="AS3" s="166" t="s">
        <v>12</v>
      </c>
      <c r="AT3" s="168" t="s">
        <v>13</v>
      </c>
      <c r="AU3" s="164" t="s">
        <v>11</v>
      </c>
      <c r="AV3" s="166" t="s">
        <v>12</v>
      </c>
      <c r="AW3" s="168" t="s">
        <v>13</v>
      </c>
      <c r="AX3" s="164" t="s">
        <v>11</v>
      </c>
      <c r="AY3" s="166" t="s">
        <v>12</v>
      </c>
      <c r="AZ3" s="168" t="s">
        <v>13</v>
      </c>
      <c r="BA3" s="23" t="s">
        <v>38</v>
      </c>
      <c r="BB3" s="9"/>
      <c r="BC3" s="9"/>
      <c r="BD3" s="9" t="s">
        <v>39</v>
      </c>
      <c r="BE3" s="9"/>
      <c r="BF3" s="9"/>
      <c r="BG3" s="9" t="s">
        <v>40</v>
      </c>
      <c r="BH3" s="9"/>
      <c r="BI3" s="9"/>
      <c r="BJ3" s="9" t="s">
        <v>41</v>
      </c>
      <c r="BK3" s="9"/>
      <c r="BL3" s="13"/>
      <c r="BM3" s="23" t="s">
        <v>38</v>
      </c>
      <c r="BN3" s="9"/>
      <c r="BO3" s="9"/>
      <c r="BP3" s="9" t="s">
        <v>39</v>
      </c>
      <c r="BQ3" s="9"/>
      <c r="BR3" s="9"/>
      <c r="BS3" s="9" t="s">
        <v>40</v>
      </c>
      <c r="BT3" s="9"/>
      <c r="BU3" s="9"/>
      <c r="BV3" s="9" t="s">
        <v>41</v>
      </c>
      <c r="BW3" s="9"/>
      <c r="BX3" s="13"/>
      <c r="BY3" s="23" t="s">
        <v>9</v>
      </c>
      <c r="BZ3" s="9"/>
      <c r="CA3" s="9"/>
      <c r="CB3" s="9" t="s">
        <v>27</v>
      </c>
      <c r="CC3" s="9"/>
      <c r="CD3" s="9"/>
      <c r="CE3" s="9" t="s">
        <v>10</v>
      </c>
      <c r="CF3" s="9"/>
      <c r="CG3" s="9"/>
      <c r="CH3" s="9" t="s">
        <v>28</v>
      </c>
      <c r="CI3" s="9"/>
      <c r="CJ3" s="13"/>
      <c r="CK3" s="23" t="s">
        <v>7</v>
      </c>
      <c r="CL3" s="9"/>
      <c r="CM3" s="9"/>
      <c r="CN3" s="9" t="s">
        <v>26</v>
      </c>
      <c r="CO3" s="9"/>
      <c r="CP3" s="9"/>
      <c r="CQ3" s="9" t="s">
        <v>8</v>
      </c>
      <c r="CR3" s="9"/>
      <c r="CS3" s="9"/>
      <c r="CT3" s="9" t="s">
        <v>72</v>
      </c>
      <c r="CU3" s="9"/>
      <c r="CV3" s="9"/>
      <c r="CW3" s="120" t="s">
        <v>73</v>
      </c>
      <c r="CX3" s="9"/>
      <c r="CY3" s="13"/>
    </row>
    <row r="4" spans="1:103" s="3" customFormat="1" ht="9.2" customHeight="1">
      <c r="A4" s="174"/>
      <c r="B4" s="165"/>
      <c r="C4" s="167"/>
      <c r="D4" s="169"/>
      <c r="E4" s="165"/>
      <c r="F4" s="167"/>
      <c r="G4" s="169"/>
      <c r="H4" s="165"/>
      <c r="I4" s="167"/>
      <c r="J4" s="169"/>
      <c r="K4" s="165"/>
      <c r="L4" s="167"/>
      <c r="M4" s="169"/>
      <c r="N4" s="165"/>
      <c r="O4" s="167"/>
      <c r="P4" s="169"/>
      <c r="Q4" s="165"/>
      <c r="R4" s="167"/>
      <c r="S4" s="169"/>
      <c r="T4" s="165"/>
      <c r="U4" s="167"/>
      <c r="V4" s="169"/>
      <c r="W4" s="165"/>
      <c r="X4" s="167"/>
      <c r="Y4" s="169"/>
      <c r="Z4" s="165"/>
      <c r="AA4" s="167"/>
      <c r="AB4" s="169"/>
      <c r="AC4" s="165"/>
      <c r="AD4" s="167"/>
      <c r="AE4" s="169"/>
      <c r="AF4" s="165"/>
      <c r="AG4" s="167"/>
      <c r="AH4" s="169"/>
      <c r="AI4" s="165"/>
      <c r="AJ4" s="167"/>
      <c r="AK4" s="169"/>
      <c r="AL4" s="165"/>
      <c r="AM4" s="167"/>
      <c r="AN4" s="169"/>
      <c r="AO4" s="165"/>
      <c r="AP4" s="167"/>
      <c r="AQ4" s="169"/>
      <c r="AR4" s="165"/>
      <c r="AS4" s="167"/>
      <c r="AT4" s="169"/>
      <c r="AU4" s="165"/>
      <c r="AV4" s="167"/>
      <c r="AW4" s="169"/>
      <c r="AX4" s="165"/>
      <c r="AY4" s="167"/>
      <c r="AZ4" s="169"/>
      <c r="BA4" s="24" t="s">
        <v>11</v>
      </c>
      <c r="BB4" s="14" t="s">
        <v>12</v>
      </c>
      <c r="BC4" s="14" t="s">
        <v>13</v>
      </c>
      <c r="BD4" s="14" t="s">
        <v>11</v>
      </c>
      <c r="BE4" s="14" t="s">
        <v>12</v>
      </c>
      <c r="BF4" s="14" t="s">
        <v>13</v>
      </c>
      <c r="BG4" s="14" t="s">
        <v>11</v>
      </c>
      <c r="BH4" s="14" t="s">
        <v>12</v>
      </c>
      <c r="BI4" s="14" t="s">
        <v>13</v>
      </c>
      <c r="BJ4" s="14" t="s">
        <v>11</v>
      </c>
      <c r="BK4" s="14" t="s">
        <v>12</v>
      </c>
      <c r="BL4" s="15" t="s">
        <v>13</v>
      </c>
      <c r="BM4" s="24" t="s">
        <v>11</v>
      </c>
      <c r="BN4" s="14" t="s">
        <v>12</v>
      </c>
      <c r="BO4" s="14" t="s">
        <v>13</v>
      </c>
      <c r="BP4" s="14" t="s">
        <v>11</v>
      </c>
      <c r="BQ4" s="14" t="s">
        <v>12</v>
      </c>
      <c r="BR4" s="14" t="s">
        <v>13</v>
      </c>
      <c r="BS4" s="14" t="s">
        <v>11</v>
      </c>
      <c r="BT4" s="14" t="s">
        <v>12</v>
      </c>
      <c r="BU4" s="14" t="s">
        <v>13</v>
      </c>
      <c r="BV4" s="14" t="s">
        <v>11</v>
      </c>
      <c r="BW4" s="14" t="s">
        <v>12</v>
      </c>
      <c r="BX4" s="15" t="s">
        <v>13</v>
      </c>
      <c r="BY4" s="24" t="s">
        <v>11</v>
      </c>
      <c r="BZ4" s="14" t="s">
        <v>12</v>
      </c>
      <c r="CA4" s="14" t="s">
        <v>13</v>
      </c>
      <c r="CB4" s="14" t="s">
        <v>11</v>
      </c>
      <c r="CC4" s="14" t="s">
        <v>12</v>
      </c>
      <c r="CD4" s="14" t="s">
        <v>13</v>
      </c>
      <c r="CE4" s="14" t="s">
        <v>11</v>
      </c>
      <c r="CF4" s="14" t="s">
        <v>12</v>
      </c>
      <c r="CG4" s="14" t="s">
        <v>13</v>
      </c>
      <c r="CH4" s="14" t="s">
        <v>11</v>
      </c>
      <c r="CI4" s="14" t="s">
        <v>12</v>
      </c>
      <c r="CJ4" s="15" t="s">
        <v>13</v>
      </c>
      <c r="CK4" s="24" t="s">
        <v>11</v>
      </c>
      <c r="CL4" s="14" t="s">
        <v>12</v>
      </c>
      <c r="CM4" s="14" t="s">
        <v>13</v>
      </c>
      <c r="CN4" s="14" t="s">
        <v>11</v>
      </c>
      <c r="CO4" s="14" t="s">
        <v>12</v>
      </c>
      <c r="CP4" s="14" t="s">
        <v>13</v>
      </c>
      <c r="CQ4" s="14" t="s">
        <v>11</v>
      </c>
      <c r="CR4" s="14" t="s">
        <v>12</v>
      </c>
      <c r="CS4" s="14" t="s">
        <v>13</v>
      </c>
      <c r="CT4" s="14" t="s">
        <v>11</v>
      </c>
      <c r="CU4" s="14" t="s">
        <v>12</v>
      </c>
      <c r="CV4" s="14" t="s">
        <v>13</v>
      </c>
      <c r="CW4" s="121" t="s">
        <v>11</v>
      </c>
      <c r="CX4" s="14" t="s">
        <v>12</v>
      </c>
      <c r="CY4" s="15" t="s">
        <v>13</v>
      </c>
    </row>
    <row r="5" spans="1:103" ht="18.75" customHeight="1">
      <c r="A5" s="17" t="s">
        <v>14</v>
      </c>
      <c r="B5" s="64">
        <v>1604</v>
      </c>
      <c r="C5" s="65">
        <v>1415</v>
      </c>
      <c r="D5" s="66">
        <v>3019</v>
      </c>
      <c r="E5" s="64">
        <v>613</v>
      </c>
      <c r="F5" s="65">
        <v>517</v>
      </c>
      <c r="G5" s="66">
        <v>1130</v>
      </c>
      <c r="H5" s="67">
        <f aca="true" t="shared" si="0" ref="H5:H23">E5/B5</f>
        <v>0.38216957605985036</v>
      </c>
      <c r="I5" s="68">
        <f aca="true" t="shared" si="1" ref="I5:I23">F5/C5</f>
        <v>0.36537102473498234</v>
      </c>
      <c r="J5" s="69">
        <f aca="true" t="shared" si="2" ref="J5:J23">G5/D5</f>
        <v>0.3742961245445512</v>
      </c>
      <c r="K5" s="64">
        <v>209</v>
      </c>
      <c r="L5" s="65">
        <v>174</v>
      </c>
      <c r="M5" s="66">
        <v>383</v>
      </c>
      <c r="N5" s="67">
        <f aca="true" t="shared" si="3" ref="N5:N23">K5/E5</f>
        <v>0.34094616639477976</v>
      </c>
      <c r="O5" s="68">
        <f aca="true" t="shared" si="4" ref="O5:O23">L5/F5</f>
        <v>0.3365570599613153</v>
      </c>
      <c r="P5" s="69">
        <f aca="true" t="shared" si="5" ref="P5:P23">M5/G5</f>
        <v>0.33893805309734515</v>
      </c>
      <c r="Q5" s="64">
        <v>1943</v>
      </c>
      <c r="R5" s="65">
        <v>1770</v>
      </c>
      <c r="S5" s="66">
        <v>3713</v>
      </c>
      <c r="T5" s="70">
        <f aca="true" t="shared" si="6" ref="T5:T23">Q5/B5</f>
        <v>1.2113466334164589</v>
      </c>
      <c r="U5" s="71">
        <f aca="true" t="shared" si="7" ref="U5:U23">R5/C5</f>
        <v>1.2508833922261484</v>
      </c>
      <c r="V5" s="72">
        <f aca="true" t="shared" si="8" ref="V5:V23">S5/D5</f>
        <v>1.2298774428618748</v>
      </c>
      <c r="W5" s="64">
        <v>210</v>
      </c>
      <c r="X5" s="65">
        <v>237</v>
      </c>
      <c r="Y5" s="66">
        <v>447</v>
      </c>
      <c r="Z5" s="70">
        <f aca="true" t="shared" si="9" ref="Z5:Z23">W5/B5</f>
        <v>0.13092269326683292</v>
      </c>
      <c r="AA5" s="71">
        <f aca="true" t="shared" si="10" ref="AA5:AA23">X5/C5</f>
        <v>0.1674911660777385</v>
      </c>
      <c r="AB5" s="72">
        <f aca="true" t="shared" si="11" ref="AB5:AB23">Y5/D5</f>
        <v>0.14806227227558794</v>
      </c>
      <c r="AC5" s="64">
        <v>35</v>
      </c>
      <c r="AD5" s="65">
        <v>39</v>
      </c>
      <c r="AE5" s="66">
        <v>74</v>
      </c>
      <c r="AF5" s="67">
        <f aca="true" t="shared" si="12" ref="AF5:AF26">AC5/B5</f>
        <v>0.021820448877805487</v>
      </c>
      <c r="AG5" s="68">
        <f aca="true" t="shared" si="13" ref="AG5:AG26">AD5/C5</f>
        <v>0.02756183745583039</v>
      </c>
      <c r="AH5" s="69">
        <f aca="true" t="shared" si="14" ref="AH5:AH26">AE5/D5</f>
        <v>0.024511427625041403</v>
      </c>
      <c r="AI5" s="64">
        <v>14</v>
      </c>
      <c r="AJ5" s="65">
        <v>20</v>
      </c>
      <c r="AK5" s="66">
        <v>34</v>
      </c>
      <c r="AL5" s="67">
        <f aca="true" t="shared" si="15" ref="AL5:AL26">IF(AI5=0,0,AI5/AC5)</f>
        <v>0.4</v>
      </c>
      <c r="AM5" s="68">
        <f aca="true" t="shared" si="16" ref="AM5:AM26">IF(AJ5=0,0,AJ5/AD5)</f>
        <v>0.5128205128205128</v>
      </c>
      <c r="AN5" s="69">
        <f aca="true" t="shared" si="17" ref="AN5:AN26">IF(AK5=0,0,AK5/AE5)</f>
        <v>0.4594594594594595</v>
      </c>
      <c r="AO5" s="64">
        <v>32</v>
      </c>
      <c r="AP5" s="65">
        <v>44</v>
      </c>
      <c r="AQ5" s="66">
        <v>76</v>
      </c>
      <c r="AR5" s="70">
        <f aca="true" t="shared" si="18" ref="AR5:AR26">IF(AO5=0,0,AO5/B5)</f>
        <v>0.0199501246882793</v>
      </c>
      <c r="AS5" s="71">
        <f aca="true" t="shared" si="19" ref="AS5:AS26">IF(AP5=0,0,AP5/C5)</f>
        <v>0.03109540636042403</v>
      </c>
      <c r="AT5" s="72">
        <f aca="true" t="shared" si="20" ref="AT5:AT26">IF(AQ5=0,0,AQ5/D5)</f>
        <v>0.025173898641934415</v>
      </c>
      <c r="AU5" s="64">
        <v>43</v>
      </c>
      <c r="AV5" s="65">
        <v>58</v>
      </c>
      <c r="AW5" s="66">
        <v>101</v>
      </c>
      <c r="AX5" s="70">
        <f aca="true" t="shared" si="21" ref="AX5:AX26">IF(AU5=0,0,AU5/B5)</f>
        <v>0.02680798004987531</v>
      </c>
      <c r="AY5" s="71">
        <f aca="true" t="shared" si="22" ref="AY5:AY26">IF(AV5=0,0,AV5/C5)</f>
        <v>0.04098939929328622</v>
      </c>
      <c r="AZ5" s="72">
        <f aca="true" t="shared" si="23" ref="AZ5:AZ26">IF(AW5=0,0,AW5/D5)</f>
        <v>0.03345478635309705</v>
      </c>
      <c r="BA5" s="64">
        <v>2</v>
      </c>
      <c r="BB5" s="65">
        <v>2</v>
      </c>
      <c r="BC5" s="65">
        <v>4</v>
      </c>
      <c r="BD5" s="68">
        <f aca="true" t="shared" si="24" ref="BD5:BD26">BA5/B5</f>
        <v>0.0012468827930174563</v>
      </c>
      <c r="BE5" s="68">
        <f aca="true" t="shared" si="25" ref="BE5:BE26">BB5/C5</f>
        <v>0.0014134275618374558</v>
      </c>
      <c r="BF5" s="68">
        <f aca="true" t="shared" si="26" ref="BF5:BF26">BC5/D5</f>
        <v>0.001324942033786022</v>
      </c>
      <c r="BG5" s="65">
        <v>1</v>
      </c>
      <c r="BH5" s="65">
        <v>0</v>
      </c>
      <c r="BI5" s="65">
        <v>1</v>
      </c>
      <c r="BJ5" s="68">
        <f aca="true" t="shared" si="27" ref="BJ5:BJ26">BG5/B5</f>
        <v>0.0006234413965087282</v>
      </c>
      <c r="BK5" s="68">
        <f aca="true" t="shared" si="28" ref="BK5:BK26">BH5/C5</f>
        <v>0</v>
      </c>
      <c r="BL5" s="69">
        <f aca="true" t="shared" si="29" ref="BL5:BL26">BI5/D5</f>
        <v>0.0003312355084465055</v>
      </c>
      <c r="BM5" s="64">
        <v>127</v>
      </c>
      <c r="BN5" s="65">
        <v>172</v>
      </c>
      <c r="BO5" s="65">
        <v>299</v>
      </c>
      <c r="BP5" s="68">
        <f aca="true" t="shared" si="30" ref="BP5:BP26">BM5/B5</f>
        <v>0.07917705735660847</v>
      </c>
      <c r="BQ5" s="68">
        <f aca="true" t="shared" si="31" ref="BQ5:BQ26">BN5/C5</f>
        <v>0.1215547703180212</v>
      </c>
      <c r="BR5" s="68">
        <f aca="true" t="shared" si="32" ref="BR5:BR26">BO5/D5</f>
        <v>0.09903941702550513</v>
      </c>
      <c r="BS5" s="65">
        <v>108</v>
      </c>
      <c r="BT5" s="65">
        <v>93</v>
      </c>
      <c r="BU5" s="65">
        <v>201</v>
      </c>
      <c r="BV5" s="68">
        <f aca="true" t="shared" si="33" ref="BV5:BV26">BS5/B5</f>
        <v>0.06733167082294264</v>
      </c>
      <c r="BW5" s="68">
        <f aca="true" t="shared" si="34" ref="BW5:BW26">BT5/C5</f>
        <v>0.0657243816254417</v>
      </c>
      <c r="BX5" s="69">
        <f aca="true" t="shared" si="35" ref="BX5:BX26">BU5/D5</f>
        <v>0.0665783371977476</v>
      </c>
      <c r="BY5" s="64">
        <v>54</v>
      </c>
      <c r="BZ5" s="65">
        <v>57</v>
      </c>
      <c r="CA5" s="65">
        <v>111</v>
      </c>
      <c r="CB5" s="68">
        <f aca="true" t="shared" si="36" ref="CB5:CB26">BY5/B5</f>
        <v>0.03366583541147132</v>
      </c>
      <c r="CC5" s="68">
        <f aca="true" t="shared" si="37" ref="CC5:CC26">BZ5/C5</f>
        <v>0.040282685512367494</v>
      </c>
      <c r="CD5" s="68">
        <f aca="true" t="shared" si="38" ref="CD5:CD26">CA5/D5</f>
        <v>0.03676714143756211</v>
      </c>
      <c r="CE5" s="65">
        <v>36</v>
      </c>
      <c r="CF5" s="65">
        <v>37</v>
      </c>
      <c r="CG5" s="65">
        <v>73</v>
      </c>
      <c r="CH5" s="68">
        <f aca="true" t="shared" si="39" ref="CH5:CH26">CE5/B5</f>
        <v>0.022443890274314215</v>
      </c>
      <c r="CI5" s="68">
        <f aca="true" t="shared" si="40" ref="CI5:CI26">CF5/C5</f>
        <v>0.026148409893992933</v>
      </c>
      <c r="CJ5" s="69">
        <f aca="true" t="shared" si="41" ref="CJ5:CJ26">CG5/D5</f>
        <v>0.0241801921165949</v>
      </c>
      <c r="CK5" s="64">
        <v>18</v>
      </c>
      <c r="CL5" s="65">
        <v>27</v>
      </c>
      <c r="CM5" s="65">
        <v>45</v>
      </c>
      <c r="CN5" s="68">
        <f aca="true" t="shared" si="42" ref="CN5:CN26">CK5/B5</f>
        <v>0.011221945137157107</v>
      </c>
      <c r="CO5" s="68">
        <f aca="true" t="shared" si="43" ref="CO5:CO26">CL5/C5</f>
        <v>0.019081272084805655</v>
      </c>
      <c r="CP5" s="68">
        <f aca="true" t="shared" si="44" ref="CP5:CP26">CM5/D5</f>
        <v>0.014905597880092747</v>
      </c>
      <c r="CQ5" s="65">
        <v>21</v>
      </c>
      <c r="CR5" s="65">
        <v>25</v>
      </c>
      <c r="CS5" s="65">
        <v>46</v>
      </c>
      <c r="CT5" s="68">
        <f aca="true" t="shared" si="45" ref="CT5:CT26">CQ5/B5</f>
        <v>0.013092269326683292</v>
      </c>
      <c r="CU5" s="68">
        <f aca="true" t="shared" si="46" ref="CU5:CU26">CR5/C5</f>
        <v>0.0176678445229682</v>
      </c>
      <c r="CV5" s="68">
        <f aca="true" t="shared" si="47" ref="CV5:CV26">CS5/D5</f>
        <v>0.015236833388539251</v>
      </c>
      <c r="CW5" s="122">
        <f aca="true" t="shared" si="48" ref="CW5:CW26">(CK5+CQ5)/B5</f>
        <v>0.024314214463840397</v>
      </c>
      <c r="CX5" s="68">
        <f aca="true" t="shared" si="49" ref="CX5:CX26">(CL5+CR5)/C5</f>
        <v>0.03674911660777385</v>
      </c>
      <c r="CY5" s="69">
        <f aca="true" t="shared" si="50" ref="CY5:CY26">(CM5+CS5)/D5</f>
        <v>0.030142431268631996</v>
      </c>
    </row>
    <row r="6" spans="1:103" ht="18.75" customHeight="1">
      <c r="A6" s="18" t="s">
        <v>15</v>
      </c>
      <c r="B6" s="73">
        <v>559</v>
      </c>
      <c r="C6" s="74">
        <v>539</v>
      </c>
      <c r="D6" s="75">
        <v>1098</v>
      </c>
      <c r="E6" s="73">
        <v>257</v>
      </c>
      <c r="F6" s="74">
        <v>248</v>
      </c>
      <c r="G6" s="75">
        <v>505</v>
      </c>
      <c r="H6" s="76">
        <f t="shared" si="0"/>
        <v>0.4597495527728086</v>
      </c>
      <c r="I6" s="77">
        <f t="shared" si="1"/>
        <v>0.4601113172541744</v>
      </c>
      <c r="J6" s="78">
        <f t="shared" si="2"/>
        <v>0.4599271402550091</v>
      </c>
      <c r="K6" s="73">
        <v>96</v>
      </c>
      <c r="L6" s="74">
        <v>93</v>
      </c>
      <c r="M6" s="75">
        <v>189</v>
      </c>
      <c r="N6" s="76">
        <f t="shared" si="3"/>
        <v>0.3735408560311284</v>
      </c>
      <c r="O6" s="77">
        <f t="shared" si="4"/>
        <v>0.375</v>
      </c>
      <c r="P6" s="78">
        <f t="shared" si="5"/>
        <v>0.37425742574257426</v>
      </c>
      <c r="Q6" s="73">
        <v>926</v>
      </c>
      <c r="R6" s="74">
        <v>893</v>
      </c>
      <c r="S6" s="75">
        <v>1819</v>
      </c>
      <c r="T6" s="79">
        <f t="shared" si="6"/>
        <v>1.6565295169946332</v>
      </c>
      <c r="U6" s="80">
        <f t="shared" si="7"/>
        <v>1.6567717996289424</v>
      </c>
      <c r="V6" s="81">
        <f t="shared" si="8"/>
        <v>1.656648451730419</v>
      </c>
      <c r="W6" s="73">
        <v>158</v>
      </c>
      <c r="X6" s="74">
        <v>167</v>
      </c>
      <c r="Y6" s="75">
        <v>325</v>
      </c>
      <c r="Z6" s="79">
        <f t="shared" si="9"/>
        <v>0.2826475849731664</v>
      </c>
      <c r="AA6" s="80">
        <f t="shared" si="10"/>
        <v>0.3098330241187384</v>
      </c>
      <c r="AB6" s="81">
        <f t="shared" si="11"/>
        <v>0.2959927140255009</v>
      </c>
      <c r="AC6" s="73">
        <v>21</v>
      </c>
      <c r="AD6" s="74">
        <v>34</v>
      </c>
      <c r="AE6" s="75">
        <v>55</v>
      </c>
      <c r="AF6" s="76">
        <f t="shared" si="12"/>
        <v>0.03756708407871199</v>
      </c>
      <c r="AG6" s="77">
        <f t="shared" si="13"/>
        <v>0.06307977736549165</v>
      </c>
      <c r="AH6" s="78">
        <f t="shared" si="14"/>
        <v>0.05009107468123861</v>
      </c>
      <c r="AI6" s="73">
        <v>8</v>
      </c>
      <c r="AJ6" s="74">
        <v>16</v>
      </c>
      <c r="AK6" s="75">
        <v>24</v>
      </c>
      <c r="AL6" s="76">
        <f t="shared" si="15"/>
        <v>0.38095238095238093</v>
      </c>
      <c r="AM6" s="77">
        <f t="shared" si="16"/>
        <v>0.47058823529411764</v>
      </c>
      <c r="AN6" s="78">
        <f t="shared" si="17"/>
        <v>0.43636363636363634</v>
      </c>
      <c r="AO6" s="73">
        <v>24</v>
      </c>
      <c r="AP6" s="74">
        <v>39</v>
      </c>
      <c r="AQ6" s="75">
        <v>63</v>
      </c>
      <c r="AR6" s="79">
        <f t="shared" si="18"/>
        <v>0.04293381037567084</v>
      </c>
      <c r="AS6" s="80">
        <f t="shared" si="19"/>
        <v>0.07235621521335807</v>
      </c>
      <c r="AT6" s="81">
        <f t="shared" si="20"/>
        <v>0.05737704918032787</v>
      </c>
      <c r="AU6" s="73">
        <v>35</v>
      </c>
      <c r="AV6" s="74">
        <v>56</v>
      </c>
      <c r="AW6" s="75">
        <v>91</v>
      </c>
      <c r="AX6" s="79">
        <f t="shared" si="21"/>
        <v>0.0626118067978533</v>
      </c>
      <c r="AY6" s="80">
        <f t="shared" si="22"/>
        <v>0.1038961038961039</v>
      </c>
      <c r="AZ6" s="81">
        <f t="shared" si="23"/>
        <v>0.08287795992714025</v>
      </c>
      <c r="BA6" s="73">
        <v>18</v>
      </c>
      <c r="BB6" s="74">
        <v>21</v>
      </c>
      <c r="BC6" s="74">
        <v>39</v>
      </c>
      <c r="BD6" s="77">
        <f t="shared" si="24"/>
        <v>0.03220035778175313</v>
      </c>
      <c r="BE6" s="77">
        <f t="shared" si="25"/>
        <v>0.03896103896103896</v>
      </c>
      <c r="BF6" s="77">
        <f t="shared" si="26"/>
        <v>0.03551912568306011</v>
      </c>
      <c r="BG6" s="74">
        <v>0</v>
      </c>
      <c r="BH6" s="74">
        <v>2</v>
      </c>
      <c r="BI6" s="74">
        <v>2</v>
      </c>
      <c r="BJ6" s="77">
        <f t="shared" si="27"/>
        <v>0</v>
      </c>
      <c r="BK6" s="77">
        <f t="shared" si="28"/>
        <v>0.0037105751391465678</v>
      </c>
      <c r="BL6" s="78">
        <f t="shared" si="29"/>
        <v>0.0018214936247723133</v>
      </c>
      <c r="BM6" s="73">
        <v>63</v>
      </c>
      <c r="BN6" s="74">
        <v>81</v>
      </c>
      <c r="BO6" s="74">
        <v>144</v>
      </c>
      <c r="BP6" s="77">
        <f t="shared" si="30"/>
        <v>0.11270125223613596</v>
      </c>
      <c r="BQ6" s="77">
        <f t="shared" si="31"/>
        <v>0.150278293135436</v>
      </c>
      <c r="BR6" s="77">
        <f t="shared" si="32"/>
        <v>0.13114754098360656</v>
      </c>
      <c r="BS6" s="74">
        <v>6</v>
      </c>
      <c r="BT6" s="74">
        <v>6</v>
      </c>
      <c r="BU6" s="74">
        <v>12</v>
      </c>
      <c r="BV6" s="77">
        <f t="shared" si="33"/>
        <v>0.01073345259391771</v>
      </c>
      <c r="BW6" s="77">
        <f t="shared" si="34"/>
        <v>0.011131725417439703</v>
      </c>
      <c r="BX6" s="78">
        <f t="shared" si="35"/>
        <v>0.01092896174863388</v>
      </c>
      <c r="BY6" s="73">
        <v>50</v>
      </c>
      <c r="BZ6" s="74">
        <v>54</v>
      </c>
      <c r="CA6" s="74">
        <v>104</v>
      </c>
      <c r="CB6" s="77">
        <f t="shared" si="36"/>
        <v>0.08944543828264759</v>
      </c>
      <c r="CC6" s="77">
        <f t="shared" si="37"/>
        <v>0.10018552875695733</v>
      </c>
      <c r="CD6" s="77">
        <f t="shared" si="38"/>
        <v>0.0947176684881603</v>
      </c>
      <c r="CE6" s="74">
        <v>6</v>
      </c>
      <c r="CF6" s="74">
        <v>6</v>
      </c>
      <c r="CG6" s="74">
        <v>12</v>
      </c>
      <c r="CH6" s="77">
        <f t="shared" si="39"/>
        <v>0.01073345259391771</v>
      </c>
      <c r="CI6" s="77">
        <f t="shared" si="40"/>
        <v>0.011131725417439703</v>
      </c>
      <c r="CJ6" s="78">
        <f t="shared" si="41"/>
        <v>0.01092896174863388</v>
      </c>
      <c r="CK6" s="73">
        <v>40</v>
      </c>
      <c r="CL6" s="74">
        <v>35</v>
      </c>
      <c r="CM6" s="74">
        <v>75</v>
      </c>
      <c r="CN6" s="77">
        <f t="shared" si="42"/>
        <v>0.07155635062611806</v>
      </c>
      <c r="CO6" s="77">
        <f t="shared" si="43"/>
        <v>0.06493506493506493</v>
      </c>
      <c r="CP6" s="77">
        <f t="shared" si="44"/>
        <v>0.06830601092896176</v>
      </c>
      <c r="CQ6" s="74">
        <v>1</v>
      </c>
      <c r="CR6" s="74">
        <v>0</v>
      </c>
      <c r="CS6" s="74">
        <v>1</v>
      </c>
      <c r="CT6" s="77">
        <f t="shared" si="45"/>
        <v>0.0017889087656529517</v>
      </c>
      <c r="CU6" s="77">
        <f t="shared" si="46"/>
        <v>0</v>
      </c>
      <c r="CV6" s="77">
        <f t="shared" si="47"/>
        <v>0.0009107468123861566</v>
      </c>
      <c r="CW6" s="123">
        <f t="shared" si="48"/>
        <v>0.07334525939177101</v>
      </c>
      <c r="CX6" s="77">
        <f t="shared" si="49"/>
        <v>0.06493506493506493</v>
      </c>
      <c r="CY6" s="78">
        <f t="shared" si="50"/>
        <v>0.0692167577413479</v>
      </c>
    </row>
    <row r="7" spans="1:103" ht="18.75" customHeight="1">
      <c r="A7" s="18" t="s">
        <v>16</v>
      </c>
      <c r="B7" s="73">
        <v>582</v>
      </c>
      <c r="C7" s="74">
        <v>500</v>
      </c>
      <c r="D7" s="75">
        <v>1082</v>
      </c>
      <c r="E7" s="73">
        <v>289</v>
      </c>
      <c r="F7" s="74">
        <v>257</v>
      </c>
      <c r="G7" s="75">
        <v>546</v>
      </c>
      <c r="H7" s="76">
        <f t="shared" si="0"/>
        <v>0.4965635738831615</v>
      </c>
      <c r="I7" s="77">
        <f t="shared" si="1"/>
        <v>0.514</v>
      </c>
      <c r="J7" s="78">
        <f t="shared" si="2"/>
        <v>0.5046210720887245</v>
      </c>
      <c r="K7" s="73">
        <v>135</v>
      </c>
      <c r="L7" s="74">
        <v>134</v>
      </c>
      <c r="M7" s="75">
        <v>269</v>
      </c>
      <c r="N7" s="76">
        <f t="shared" si="3"/>
        <v>0.4671280276816609</v>
      </c>
      <c r="O7" s="77">
        <f t="shared" si="4"/>
        <v>0.5214007782101168</v>
      </c>
      <c r="P7" s="78">
        <f t="shared" si="5"/>
        <v>0.4926739926739927</v>
      </c>
      <c r="Q7" s="73">
        <v>1089</v>
      </c>
      <c r="R7" s="74">
        <v>901</v>
      </c>
      <c r="S7" s="75">
        <v>1990</v>
      </c>
      <c r="T7" s="79">
        <f t="shared" si="6"/>
        <v>1.8711340206185567</v>
      </c>
      <c r="U7" s="80">
        <f t="shared" si="7"/>
        <v>1.802</v>
      </c>
      <c r="V7" s="81">
        <f t="shared" si="8"/>
        <v>1.8391866913123844</v>
      </c>
      <c r="W7" s="73">
        <v>98</v>
      </c>
      <c r="X7" s="74">
        <v>107</v>
      </c>
      <c r="Y7" s="75">
        <v>205</v>
      </c>
      <c r="Z7" s="79">
        <f t="shared" si="9"/>
        <v>0.16838487972508592</v>
      </c>
      <c r="AA7" s="80">
        <f t="shared" si="10"/>
        <v>0.214</v>
      </c>
      <c r="AB7" s="81">
        <f t="shared" si="11"/>
        <v>0.18946395563770796</v>
      </c>
      <c r="AC7" s="73">
        <v>8</v>
      </c>
      <c r="AD7" s="74">
        <v>13</v>
      </c>
      <c r="AE7" s="75">
        <v>21</v>
      </c>
      <c r="AF7" s="76">
        <f t="shared" si="12"/>
        <v>0.013745704467353952</v>
      </c>
      <c r="AG7" s="77">
        <f t="shared" si="13"/>
        <v>0.026</v>
      </c>
      <c r="AH7" s="78">
        <f t="shared" si="14"/>
        <v>0.019408502772643253</v>
      </c>
      <c r="AI7" s="73">
        <v>2</v>
      </c>
      <c r="AJ7" s="74">
        <v>9</v>
      </c>
      <c r="AK7" s="75">
        <v>11</v>
      </c>
      <c r="AL7" s="76">
        <f t="shared" si="15"/>
        <v>0.25</v>
      </c>
      <c r="AM7" s="77">
        <f t="shared" si="16"/>
        <v>0.6923076923076923</v>
      </c>
      <c r="AN7" s="78">
        <f t="shared" si="17"/>
        <v>0.5238095238095238</v>
      </c>
      <c r="AO7" s="73">
        <v>8</v>
      </c>
      <c r="AP7" s="74">
        <v>19</v>
      </c>
      <c r="AQ7" s="75">
        <v>27</v>
      </c>
      <c r="AR7" s="79">
        <f t="shared" si="18"/>
        <v>0.013745704467353952</v>
      </c>
      <c r="AS7" s="80">
        <f t="shared" si="19"/>
        <v>0.038</v>
      </c>
      <c r="AT7" s="81">
        <f t="shared" si="20"/>
        <v>0.024953789279112754</v>
      </c>
      <c r="AU7" s="73">
        <v>16</v>
      </c>
      <c r="AV7" s="74">
        <v>21</v>
      </c>
      <c r="AW7" s="75">
        <v>37</v>
      </c>
      <c r="AX7" s="79">
        <f t="shared" si="21"/>
        <v>0.027491408934707903</v>
      </c>
      <c r="AY7" s="80">
        <f t="shared" si="22"/>
        <v>0.042</v>
      </c>
      <c r="AZ7" s="81">
        <f t="shared" si="23"/>
        <v>0.034195933456561925</v>
      </c>
      <c r="BA7" s="73">
        <v>0</v>
      </c>
      <c r="BB7" s="74">
        <v>0</v>
      </c>
      <c r="BC7" s="74">
        <v>0</v>
      </c>
      <c r="BD7" s="77">
        <f t="shared" si="24"/>
        <v>0</v>
      </c>
      <c r="BE7" s="77">
        <f t="shared" si="25"/>
        <v>0</v>
      </c>
      <c r="BF7" s="77">
        <f t="shared" si="26"/>
        <v>0</v>
      </c>
      <c r="BG7" s="74">
        <v>0</v>
      </c>
      <c r="BH7" s="74">
        <v>0</v>
      </c>
      <c r="BI7" s="74">
        <v>0</v>
      </c>
      <c r="BJ7" s="77">
        <f t="shared" si="27"/>
        <v>0</v>
      </c>
      <c r="BK7" s="77">
        <f t="shared" si="28"/>
        <v>0</v>
      </c>
      <c r="BL7" s="78">
        <f t="shared" si="29"/>
        <v>0</v>
      </c>
      <c r="BM7" s="73">
        <v>58</v>
      </c>
      <c r="BN7" s="74">
        <v>63</v>
      </c>
      <c r="BO7" s="74">
        <v>121</v>
      </c>
      <c r="BP7" s="77">
        <f t="shared" si="30"/>
        <v>0.09965635738831616</v>
      </c>
      <c r="BQ7" s="77">
        <f t="shared" si="31"/>
        <v>0.126</v>
      </c>
      <c r="BR7" s="77">
        <f t="shared" si="32"/>
        <v>0.11182994454713494</v>
      </c>
      <c r="BS7" s="74">
        <v>20</v>
      </c>
      <c r="BT7" s="74">
        <v>26</v>
      </c>
      <c r="BU7" s="74">
        <v>46</v>
      </c>
      <c r="BV7" s="77">
        <f t="shared" si="33"/>
        <v>0.03436426116838488</v>
      </c>
      <c r="BW7" s="77">
        <f t="shared" si="34"/>
        <v>0.052</v>
      </c>
      <c r="BX7" s="78">
        <f t="shared" si="35"/>
        <v>0.04251386321626617</v>
      </c>
      <c r="BY7" s="73">
        <v>38</v>
      </c>
      <c r="BZ7" s="74">
        <v>30</v>
      </c>
      <c r="CA7" s="74">
        <v>68</v>
      </c>
      <c r="CB7" s="77">
        <f t="shared" si="36"/>
        <v>0.06529209621993128</v>
      </c>
      <c r="CC7" s="77">
        <f t="shared" si="37"/>
        <v>0.06</v>
      </c>
      <c r="CD7" s="77">
        <f t="shared" si="38"/>
        <v>0.06284658040665435</v>
      </c>
      <c r="CE7" s="74">
        <v>11</v>
      </c>
      <c r="CF7" s="74">
        <v>12</v>
      </c>
      <c r="CG7" s="74">
        <v>23</v>
      </c>
      <c r="CH7" s="77">
        <f t="shared" si="39"/>
        <v>0.018900343642611683</v>
      </c>
      <c r="CI7" s="77">
        <f t="shared" si="40"/>
        <v>0.024</v>
      </c>
      <c r="CJ7" s="78">
        <f t="shared" si="41"/>
        <v>0.021256931608133085</v>
      </c>
      <c r="CK7" s="73">
        <v>24</v>
      </c>
      <c r="CL7" s="74">
        <v>17</v>
      </c>
      <c r="CM7" s="74">
        <v>41</v>
      </c>
      <c r="CN7" s="77">
        <f t="shared" si="42"/>
        <v>0.041237113402061855</v>
      </c>
      <c r="CO7" s="77">
        <f t="shared" si="43"/>
        <v>0.034</v>
      </c>
      <c r="CP7" s="77">
        <f t="shared" si="44"/>
        <v>0.03789279112754159</v>
      </c>
      <c r="CQ7" s="74">
        <v>3</v>
      </c>
      <c r="CR7" s="74">
        <v>1</v>
      </c>
      <c r="CS7" s="74">
        <v>4</v>
      </c>
      <c r="CT7" s="77">
        <f t="shared" si="45"/>
        <v>0.005154639175257732</v>
      </c>
      <c r="CU7" s="77">
        <f t="shared" si="46"/>
        <v>0.002</v>
      </c>
      <c r="CV7" s="77">
        <f t="shared" si="47"/>
        <v>0.0036968576709796672</v>
      </c>
      <c r="CW7" s="123">
        <f t="shared" si="48"/>
        <v>0.04639175257731959</v>
      </c>
      <c r="CX7" s="77">
        <f t="shared" si="49"/>
        <v>0.036</v>
      </c>
      <c r="CY7" s="78">
        <f t="shared" si="50"/>
        <v>0.041589648798521256</v>
      </c>
    </row>
    <row r="8" spans="1:103" ht="18.75" customHeight="1">
      <c r="A8" s="18" t="s">
        <v>17</v>
      </c>
      <c r="B8" s="73">
        <v>401</v>
      </c>
      <c r="C8" s="74">
        <v>387</v>
      </c>
      <c r="D8" s="75">
        <v>788</v>
      </c>
      <c r="E8" s="73">
        <v>158</v>
      </c>
      <c r="F8" s="74">
        <v>158</v>
      </c>
      <c r="G8" s="75">
        <v>316</v>
      </c>
      <c r="H8" s="76">
        <f t="shared" si="0"/>
        <v>0.3940149625935162</v>
      </c>
      <c r="I8" s="77">
        <f t="shared" si="1"/>
        <v>0.4082687338501292</v>
      </c>
      <c r="J8" s="78">
        <f t="shared" si="2"/>
        <v>0.4010152284263959</v>
      </c>
      <c r="K8" s="73">
        <v>38</v>
      </c>
      <c r="L8" s="74">
        <v>56</v>
      </c>
      <c r="M8" s="75">
        <v>94</v>
      </c>
      <c r="N8" s="76">
        <f t="shared" si="3"/>
        <v>0.24050632911392406</v>
      </c>
      <c r="O8" s="77">
        <f t="shared" si="4"/>
        <v>0.35443037974683544</v>
      </c>
      <c r="P8" s="78">
        <f t="shared" si="5"/>
        <v>0.2974683544303797</v>
      </c>
      <c r="Q8" s="73">
        <v>753</v>
      </c>
      <c r="R8" s="74">
        <v>630</v>
      </c>
      <c r="S8" s="75">
        <v>1383</v>
      </c>
      <c r="T8" s="79">
        <f t="shared" si="6"/>
        <v>1.8778054862842892</v>
      </c>
      <c r="U8" s="80">
        <f t="shared" si="7"/>
        <v>1.627906976744186</v>
      </c>
      <c r="V8" s="81">
        <f t="shared" si="8"/>
        <v>1.7550761421319796</v>
      </c>
      <c r="W8" s="73">
        <v>77</v>
      </c>
      <c r="X8" s="74">
        <v>72</v>
      </c>
      <c r="Y8" s="75">
        <v>149</v>
      </c>
      <c r="Z8" s="79">
        <f t="shared" si="9"/>
        <v>0.19201995012468828</v>
      </c>
      <c r="AA8" s="80">
        <f t="shared" si="10"/>
        <v>0.18604651162790697</v>
      </c>
      <c r="AB8" s="81">
        <f t="shared" si="11"/>
        <v>0.18908629441624367</v>
      </c>
      <c r="AC8" s="73">
        <v>4</v>
      </c>
      <c r="AD8" s="74">
        <v>3</v>
      </c>
      <c r="AE8" s="75">
        <v>7</v>
      </c>
      <c r="AF8" s="76">
        <f t="shared" si="12"/>
        <v>0.00997506234413965</v>
      </c>
      <c r="AG8" s="77">
        <f t="shared" si="13"/>
        <v>0.007751937984496124</v>
      </c>
      <c r="AH8" s="78">
        <f t="shared" si="14"/>
        <v>0.008883248730964468</v>
      </c>
      <c r="AI8" s="73">
        <v>4.0600000000000005</v>
      </c>
      <c r="AJ8" s="74">
        <v>1</v>
      </c>
      <c r="AK8" s="75">
        <v>5.0600000000000005</v>
      </c>
      <c r="AL8" s="76">
        <f t="shared" si="15"/>
        <v>1.0150000000000001</v>
      </c>
      <c r="AM8" s="77">
        <f t="shared" si="16"/>
        <v>0.3333333333333333</v>
      </c>
      <c r="AN8" s="78">
        <f t="shared" si="17"/>
        <v>0.722857142857143</v>
      </c>
      <c r="AO8" s="73">
        <v>4</v>
      </c>
      <c r="AP8" s="74">
        <v>4</v>
      </c>
      <c r="AQ8" s="75">
        <v>8</v>
      </c>
      <c r="AR8" s="79">
        <f t="shared" si="18"/>
        <v>0.00997506234413965</v>
      </c>
      <c r="AS8" s="80">
        <f t="shared" si="19"/>
        <v>0.0103359173126615</v>
      </c>
      <c r="AT8" s="81">
        <f t="shared" si="20"/>
        <v>0.01015228426395939</v>
      </c>
      <c r="AU8" s="73">
        <v>5</v>
      </c>
      <c r="AV8" s="74">
        <v>8</v>
      </c>
      <c r="AW8" s="75">
        <v>13</v>
      </c>
      <c r="AX8" s="79">
        <f t="shared" si="21"/>
        <v>0.012468827930174564</v>
      </c>
      <c r="AY8" s="80">
        <f t="shared" si="22"/>
        <v>0.020671834625323</v>
      </c>
      <c r="AZ8" s="81">
        <f t="shared" si="23"/>
        <v>0.01649746192893401</v>
      </c>
      <c r="BA8" s="73">
        <v>0</v>
      </c>
      <c r="BB8" s="74">
        <v>4</v>
      </c>
      <c r="BC8" s="74">
        <v>4</v>
      </c>
      <c r="BD8" s="77">
        <f t="shared" si="24"/>
        <v>0</v>
      </c>
      <c r="BE8" s="77">
        <f t="shared" si="25"/>
        <v>0.0103359173126615</v>
      </c>
      <c r="BF8" s="77">
        <f t="shared" si="26"/>
        <v>0.005076142131979695</v>
      </c>
      <c r="BG8" s="74">
        <v>0</v>
      </c>
      <c r="BH8" s="74">
        <v>0</v>
      </c>
      <c r="BI8" s="74">
        <v>0</v>
      </c>
      <c r="BJ8" s="77">
        <f t="shared" si="27"/>
        <v>0</v>
      </c>
      <c r="BK8" s="77">
        <f t="shared" si="28"/>
        <v>0</v>
      </c>
      <c r="BL8" s="78">
        <f t="shared" si="29"/>
        <v>0</v>
      </c>
      <c r="BM8" s="73">
        <v>50</v>
      </c>
      <c r="BN8" s="74">
        <v>48</v>
      </c>
      <c r="BO8" s="74">
        <v>98</v>
      </c>
      <c r="BP8" s="77">
        <f t="shared" si="30"/>
        <v>0.12468827930174564</v>
      </c>
      <c r="BQ8" s="77">
        <f t="shared" si="31"/>
        <v>0.12403100775193798</v>
      </c>
      <c r="BR8" s="77">
        <f t="shared" si="32"/>
        <v>0.12436548223350254</v>
      </c>
      <c r="BS8" s="74">
        <v>8</v>
      </c>
      <c r="BT8" s="74">
        <v>14</v>
      </c>
      <c r="BU8" s="74">
        <v>22</v>
      </c>
      <c r="BV8" s="77">
        <f t="shared" si="33"/>
        <v>0.0199501246882793</v>
      </c>
      <c r="BW8" s="77">
        <f t="shared" si="34"/>
        <v>0.03617571059431524</v>
      </c>
      <c r="BX8" s="78">
        <f t="shared" si="35"/>
        <v>0.027918781725888325</v>
      </c>
      <c r="BY8" s="73">
        <v>24</v>
      </c>
      <c r="BZ8" s="74">
        <v>22</v>
      </c>
      <c r="CA8" s="74">
        <v>46</v>
      </c>
      <c r="CB8" s="77">
        <f t="shared" si="36"/>
        <v>0.059850374064837904</v>
      </c>
      <c r="CC8" s="77">
        <f t="shared" si="37"/>
        <v>0.056847545219638244</v>
      </c>
      <c r="CD8" s="77">
        <f t="shared" si="38"/>
        <v>0.0583756345177665</v>
      </c>
      <c r="CE8" s="74">
        <v>3</v>
      </c>
      <c r="CF8" s="74">
        <v>2</v>
      </c>
      <c r="CG8" s="74">
        <v>5</v>
      </c>
      <c r="CH8" s="77">
        <f t="shared" si="39"/>
        <v>0.007481296758104738</v>
      </c>
      <c r="CI8" s="77">
        <f t="shared" si="40"/>
        <v>0.00516795865633075</v>
      </c>
      <c r="CJ8" s="78">
        <f t="shared" si="41"/>
        <v>0.006345177664974619</v>
      </c>
      <c r="CK8" s="73">
        <v>3</v>
      </c>
      <c r="CL8" s="74">
        <v>7</v>
      </c>
      <c r="CM8" s="74">
        <v>10</v>
      </c>
      <c r="CN8" s="77">
        <f t="shared" si="42"/>
        <v>0.007481296758104738</v>
      </c>
      <c r="CO8" s="77">
        <f t="shared" si="43"/>
        <v>0.01808785529715762</v>
      </c>
      <c r="CP8" s="77">
        <f t="shared" si="44"/>
        <v>0.012690355329949238</v>
      </c>
      <c r="CQ8" s="74">
        <v>0</v>
      </c>
      <c r="CR8" s="74">
        <v>0</v>
      </c>
      <c r="CS8" s="74">
        <v>0</v>
      </c>
      <c r="CT8" s="77">
        <f t="shared" si="45"/>
        <v>0</v>
      </c>
      <c r="CU8" s="77">
        <f t="shared" si="46"/>
        <v>0</v>
      </c>
      <c r="CV8" s="77">
        <f t="shared" si="47"/>
        <v>0</v>
      </c>
      <c r="CW8" s="123">
        <f t="shared" si="48"/>
        <v>0.007481296758104738</v>
      </c>
      <c r="CX8" s="77">
        <f t="shared" si="49"/>
        <v>0.01808785529715762</v>
      </c>
      <c r="CY8" s="78">
        <f t="shared" si="50"/>
        <v>0.012690355329949238</v>
      </c>
    </row>
    <row r="9" spans="1:103" ht="18.75" customHeight="1">
      <c r="A9" s="18" t="s">
        <v>18</v>
      </c>
      <c r="B9" s="73">
        <v>707</v>
      </c>
      <c r="C9" s="74">
        <v>679</v>
      </c>
      <c r="D9" s="75">
        <v>1386</v>
      </c>
      <c r="E9" s="73">
        <v>308</v>
      </c>
      <c r="F9" s="74">
        <v>291</v>
      </c>
      <c r="G9" s="75">
        <v>599</v>
      </c>
      <c r="H9" s="76">
        <f t="shared" si="0"/>
        <v>0.43564356435643564</v>
      </c>
      <c r="I9" s="77">
        <f t="shared" si="1"/>
        <v>0.42857142857142855</v>
      </c>
      <c r="J9" s="78">
        <f t="shared" si="2"/>
        <v>0.43217893217893216</v>
      </c>
      <c r="K9" s="73">
        <v>108</v>
      </c>
      <c r="L9" s="74">
        <v>106</v>
      </c>
      <c r="M9" s="75">
        <v>214</v>
      </c>
      <c r="N9" s="76">
        <f t="shared" si="3"/>
        <v>0.35064935064935066</v>
      </c>
      <c r="O9" s="77">
        <f t="shared" si="4"/>
        <v>0.3642611683848797</v>
      </c>
      <c r="P9" s="78">
        <f t="shared" si="5"/>
        <v>0.3572621035058431</v>
      </c>
      <c r="Q9" s="73">
        <v>1228</v>
      </c>
      <c r="R9" s="74">
        <v>1138</v>
      </c>
      <c r="S9" s="75">
        <v>2366</v>
      </c>
      <c r="T9" s="79">
        <f t="shared" si="6"/>
        <v>1.736916548797737</v>
      </c>
      <c r="U9" s="80">
        <f t="shared" si="7"/>
        <v>1.6759941089837997</v>
      </c>
      <c r="V9" s="81">
        <f t="shared" si="8"/>
        <v>1.707070707070707</v>
      </c>
      <c r="W9" s="73">
        <v>161</v>
      </c>
      <c r="X9" s="74">
        <v>189</v>
      </c>
      <c r="Y9" s="75">
        <v>350</v>
      </c>
      <c r="Z9" s="79">
        <f t="shared" si="9"/>
        <v>0.22772277227722773</v>
      </c>
      <c r="AA9" s="80">
        <f t="shared" si="10"/>
        <v>0.27835051546391754</v>
      </c>
      <c r="AB9" s="81">
        <f t="shared" si="11"/>
        <v>0.25252525252525254</v>
      </c>
      <c r="AC9" s="73">
        <v>32</v>
      </c>
      <c r="AD9" s="74">
        <v>40</v>
      </c>
      <c r="AE9" s="75">
        <v>72</v>
      </c>
      <c r="AF9" s="76">
        <f t="shared" si="12"/>
        <v>0.04526166902404526</v>
      </c>
      <c r="AG9" s="77">
        <f t="shared" si="13"/>
        <v>0.05891016200294551</v>
      </c>
      <c r="AH9" s="78">
        <f t="shared" si="14"/>
        <v>0.05194805194805195</v>
      </c>
      <c r="AI9" s="73">
        <v>17</v>
      </c>
      <c r="AJ9" s="74">
        <v>18</v>
      </c>
      <c r="AK9" s="75">
        <v>35</v>
      </c>
      <c r="AL9" s="76">
        <f t="shared" si="15"/>
        <v>0.53125</v>
      </c>
      <c r="AM9" s="77">
        <f t="shared" si="16"/>
        <v>0.45</v>
      </c>
      <c r="AN9" s="78">
        <f t="shared" si="17"/>
        <v>0.4861111111111111</v>
      </c>
      <c r="AO9" s="73">
        <v>41</v>
      </c>
      <c r="AP9" s="74">
        <v>58</v>
      </c>
      <c r="AQ9" s="75">
        <v>99</v>
      </c>
      <c r="AR9" s="79">
        <f t="shared" si="18"/>
        <v>0.05799151343705799</v>
      </c>
      <c r="AS9" s="80">
        <f t="shared" si="19"/>
        <v>0.08541973490427099</v>
      </c>
      <c r="AT9" s="81">
        <f t="shared" si="20"/>
        <v>0.07142857142857142</v>
      </c>
      <c r="AU9" s="73">
        <v>58</v>
      </c>
      <c r="AV9" s="74">
        <v>71</v>
      </c>
      <c r="AW9" s="75">
        <v>129</v>
      </c>
      <c r="AX9" s="79">
        <f t="shared" si="21"/>
        <v>0.08203677510608204</v>
      </c>
      <c r="AY9" s="80">
        <f t="shared" si="22"/>
        <v>0.10456553755522828</v>
      </c>
      <c r="AZ9" s="81">
        <f t="shared" si="23"/>
        <v>0.09307359307359307</v>
      </c>
      <c r="BA9" s="73">
        <v>0</v>
      </c>
      <c r="BB9" s="74">
        <v>0</v>
      </c>
      <c r="BC9" s="74">
        <v>0</v>
      </c>
      <c r="BD9" s="77">
        <f t="shared" si="24"/>
        <v>0</v>
      </c>
      <c r="BE9" s="77">
        <f t="shared" si="25"/>
        <v>0</v>
      </c>
      <c r="BF9" s="77">
        <f t="shared" si="26"/>
        <v>0</v>
      </c>
      <c r="BG9" s="74">
        <v>1</v>
      </c>
      <c r="BH9" s="74">
        <v>0</v>
      </c>
      <c r="BI9" s="74">
        <v>1</v>
      </c>
      <c r="BJ9" s="77">
        <f t="shared" si="27"/>
        <v>0.0014144271570014145</v>
      </c>
      <c r="BK9" s="77">
        <f t="shared" si="28"/>
        <v>0</v>
      </c>
      <c r="BL9" s="78">
        <f t="shared" si="29"/>
        <v>0.0007215007215007215</v>
      </c>
      <c r="BM9" s="73">
        <v>79</v>
      </c>
      <c r="BN9" s="74">
        <v>92</v>
      </c>
      <c r="BO9" s="74">
        <v>171</v>
      </c>
      <c r="BP9" s="77">
        <f t="shared" si="30"/>
        <v>0.11173974540311174</v>
      </c>
      <c r="BQ9" s="77">
        <f t="shared" si="31"/>
        <v>0.13549337260677466</v>
      </c>
      <c r="BR9" s="77">
        <f t="shared" si="32"/>
        <v>0.12337662337662338</v>
      </c>
      <c r="BS9" s="74">
        <v>46</v>
      </c>
      <c r="BT9" s="74">
        <v>54</v>
      </c>
      <c r="BU9" s="74">
        <v>100</v>
      </c>
      <c r="BV9" s="77">
        <f t="shared" si="33"/>
        <v>0.06506364922206506</v>
      </c>
      <c r="BW9" s="77">
        <f t="shared" si="34"/>
        <v>0.07952871870397643</v>
      </c>
      <c r="BX9" s="78">
        <f t="shared" si="35"/>
        <v>0.07215007215007214</v>
      </c>
      <c r="BY9" s="73">
        <v>30</v>
      </c>
      <c r="BZ9" s="74">
        <v>26</v>
      </c>
      <c r="CA9" s="74">
        <v>56</v>
      </c>
      <c r="CB9" s="77">
        <f t="shared" si="36"/>
        <v>0.042432814710042434</v>
      </c>
      <c r="CC9" s="77">
        <f t="shared" si="37"/>
        <v>0.03829160530191458</v>
      </c>
      <c r="CD9" s="77">
        <f t="shared" si="38"/>
        <v>0.04040404040404041</v>
      </c>
      <c r="CE9" s="74">
        <v>9</v>
      </c>
      <c r="CF9" s="74">
        <v>5</v>
      </c>
      <c r="CG9" s="74">
        <v>14</v>
      </c>
      <c r="CH9" s="77">
        <f t="shared" si="39"/>
        <v>0.01272984441301273</v>
      </c>
      <c r="CI9" s="77">
        <f t="shared" si="40"/>
        <v>0.007363770250368188</v>
      </c>
      <c r="CJ9" s="78">
        <f t="shared" si="41"/>
        <v>0.010101010101010102</v>
      </c>
      <c r="CK9" s="73">
        <v>11</v>
      </c>
      <c r="CL9" s="74">
        <v>8</v>
      </c>
      <c r="CM9" s="74">
        <v>19</v>
      </c>
      <c r="CN9" s="77">
        <f t="shared" si="42"/>
        <v>0.015558698727015558</v>
      </c>
      <c r="CO9" s="77">
        <f t="shared" si="43"/>
        <v>0.011782032400589101</v>
      </c>
      <c r="CP9" s="77">
        <f t="shared" si="44"/>
        <v>0.013708513708513708</v>
      </c>
      <c r="CQ9" s="74">
        <v>3</v>
      </c>
      <c r="CR9" s="74">
        <v>4</v>
      </c>
      <c r="CS9" s="74">
        <v>7</v>
      </c>
      <c r="CT9" s="77">
        <f t="shared" si="45"/>
        <v>0.004243281471004243</v>
      </c>
      <c r="CU9" s="77">
        <f t="shared" si="46"/>
        <v>0.005891016200294551</v>
      </c>
      <c r="CV9" s="77">
        <f t="shared" si="47"/>
        <v>0.005050505050505051</v>
      </c>
      <c r="CW9" s="123">
        <f t="shared" si="48"/>
        <v>0.019801980198019802</v>
      </c>
      <c r="CX9" s="77">
        <f t="shared" si="49"/>
        <v>0.017673048600883652</v>
      </c>
      <c r="CY9" s="78">
        <f t="shared" si="50"/>
        <v>0.01875901875901876</v>
      </c>
    </row>
    <row r="10" spans="1:103" ht="18.75" customHeight="1">
      <c r="A10" s="18" t="s">
        <v>19</v>
      </c>
      <c r="B10" s="73">
        <v>516</v>
      </c>
      <c r="C10" s="74">
        <v>475</v>
      </c>
      <c r="D10" s="75">
        <v>991</v>
      </c>
      <c r="E10" s="73">
        <v>168</v>
      </c>
      <c r="F10" s="74">
        <v>158</v>
      </c>
      <c r="G10" s="75">
        <v>326</v>
      </c>
      <c r="H10" s="76">
        <f t="shared" si="0"/>
        <v>0.32558139534883723</v>
      </c>
      <c r="I10" s="77">
        <f t="shared" si="1"/>
        <v>0.33263157894736844</v>
      </c>
      <c r="J10" s="78">
        <f t="shared" si="2"/>
        <v>0.32896064581231077</v>
      </c>
      <c r="K10" s="73">
        <v>66</v>
      </c>
      <c r="L10" s="74">
        <v>74</v>
      </c>
      <c r="M10" s="75">
        <v>140</v>
      </c>
      <c r="N10" s="76">
        <f t="shared" si="3"/>
        <v>0.39285714285714285</v>
      </c>
      <c r="O10" s="77">
        <f t="shared" si="4"/>
        <v>0.46835443037974683</v>
      </c>
      <c r="P10" s="78">
        <f t="shared" si="5"/>
        <v>0.4294478527607362</v>
      </c>
      <c r="Q10" s="73">
        <v>647</v>
      </c>
      <c r="R10" s="74">
        <v>564</v>
      </c>
      <c r="S10" s="75">
        <v>1211</v>
      </c>
      <c r="T10" s="79">
        <f t="shared" si="6"/>
        <v>1.253875968992248</v>
      </c>
      <c r="U10" s="80">
        <f t="shared" si="7"/>
        <v>1.1873684210526316</v>
      </c>
      <c r="V10" s="81">
        <f t="shared" si="8"/>
        <v>1.2219979818365287</v>
      </c>
      <c r="W10" s="73">
        <v>48</v>
      </c>
      <c r="X10" s="74">
        <v>26</v>
      </c>
      <c r="Y10" s="75">
        <v>74</v>
      </c>
      <c r="Z10" s="79">
        <f t="shared" si="9"/>
        <v>0.09302325581395349</v>
      </c>
      <c r="AA10" s="80">
        <f t="shared" si="10"/>
        <v>0.05473684210526316</v>
      </c>
      <c r="AB10" s="81">
        <f t="shared" si="11"/>
        <v>0.07467204843592332</v>
      </c>
      <c r="AC10" s="73">
        <v>4</v>
      </c>
      <c r="AD10" s="74">
        <v>6</v>
      </c>
      <c r="AE10" s="75">
        <v>10</v>
      </c>
      <c r="AF10" s="76">
        <f t="shared" si="12"/>
        <v>0.007751937984496124</v>
      </c>
      <c r="AG10" s="77">
        <f t="shared" si="13"/>
        <v>0.01263157894736842</v>
      </c>
      <c r="AH10" s="78">
        <f t="shared" si="14"/>
        <v>0.010090817356205853</v>
      </c>
      <c r="AI10" s="73">
        <v>3</v>
      </c>
      <c r="AJ10" s="74">
        <v>4</v>
      </c>
      <c r="AK10" s="75">
        <v>7</v>
      </c>
      <c r="AL10" s="76">
        <f t="shared" si="15"/>
        <v>0.75</v>
      </c>
      <c r="AM10" s="77">
        <f t="shared" si="16"/>
        <v>0.6666666666666666</v>
      </c>
      <c r="AN10" s="78">
        <f t="shared" si="17"/>
        <v>0.7</v>
      </c>
      <c r="AO10" s="73">
        <v>4</v>
      </c>
      <c r="AP10" s="74">
        <v>12</v>
      </c>
      <c r="AQ10" s="75">
        <v>16</v>
      </c>
      <c r="AR10" s="79">
        <f t="shared" si="18"/>
        <v>0.007751937984496124</v>
      </c>
      <c r="AS10" s="80">
        <f t="shared" si="19"/>
        <v>0.02526315789473684</v>
      </c>
      <c r="AT10" s="81">
        <f t="shared" si="20"/>
        <v>0.016145307769929364</v>
      </c>
      <c r="AU10" s="73">
        <v>28</v>
      </c>
      <c r="AV10" s="74">
        <v>9</v>
      </c>
      <c r="AW10" s="75">
        <v>37</v>
      </c>
      <c r="AX10" s="79">
        <f t="shared" si="21"/>
        <v>0.05426356589147287</v>
      </c>
      <c r="AY10" s="80">
        <f t="shared" si="22"/>
        <v>0.018947368421052633</v>
      </c>
      <c r="AZ10" s="81">
        <f t="shared" si="23"/>
        <v>0.03733602421796166</v>
      </c>
      <c r="BA10" s="73">
        <v>0</v>
      </c>
      <c r="BB10" s="74">
        <v>0</v>
      </c>
      <c r="BC10" s="74">
        <v>0</v>
      </c>
      <c r="BD10" s="77">
        <f t="shared" si="24"/>
        <v>0</v>
      </c>
      <c r="BE10" s="77">
        <f t="shared" si="25"/>
        <v>0</v>
      </c>
      <c r="BF10" s="77">
        <f t="shared" si="26"/>
        <v>0</v>
      </c>
      <c r="BG10" s="74">
        <v>0</v>
      </c>
      <c r="BH10" s="74">
        <v>0</v>
      </c>
      <c r="BI10" s="74">
        <v>0</v>
      </c>
      <c r="BJ10" s="77">
        <f t="shared" si="27"/>
        <v>0</v>
      </c>
      <c r="BK10" s="77">
        <f t="shared" si="28"/>
        <v>0</v>
      </c>
      <c r="BL10" s="78">
        <f t="shared" si="29"/>
        <v>0</v>
      </c>
      <c r="BM10" s="73">
        <v>47</v>
      </c>
      <c r="BN10" s="74">
        <v>59</v>
      </c>
      <c r="BO10" s="74">
        <v>106</v>
      </c>
      <c r="BP10" s="77">
        <f t="shared" si="30"/>
        <v>0.09108527131782945</v>
      </c>
      <c r="BQ10" s="77">
        <f t="shared" si="31"/>
        <v>0.12421052631578948</v>
      </c>
      <c r="BR10" s="77">
        <f t="shared" si="32"/>
        <v>0.10696266397578204</v>
      </c>
      <c r="BS10" s="74">
        <v>17</v>
      </c>
      <c r="BT10" s="74">
        <v>14</v>
      </c>
      <c r="BU10" s="74">
        <v>31</v>
      </c>
      <c r="BV10" s="77">
        <f t="shared" si="33"/>
        <v>0.03294573643410853</v>
      </c>
      <c r="BW10" s="77">
        <f t="shared" si="34"/>
        <v>0.029473684210526315</v>
      </c>
      <c r="BX10" s="78">
        <f t="shared" si="35"/>
        <v>0.03128153380423814</v>
      </c>
      <c r="BY10" s="73">
        <v>24</v>
      </c>
      <c r="BZ10" s="74">
        <v>23</v>
      </c>
      <c r="CA10" s="74">
        <v>47</v>
      </c>
      <c r="CB10" s="77">
        <f t="shared" si="36"/>
        <v>0.046511627906976744</v>
      </c>
      <c r="CC10" s="77">
        <f t="shared" si="37"/>
        <v>0.04842105263157895</v>
      </c>
      <c r="CD10" s="77">
        <f t="shared" si="38"/>
        <v>0.04742684157416751</v>
      </c>
      <c r="CE10" s="74">
        <v>3</v>
      </c>
      <c r="CF10" s="74">
        <v>5</v>
      </c>
      <c r="CG10" s="74">
        <v>8</v>
      </c>
      <c r="CH10" s="77">
        <f t="shared" si="39"/>
        <v>0.005813953488372093</v>
      </c>
      <c r="CI10" s="77">
        <f t="shared" si="40"/>
        <v>0.010526315789473684</v>
      </c>
      <c r="CJ10" s="78">
        <f t="shared" si="41"/>
        <v>0.008072653884964682</v>
      </c>
      <c r="CK10" s="73">
        <v>10</v>
      </c>
      <c r="CL10" s="74">
        <v>13</v>
      </c>
      <c r="CM10" s="74">
        <v>23</v>
      </c>
      <c r="CN10" s="77">
        <f t="shared" si="42"/>
        <v>0.01937984496124031</v>
      </c>
      <c r="CO10" s="77">
        <f t="shared" si="43"/>
        <v>0.02736842105263158</v>
      </c>
      <c r="CP10" s="77">
        <f t="shared" si="44"/>
        <v>0.02320887991927346</v>
      </c>
      <c r="CQ10" s="74">
        <v>1</v>
      </c>
      <c r="CR10" s="74">
        <v>1</v>
      </c>
      <c r="CS10" s="74">
        <v>2</v>
      </c>
      <c r="CT10" s="77">
        <f t="shared" si="45"/>
        <v>0.001937984496124031</v>
      </c>
      <c r="CU10" s="77">
        <f t="shared" si="46"/>
        <v>0.002105263157894737</v>
      </c>
      <c r="CV10" s="77">
        <f t="shared" si="47"/>
        <v>0.0020181634712411706</v>
      </c>
      <c r="CW10" s="123">
        <f t="shared" si="48"/>
        <v>0.02131782945736434</v>
      </c>
      <c r="CX10" s="77">
        <f t="shared" si="49"/>
        <v>0.029473684210526315</v>
      </c>
      <c r="CY10" s="78">
        <f t="shared" si="50"/>
        <v>0.025227043390514632</v>
      </c>
    </row>
    <row r="11" spans="1:103" ht="18.75" customHeight="1">
      <c r="A11" s="18" t="s">
        <v>30</v>
      </c>
      <c r="B11" s="73">
        <v>374</v>
      </c>
      <c r="C11" s="74">
        <v>354</v>
      </c>
      <c r="D11" s="75">
        <v>728</v>
      </c>
      <c r="E11" s="73">
        <v>162</v>
      </c>
      <c r="F11" s="74">
        <v>142</v>
      </c>
      <c r="G11" s="75">
        <v>304</v>
      </c>
      <c r="H11" s="76">
        <f t="shared" si="0"/>
        <v>0.43315508021390375</v>
      </c>
      <c r="I11" s="77">
        <f t="shared" si="1"/>
        <v>0.4011299435028249</v>
      </c>
      <c r="J11" s="78">
        <f t="shared" si="2"/>
        <v>0.4175824175824176</v>
      </c>
      <c r="K11" s="73">
        <v>55</v>
      </c>
      <c r="L11" s="74">
        <v>43</v>
      </c>
      <c r="M11" s="75">
        <v>98</v>
      </c>
      <c r="N11" s="76">
        <f t="shared" si="3"/>
        <v>0.3395061728395062</v>
      </c>
      <c r="O11" s="77">
        <f t="shared" si="4"/>
        <v>0.3028169014084507</v>
      </c>
      <c r="P11" s="78">
        <f t="shared" si="5"/>
        <v>0.3223684210526316</v>
      </c>
      <c r="Q11" s="73">
        <v>767</v>
      </c>
      <c r="R11" s="74">
        <v>612</v>
      </c>
      <c r="S11" s="75">
        <v>1379</v>
      </c>
      <c r="T11" s="79">
        <f t="shared" si="6"/>
        <v>2.050802139037433</v>
      </c>
      <c r="U11" s="80">
        <f t="shared" si="7"/>
        <v>1.728813559322034</v>
      </c>
      <c r="V11" s="81">
        <f t="shared" si="8"/>
        <v>1.8942307692307692</v>
      </c>
      <c r="W11" s="73">
        <v>89</v>
      </c>
      <c r="X11" s="74">
        <v>46</v>
      </c>
      <c r="Y11" s="75">
        <v>135</v>
      </c>
      <c r="Z11" s="79">
        <f t="shared" si="9"/>
        <v>0.23796791443850268</v>
      </c>
      <c r="AA11" s="80">
        <f t="shared" si="10"/>
        <v>0.12994350282485875</v>
      </c>
      <c r="AB11" s="81">
        <f t="shared" si="11"/>
        <v>0.18543956043956045</v>
      </c>
      <c r="AC11" s="73">
        <v>5</v>
      </c>
      <c r="AD11" s="74">
        <v>10</v>
      </c>
      <c r="AE11" s="75">
        <v>15</v>
      </c>
      <c r="AF11" s="76">
        <f t="shared" si="12"/>
        <v>0.013368983957219251</v>
      </c>
      <c r="AG11" s="77">
        <f t="shared" si="13"/>
        <v>0.02824858757062147</v>
      </c>
      <c r="AH11" s="78">
        <f t="shared" si="14"/>
        <v>0.020604395604395604</v>
      </c>
      <c r="AI11" s="73">
        <v>1</v>
      </c>
      <c r="AJ11" s="74">
        <v>4</v>
      </c>
      <c r="AK11" s="75">
        <v>5</v>
      </c>
      <c r="AL11" s="76">
        <f t="shared" si="15"/>
        <v>0.2</v>
      </c>
      <c r="AM11" s="77">
        <f t="shared" si="16"/>
        <v>0.4</v>
      </c>
      <c r="AN11" s="78">
        <f t="shared" si="17"/>
        <v>0.3333333333333333</v>
      </c>
      <c r="AO11" s="73">
        <v>7</v>
      </c>
      <c r="AP11" s="74">
        <v>16</v>
      </c>
      <c r="AQ11" s="75">
        <v>23</v>
      </c>
      <c r="AR11" s="79">
        <f t="shared" si="18"/>
        <v>0.01871657754010695</v>
      </c>
      <c r="AS11" s="80">
        <f t="shared" si="19"/>
        <v>0.04519774011299435</v>
      </c>
      <c r="AT11" s="81">
        <f t="shared" si="20"/>
        <v>0.03159340659340659</v>
      </c>
      <c r="AU11" s="73">
        <v>22</v>
      </c>
      <c r="AV11" s="74">
        <v>22</v>
      </c>
      <c r="AW11" s="75">
        <v>44</v>
      </c>
      <c r="AX11" s="79">
        <f t="shared" si="21"/>
        <v>0.058823529411764705</v>
      </c>
      <c r="AY11" s="80">
        <f t="shared" si="22"/>
        <v>0.062146892655367235</v>
      </c>
      <c r="AZ11" s="81">
        <f t="shared" si="23"/>
        <v>0.06043956043956044</v>
      </c>
      <c r="BA11" s="73">
        <v>0</v>
      </c>
      <c r="BB11" s="74">
        <v>0</v>
      </c>
      <c r="BC11" s="74">
        <v>0</v>
      </c>
      <c r="BD11" s="77">
        <f t="shared" si="24"/>
        <v>0</v>
      </c>
      <c r="BE11" s="77">
        <f t="shared" si="25"/>
        <v>0</v>
      </c>
      <c r="BF11" s="77">
        <f t="shared" si="26"/>
        <v>0</v>
      </c>
      <c r="BG11" s="74">
        <v>0</v>
      </c>
      <c r="BH11" s="74">
        <v>0</v>
      </c>
      <c r="BI11" s="74">
        <v>0</v>
      </c>
      <c r="BJ11" s="77">
        <f t="shared" si="27"/>
        <v>0</v>
      </c>
      <c r="BK11" s="77">
        <f t="shared" si="28"/>
        <v>0</v>
      </c>
      <c r="BL11" s="78">
        <f t="shared" si="29"/>
        <v>0</v>
      </c>
      <c r="BM11" s="73">
        <v>18</v>
      </c>
      <c r="BN11" s="74">
        <v>19</v>
      </c>
      <c r="BO11" s="74">
        <v>37</v>
      </c>
      <c r="BP11" s="77">
        <f t="shared" si="30"/>
        <v>0.0481283422459893</v>
      </c>
      <c r="BQ11" s="77">
        <f t="shared" si="31"/>
        <v>0.05367231638418079</v>
      </c>
      <c r="BR11" s="77">
        <f t="shared" si="32"/>
        <v>0.050824175824175824</v>
      </c>
      <c r="BS11" s="74">
        <v>3</v>
      </c>
      <c r="BT11" s="74">
        <v>8</v>
      </c>
      <c r="BU11" s="74">
        <v>11</v>
      </c>
      <c r="BV11" s="77">
        <f t="shared" si="33"/>
        <v>0.008021390374331552</v>
      </c>
      <c r="BW11" s="77">
        <f t="shared" si="34"/>
        <v>0.022598870056497175</v>
      </c>
      <c r="BX11" s="78">
        <f t="shared" si="35"/>
        <v>0.01510989010989011</v>
      </c>
      <c r="BY11" s="73">
        <v>8</v>
      </c>
      <c r="BZ11" s="74">
        <v>6</v>
      </c>
      <c r="CA11" s="74">
        <v>14</v>
      </c>
      <c r="CB11" s="77">
        <f t="shared" si="36"/>
        <v>0.0213903743315508</v>
      </c>
      <c r="CC11" s="77">
        <f t="shared" si="37"/>
        <v>0.01694915254237288</v>
      </c>
      <c r="CD11" s="77">
        <f t="shared" si="38"/>
        <v>0.019230769230769232</v>
      </c>
      <c r="CE11" s="74">
        <v>1</v>
      </c>
      <c r="CF11" s="74">
        <v>1</v>
      </c>
      <c r="CG11" s="74">
        <v>2</v>
      </c>
      <c r="CH11" s="77">
        <f t="shared" si="39"/>
        <v>0.00267379679144385</v>
      </c>
      <c r="CI11" s="77">
        <f t="shared" si="40"/>
        <v>0.002824858757062147</v>
      </c>
      <c r="CJ11" s="78">
        <f t="shared" si="41"/>
        <v>0.0027472527472527475</v>
      </c>
      <c r="CK11" s="73">
        <v>3</v>
      </c>
      <c r="CL11" s="74">
        <v>0</v>
      </c>
      <c r="CM11" s="74">
        <v>3</v>
      </c>
      <c r="CN11" s="77">
        <f t="shared" si="42"/>
        <v>0.008021390374331552</v>
      </c>
      <c r="CO11" s="77">
        <f t="shared" si="43"/>
        <v>0</v>
      </c>
      <c r="CP11" s="77">
        <f t="shared" si="44"/>
        <v>0.004120879120879121</v>
      </c>
      <c r="CQ11" s="74">
        <v>0</v>
      </c>
      <c r="CR11" s="74">
        <v>0</v>
      </c>
      <c r="CS11" s="74">
        <v>0</v>
      </c>
      <c r="CT11" s="77">
        <f t="shared" si="45"/>
        <v>0</v>
      </c>
      <c r="CU11" s="77">
        <f t="shared" si="46"/>
        <v>0</v>
      </c>
      <c r="CV11" s="77">
        <f t="shared" si="47"/>
        <v>0</v>
      </c>
      <c r="CW11" s="123">
        <f t="shared" si="48"/>
        <v>0.008021390374331552</v>
      </c>
      <c r="CX11" s="77">
        <f t="shared" si="49"/>
        <v>0</v>
      </c>
      <c r="CY11" s="78">
        <f t="shared" si="50"/>
        <v>0.004120879120879121</v>
      </c>
    </row>
    <row r="12" spans="1:103" ht="18.75" customHeight="1">
      <c r="A12" s="18" t="s">
        <v>33</v>
      </c>
      <c r="B12" s="73">
        <v>385</v>
      </c>
      <c r="C12" s="74">
        <v>366</v>
      </c>
      <c r="D12" s="75">
        <v>751</v>
      </c>
      <c r="E12" s="73">
        <v>152</v>
      </c>
      <c r="F12" s="74">
        <v>137</v>
      </c>
      <c r="G12" s="75">
        <v>289</v>
      </c>
      <c r="H12" s="76">
        <f t="shared" si="0"/>
        <v>0.3948051948051948</v>
      </c>
      <c r="I12" s="77">
        <f t="shared" si="1"/>
        <v>0.3743169398907104</v>
      </c>
      <c r="J12" s="78">
        <f t="shared" si="2"/>
        <v>0.3848202396804261</v>
      </c>
      <c r="K12" s="73">
        <v>63</v>
      </c>
      <c r="L12" s="74">
        <v>65</v>
      </c>
      <c r="M12" s="75">
        <v>128</v>
      </c>
      <c r="N12" s="76">
        <f t="shared" si="3"/>
        <v>0.4144736842105263</v>
      </c>
      <c r="O12" s="77">
        <f t="shared" si="4"/>
        <v>0.4744525547445255</v>
      </c>
      <c r="P12" s="78">
        <f t="shared" si="5"/>
        <v>0.4429065743944637</v>
      </c>
      <c r="Q12" s="73">
        <v>610</v>
      </c>
      <c r="R12" s="74">
        <v>547</v>
      </c>
      <c r="S12" s="75">
        <v>1157</v>
      </c>
      <c r="T12" s="79">
        <f t="shared" si="6"/>
        <v>1.5844155844155845</v>
      </c>
      <c r="U12" s="80">
        <f t="shared" si="7"/>
        <v>1.494535519125683</v>
      </c>
      <c r="V12" s="81">
        <f t="shared" si="8"/>
        <v>1.540612516644474</v>
      </c>
      <c r="W12" s="73">
        <v>73</v>
      </c>
      <c r="X12" s="74">
        <v>64</v>
      </c>
      <c r="Y12" s="75">
        <v>137</v>
      </c>
      <c r="Z12" s="79">
        <f t="shared" si="9"/>
        <v>0.18961038961038962</v>
      </c>
      <c r="AA12" s="80">
        <f t="shared" si="10"/>
        <v>0.17486338797814208</v>
      </c>
      <c r="AB12" s="81">
        <f t="shared" si="11"/>
        <v>0.18242343541944075</v>
      </c>
      <c r="AC12" s="73">
        <v>1</v>
      </c>
      <c r="AD12" s="74">
        <v>8</v>
      </c>
      <c r="AE12" s="75">
        <v>9</v>
      </c>
      <c r="AF12" s="76">
        <f t="shared" si="12"/>
        <v>0.0025974025974025974</v>
      </c>
      <c r="AG12" s="77">
        <f t="shared" si="13"/>
        <v>0.02185792349726776</v>
      </c>
      <c r="AH12" s="78">
        <f t="shared" si="14"/>
        <v>0.011984021304926764</v>
      </c>
      <c r="AI12" s="73">
        <v>1</v>
      </c>
      <c r="AJ12" s="74">
        <v>2</v>
      </c>
      <c r="AK12" s="75">
        <v>3</v>
      </c>
      <c r="AL12" s="76">
        <f t="shared" si="15"/>
        <v>1</v>
      </c>
      <c r="AM12" s="77">
        <f t="shared" si="16"/>
        <v>0.25</v>
      </c>
      <c r="AN12" s="78">
        <f t="shared" si="17"/>
        <v>0.3333333333333333</v>
      </c>
      <c r="AO12" s="73">
        <v>2</v>
      </c>
      <c r="AP12" s="74">
        <v>9</v>
      </c>
      <c r="AQ12" s="75">
        <v>11</v>
      </c>
      <c r="AR12" s="79">
        <f t="shared" si="18"/>
        <v>0.005194805194805195</v>
      </c>
      <c r="AS12" s="80">
        <f t="shared" si="19"/>
        <v>0.02459016393442623</v>
      </c>
      <c r="AT12" s="81">
        <f t="shared" si="20"/>
        <v>0.014647137150466045</v>
      </c>
      <c r="AU12" s="73">
        <v>13</v>
      </c>
      <c r="AV12" s="74">
        <v>19</v>
      </c>
      <c r="AW12" s="75">
        <v>32</v>
      </c>
      <c r="AX12" s="79">
        <f t="shared" si="21"/>
        <v>0.033766233766233764</v>
      </c>
      <c r="AY12" s="80">
        <f t="shared" si="22"/>
        <v>0.05191256830601093</v>
      </c>
      <c r="AZ12" s="81">
        <f t="shared" si="23"/>
        <v>0.0426098535286285</v>
      </c>
      <c r="BA12" s="73">
        <v>0</v>
      </c>
      <c r="BB12" s="74">
        <v>0</v>
      </c>
      <c r="BC12" s="74">
        <v>0</v>
      </c>
      <c r="BD12" s="77">
        <f t="shared" si="24"/>
        <v>0</v>
      </c>
      <c r="BE12" s="77">
        <f t="shared" si="25"/>
        <v>0</v>
      </c>
      <c r="BF12" s="77">
        <f t="shared" si="26"/>
        <v>0</v>
      </c>
      <c r="BG12" s="74">
        <v>0</v>
      </c>
      <c r="BH12" s="74">
        <v>0</v>
      </c>
      <c r="BI12" s="74">
        <v>0</v>
      </c>
      <c r="BJ12" s="77">
        <f t="shared" si="27"/>
        <v>0</v>
      </c>
      <c r="BK12" s="77">
        <f t="shared" si="28"/>
        <v>0</v>
      </c>
      <c r="BL12" s="78">
        <f t="shared" si="29"/>
        <v>0</v>
      </c>
      <c r="BM12" s="73">
        <v>42</v>
      </c>
      <c r="BN12" s="74">
        <v>39</v>
      </c>
      <c r="BO12" s="74">
        <v>81</v>
      </c>
      <c r="BP12" s="77">
        <f t="shared" si="30"/>
        <v>0.10909090909090909</v>
      </c>
      <c r="BQ12" s="77">
        <f t="shared" si="31"/>
        <v>0.10655737704918032</v>
      </c>
      <c r="BR12" s="77">
        <f t="shared" si="32"/>
        <v>0.10785619174434088</v>
      </c>
      <c r="BS12" s="74">
        <v>12</v>
      </c>
      <c r="BT12" s="74">
        <v>10</v>
      </c>
      <c r="BU12" s="74">
        <v>22</v>
      </c>
      <c r="BV12" s="77">
        <f t="shared" si="33"/>
        <v>0.03116883116883117</v>
      </c>
      <c r="BW12" s="77">
        <f t="shared" si="34"/>
        <v>0.0273224043715847</v>
      </c>
      <c r="BX12" s="78">
        <f t="shared" si="35"/>
        <v>0.02929427430093209</v>
      </c>
      <c r="BY12" s="73">
        <v>52</v>
      </c>
      <c r="BZ12" s="74">
        <v>36</v>
      </c>
      <c r="CA12" s="74">
        <v>88</v>
      </c>
      <c r="CB12" s="77">
        <f t="shared" si="36"/>
        <v>0.13506493506493505</v>
      </c>
      <c r="CC12" s="77">
        <f t="shared" si="37"/>
        <v>0.09836065573770492</v>
      </c>
      <c r="CD12" s="77">
        <f t="shared" si="38"/>
        <v>0.11717709720372836</v>
      </c>
      <c r="CE12" s="74">
        <v>5</v>
      </c>
      <c r="CF12" s="74">
        <v>4</v>
      </c>
      <c r="CG12" s="74">
        <v>9</v>
      </c>
      <c r="CH12" s="77">
        <f t="shared" si="39"/>
        <v>0.012987012987012988</v>
      </c>
      <c r="CI12" s="77">
        <f t="shared" si="40"/>
        <v>0.01092896174863388</v>
      </c>
      <c r="CJ12" s="78">
        <f t="shared" si="41"/>
        <v>0.011984021304926764</v>
      </c>
      <c r="CK12" s="73">
        <v>25</v>
      </c>
      <c r="CL12" s="74">
        <v>20</v>
      </c>
      <c r="CM12" s="74">
        <v>45</v>
      </c>
      <c r="CN12" s="77">
        <f t="shared" si="42"/>
        <v>0.06493506493506493</v>
      </c>
      <c r="CO12" s="77">
        <f t="shared" si="43"/>
        <v>0.0546448087431694</v>
      </c>
      <c r="CP12" s="77">
        <f t="shared" si="44"/>
        <v>0.05992010652463382</v>
      </c>
      <c r="CQ12" s="74">
        <v>5</v>
      </c>
      <c r="CR12" s="74">
        <v>8</v>
      </c>
      <c r="CS12" s="74">
        <v>13</v>
      </c>
      <c r="CT12" s="77">
        <f t="shared" si="45"/>
        <v>0.012987012987012988</v>
      </c>
      <c r="CU12" s="77">
        <f t="shared" si="46"/>
        <v>0.02185792349726776</v>
      </c>
      <c r="CV12" s="77">
        <f t="shared" si="47"/>
        <v>0.017310252996005325</v>
      </c>
      <c r="CW12" s="123">
        <f t="shared" si="48"/>
        <v>0.07792207792207792</v>
      </c>
      <c r="CX12" s="77">
        <f t="shared" si="49"/>
        <v>0.07650273224043716</v>
      </c>
      <c r="CY12" s="78">
        <f t="shared" si="50"/>
        <v>0.07723035952063914</v>
      </c>
    </row>
    <row r="13" spans="1:103" ht="18.75" customHeight="1">
      <c r="A13" s="18" t="s">
        <v>31</v>
      </c>
      <c r="B13" s="73">
        <v>270</v>
      </c>
      <c r="C13" s="74">
        <v>244</v>
      </c>
      <c r="D13" s="75">
        <v>514</v>
      </c>
      <c r="E13" s="73">
        <v>130</v>
      </c>
      <c r="F13" s="74">
        <v>115</v>
      </c>
      <c r="G13" s="75">
        <v>245</v>
      </c>
      <c r="H13" s="76">
        <f t="shared" si="0"/>
        <v>0.48148148148148145</v>
      </c>
      <c r="I13" s="77">
        <f t="shared" si="1"/>
        <v>0.4713114754098361</v>
      </c>
      <c r="J13" s="78">
        <f t="shared" si="2"/>
        <v>0.4766536964980545</v>
      </c>
      <c r="K13" s="73">
        <v>62</v>
      </c>
      <c r="L13" s="74">
        <v>47</v>
      </c>
      <c r="M13" s="75">
        <v>109</v>
      </c>
      <c r="N13" s="76">
        <f t="shared" si="3"/>
        <v>0.47692307692307695</v>
      </c>
      <c r="O13" s="77">
        <f t="shared" si="4"/>
        <v>0.40869565217391307</v>
      </c>
      <c r="P13" s="78">
        <f t="shared" si="5"/>
        <v>0.4448979591836735</v>
      </c>
      <c r="Q13" s="73">
        <v>558</v>
      </c>
      <c r="R13" s="74">
        <v>486</v>
      </c>
      <c r="S13" s="75">
        <v>1044</v>
      </c>
      <c r="T13" s="79">
        <f t="shared" si="6"/>
        <v>2.066666666666667</v>
      </c>
      <c r="U13" s="80">
        <f t="shared" si="7"/>
        <v>1.9918032786885247</v>
      </c>
      <c r="V13" s="81">
        <f t="shared" si="8"/>
        <v>2.0311284046692606</v>
      </c>
      <c r="W13" s="73">
        <v>60</v>
      </c>
      <c r="X13" s="74">
        <v>77</v>
      </c>
      <c r="Y13" s="75">
        <v>137</v>
      </c>
      <c r="Z13" s="79">
        <f t="shared" si="9"/>
        <v>0.2222222222222222</v>
      </c>
      <c r="AA13" s="80">
        <f t="shared" si="10"/>
        <v>0.3155737704918033</v>
      </c>
      <c r="AB13" s="81">
        <f t="shared" si="11"/>
        <v>0.26653696498054474</v>
      </c>
      <c r="AC13" s="73">
        <v>3</v>
      </c>
      <c r="AD13" s="74">
        <v>11</v>
      </c>
      <c r="AE13" s="75">
        <v>14</v>
      </c>
      <c r="AF13" s="76">
        <f t="shared" si="12"/>
        <v>0.011111111111111112</v>
      </c>
      <c r="AG13" s="77">
        <f t="shared" si="13"/>
        <v>0.045081967213114756</v>
      </c>
      <c r="AH13" s="78">
        <f t="shared" si="14"/>
        <v>0.027237354085603113</v>
      </c>
      <c r="AI13" s="73">
        <v>2</v>
      </c>
      <c r="AJ13" s="74">
        <v>9</v>
      </c>
      <c r="AK13" s="75">
        <v>11</v>
      </c>
      <c r="AL13" s="76">
        <f t="shared" si="15"/>
        <v>0.6666666666666666</v>
      </c>
      <c r="AM13" s="77">
        <f t="shared" si="16"/>
        <v>0.8181818181818182</v>
      </c>
      <c r="AN13" s="78">
        <f t="shared" si="17"/>
        <v>0.7857142857142857</v>
      </c>
      <c r="AO13" s="73">
        <v>5</v>
      </c>
      <c r="AP13" s="74">
        <v>13</v>
      </c>
      <c r="AQ13" s="75">
        <v>18</v>
      </c>
      <c r="AR13" s="79">
        <f t="shared" si="18"/>
        <v>0.018518518518518517</v>
      </c>
      <c r="AS13" s="80">
        <f t="shared" si="19"/>
        <v>0.05327868852459016</v>
      </c>
      <c r="AT13" s="81">
        <f t="shared" si="20"/>
        <v>0.03501945525291829</v>
      </c>
      <c r="AU13" s="73">
        <v>12</v>
      </c>
      <c r="AV13" s="74">
        <v>21</v>
      </c>
      <c r="AW13" s="75">
        <v>33</v>
      </c>
      <c r="AX13" s="79">
        <f t="shared" si="21"/>
        <v>0.044444444444444446</v>
      </c>
      <c r="AY13" s="80">
        <f t="shared" si="22"/>
        <v>0.0860655737704918</v>
      </c>
      <c r="AZ13" s="81">
        <f t="shared" si="23"/>
        <v>0.06420233463035019</v>
      </c>
      <c r="BA13" s="73">
        <v>0</v>
      </c>
      <c r="BB13" s="74">
        <v>0</v>
      </c>
      <c r="BC13" s="74">
        <v>0</v>
      </c>
      <c r="BD13" s="77">
        <f t="shared" si="24"/>
        <v>0</v>
      </c>
      <c r="BE13" s="77">
        <f t="shared" si="25"/>
        <v>0</v>
      </c>
      <c r="BF13" s="77">
        <f t="shared" si="26"/>
        <v>0</v>
      </c>
      <c r="BG13" s="74">
        <v>0</v>
      </c>
      <c r="BH13" s="74">
        <v>0</v>
      </c>
      <c r="BI13" s="74">
        <v>0</v>
      </c>
      <c r="BJ13" s="77">
        <f t="shared" si="27"/>
        <v>0</v>
      </c>
      <c r="BK13" s="77">
        <f t="shared" si="28"/>
        <v>0</v>
      </c>
      <c r="BL13" s="78">
        <f t="shared" si="29"/>
        <v>0</v>
      </c>
      <c r="BM13" s="73">
        <v>40</v>
      </c>
      <c r="BN13" s="74">
        <v>51</v>
      </c>
      <c r="BO13" s="74">
        <v>91</v>
      </c>
      <c r="BP13" s="77">
        <f t="shared" si="30"/>
        <v>0.14814814814814814</v>
      </c>
      <c r="BQ13" s="77">
        <f t="shared" si="31"/>
        <v>0.20901639344262296</v>
      </c>
      <c r="BR13" s="77">
        <f t="shared" si="32"/>
        <v>0.17704280155642024</v>
      </c>
      <c r="BS13" s="74">
        <v>6</v>
      </c>
      <c r="BT13" s="74">
        <v>13</v>
      </c>
      <c r="BU13" s="74">
        <v>19</v>
      </c>
      <c r="BV13" s="77">
        <f t="shared" si="33"/>
        <v>0.022222222222222223</v>
      </c>
      <c r="BW13" s="77">
        <f t="shared" si="34"/>
        <v>0.05327868852459016</v>
      </c>
      <c r="BX13" s="78">
        <f t="shared" si="35"/>
        <v>0.03696498054474708</v>
      </c>
      <c r="BY13" s="73">
        <v>12</v>
      </c>
      <c r="BZ13" s="74">
        <v>21</v>
      </c>
      <c r="CA13" s="74">
        <v>33</v>
      </c>
      <c r="CB13" s="77">
        <f t="shared" si="36"/>
        <v>0.044444444444444446</v>
      </c>
      <c r="CC13" s="77">
        <f t="shared" si="37"/>
        <v>0.0860655737704918</v>
      </c>
      <c r="CD13" s="77">
        <f t="shared" si="38"/>
        <v>0.06420233463035019</v>
      </c>
      <c r="CE13" s="74">
        <v>2</v>
      </c>
      <c r="CF13" s="74">
        <v>0</v>
      </c>
      <c r="CG13" s="74">
        <v>2</v>
      </c>
      <c r="CH13" s="77">
        <f t="shared" si="39"/>
        <v>0.007407407407407408</v>
      </c>
      <c r="CI13" s="77">
        <f t="shared" si="40"/>
        <v>0</v>
      </c>
      <c r="CJ13" s="78">
        <f t="shared" si="41"/>
        <v>0.0038910505836575876</v>
      </c>
      <c r="CK13" s="73">
        <v>0</v>
      </c>
      <c r="CL13" s="74">
        <v>3</v>
      </c>
      <c r="CM13" s="74">
        <v>3</v>
      </c>
      <c r="CN13" s="77">
        <f t="shared" si="42"/>
        <v>0</v>
      </c>
      <c r="CO13" s="77">
        <f t="shared" si="43"/>
        <v>0.012295081967213115</v>
      </c>
      <c r="CP13" s="77">
        <f t="shared" si="44"/>
        <v>0.005836575875486381</v>
      </c>
      <c r="CQ13" s="74">
        <v>0</v>
      </c>
      <c r="CR13" s="74">
        <v>0</v>
      </c>
      <c r="CS13" s="74">
        <v>0</v>
      </c>
      <c r="CT13" s="77">
        <f t="shared" si="45"/>
        <v>0</v>
      </c>
      <c r="CU13" s="77">
        <f t="shared" si="46"/>
        <v>0</v>
      </c>
      <c r="CV13" s="77">
        <f t="shared" si="47"/>
        <v>0</v>
      </c>
      <c r="CW13" s="123">
        <f t="shared" si="48"/>
        <v>0</v>
      </c>
      <c r="CX13" s="77">
        <f t="shared" si="49"/>
        <v>0.012295081967213115</v>
      </c>
      <c r="CY13" s="78">
        <f t="shared" si="50"/>
        <v>0.005836575875486381</v>
      </c>
    </row>
    <row r="14" spans="1:103" ht="18.75" customHeight="1">
      <c r="A14" s="18" t="s">
        <v>32</v>
      </c>
      <c r="B14" s="73">
        <v>268</v>
      </c>
      <c r="C14" s="74">
        <v>244</v>
      </c>
      <c r="D14" s="75">
        <v>512</v>
      </c>
      <c r="E14" s="73">
        <v>125</v>
      </c>
      <c r="F14" s="74">
        <v>115</v>
      </c>
      <c r="G14" s="75">
        <v>240</v>
      </c>
      <c r="H14" s="76">
        <f t="shared" si="0"/>
        <v>0.4664179104477612</v>
      </c>
      <c r="I14" s="77">
        <f t="shared" si="1"/>
        <v>0.4713114754098361</v>
      </c>
      <c r="J14" s="78">
        <f t="shared" si="2"/>
        <v>0.46875</v>
      </c>
      <c r="K14" s="73">
        <v>39</v>
      </c>
      <c r="L14" s="74">
        <v>34</v>
      </c>
      <c r="M14" s="75">
        <v>73</v>
      </c>
      <c r="N14" s="76">
        <f t="shared" si="3"/>
        <v>0.312</v>
      </c>
      <c r="O14" s="77">
        <f t="shared" si="4"/>
        <v>0.2956521739130435</v>
      </c>
      <c r="P14" s="78">
        <f t="shared" si="5"/>
        <v>0.30416666666666664</v>
      </c>
      <c r="Q14" s="73">
        <v>450</v>
      </c>
      <c r="R14" s="74">
        <v>406</v>
      </c>
      <c r="S14" s="75">
        <v>856</v>
      </c>
      <c r="T14" s="79">
        <f t="shared" si="6"/>
        <v>1.6791044776119404</v>
      </c>
      <c r="U14" s="80">
        <f t="shared" si="7"/>
        <v>1.6639344262295082</v>
      </c>
      <c r="V14" s="81">
        <f t="shared" si="8"/>
        <v>1.671875</v>
      </c>
      <c r="W14" s="73">
        <v>44</v>
      </c>
      <c r="X14" s="74">
        <v>43</v>
      </c>
      <c r="Y14" s="75">
        <v>87</v>
      </c>
      <c r="Z14" s="79">
        <f t="shared" si="9"/>
        <v>0.16417910447761194</v>
      </c>
      <c r="AA14" s="80">
        <f t="shared" si="10"/>
        <v>0.1762295081967213</v>
      </c>
      <c r="AB14" s="81">
        <f t="shared" si="11"/>
        <v>0.169921875</v>
      </c>
      <c r="AC14" s="73">
        <v>8</v>
      </c>
      <c r="AD14" s="74">
        <v>4</v>
      </c>
      <c r="AE14" s="75">
        <v>12</v>
      </c>
      <c r="AF14" s="76">
        <f t="shared" si="12"/>
        <v>0.029850746268656716</v>
      </c>
      <c r="AG14" s="77">
        <f t="shared" si="13"/>
        <v>0.01639344262295082</v>
      </c>
      <c r="AH14" s="78">
        <f t="shared" si="14"/>
        <v>0.0234375</v>
      </c>
      <c r="AI14" s="73">
        <v>1</v>
      </c>
      <c r="AJ14" s="74">
        <v>0</v>
      </c>
      <c r="AK14" s="75">
        <v>1</v>
      </c>
      <c r="AL14" s="76">
        <f t="shared" si="15"/>
        <v>0.125</v>
      </c>
      <c r="AM14" s="77">
        <f t="shared" si="16"/>
        <v>0</v>
      </c>
      <c r="AN14" s="78">
        <f t="shared" si="17"/>
        <v>0.08333333333333333</v>
      </c>
      <c r="AO14" s="73">
        <v>8</v>
      </c>
      <c r="AP14" s="74">
        <v>5</v>
      </c>
      <c r="AQ14" s="75">
        <v>13</v>
      </c>
      <c r="AR14" s="79">
        <f t="shared" si="18"/>
        <v>0.029850746268656716</v>
      </c>
      <c r="AS14" s="80">
        <f t="shared" si="19"/>
        <v>0.020491803278688523</v>
      </c>
      <c r="AT14" s="81">
        <f t="shared" si="20"/>
        <v>0.025390625</v>
      </c>
      <c r="AU14" s="73">
        <v>10</v>
      </c>
      <c r="AV14" s="74">
        <v>15</v>
      </c>
      <c r="AW14" s="75">
        <v>25</v>
      </c>
      <c r="AX14" s="79">
        <f t="shared" si="21"/>
        <v>0.03731343283582089</v>
      </c>
      <c r="AY14" s="80">
        <f t="shared" si="22"/>
        <v>0.06147540983606557</v>
      </c>
      <c r="AZ14" s="81">
        <f t="shared" si="23"/>
        <v>0.048828125</v>
      </c>
      <c r="BA14" s="73">
        <v>0</v>
      </c>
      <c r="BB14" s="74">
        <v>0</v>
      </c>
      <c r="BC14" s="74">
        <v>0</v>
      </c>
      <c r="BD14" s="77">
        <f t="shared" si="24"/>
        <v>0</v>
      </c>
      <c r="BE14" s="77">
        <f t="shared" si="25"/>
        <v>0</v>
      </c>
      <c r="BF14" s="77">
        <f t="shared" si="26"/>
        <v>0</v>
      </c>
      <c r="BG14" s="74">
        <v>1</v>
      </c>
      <c r="BH14" s="74">
        <v>0</v>
      </c>
      <c r="BI14" s="74">
        <v>1</v>
      </c>
      <c r="BJ14" s="77">
        <f t="shared" si="27"/>
        <v>0.0037313432835820895</v>
      </c>
      <c r="BK14" s="77">
        <f t="shared" si="28"/>
        <v>0</v>
      </c>
      <c r="BL14" s="78">
        <f t="shared" si="29"/>
        <v>0.001953125</v>
      </c>
      <c r="BM14" s="73">
        <v>33</v>
      </c>
      <c r="BN14" s="74">
        <v>20</v>
      </c>
      <c r="BO14" s="74">
        <v>53</v>
      </c>
      <c r="BP14" s="77">
        <f t="shared" si="30"/>
        <v>0.12313432835820895</v>
      </c>
      <c r="BQ14" s="77">
        <f t="shared" si="31"/>
        <v>0.08196721311475409</v>
      </c>
      <c r="BR14" s="77">
        <f t="shared" si="32"/>
        <v>0.103515625</v>
      </c>
      <c r="BS14" s="74">
        <v>19</v>
      </c>
      <c r="BT14" s="74">
        <v>17</v>
      </c>
      <c r="BU14" s="74">
        <v>36</v>
      </c>
      <c r="BV14" s="77">
        <f t="shared" si="33"/>
        <v>0.0708955223880597</v>
      </c>
      <c r="BW14" s="77">
        <f t="shared" si="34"/>
        <v>0.06967213114754098</v>
      </c>
      <c r="BX14" s="78">
        <f t="shared" si="35"/>
        <v>0.0703125</v>
      </c>
      <c r="BY14" s="73">
        <v>11</v>
      </c>
      <c r="BZ14" s="74">
        <v>4</v>
      </c>
      <c r="CA14" s="74">
        <v>15</v>
      </c>
      <c r="CB14" s="77">
        <f t="shared" si="36"/>
        <v>0.041044776119402986</v>
      </c>
      <c r="CC14" s="77">
        <f t="shared" si="37"/>
        <v>0.01639344262295082</v>
      </c>
      <c r="CD14" s="77">
        <f t="shared" si="38"/>
        <v>0.029296875</v>
      </c>
      <c r="CE14" s="74">
        <v>3</v>
      </c>
      <c r="CF14" s="74">
        <v>1</v>
      </c>
      <c r="CG14" s="74">
        <v>4</v>
      </c>
      <c r="CH14" s="77">
        <f t="shared" si="39"/>
        <v>0.011194029850746268</v>
      </c>
      <c r="CI14" s="77">
        <f t="shared" si="40"/>
        <v>0.004098360655737705</v>
      </c>
      <c r="CJ14" s="78">
        <f t="shared" si="41"/>
        <v>0.0078125</v>
      </c>
      <c r="CK14" s="73">
        <v>7</v>
      </c>
      <c r="CL14" s="74">
        <v>5</v>
      </c>
      <c r="CM14" s="74">
        <v>12</v>
      </c>
      <c r="CN14" s="77">
        <f t="shared" si="42"/>
        <v>0.026119402985074626</v>
      </c>
      <c r="CO14" s="77">
        <f t="shared" si="43"/>
        <v>0.020491803278688523</v>
      </c>
      <c r="CP14" s="77">
        <f t="shared" si="44"/>
        <v>0.0234375</v>
      </c>
      <c r="CQ14" s="74">
        <v>1</v>
      </c>
      <c r="CR14" s="74">
        <v>0</v>
      </c>
      <c r="CS14" s="74">
        <v>1</v>
      </c>
      <c r="CT14" s="77">
        <f t="shared" si="45"/>
        <v>0.0037313432835820895</v>
      </c>
      <c r="CU14" s="77">
        <f t="shared" si="46"/>
        <v>0</v>
      </c>
      <c r="CV14" s="77">
        <f t="shared" si="47"/>
        <v>0.001953125</v>
      </c>
      <c r="CW14" s="123">
        <f t="shared" si="48"/>
        <v>0.029850746268656716</v>
      </c>
      <c r="CX14" s="77">
        <f t="shared" si="49"/>
        <v>0.020491803278688523</v>
      </c>
      <c r="CY14" s="78">
        <f t="shared" si="50"/>
        <v>0.025390625</v>
      </c>
    </row>
    <row r="15" spans="1:103" ht="18.75" customHeight="1">
      <c r="A15" s="18" t="s">
        <v>34</v>
      </c>
      <c r="B15" s="73">
        <v>214</v>
      </c>
      <c r="C15" s="74">
        <v>189</v>
      </c>
      <c r="D15" s="75">
        <v>403</v>
      </c>
      <c r="E15" s="73">
        <v>122</v>
      </c>
      <c r="F15" s="74">
        <v>89</v>
      </c>
      <c r="G15" s="75">
        <v>211</v>
      </c>
      <c r="H15" s="76">
        <f t="shared" si="0"/>
        <v>0.5700934579439252</v>
      </c>
      <c r="I15" s="77">
        <f t="shared" si="1"/>
        <v>0.4708994708994709</v>
      </c>
      <c r="J15" s="78">
        <f t="shared" si="2"/>
        <v>0.5235732009925558</v>
      </c>
      <c r="K15" s="73">
        <v>48</v>
      </c>
      <c r="L15" s="74">
        <v>35</v>
      </c>
      <c r="M15" s="75">
        <v>83</v>
      </c>
      <c r="N15" s="76">
        <f t="shared" si="3"/>
        <v>0.39344262295081966</v>
      </c>
      <c r="O15" s="77">
        <f t="shared" si="4"/>
        <v>0.39325842696629215</v>
      </c>
      <c r="P15" s="78">
        <f t="shared" si="5"/>
        <v>0.3933649289099526</v>
      </c>
      <c r="Q15" s="73">
        <v>442</v>
      </c>
      <c r="R15" s="74">
        <v>337</v>
      </c>
      <c r="S15" s="75">
        <v>779</v>
      </c>
      <c r="T15" s="79">
        <f t="shared" si="6"/>
        <v>2.0654205607476634</v>
      </c>
      <c r="U15" s="80">
        <f t="shared" si="7"/>
        <v>1.783068783068783</v>
      </c>
      <c r="V15" s="81">
        <f t="shared" si="8"/>
        <v>1.933002481389578</v>
      </c>
      <c r="W15" s="73">
        <v>55</v>
      </c>
      <c r="X15" s="74">
        <v>57</v>
      </c>
      <c r="Y15" s="75">
        <v>112</v>
      </c>
      <c r="Z15" s="79">
        <f t="shared" si="9"/>
        <v>0.2570093457943925</v>
      </c>
      <c r="AA15" s="80">
        <f t="shared" si="10"/>
        <v>0.30158730158730157</v>
      </c>
      <c r="AB15" s="81">
        <f t="shared" si="11"/>
        <v>0.27791563275434245</v>
      </c>
      <c r="AC15" s="73">
        <v>8</v>
      </c>
      <c r="AD15" s="74">
        <v>10</v>
      </c>
      <c r="AE15" s="75">
        <v>18</v>
      </c>
      <c r="AF15" s="76">
        <f t="shared" si="12"/>
        <v>0.037383177570093455</v>
      </c>
      <c r="AG15" s="77">
        <f t="shared" si="13"/>
        <v>0.05291005291005291</v>
      </c>
      <c r="AH15" s="78">
        <f t="shared" si="14"/>
        <v>0.04466501240694789</v>
      </c>
      <c r="AI15" s="73">
        <v>4</v>
      </c>
      <c r="AJ15" s="74">
        <v>4</v>
      </c>
      <c r="AK15" s="75">
        <v>8</v>
      </c>
      <c r="AL15" s="76">
        <f t="shared" si="15"/>
        <v>0.5</v>
      </c>
      <c r="AM15" s="77">
        <f t="shared" si="16"/>
        <v>0.4</v>
      </c>
      <c r="AN15" s="78">
        <f t="shared" si="17"/>
        <v>0.4444444444444444</v>
      </c>
      <c r="AO15" s="73">
        <v>10</v>
      </c>
      <c r="AP15" s="74">
        <v>12</v>
      </c>
      <c r="AQ15" s="75">
        <v>22</v>
      </c>
      <c r="AR15" s="79">
        <f t="shared" si="18"/>
        <v>0.04672897196261682</v>
      </c>
      <c r="AS15" s="80">
        <f t="shared" si="19"/>
        <v>0.06349206349206349</v>
      </c>
      <c r="AT15" s="81">
        <f t="shared" si="20"/>
        <v>0.05459057071960298</v>
      </c>
      <c r="AU15" s="73">
        <v>43</v>
      </c>
      <c r="AV15" s="74">
        <v>39</v>
      </c>
      <c r="AW15" s="75">
        <v>82</v>
      </c>
      <c r="AX15" s="79">
        <f t="shared" si="21"/>
        <v>0.20093457943925233</v>
      </c>
      <c r="AY15" s="80">
        <f t="shared" si="22"/>
        <v>0.20634920634920634</v>
      </c>
      <c r="AZ15" s="81">
        <f t="shared" si="23"/>
        <v>0.20347394540942929</v>
      </c>
      <c r="BA15" s="73">
        <v>0</v>
      </c>
      <c r="BB15" s="74">
        <v>1</v>
      </c>
      <c r="BC15" s="74">
        <v>1</v>
      </c>
      <c r="BD15" s="77">
        <f t="shared" si="24"/>
        <v>0</v>
      </c>
      <c r="BE15" s="77">
        <f t="shared" si="25"/>
        <v>0.005291005291005291</v>
      </c>
      <c r="BF15" s="77">
        <f t="shared" si="26"/>
        <v>0.0024813895781637717</v>
      </c>
      <c r="BG15" s="74">
        <v>0</v>
      </c>
      <c r="BH15" s="74">
        <v>0</v>
      </c>
      <c r="BI15" s="74">
        <v>0</v>
      </c>
      <c r="BJ15" s="77">
        <f t="shared" si="27"/>
        <v>0</v>
      </c>
      <c r="BK15" s="77">
        <f t="shared" si="28"/>
        <v>0</v>
      </c>
      <c r="BL15" s="78">
        <f t="shared" si="29"/>
        <v>0</v>
      </c>
      <c r="BM15" s="73">
        <v>15</v>
      </c>
      <c r="BN15" s="74">
        <v>13</v>
      </c>
      <c r="BO15" s="74">
        <v>28</v>
      </c>
      <c r="BP15" s="77">
        <f t="shared" si="30"/>
        <v>0.07009345794392523</v>
      </c>
      <c r="BQ15" s="77">
        <f t="shared" si="31"/>
        <v>0.06878306878306878</v>
      </c>
      <c r="BR15" s="77">
        <f t="shared" si="32"/>
        <v>0.06947890818858561</v>
      </c>
      <c r="BS15" s="74">
        <v>6</v>
      </c>
      <c r="BT15" s="74">
        <v>2</v>
      </c>
      <c r="BU15" s="74">
        <v>8</v>
      </c>
      <c r="BV15" s="77">
        <f t="shared" si="33"/>
        <v>0.028037383177570093</v>
      </c>
      <c r="BW15" s="77">
        <f t="shared" si="34"/>
        <v>0.010582010582010581</v>
      </c>
      <c r="BX15" s="78">
        <f t="shared" si="35"/>
        <v>0.019851116625310174</v>
      </c>
      <c r="BY15" s="73">
        <v>8</v>
      </c>
      <c r="BZ15" s="74">
        <v>7</v>
      </c>
      <c r="CA15" s="74">
        <v>15</v>
      </c>
      <c r="CB15" s="77">
        <f t="shared" si="36"/>
        <v>0.037383177570093455</v>
      </c>
      <c r="CC15" s="77">
        <f t="shared" si="37"/>
        <v>0.037037037037037035</v>
      </c>
      <c r="CD15" s="77">
        <f t="shared" si="38"/>
        <v>0.03722084367245657</v>
      </c>
      <c r="CE15" s="74">
        <v>1</v>
      </c>
      <c r="CF15" s="74">
        <v>0</v>
      </c>
      <c r="CG15" s="74">
        <v>1</v>
      </c>
      <c r="CH15" s="77">
        <f t="shared" si="39"/>
        <v>0.004672897196261682</v>
      </c>
      <c r="CI15" s="77">
        <f t="shared" si="40"/>
        <v>0</v>
      </c>
      <c r="CJ15" s="78">
        <f t="shared" si="41"/>
        <v>0.0024813895781637717</v>
      </c>
      <c r="CK15" s="73">
        <v>1</v>
      </c>
      <c r="CL15" s="74">
        <v>2</v>
      </c>
      <c r="CM15" s="74">
        <v>3</v>
      </c>
      <c r="CN15" s="77">
        <f t="shared" si="42"/>
        <v>0.004672897196261682</v>
      </c>
      <c r="CO15" s="77">
        <f t="shared" si="43"/>
        <v>0.010582010582010581</v>
      </c>
      <c r="CP15" s="77">
        <f t="shared" si="44"/>
        <v>0.007444168734491315</v>
      </c>
      <c r="CQ15" s="74">
        <v>1</v>
      </c>
      <c r="CR15" s="74">
        <v>0</v>
      </c>
      <c r="CS15" s="74">
        <v>1</v>
      </c>
      <c r="CT15" s="77">
        <f t="shared" si="45"/>
        <v>0.004672897196261682</v>
      </c>
      <c r="CU15" s="77">
        <f t="shared" si="46"/>
        <v>0</v>
      </c>
      <c r="CV15" s="77">
        <f t="shared" si="47"/>
        <v>0.0024813895781637717</v>
      </c>
      <c r="CW15" s="123">
        <f t="shared" si="48"/>
        <v>0.009345794392523364</v>
      </c>
      <c r="CX15" s="77">
        <f t="shared" si="49"/>
        <v>0.010582010582010581</v>
      </c>
      <c r="CY15" s="78">
        <f t="shared" si="50"/>
        <v>0.009925558312655087</v>
      </c>
    </row>
    <row r="16" spans="1:103" ht="18.75" customHeight="1">
      <c r="A16" s="18" t="s">
        <v>29</v>
      </c>
      <c r="B16" s="73">
        <v>555</v>
      </c>
      <c r="C16" s="74">
        <v>520</v>
      </c>
      <c r="D16" s="75">
        <v>1075</v>
      </c>
      <c r="E16" s="73">
        <v>257</v>
      </c>
      <c r="F16" s="74">
        <v>228</v>
      </c>
      <c r="G16" s="75">
        <v>485</v>
      </c>
      <c r="H16" s="76">
        <f t="shared" si="0"/>
        <v>0.46306306306306305</v>
      </c>
      <c r="I16" s="77">
        <f t="shared" si="1"/>
        <v>0.43846153846153846</v>
      </c>
      <c r="J16" s="78">
        <f t="shared" si="2"/>
        <v>0.4511627906976744</v>
      </c>
      <c r="K16" s="73">
        <v>107</v>
      </c>
      <c r="L16" s="74">
        <v>99</v>
      </c>
      <c r="M16" s="75">
        <v>206</v>
      </c>
      <c r="N16" s="76">
        <f t="shared" si="3"/>
        <v>0.4163424124513619</v>
      </c>
      <c r="O16" s="77">
        <f t="shared" si="4"/>
        <v>0.4342105263157895</v>
      </c>
      <c r="P16" s="78">
        <f t="shared" si="5"/>
        <v>0.4247422680412371</v>
      </c>
      <c r="Q16" s="73">
        <v>1149</v>
      </c>
      <c r="R16" s="74">
        <v>990</v>
      </c>
      <c r="S16" s="75">
        <v>2139</v>
      </c>
      <c r="T16" s="79">
        <f t="shared" si="6"/>
        <v>2.0702702702702704</v>
      </c>
      <c r="U16" s="80">
        <f t="shared" si="7"/>
        <v>1.9038461538461537</v>
      </c>
      <c r="V16" s="81">
        <f t="shared" si="8"/>
        <v>1.9897674418604652</v>
      </c>
      <c r="W16" s="73">
        <v>115</v>
      </c>
      <c r="X16" s="74">
        <v>139</v>
      </c>
      <c r="Y16" s="75">
        <v>254</v>
      </c>
      <c r="Z16" s="79">
        <f t="shared" si="9"/>
        <v>0.2072072072072072</v>
      </c>
      <c r="AA16" s="80">
        <f t="shared" si="10"/>
        <v>0.2673076923076923</v>
      </c>
      <c r="AB16" s="81">
        <f t="shared" si="11"/>
        <v>0.23627906976744187</v>
      </c>
      <c r="AC16" s="73">
        <v>13</v>
      </c>
      <c r="AD16" s="74">
        <v>12</v>
      </c>
      <c r="AE16" s="75">
        <v>25</v>
      </c>
      <c r="AF16" s="76">
        <f t="shared" si="12"/>
        <v>0.023423423423423424</v>
      </c>
      <c r="AG16" s="77">
        <f t="shared" si="13"/>
        <v>0.023076923076923078</v>
      </c>
      <c r="AH16" s="78">
        <f t="shared" si="14"/>
        <v>0.023255813953488372</v>
      </c>
      <c r="AI16" s="73">
        <v>7</v>
      </c>
      <c r="AJ16" s="74">
        <v>4</v>
      </c>
      <c r="AK16" s="75">
        <v>11</v>
      </c>
      <c r="AL16" s="76">
        <f t="shared" si="15"/>
        <v>0.5384615384615384</v>
      </c>
      <c r="AM16" s="77">
        <f t="shared" si="16"/>
        <v>0.3333333333333333</v>
      </c>
      <c r="AN16" s="78">
        <f t="shared" si="17"/>
        <v>0.44</v>
      </c>
      <c r="AO16" s="73">
        <v>25</v>
      </c>
      <c r="AP16" s="74">
        <v>17</v>
      </c>
      <c r="AQ16" s="75">
        <v>42</v>
      </c>
      <c r="AR16" s="79">
        <f t="shared" si="18"/>
        <v>0.04504504504504504</v>
      </c>
      <c r="AS16" s="80">
        <f t="shared" si="19"/>
        <v>0.032692307692307694</v>
      </c>
      <c r="AT16" s="81">
        <f t="shared" si="20"/>
        <v>0.03906976744186046</v>
      </c>
      <c r="AU16" s="73">
        <v>38</v>
      </c>
      <c r="AV16" s="74">
        <v>38</v>
      </c>
      <c r="AW16" s="75">
        <v>76</v>
      </c>
      <c r="AX16" s="79">
        <f t="shared" si="21"/>
        <v>0.06846846846846846</v>
      </c>
      <c r="AY16" s="80">
        <f t="shared" si="22"/>
        <v>0.07307692307692308</v>
      </c>
      <c r="AZ16" s="81">
        <f t="shared" si="23"/>
        <v>0.07069767441860465</v>
      </c>
      <c r="BA16" s="73">
        <v>2</v>
      </c>
      <c r="BB16" s="74">
        <v>6</v>
      </c>
      <c r="BC16" s="74">
        <v>8</v>
      </c>
      <c r="BD16" s="77">
        <f t="shared" si="24"/>
        <v>0.0036036036036036037</v>
      </c>
      <c r="BE16" s="77">
        <f t="shared" si="25"/>
        <v>0.011538461538461539</v>
      </c>
      <c r="BF16" s="77">
        <f t="shared" si="26"/>
        <v>0.0074418604651162795</v>
      </c>
      <c r="BG16" s="74">
        <v>0</v>
      </c>
      <c r="BH16" s="74">
        <v>2</v>
      </c>
      <c r="BI16" s="74">
        <v>2</v>
      </c>
      <c r="BJ16" s="77">
        <f t="shared" si="27"/>
        <v>0</v>
      </c>
      <c r="BK16" s="77">
        <f t="shared" si="28"/>
        <v>0.0038461538461538464</v>
      </c>
      <c r="BL16" s="78">
        <f t="shared" si="29"/>
        <v>0.0018604651162790699</v>
      </c>
      <c r="BM16" s="73">
        <v>75</v>
      </c>
      <c r="BN16" s="74">
        <v>84</v>
      </c>
      <c r="BO16" s="74">
        <v>159</v>
      </c>
      <c r="BP16" s="77">
        <f t="shared" si="30"/>
        <v>0.13513513513513514</v>
      </c>
      <c r="BQ16" s="77">
        <f t="shared" si="31"/>
        <v>0.16153846153846155</v>
      </c>
      <c r="BR16" s="77">
        <f t="shared" si="32"/>
        <v>0.14790697674418604</v>
      </c>
      <c r="BS16" s="74">
        <v>15</v>
      </c>
      <c r="BT16" s="74">
        <v>20</v>
      </c>
      <c r="BU16" s="74">
        <v>35</v>
      </c>
      <c r="BV16" s="77">
        <f t="shared" si="33"/>
        <v>0.02702702702702703</v>
      </c>
      <c r="BW16" s="77">
        <f t="shared" si="34"/>
        <v>0.038461538461538464</v>
      </c>
      <c r="BX16" s="78">
        <f t="shared" si="35"/>
        <v>0.03255813953488372</v>
      </c>
      <c r="BY16" s="73">
        <v>45</v>
      </c>
      <c r="BZ16" s="74">
        <v>27</v>
      </c>
      <c r="CA16" s="74">
        <v>72</v>
      </c>
      <c r="CB16" s="77">
        <f t="shared" si="36"/>
        <v>0.08108108108108109</v>
      </c>
      <c r="CC16" s="77">
        <f t="shared" si="37"/>
        <v>0.051923076923076926</v>
      </c>
      <c r="CD16" s="77">
        <f t="shared" si="38"/>
        <v>0.06697674418604652</v>
      </c>
      <c r="CE16" s="74">
        <v>8</v>
      </c>
      <c r="CF16" s="74">
        <v>19</v>
      </c>
      <c r="CG16" s="74">
        <v>27</v>
      </c>
      <c r="CH16" s="77">
        <f t="shared" si="39"/>
        <v>0.014414414414414415</v>
      </c>
      <c r="CI16" s="77">
        <f t="shared" si="40"/>
        <v>0.03653846153846154</v>
      </c>
      <c r="CJ16" s="78">
        <f t="shared" si="41"/>
        <v>0.025116279069767444</v>
      </c>
      <c r="CK16" s="73">
        <v>24</v>
      </c>
      <c r="CL16" s="74">
        <v>23</v>
      </c>
      <c r="CM16" s="74">
        <v>47</v>
      </c>
      <c r="CN16" s="77">
        <f t="shared" si="42"/>
        <v>0.043243243243243246</v>
      </c>
      <c r="CO16" s="77">
        <f t="shared" si="43"/>
        <v>0.04423076923076923</v>
      </c>
      <c r="CP16" s="77">
        <f t="shared" si="44"/>
        <v>0.04372093023255814</v>
      </c>
      <c r="CQ16" s="74">
        <v>2</v>
      </c>
      <c r="CR16" s="74">
        <v>1</v>
      </c>
      <c r="CS16" s="74">
        <v>3</v>
      </c>
      <c r="CT16" s="77">
        <f t="shared" si="45"/>
        <v>0.0036036036036036037</v>
      </c>
      <c r="CU16" s="77">
        <f t="shared" si="46"/>
        <v>0.0019230769230769232</v>
      </c>
      <c r="CV16" s="77">
        <f t="shared" si="47"/>
        <v>0.0027906976744186047</v>
      </c>
      <c r="CW16" s="123">
        <f t="shared" si="48"/>
        <v>0.04684684684684685</v>
      </c>
      <c r="CX16" s="77">
        <f t="shared" si="49"/>
        <v>0.046153846153846156</v>
      </c>
      <c r="CY16" s="78">
        <f t="shared" si="50"/>
        <v>0.046511627906976744</v>
      </c>
    </row>
    <row r="17" spans="1:103" ht="18.75" customHeight="1">
      <c r="A17" s="18" t="s">
        <v>35</v>
      </c>
      <c r="B17" s="73">
        <v>160</v>
      </c>
      <c r="C17" s="74">
        <v>150</v>
      </c>
      <c r="D17" s="75">
        <v>310</v>
      </c>
      <c r="E17" s="73">
        <v>77</v>
      </c>
      <c r="F17" s="74">
        <v>79</v>
      </c>
      <c r="G17" s="75">
        <v>156</v>
      </c>
      <c r="H17" s="76">
        <f t="shared" si="0"/>
        <v>0.48125</v>
      </c>
      <c r="I17" s="77">
        <f t="shared" si="1"/>
        <v>0.5266666666666666</v>
      </c>
      <c r="J17" s="78">
        <f t="shared" si="2"/>
        <v>0.5032258064516129</v>
      </c>
      <c r="K17" s="73">
        <v>36</v>
      </c>
      <c r="L17" s="74">
        <v>27</v>
      </c>
      <c r="M17" s="75">
        <v>63</v>
      </c>
      <c r="N17" s="76">
        <f t="shared" si="3"/>
        <v>0.4675324675324675</v>
      </c>
      <c r="O17" s="77">
        <f t="shared" si="4"/>
        <v>0.34177215189873417</v>
      </c>
      <c r="P17" s="78">
        <f t="shared" si="5"/>
        <v>0.40384615384615385</v>
      </c>
      <c r="Q17" s="73">
        <v>335</v>
      </c>
      <c r="R17" s="74">
        <v>286</v>
      </c>
      <c r="S17" s="75">
        <v>621</v>
      </c>
      <c r="T17" s="79">
        <f t="shared" si="6"/>
        <v>2.09375</v>
      </c>
      <c r="U17" s="80">
        <f t="shared" si="7"/>
        <v>1.9066666666666667</v>
      </c>
      <c r="V17" s="81">
        <f t="shared" si="8"/>
        <v>2.003225806451613</v>
      </c>
      <c r="W17" s="73">
        <v>50</v>
      </c>
      <c r="X17" s="74">
        <v>57</v>
      </c>
      <c r="Y17" s="75">
        <v>107</v>
      </c>
      <c r="Z17" s="79">
        <f t="shared" si="9"/>
        <v>0.3125</v>
      </c>
      <c r="AA17" s="80">
        <f t="shared" si="10"/>
        <v>0.38</v>
      </c>
      <c r="AB17" s="81">
        <f t="shared" si="11"/>
        <v>0.34516129032258064</v>
      </c>
      <c r="AC17" s="73">
        <v>3</v>
      </c>
      <c r="AD17" s="74">
        <v>4</v>
      </c>
      <c r="AE17" s="75">
        <v>7</v>
      </c>
      <c r="AF17" s="76">
        <f t="shared" si="12"/>
        <v>0.01875</v>
      </c>
      <c r="AG17" s="77">
        <f t="shared" si="13"/>
        <v>0.02666666666666667</v>
      </c>
      <c r="AH17" s="78">
        <f t="shared" si="14"/>
        <v>0.02258064516129032</v>
      </c>
      <c r="AI17" s="73">
        <v>2</v>
      </c>
      <c r="AJ17" s="74">
        <v>1</v>
      </c>
      <c r="AK17" s="75">
        <v>3</v>
      </c>
      <c r="AL17" s="76">
        <f t="shared" si="15"/>
        <v>0.6666666666666666</v>
      </c>
      <c r="AM17" s="77">
        <f t="shared" si="16"/>
        <v>0.25</v>
      </c>
      <c r="AN17" s="78">
        <f t="shared" si="17"/>
        <v>0.42857142857142855</v>
      </c>
      <c r="AO17" s="73">
        <v>4</v>
      </c>
      <c r="AP17" s="74">
        <v>4</v>
      </c>
      <c r="AQ17" s="75">
        <v>8</v>
      </c>
      <c r="AR17" s="79">
        <f t="shared" si="18"/>
        <v>0.025</v>
      </c>
      <c r="AS17" s="80">
        <f t="shared" si="19"/>
        <v>0.02666666666666667</v>
      </c>
      <c r="AT17" s="81">
        <f t="shared" si="20"/>
        <v>0.025806451612903226</v>
      </c>
      <c r="AU17" s="73">
        <v>10</v>
      </c>
      <c r="AV17" s="74">
        <v>12</v>
      </c>
      <c r="AW17" s="75">
        <v>22</v>
      </c>
      <c r="AX17" s="79">
        <f t="shared" si="21"/>
        <v>0.0625</v>
      </c>
      <c r="AY17" s="80">
        <f t="shared" si="22"/>
        <v>0.08</v>
      </c>
      <c r="AZ17" s="81">
        <f t="shared" si="23"/>
        <v>0.07096774193548387</v>
      </c>
      <c r="BA17" s="73">
        <v>2</v>
      </c>
      <c r="BB17" s="74">
        <v>13</v>
      </c>
      <c r="BC17" s="74">
        <v>15</v>
      </c>
      <c r="BD17" s="77">
        <f t="shared" si="24"/>
        <v>0.0125</v>
      </c>
      <c r="BE17" s="77">
        <f t="shared" si="25"/>
        <v>0.08666666666666667</v>
      </c>
      <c r="BF17" s="77">
        <f t="shared" si="26"/>
        <v>0.04838709677419355</v>
      </c>
      <c r="BG17" s="74">
        <v>0</v>
      </c>
      <c r="BH17" s="74">
        <v>0</v>
      </c>
      <c r="BI17" s="74">
        <v>0</v>
      </c>
      <c r="BJ17" s="77">
        <f t="shared" si="27"/>
        <v>0</v>
      </c>
      <c r="BK17" s="77">
        <f t="shared" si="28"/>
        <v>0</v>
      </c>
      <c r="BL17" s="78">
        <f t="shared" si="29"/>
        <v>0</v>
      </c>
      <c r="BM17" s="73">
        <v>13</v>
      </c>
      <c r="BN17" s="74">
        <v>10</v>
      </c>
      <c r="BO17" s="74">
        <v>23</v>
      </c>
      <c r="BP17" s="77">
        <f t="shared" si="30"/>
        <v>0.08125</v>
      </c>
      <c r="BQ17" s="77">
        <f t="shared" si="31"/>
        <v>0.06666666666666667</v>
      </c>
      <c r="BR17" s="77">
        <f t="shared" si="32"/>
        <v>0.07419354838709677</v>
      </c>
      <c r="BS17" s="74">
        <v>4</v>
      </c>
      <c r="BT17" s="74">
        <v>6</v>
      </c>
      <c r="BU17" s="74">
        <v>10</v>
      </c>
      <c r="BV17" s="77">
        <f t="shared" si="33"/>
        <v>0.025</v>
      </c>
      <c r="BW17" s="77">
        <f t="shared" si="34"/>
        <v>0.04</v>
      </c>
      <c r="BX17" s="78">
        <f t="shared" si="35"/>
        <v>0.03225806451612903</v>
      </c>
      <c r="BY17" s="73">
        <v>11</v>
      </c>
      <c r="BZ17" s="74">
        <v>7</v>
      </c>
      <c r="CA17" s="74">
        <v>18</v>
      </c>
      <c r="CB17" s="77">
        <f t="shared" si="36"/>
        <v>0.06875</v>
      </c>
      <c r="CC17" s="77">
        <f t="shared" si="37"/>
        <v>0.04666666666666667</v>
      </c>
      <c r="CD17" s="77">
        <f t="shared" si="38"/>
        <v>0.05806451612903226</v>
      </c>
      <c r="CE17" s="74">
        <v>4</v>
      </c>
      <c r="CF17" s="74">
        <v>3</v>
      </c>
      <c r="CG17" s="74">
        <v>7</v>
      </c>
      <c r="CH17" s="77">
        <f t="shared" si="39"/>
        <v>0.025</v>
      </c>
      <c r="CI17" s="77">
        <f t="shared" si="40"/>
        <v>0.02</v>
      </c>
      <c r="CJ17" s="78">
        <f t="shared" si="41"/>
        <v>0.02258064516129032</v>
      </c>
      <c r="CK17" s="73">
        <v>22</v>
      </c>
      <c r="CL17" s="74">
        <v>20</v>
      </c>
      <c r="CM17" s="74">
        <v>42</v>
      </c>
      <c r="CN17" s="77">
        <f t="shared" si="42"/>
        <v>0.1375</v>
      </c>
      <c r="CO17" s="77">
        <f t="shared" si="43"/>
        <v>0.13333333333333333</v>
      </c>
      <c r="CP17" s="77">
        <f t="shared" si="44"/>
        <v>0.13548387096774195</v>
      </c>
      <c r="CQ17" s="74">
        <v>1</v>
      </c>
      <c r="CR17" s="74">
        <v>3</v>
      </c>
      <c r="CS17" s="74">
        <v>4</v>
      </c>
      <c r="CT17" s="77">
        <f t="shared" si="45"/>
        <v>0.00625</v>
      </c>
      <c r="CU17" s="77">
        <f t="shared" si="46"/>
        <v>0.02</v>
      </c>
      <c r="CV17" s="77">
        <f t="shared" si="47"/>
        <v>0.012903225806451613</v>
      </c>
      <c r="CW17" s="123">
        <f t="shared" si="48"/>
        <v>0.14375</v>
      </c>
      <c r="CX17" s="77">
        <f t="shared" si="49"/>
        <v>0.15333333333333332</v>
      </c>
      <c r="CY17" s="78">
        <f t="shared" si="50"/>
        <v>0.14838709677419354</v>
      </c>
    </row>
    <row r="18" spans="1:103" ht="18.75" customHeight="1">
      <c r="A18" s="18" t="s">
        <v>20</v>
      </c>
      <c r="B18" s="73">
        <v>101</v>
      </c>
      <c r="C18" s="74">
        <v>104</v>
      </c>
      <c r="D18" s="75">
        <v>205</v>
      </c>
      <c r="E18" s="73">
        <v>55</v>
      </c>
      <c r="F18" s="74">
        <v>47</v>
      </c>
      <c r="G18" s="75">
        <v>102</v>
      </c>
      <c r="H18" s="76">
        <f t="shared" si="0"/>
        <v>0.5445544554455446</v>
      </c>
      <c r="I18" s="77">
        <f t="shared" si="1"/>
        <v>0.4519230769230769</v>
      </c>
      <c r="J18" s="78">
        <f t="shared" si="2"/>
        <v>0.4975609756097561</v>
      </c>
      <c r="K18" s="73">
        <v>15</v>
      </c>
      <c r="L18" s="74">
        <v>18</v>
      </c>
      <c r="M18" s="75">
        <v>33</v>
      </c>
      <c r="N18" s="76">
        <f t="shared" si="3"/>
        <v>0.2727272727272727</v>
      </c>
      <c r="O18" s="77">
        <f t="shared" si="4"/>
        <v>0.3829787234042553</v>
      </c>
      <c r="P18" s="78">
        <f t="shared" si="5"/>
        <v>0.3235294117647059</v>
      </c>
      <c r="Q18" s="73">
        <v>148</v>
      </c>
      <c r="R18" s="74">
        <v>127</v>
      </c>
      <c r="S18" s="75">
        <v>275</v>
      </c>
      <c r="T18" s="79">
        <f t="shared" si="6"/>
        <v>1.4653465346534653</v>
      </c>
      <c r="U18" s="80">
        <f t="shared" si="7"/>
        <v>1.2211538461538463</v>
      </c>
      <c r="V18" s="81">
        <f t="shared" si="8"/>
        <v>1.3414634146341464</v>
      </c>
      <c r="W18" s="73">
        <v>19</v>
      </c>
      <c r="X18" s="74">
        <v>17</v>
      </c>
      <c r="Y18" s="75">
        <v>36</v>
      </c>
      <c r="Z18" s="79">
        <f t="shared" si="9"/>
        <v>0.18811881188118812</v>
      </c>
      <c r="AA18" s="80">
        <f t="shared" si="10"/>
        <v>0.16346153846153846</v>
      </c>
      <c r="AB18" s="81">
        <f t="shared" si="11"/>
        <v>0.17560975609756097</v>
      </c>
      <c r="AC18" s="73">
        <v>2</v>
      </c>
      <c r="AD18" s="74">
        <v>1</v>
      </c>
      <c r="AE18" s="75">
        <v>3</v>
      </c>
      <c r="AF18" s="76">
        <f t="shared" si="12"/>
        <v>0.019801980198019802</v>
      </c>
      <c r="AG18" s="77">
        <f t="shared" si="13"/>
        <v>0.009615384615384616</v>
      </c>
      <c r="AH18" s="78">
        <f t="shared" si="14"/>
        <v>0.014634146341463415</v>
      </c>
      <c r="AI18" s="73">
        <v>1</v>
      </c>
      <c r="AJ18" s="74">
        <v>0</v>
      </c>
      <c r="AK18" s="75">
        <v>1</v>
      </c>
      <c r="AL18" s="76">
        <f t="shared" si="15"/>
        <v>0.5</v>
      </c>
      <c r="AM18" s="77">
        <f t="shared" si="16"/>
        <v>0</v>
      </c>
      <c r="AN18" s="78">
        <f t="shared" si="17"/>
        <v>0.3333333333333333</v>
      </c>
      <c r="AO18" s="73">
        <v>2</v>
      </c>
      <c r="AP18" s="74">
        <v>2</v>
      </c>
      <c r="AQ18" s="75">
        <v>4</v>
      </c>
      <c r="AR18" s="79">
        <f t="shared" si="18"/>
        <v>0.019801980198019802</v>
      </c>
      <c r="AS18" s="80">
        <f t="shared" si="19"/>
        <v>0.019230769230769232</v>
      </c>
      <c r="AT18" s="81">
        <f t="shared" si="20"/>
        <v>0.01951219512195122</v>
      </c>
      <c r="AU18" s="73">
        <v>1</v>
      </c>
      <c r="AV18" s="74">
        <v>3</v>
      </c>
      <c r="AW18" s="75">
        <v>4</v>
      </c>
      <c r="AX18" s="79">
        <f t="shared" si="21"/>
        <v>0.009900990099009901</v>
      </c>
      <c r="AY18" s="80">
        <f t="shared" si="22"/>
        <v>0.028846153846153848</v>
      </c>
      <c r="AZ18" s="81">
        <f t="shared" si="23"/>
        <v>0.01951219512195122</v>
      </c>
      <c r="BA18" s="73">
        <v>0</v>
      </c>
      <c r="BB18" s="74">
        <v>0</v>
      </c>
      <c r="BC18" s="74">
        <v>0</v>
      </c>
      <c r="BD18" s="77">
        <f t="shared" si="24"/>
        <v>0</v>
      </c>
      <c r="BE18" s="77">
        <f t="shared" si="25"/>
        <v>0</v>
      </c>
      <c r="BF18" s="77">
        <f t="shared" si="26"/>
        <v>0</v>
      </c>
      <c r="BG18" s="74">
        <v>0</v>
      </c>
      <c r="BH18" s="74">
        <v>0</v>
      </c>
      <c r="BI18" s="74">
        <v>0</v>
      </c>
      <c r="BJ18" s="77">
        <f t="shared" si="27"/>
        <v>0</v>
      </c>
      <c r="BK18" s="77">
        <f t="shared" si="28"/>
        <v>0</v>
      </c>
      <c r="BL18" s="78">
        <f t="shared" si="29"/>
        <v>0</v>
      </c>
      <c r="BM18" s="73">
        <v>4</v>
      </c>
      <c r="BN18" s="74">
        <v>11</v>
      </c>
      <c r="BO18" s="74">
        <v>15</v>
      </c>
      <c r="BP18" s="77">
        <f t="shared" si="30"/>
        <v>0.039603960396039604</v>
      </c>
      <c r="BQ18" s="77">
        <f t="shared" si="31"/>
        <v>0.10576923076923077</v>
      </c>
      <c r="BR18" s="77">
        <f t="shared" si="32"/>
        <v>0.07317073170731707</v>
      </c>
      <c r="BS18" s="74">
        <v>0</v>
      </c>
      <c r="BT18" s="74">
        <v>1</v>
      </c>
      <c r="BU18" s="74">
        <v>1</v>
      </c>
      <c r="BV18" s="77">
        <f t="shared" si="33"/>
        <v>0</v>
      </c>
      <c r="BW18" s="77">
        <f t="shared" si="34"/>
        <v>0.009615384615384616</v>
      </c>
      <c r="BX18" s="78">
        <f t="shared" si="35"/>
        <v>0.004878048780487805</v>
      </c>
      <c r="BY18" s="73">
        <v>4</v>
      </c>
      <c r="BZ18" s="74">
        <v>5</v>
      </c>
      <c r="CA18" s="74">
        <v>9</v>
      </c>
      <c r="CB18" s="77">
        <f t="shared" si="36"/>
        <v>0.039603960396039604</v>
      </c>
      <c r="CC18" s="77">
        <f t="shared" si="37"/>
        <v>0.04807692307692308</v>
      </c>
      <c r="CD18" s="77">
        <f t="shared" si="38"/>
        <v>0.04390243902439024</v>
      </c>
      <c r="CE18" s="74">
        <v>2</v>
      </c>
      <c r="CF18" s="74">
        <v>4</v>
      </c>
      <c r="CG18" s="74">
        <v>6</v>
      </c>
      <c r="CH18" s="77">
        <f t="shared" si="39"/>
        <v>0.019801980198019802</v>
      </c>
      <c r="CI18" s="77">
        <f t="shared" si="40"/>
        <v>0.038461538461538464</v>
      </c>
      <c r="CJ18" s="78">
        <f t="shared" si="41"/>
        <v>0.02926829268292683</v>
      </c>
      <c r="CK18" s="73">
        <v>1</v>
      </c>
      <c r="CL18" s="74">
        <v>1</v>
      </c>
      <c r="CM18" s="74">
        <v>2</v>
      </c>
      <c r="CN18" s="77">
        <f t="shared" si="42"/>
        <v>0.009900990099009901</v>
      </c>
      <c r="CO18" s="77">
        <f t="shared" si="43"/>
        <v>0.009615384615384616</v>
      </c>
      <c r="CP18" s="77">
        <f t="shared" si="44"/>
        <v>0.00975609756097561</v>
      </c>
      <c r="CQ18" s="74">
        <v>0</v>
      </c>
      <c r="CR18" s="74">
        <v>0</v>
      </c>
      <c r="CS18" s="74">
        <v>0</v>
      </c>
      <c r="CT18" s="77">
        <f t="shared" si="45"/>
        <v>0</v>
      </c>
      <c r="CU18" s="77">
        <f t="shared" si="46"/>
        <v>0</v>
      </c>
      <c r="CV18" s="77">
        <f t="shared" si="47"/>
        <v>0</v>
      </c>
      <c r="CW18" s="123">
        <f t="shared" si="48"/>
        <v>0.009900990099009901</v>
      </c>
      <c r="CX18" s="77">
        <f t="shared" si="49"/>
        <v>0.009615384615384616</v>
      </c>
      <c r="CY18" s="78">
        <f t="shared" si="50"/>
        <v>0.00975609756097561</v>
      </c>
    </row>
    <row r="19" spans="1:103" ht="18.75" customHeight="1">
      <c r="A19" s="18" t="s">
        <v>21</v>
      </c>
      <c r="B19" s="73">
        <v>62</v>
      </c>
      <c r="C19" s="74">
        <v>51</v>
      </c>
      <c r="D19" s="75">
        <v>113</v>
      </c>
      <c r="E19" s="73">
        <v>26</v>
      </c>
      <c r="F19" s="74">
        <v>25</v>
      </c>
      <c r="G19" s="75">
        <v>51</v>
      </c>
      <c r="H19" s="76">
        <f t="shared" si="0"/>
        <v>0.41935483870967744</v>
      </c>
      <c r="I19" s="77">
        <f t="shared" si="1"/>
        <v>0.49019607843137253</v>
      </c>
      <c r="J19" s="78">
        <f t="shared" si="2"/>
        <v>0.45132743362831856</v>
      </c>
      <c r="K19" s="73">
        <v>11</v>
      </c>
      <c r="L19" s="74">
        <v>9</v>
      </c>
      <c r="M19" s="75">
        <v>20</v>
      </c>
      <c r="N19" s="76">
        <f t="shared" si="3"/>
        <v>0.4230769230769231</v>
      </c>
      <c r="O19" s="77">
        <f t="shared" si="4"/>
        <v>0.36</v>
      </c>
      <c r="P19" s="78">
        <f t="shared" si="5"/>
        <v>0.39215686274509803</v>
      </c>
      <c r="Q19" s="73">
        <v>108</v>
      </c>
      <c r="R19" s="74">
        <v>86</v>
      </c>
      <c r="S19" s="75">
        <v>194</v>
      </c>
      <c r="T19" s="79">
        <f t="shared" si="6"/>
        <v>1.7419354838709677</v>
      </c>
      <c r="U19" s="80">
        <f t="shared" si="7"/>
        <v>1.6862745098039216</v>
      </c>
      <c r="V19" s="81">
        <f t="shared" si="8"/>
        <v>1.7168141592920354</v>
      </c>
      <c r="W19" s="73">
        <v>6</v>
      </c>
      <c r="X19" s="74">
        <v>2</v>
      </c>
      <c r="Y19" s="75">
        <v>8</v>
      </c>
      <c r="Z19" s="79">
        <f t="shared" si="9"/>
        <v>0.0967741935483871</v>
      </c>
      <c r="AA19" s="80">
        <f t="shared" si="10"/>
        <v>0.0392156862745098</v>
      </c>
      <c r="AB19" s="81">
        <f t="shared" si="11"/>
        <v>0.07079646017699115</v>
      </c>
      <c r="AC19" s="73">
        <v>0</v>
      </c>
      <c r="AD19" s="74">
        <v>1</v>
      </c>
      <c r="AE19" s="75">
        <v>1</v>
      </c>
      <c r="AF19" s="76">
        <f t="shared" si="12"/>
        <v>0</v>
      </c>
      <c r="AG19" s="77">
        <f t="shared" si="13"/>
        <v>0.0196078431372549</v>
      </c>
      <c r="AH19" s="78">
        <f t="shared" si="14"/>
        <v>0.008849557522123894</v>
      </c>
      <c r="AI19" s="73">
        <v>0</v>
      </c>
      <c r="AJ19" s="74">
        <v>1</v>
      </c>
      <c r="AK19" s="75">
        <v>1</v>
      </c>
      <c r="AL19" s="76">
        <f t="shared" si="15"/>
        <v>0</v>
      </c>
      <c r="AM19" s="77">
        <f t="shared" si="16"/>
        <v>1</v>
      </c>
      <c r="AN19" s="78">
        <f t="shared" si="17"/>
        <v>1</v>
      </c>
      <c r="AO19" s="73">
        <v>0</v>
      </c>
      <c r="AP19" s="74">
        <v>3</v>
      </c>
      <c r="AQ19" s="75">
        <v>3</v>
      </c>
      <c r="AR19" s="79">
        <f t="shared" si="18"/>
        <v>0</v>
      </c>
      <c r="AS19" s="80">
        <f t="shared" si="19"/>
        <v>0.058823529411764705</v>
      </c>
      <c r="AT19" s="81">
        <f t="shared" si="20"/>
        <v>0.02654867256637168</v>
      </c>
      <c r="AU19" s="73">
        <v>1</v>
      </c>
      <c r="AV19" s="74">
        <v>1</v>
      </c>
      <c r="AW19" s="75">
        <v>2</v>
      </c>
      <c r="AX19" s="79">
        <f t="shared" si="21"/>
        <v>0.016129032258064516</v>
      </c>
      <c r="AY19" s="80">
        <f t="shared" si="22"/>
        <v>0.0196078431372549</v>
      </c>
      <c r="AZ19" s="81">
        <f t="shared" si="23"/>
        <v>0.017699115044247787</v>
      </c>
      <c r="BA19" s="73">
        <v>0</v>
      </c>
      <c r="BB19" s="74">
        <v>0</v>
      </c>
      <c r="BC19" s="74">
        <v>0</v>
      </c>
      <c r="BD19" s="77">
        <f t="shared" si="24"/>
        <v>0</v>
      </c>
      <c r="BE19" s="77">
        <f t="shared" si="25"/>
        <v>0</v>
      </c>
      <c r="BF19" s="77">
        <f t="shared" si="26"/>
        <v>0</v>
      </c>
      <c r="BG19" s="74">
        <v>0</v>
      </c>
      <c r="BH19" s="74">
        <v>0</v>
      </c>
      <c r="BI19" s="74">
        <v>0</v>
      </c>
      <c r="BJ19" s="77">
        <f t="shared" si="27"/>
        <v>0</v>
      </c>
      <c r="BK19" s="77">
        <f t="shared" si="28"/>
        <v>0</v>
      </c>
      <c r="BL19" s="78">
        <f t="shared" si="29"/>
        <v>0</v>
      </c>
      <c r="BM19" s="73">
        <v>3</v>
      </c>
      <c r="BN19" s="74">
        <v>2</v>
      </c>
      <c r="BO19" s="74">
        <v>5</v>
      </c>
      <c r="BP19" s="77">
        <f t="shared" si="30"/>
        <v>0.04838709677419355</v>
      </c>
      <c r="BQ19" s="77">
        <f t="shared" si="31"/>
        <v>0.0392156862745098</v>
      </c>
      <c r="BR19" s="77">
        <f t="shared" si="32"/>
        <v>0.04424778761061947</v>
      </c>
      <c r="BS19" s="74">
        <v>5</v>
      </c>
      <c r="BT19" s="74">
        <v>1</v>
      </c>
      <c r="BU19" s="74">
        <v>6</v>
      </c>
      <c r="BV19" s="77">
        <f t="shared" si="33"/>
        <v>0.08064516129032258</v>
      </c>
      <c r="BW19" s="77">
        <f t="shared" si="34"/>
        <v>0.0196078431372549</v>
      </c>
      <c r="BX19" s="78">
        <f t="shared" si="35"/>
        <v>0.05309734513274336</v>
      </c>
      <c r="BY19" s="73">
        <v>7</v>
      </c>
      <c r="BZ19" s="74">
        <v>3</v>
      </c>
      <c r="CA19" s="74">
        <v>10</v>
      </c>
      <c r="CB19" s="77">
        <f t="shared" si="36"/>
        <v>0.11290322580645161</v>
      </c>
      <c r="CC19" s="77">
        <f t="shared" si="37"/>
        <v>0.058823529411764705</v>
      </c>
      <c r="CD19" s="77">
        <f t="shared" si="38"/>
        <v>0.08849557522123894</v>
      </c>
      <c r="CE19" s="74">
        <v>0</v>
      </c>
      <c r="CF19" s="74">
        <v>1</v>
      </c>
      <c r="CG19" s="74">
        <v>1</v>
      </c>
      <c r="CH19" s="77">
        <f t="shared" si="39"/>
        <v>0</v>
      </c>
      <c r="CI19" s="77">
        <f t="shared" si="40"/>
        <v>0.0196078431372549</v>
      </c>
      <c r="CJ19" s="78">
        <f t="shared" si="41"/>
        <v>0.008849557522123894</v>
      </c>
      <c r="CK19" s="73">
        <v>3</v>
      </c>
      <c r="CL19" s="74">
        <v>3</v>
      </c>
      <c r="CM19" s="74">
        <v>6</v>
      </c>
      <c r="CN19" s="77">
        <f t="shared" si="42"/>
        <v>0.04838709677419355</v>
      </c>
      <c r="CO19" s="77">
        <f t="shared" si="43"/>
        <v>0.058823529411764705</v>
      </c>
      <c r="CP19" s="77">
        <f t="shared" si="44"/>
        <v>0.05309734513274336</v>
      </c>
      <c r="CQ19" s="74">
        <v>0</v>
      </c>
      <c r="CR19" s="74">
        <v>0</v>
      </c>
      <c r="CS19" s="74">
        <v>0</v>
      </c>
      <c r="CT19" s="77">
        <f t="shared" si="45"/>
        <v>0</v>
      </c>
      <c r="CU19" s="77">
        <f t="shared" si="46"/>
        <v>0</v>
      </c>
      <c r="CV19" s="77">
        <f t="shared" si="47"/>
        <v>0</v>
      </c>
      <c r="CW19" s="123">
        <f t="shared" si="48"/>
        <v>0.04838709677419355</v>
      </c>
      <c r="CX19" s="77">
        <f t="shared" si="49"/>
        <v>0.058823529411764705</v>
      </c>
      <c r="CY19" s="78">
        <f t="shared" si="50"/>
        <v>0.05309734513274336</v>
      </c>
    </row>
    <row r="20" spans="1:103" ht="18.75" customHeight="1">
      <c r="A20" s="18" t="s">
        <v>37</v>
      </c>
      <c r="B20" s="73">
        <v>124</v>
      </c>
      <c r="C20" s="74">
        <v>128</v>
      </c>
      <c r="D20" s="75">
        <v>252</v>
      </c>
      <c r="E20" s="73">
        <v>56</v>
      </c>
      <c r="F20" s="74">
        <v>48</v>
      </c>
      <c r="G20" s="75">
        <v>104</v>
      </c>
      <c r="H20" s="76">
        <f t="shared" si="0"/>
        <v>0.45161290322580644</v>
      </c>
      <c r="I20" s="77">
        <f t="shared" si="1"/>
        <v>0.375</v>
      </c>
      <c r="J20" s="78">
        <f t="shared" si="2"/>
        <v>0.4126984126984127</v>
      </c>
      <c r="K20" s="73">
        <v>13</v>
      </c>
      <c r="L20" s="74">
        <v>13</v>
      </c>
      <c r="M20" s="75">
        <v>26</v>
      </c>
      <c r="N20" s="76">
        <f t="shared" si="3"/>
        <v>0.23214285714285715</v>
      </c>
      <c r="O20" s="77">
        <f t="shared" si="4"/>
        <v>0.2708333333333333</v>
      </c>
      <c r="P20" s="78">
        <f t="shared" si="5"/>
        <v>0.25</v>
      </c>
      <c r="Q20" s="73">
        <v>233</v>
      </c>
      <c r="R20" s="74">
        <v>203</v>
      </c>
      <c r="S20" s="75">
        <v>436</v>
      </c>
      <c r="T20" s="79">
        <f t="shared" si="6"/>
        <v>1.8790322580645162</v>
      </c>
      <c r="U20" s="80">
        <f t="shared" si="7"/>
        <v>1.5859375</v>
      </c>
      <c r="V20" s="81">
        <f t="shared" si="8"/>
        <v>1.7301587301587302</v>
      </c>
      <c r="W20" s="73">
        <v>16</v>
      </c>
      <c r="X20" s="74">
        <v>15</v>
      </c>
      <c r="Y20" s="75">
        <v>31</v>
      </c>
      <c r="Z20" s="79">
        <f t="shared" si="9"/>
        <v>0.12903225806451613</v>
      </c>
      <c r="AA20" s="80">
        <f t="shared" si="10"/>
        <v>0.1171875</v>
      </c>
      <c r="AB20" s="81">
        <f t="shared" si="11"/>
        <v>0.12301587301587301</v>
      </c>
      <c r="AC20" s="73">
        <v>4</v>
      </c>
      <c r="AD20" s="74">
        <v>1</v>
      </c>
      <c r="AE20" s="75">
        <v>5</v>
      </c>
      <c r="AF20" s="76">
        <f t="shared" si="12"/>
        <v>0.03225806451612903</v>
      </c>
      <c r="AG20" s="77">
        <f t="shared" si="13"/>
        <v>0.0078125</v>
      </c>
      <c r="AH20" s="78">
        <f t="shared" si="14"/>
        <v>0.01984126984126984</v>
      </c>
      <c r="AI20" s="73">
        <v>0</v>
      </c>
      <c r="AJ20" s="74">
        <v>0</v>
      </c>
      <c r="AK20" s="75">
        <v>0</v>
      </c>
      <c r="AL20" s="76">
        <f t="shared" si="15"/>
        <v>0</v>
      </c>
      <c r="AM20" s="77">
        <f t="shared" si="16"/>
        <v>0</v>
      </c>
      <c r="AN20" s="78">
        <f t="shared" si="17"/>
        <v>0</v>
      </c>
      <c r="AO20" s="73">
        <v>6</v>
      </c>
      <c r="AP20" s="74">
        <v>4</v>
      </c>
      <c r="AQ20" s="75">
        <v>10</v>
      </c>
      <c r="AR20" s="79">
        <f t="shared" si="18"/>
        <v>0.04838709677419355</v>
      </c>
      <c r="AS20" s="80">
        <f t="shared" si="19"/>
        <v>0.03125</v>
      </c>
      <c r="AT20" s="81">
        <f t="shared" si="20"/>
        <v>0.03968253968253968</v>
      </c>
      <c r="AU20" s="73">
        <v>7</v>
      </c>
      <c r="AV20" s="74">
        <v>3</v>
      </c>
      <c r="AW20" s="75">
        <v>10</v>
      </c>
      <c r="AX20" s="79">
        <f t="shared" si="21"/>
        <v>0.056451612903225805</v>
      </c>
      <c r="AY20" s="80">
        <f t="shared" si="22"/>
        <v>0.0234375</v>
      </c>
      <c r="AZ20" s="81">
        <f t="shared" si="23"/>
        <v>0.03968253968253968</v>
      </c>
      <c r="BA20" s="73">
        <v>0</v>
      </c>
      <c r="BB20" s="74">
        <v>0</v>
      </c>
      <c r="BC20" s="74">
        <v>0</v>
      </c>
      <c r="BD20" s="77">
        <f t="shared" si="24"/>
        <v>0</v>
      </c>
      <c r="BE20" s="77">
        <f t="shared" si="25"/>
        <v>0</v>
      </c>
      <c r="BF20" s="77">
        <f t="shared" si="26"/>
        <v>0</v>
      </c>
      <c r="BG20" s="74">
        <v>0</v>
      </c>
      <c r="BH20" s="74">
        <v>0</v>
      </c>
      <c r="BI20" s="74">
        <v>0</v>
      </c>
      <c r="BJ20" s="77">
        <f t="shared" si="27"/>
        <v>0</v>
      </c>
      <c r="BK20" s="77">
        <f t="shared" si="28"/>
        <v>0</v>
      </c>
      <c r="BL20" s="78">
        <f t="shared" si="29"/>
        <v>0</v>
      </c>
      <c r="BM20" s="73">
        <v>21</v>
      </c>
      <c r="BN20" s="74">
        <v>26</v>
      </c>
      <c r="BO20" s="74">
        <v>47</v>
      </c>
      <c r="BP20" s="77">
        <f t="shared" si="30"/>
        <v>0.1693548387096774</v>
      </c>
      <c r="BQ20" s="77">
        <f t="shared" si="31"/>
        <v>0.203125</v>
      </c>
      <c r="BR20" s="77">
        <f t="shared" si="32"/>
        <v>0.1865079365079365</v>
      </c>
      <c r="BS20" s="74">
        <v>6</v>
      </c>
      <c r="BT20" s="74">
        <v>9</v>
      </c>
      <c r="BU20" s="74">
        <v>15</v>
      </c>
      <c r="BV20" s="77">
        <f t="shared" si="33"/>
        <v>0.04838709677419355</v>
      </c>
      <c r="BW20" s="77">
        <f t="shared" si="34"/>
        <v>0.0703125</v>
      </c>
      <c r="BX20" s="78">
        <f t="shared" si="35"/>
        <v>0.05952380952380952</v>
      </c>
      <c r="BY20" s="73">
        <v>17</v>
      </c>
      <c r="BZ20" s="74">
        <v>13</v>
      </c>
      <c r="CA20" s="74">
        <v>30</v>
      </c>
      <c r="CB20" s="77">
        <f t="shared" si="36"/>
        <v>0.13709677419354838</v>
      </c>
      <c r="CC20" s="77">
        <f t="shared" si="37"/>
        <v>0.1015625</v>
      </c>
      <c r="CD20" s="77">
        <f t="shared" si="38"/>
        <v>0.11904761904761904</v>
      </c>
      <c r="CE20" s="74">
        <v>5</v>
      </c>
      <c r="CF20" s="74">
        <v>4</v>
      </c>
      <c r="CG20" s="74">
        <v>9</v>
      </c>
      <c r="CH20" s="77">
        <f t="shared" si="39"/>
        <v>0.04032258064516129</v>
      </c>
      <c r="CI20" s="77">
        <f t="shared" si="40"/>
        <v>0.03125</v>
      </c>
      <c r="CJ20" s="78">
        <f t="shared" si="41"/>
        <v>0.03571428571428571</v>
      </c>
      <c r="CK20" s="73">
        <v>11</v>
      </c>
      <c r="CL20" s="74">
        <v>7</v>
      </c>
      <c r="CM20" s="74">
        <v>18</v>
      </c>
      <c r="CN20" s="77">
        <f t="shared" si="42"/>
        <v>0.08870967741935484</v>
      </c>
      <c r="CO20" s="77">
        <f t="shared" si="43"/>
        <v>0.0546875</v>
      </c>
      <c r="CP20" s="77">
        <f t="shared" si="44"/>
        <v>0.07142857142857142</v>
      </c>
      <c r="CQ20" s="74">
        <v>1</v>
      </c>
      <c r="CR20" s="74">
        <v>0</v>
      </c>
      <c r="CS20" s="74">
        <v>1</v>
      </c>
      <c r="CT20" s="77">
        <f t="shared" si="45"/>
        <v>0.008064516129032258</v>
      </c>
      <c r="CU20" s="77">
        <f t="shared" si="46"/>
        <v>0</v>
      </c>
      <c r="CV20" s="77">
        <f t="shared" si="47"/>
        <v>0.003968253968253968</v>
      </c>
      <c r="CW20" s="123">
        <f t="shared" si="48"/>
        <v>0.0967741935483871</v>
      </c>
      <c r="CX20" s="77">
        <f t="shared" si="49"/>
        <v>0.0546875</v>
      </c>
      <c r="CY20" s="78">
        <f t="shared" si="50"/>
        <v>0.07539682539682539</v>
      </c>
    </row>
    <row r="21" spans="1:103" ht="18.75" customHeight="1">
      <c r="A21" s="18" t="s">
        <v>22</v>
      </c>
      <c r="B21" s="73">
        <v>37</v>
      </c>
      <c r="C21" s="74">
        <v>36</v>
      </c>
      <c r="D21" s="75">
        <v>73</v>
      </c>
      <c r="E21" s="73">
        <v>9</v>
      </c>
      <c r="F21" s="74">
        <v>11</v>
      </c>
      <c r="G21" s="75">
        <v>20</v>
      </c>
      <c r="H21" s="76">
        <f t="shared" si="0"/>
        <v>0.24324324324324326</v>
      </c>
      <c r="I21" s="77">
        <f t="shared" si="1"/>
        <v>0.3055555555555556</v>
      </c>
      <c r="J21" s="78">
        <f t="shared" si="2"/>
        <v>0.273972602739726</v>
      </c>
      <c r="K21" s="73">
        <v>1</v>
      </c>
      <c r="L21" s="74">
        <v>4</v>
      </c>
      <c r="M21" s="75">
        <v>5</v>
      </c>
      <c r="N21" s="76">
        <f t="shared" si="3"/>
        <v>0.1111111111111111</v>
      </c>
      <c r="O21" s="77">
        <f t="shared" si="4"/>
        <v>0.36363636363636365</v>
      </c>
      <c r="P21" s="78">
        <f t="shared" si="5"/>
        <v>0.25</v>
      </c>
      <c r="Q21" s="73">
        <v>24</v>
      </c>
      <c r="R21" s="74">
        <v>17</v>
      </c>
      <c r="S21" s="75">
        <v>41</v>
      </c>
      <c r="T21" s="79">
        <f t="shared" si="6"/>
        <v>0.6486486486486487</v>
      </c>
      <c r="U21" s="80">
        <f t="shared" si="7"/>
        <v>0.4722222222222222</v>
      </c>
      <c r="V21" s="81">
        <f t="shared" si="8"/>
        <v>0.5616438356164384</v>
      </c>
      <c r="W21" s="73">
        <v>7</v>
      </c>
      <c r="X21" s="74">
        <v>22</v>
      </c>
      <c r="Y21" s="75">
        <v>29</v>
      </c>
      <c r="Z21" s="79">
        <f t="shared" si="9"/>
        <v>0.1891891891891892</v>
      </c>
      <c r="AA21" s="80">
        <f t="shared" si="10"/>
        <v>0.6111111111111112</v>
      </c>
      <c r="AB21" s="81">
        <f t="shared" si="11"/>
        <v>0.3972602739726027</v>
      </c>
      <c r="AC21" s="73">
        <v>0</v>
      </c>
      <c r="AD21" s="74">
        <v>3</v>
      </c>
      <c r="AE21" s="75">
        <v>3</v>
      </c>
      <c r="AF21" s="76">
        <f t="shared" si="12"/>
        <v>0</v>
      </c>
      <c r="AG21" s="77">
        <f t="shared" si="13"/>
        <v>0.08333333333333333</v>
      </c>
      <c r="AH21" s="78">
        <f t="shared" si="14"/>
        <v>0.0410958904109589</v>
      </c>
      <c r="AI21" s="73">
        <v>0</v>
      </c>
      <c r="AJ21" s="74">
        <v>1</v>
      </c>
      <c r="AK21" s="75">
        <v>1</v>
      </c>
      <c r="AL21" s="76">
        <f t="shared" si="15"/>
        <v>0</v>
      </c>
      <c r="AM21" s="77">
        <f t="shared" si="16"/>
        <v>0.3333333333333333</v>
      </c>
      <c r="AN21" s="78">
        <f t="shared" si="17"/>
        <v>0.3333333333333333</v>
      </c>
      <c r="AO21" s="73">
        <v>0</v>
      </c>
      <c r="AP21" s="74">
        <v>4</v>
      </c>
      <c r="AQ21" s="75">
        <v>4</v>
      </c>
      <c r="AR21" s="79">
        <f t="shared" si="18"/>
        <v>0</v>
      </c>
      <c r="AS21" s="80">
        <f t="shared" si="19"/>
        <v>0.1111111111111111</v>
      </c>
      <c r="AT21" s="81">
        <f t="shared" si="20"/>
        <v>0.0547945205479452</v>
      </c>
      <c r="AU21" s="73">
        <v>7</v>
      </c>
      <c r="AV21" s="74">
        <v>22</v>
      </c>
      <c r="AW21" s="75">
        <v>29</v>
      </c>
      <c r="AX21" s="79">
        <f t="shared" si="21"/>
        <v>0.1891891891891892</v>
      </c>
      <c r="AY21" s="80">
        <f t="shared" si="22"/>
        <v>0.6111111111111112</v>
      </c>
      <c r="AZ21" s="81">
        <f t="shared" si="23"/>
        <v>0.3972602739726027</v>
      </c>
      <c r="BA21" s="73">
        <v>0</v>
      </c>
      <c r="BB21" s="74">
        <v>0</v>
      </c>
      <c r="BC21" s="74">
        <v>0</v>
      </c>
      <c r="BD21" s="77">
        <f t="shared" si="24"/>
        <v>0</v>
      </c>
      <c r="BE21" s="77">
        <f t="shared" si="25"/>
        <v>0</v>
      </c>
      <c r="BF21" s="77">
        <f t="shared" si="26"/>
        <v>0</v>
      </c>
      <c r="BG21" s="74">
        <v>0</v>
      </c>
      <c r="BH21" s="74">
        <v>0</v>
      </c>
      <c r="BI21" s="74">
        <v>0</v>
      </c>
      <c r="BJ21" s="77">
        <f t="shared" si="27"/>
        <v>0</v>
      </c>
      <c r="BK21" s="77">
        <f t="shared" si="28"/>
        <v>0</v>
      </c>
      <c r="BL21" s="78">
        <f t="shared" si="29"/>
        <v>0</v>
      </c>
      <c r="BM21" s="73">
        <v>1</v>
      </c>
      <c r="BN21" s="74">
        <v>2</v>
      </c>
      <c r="BO21" s="74">
        <v>3</v>
      </c>
      <c r="BP21" s="77">
        <f t="shared" si="30"/>
        <v>0.02702702702702703</v>
      </c>
      <c r="BQ21" s="77">
        <f t="shared" si="31"/>
        <v>0.05555555555555555</v>
      </c>
      <c r="BR21" s="77">
        <f t="shared" si="32"/>
        <v>0.0410958904109589</v>
      </c>
      <c r="BS21" s="74">
        <v>1</v>
      </c>
      <c r="BT21" s="74">
        <v>2</v>
      </c>
      <c r="BU21" s="74">
        <v>3</v>
      </c>
      <c r="BV21" s="77">
        <f t="shared" si="33"/>
        <v>0.02702702702702703</v>
      </c>
      <c r="BW21" s="77">
        <f t="shared" si="34"/>
        <v>0.05555555555555555</v>
      </c>
      <c r="BX21" s="78">
        <f t="shared" si="35"/>
        <v>0.0410958904109589</v>
      </c>
      <c r="BY21" s="73">
        <v>22</v>
      </c>
      <c r="BZ21" s="74">
        <v>18</v>
      </c>
      <c r="CA21" s="74">
        <v>40</v>
      </c>
      <c r="CB21" s="77">
        <f t="shared" si="36"/>
        <v>0.5945945945945946</v>
      </c>
      <c r="CC21" s="77">
        <f t="shared" si="37"/>
        <v>0.5</v>
      </c>
      <c r="CD21" s="77">
        <f t="shared" si="38"/>
        <v>0.547945205479452</v>
      </c>
      <c r="CE21" s="74">
        <v>1</v>
      </c>
      <c r="CF21" s="74">
        <v>0</v>
      </c>
      <c r="CG21" s="74">
        <v>1</v>
      </c>
      <c r="CH21" s="77">
        <f t="shared" si="39"/>
        <v>0.02702702702702703</v>
      </c>
      <c r="CI21" s="77">
        <f t="shared" si="40"/>
        <v>0</v>
      </c>
      <c r="CJ21" s="78">
        <f t="shared" si="41"/>
        <v>0.0136986301369863</v>
      </c>
      <c r="CK21" s="73">
        <v>12</v>
      </c>
      <c r="CL21" s="74">
        <v>11</v>
      </c>
      <c r="CM21" s="74">
        <v>23</v>
      </c>
      <c r="CN21" s="77">
        <f t="shared" si="42"/>
        <v>0.32432432432432434</v>
      </c>
      <c r="CO21" s="77">
        <f t="shared" si="43"/>
        <v>0.3055555555555556</v>
      </c>
      <c r="CP21" s="77">
        <f t="shared" si="44"/>
        <v>0.3150684931506849</v>
      </c>
      <c r="CQ21" s="74">
        <v>0</v>
      </c>
      <c r="CR21" s="74">
        <v>1</v>
      </c>
      <c r="CS21" s="74">
        <v>1</v>
      </c>
      <c r="CT21" s="77">
        <f t="shared" si="45"/>
        <v>0</v>
      </c>
      <c r="CU21" s="77">
        <f t="shared" si="46"/>
        <v>0.027777777777777776</v>
      </c>
      <c r="CV21" s="77">
        <f t="shared" si="47"/>
        <v>0.0136986301369863</v>
      </c>
      <c r="CW21" s="123">
        <f t="shared" si="48"/>
        <v>0.32432432432432434</v>
      </c>
      <c r="CX21" s="77">
        <f t="shared" si="49"/>
        <v>0.3333333333333333</v>
      </c>
      <c r="CY21" s="78">
        <f t="shared" si="50"/>
        <v>0.3287671232876712</v>
      </c>
    </row>
    <row r="22" spans="1:103" ht="18.75" customHeight="1">
      <c r="A22" s="18" t="s">
        <v>23</v>
      </c>
      <c r="B22" s="73">
        <v>37</v>
      </c>
      <c r="C22" s="74">
        <v>20</v>
      </c>
      <c r="D22" s="75">
        <v>57</v>
      </c>
      <c r="E22" s="73">
        <v>17</v>
      </c>
      <c r="F22" s="74">
        <v>13</v>
      </c>
      <c r="G22" s="75">
        <v>30</v>
      </c>
      <c r="H22" s="76">
        <f t="shared" si="0"/>
        <v>0.4594594594594595</v>
      </c>
      <c r="I22" s="77">
        <f t="shared" si="1"/>
        <v>0.65</v>
      </c>
      <c r="J22" s="78">
        <f t="shared" si="2"/>
        <v>0.5263157894736842</v>
      </c>
      <c r="K22" s="73">
        <v>4</v>
      </c>
      <c r="L22" s="74">
        <v>7</v>
      </c>
      <c r="M22" s="75">
        <v>11</v>
      </c>
      <c r="N22" s="76">
        <f t="shared" si="3"/>
        <v>0.23529411764705882</v>
      </c>
      <c r="O22" s="77">
        <f t="shared" si="4"/>
        <v>0.5384615384615384</v>
      </c>
      <c r="P22" s="78">
        <f t="shared" si="5"/>
        <v>0.36666666666666664</v>
      </c>
      <c r="Q22" s="73">
        <v>90</v>
      </c>
      <c r="R22" s="74">
        <v>52</v>
      </c>
      <c r="S22" s="75">
        <v>142</v>
      </c>
      <c r="T22" s="79">
        <f t="shared" si="6"/>
        <v>2.4324324324324325</v>
      </c>
      <c r="U22" s="80">
        <f t="shared" si="7"/>
        <v>2.6</v>
      </c>
      <c r="V22" s="81">
        <f t="shared" si="8"/>
        <v>2.491228070175439</v>
      </c>
      <c r="W22" s="73">
        <v>0</v>
      </c>
      <c r="X22" s="74">
        <v>4</v>
      </c>
      <c r="Y22" s="75">
        <v>4</v>
      </c>
      <c r="Z22" s="79">
        <f t="shared" si="9"/>
        <v>0</v>
      </c>
      <c r="AA22" s="80">
        <f t="shared" si="10"/>
        <v>0.2</v>
      </c>
      <c r="AB22" s="81">
        <f t="shared" si="11"/>
        <v>0.07017543859649122</v>
      </c>
      <c r="AC22" s="73">
        <v>1</v>
      </c>
      <c r="AD22" s="74">
        <v>1</v>
      </c>
      <c r="AE22" s="75">
        <v>2</v>
      </c>
      <c r="AF22" s="76">
        <f t="shared" si="12"/>
        <v>0.02702702702702703</v>
      </c>
      <c r="AG22" s="77">
        <f t="shared" si="13"/>
        <v>0.05</v>
      </c>
      <c r="AH22" s="78">
        <f t="shared" si="14"/>
        <v>0.03508771929824561</v>
      </c>
      <c r="AI22" s="73">
        <v>0</v>
      </c>
      <c r="AJ22" s="74">
        <v>0</v>
      </c>
      <c r="AK22" s="75">
        <v>0</v>
      </c>
      <c r="AL22" s="76">
        <f t="shared" si="15"/>
        <v>0</v>
      </c>
      <c r="AM22" s="77">
        <f t="shared" si="16"/>
        <v>0</v>
      </c>
      <c r="AN22" s="78">
        <f t="shared" si="17"/>
        <v>0</v>
      </c>
      <c r="AO22" s="73">
        <v>2</v>
      </c>
      <c r="AP22" s="74">
        <v>4</v>
      </c>
      <c r="AQ22" s="75">
        <v>6</v>
      </c>
      <c r="AR22" s="79">
        <f t="shared" si="18"/>
        <v>0.05405405405405406</v>
      </c>
      <c r="AS22" s="80">
        <f t="shared" si="19"/>
        <v>0.2</v>
      </c>
      <c r="AT22" s="81">
        <f t="shared" si="20"/>
        <v>0.10526315789473684</v>
      </c>
      <c r="AU22" s="73">
        <v>0</v>
      </c>
      <c r="AV22" s="74">
        <v>0</v>
      </c>
      <c r="AW22" s="75">
        <v>0</v>
      </c>
      <c r="AX22" s="79">
        <f t="shared" si="21"/>
        <v>0</v>
      </c>
      <c r="AY22" s="80">
        <f t="shared" si="22"/>
        <v>0</v>
      </c>
      <c r="AZ22" s="81">
        <f t="shared" si="23"/>
        <v>0</v>
      </c>
      <c r="BA22" s="73">
        <v>0</v>
      </c>
      <c r="BB22" s="74">
        <v>0</v>
      </c>
      <c r="BC22" s="74">
        <v>0</v>
      </c>
      <c r="BD22" s="77">
        <f t="shared" si="24"/>
        <v>0</v>
      </c>
      <c r="BE22" s="77">
        <f t="shared" si="25"/>
        <v>0</v>
      </c>
      <c r="BF22" s="77">
        <f t="shared" si="26"/>
        <v>0</v>
      </c>
      <c r="BG22" s="74">
        <v>0</v>
      </c>
      <c r="BH22" s="74">
        <v>0</v>
      </c>
      <c r="BI22" s="74">
        <v>0</v>
      </c>
      <c r="BJ22" s="77">
        <f t="shared" si="27"/>
        <v>0</v>
      </c>
      <c r="BK22" s="77">
        <f t="shared" si="28"/>
        <v>0</v>
      </c>
      <c r="BL22" s="78">
        <f t="shared" si="29"/>
        <v>0</v>
      </c>
      <c r="BM22" s="73">
        <v>2</v>
      </c>
      <c r="BN22" s="74">
        <v>0</v>
      </c>
      <c r="BO22" s="74">
        <v>2</v>
      </c>
      <c r="BP22" s="77">
        <f t="shared" si="30"/>
        <v>0.05405405405405406</v>
      </c>
      <c r="BQ22" s="77">
        <f t="shared" si="31"/>
        <v>0</v>
      </c>
      <c r="BR22" s="77">
        <f t="shared" si="32"/>
        <v>0.03508771929824561</v>
      </c>
      <c r="BS22" s="74">
        <v>0</v>
      </c>
      <c r="BT22" s="74">
        <v>0</v>
      </c>
      <c r="BU22" s="74">
        <v>0</v>
      </c>
      <c r="BV22" s="77">
        <f t="shared" si="33"/>
        <v>0</v>
      </c>
      <c r="BW22" s="77">
        <f t="shared" si="34"/>
        <v>0</v>
      </c>
      <c r="BX22" s="78">
        <f t="shared" si="35"/>
        <v>0</v>
      </c>
      <c r="BY22" s="73">
        <v>3</v>
      </c>
      <c r="BZ22" s="74">
        <v>3</v>
      </c>
      <c r="CA22" s="74">
        <v>6</v>
      </c>
      <c r="CB22" s="77">
        <f t="shared" si="36"/>
        <v>0.08108108108108109</v>
      </c>
      <c r="CC22" s="77">
        <f t="shared" si="37"/>
        <v>0.15</v>
      </c>
      <c r="CD22" s="77">
        <f t="shared" si="38"/>
        <v>0.10526315789473684</v>
      </c>
      <c r="CE22" s="74">
        <v>0</v>
      </c>
      <c r="CF22" s="74">
        <v>0</v>
      </c>
      <c r="CG22" s="74">
        <v>0</v>
      </c>
      <c r="CH22" s="77">
        <f t="shared" si="39"/>
        <v>0</v>
      </c>
      <c r="CI22" s="77">
        <f t="shared" si="40"/>
        <v>0</v>
      </c>
      <c r="CJ22" s="78">
        <f t="shared" si="41"/>
        <v>0</v>
      </c>
      <c r="CK22" s="73">
        <v>1</v>
      </c>
      <c r="CL22" s="74">
        <v>1</v>
      </c>
      <c r="CM22" s="74">
        <v>2</v>
      </c>
      <c r="CN22" s="77">
        <f t="shared" si="42"/>
        <v>0.02702702702702703</v>
      </c>
      <c r="CO22" s="77">
        <f t="shared" si="43"/>
        <v>0.05</v>
      </c>
      <c r="CP22" s="77">
        <f t="shared" si="44"/>
        <v>0.03508771929824561</v>
      </c>
      <c r="CQ22" s="74">
        <v>0</v>
      </c>
      <c r="CR22" s="74">
        <v>0</v>
      </c>
      <c r="CS22" s="74">
        <v>0</v>
      </c>
      <c r="CT22" s="77">
        <f t="shared" si="45"/>
        <v>0</v>
      </c>
      <c r="CU22" s="77">
        <f t="shared" si="46"/>
        <v>0</v>
      </c>
      <c r="CV22" s="77">
        <f t="shared" si="47"/>
        <v>0</v>
      </c>
      <c r="CW22" s="123">
        <f t="shared" si="48"/>
        <v>0.02702702702702703</v>
      </c>
      <c r="CX22" s="77">
        <f t="shared" si="49"/>
        <v>0.05</v>
      </c>
      <c r="CY22" s="78">
        <f t="shared" si="50"/>
        <v>0.03508771929824561</v>
      </c>
    </row>
    <row r="23" spans="1:103" ht="18.75" customHeight="1">
      <c r="A23" s="19" t="s">
        <v>24</v>
      </c>
      <c r="B23" s="82">
        <v>32</v>
      </c>
      <c r="C23" s="83">
        <v>35</v>
      </c>
      <c r="D23" s="84">
        <v>67</v>
      </c>
      <c r="E23" s="82">
        <v>14</v>
      </c>
      <c r="F23" s="83">
        <v>16</v>
      </c>
      <c r="G23" s="84">
        <v>30</v>
      </c>
      <c r="H23" s="85">
        <f t="shared" si="0"/>
        <v>0.4375</v>
      </c>
      <c r="I23" s="86">
        <f t="shared" si="1"/>
        <v>0.45714285714285713</v>
      </c>
      <c r="J23" s="87">
        <f t="shared" si="2"/>
        <v>0.44776119402985076</v>
      </c>
      <c r="K23" s="82">
        <v>11</v>
      </c>
      <c r="L23" s="83">
        <v>12</v>
      </c>
      <c r="M23" s="84">
        <v>23</v>
      </c>
      <c r="N23" s="85">
        <f t="shared" si="3"/>
        <v>0.7857142857142857</v>
      </c>
      <c r="O23" s="86">
        <f t="shared" si="4"/>
        <v>0.75</v>
      </c>
      <c r="P23" s="87">
        <f t="shared" si="5"/>
        <v>0.7666666666666667</v>
      </c>
      <c r="Q23" s="82">
        <v>16</v>
      </c>
      <c r="R23" s="83">
        <v>14</v>
      </c>
      <c r="S23" s="84">
        <v>30</v>
      </c>
      <c r="T23" s="88">
        <f t="shared" si="6"/>
        <v>0.5</v>
      </c>
      <c r="U23" s="89">
        <f t="shared" si="7"/>
        <v>0.4</v>
      </c>
      <c r="V23" s="90">
        <f t="shared" si="8"/>
        <v>0.44776119402985076</v>
      </c>
      <c r="W23" s="82">
        <v>0</v>
      </c>
      <c r="X23" s="83">
        <v>1</v>
      </c>
      <c r="Y23" s="84">
        <v>1</v>
      </c>
      <c r="Z23" s="88">
        <f t="shared" si="9"/>
        <v>0</v>
      </c>
      <c r="AA23" s="89">
        <f t="shared" si="10"/>
        <v>0.02857142857142857</v>
      </c>
      <c r="AB23" s="90">
        <f t="shared" si="11"/>
        <v>0.014925373134328358</v>
      </c>
      <c r="AC23" s="82">
        <v>0</v>
      </c>
      <c r="AD23" s="83">
        <v>0</v>
      </c>
      <c r="AE23" s="84">
        <v>0</v>
      </c>
      <c r="AF23" s="85">
        <f t="shared" si="12"/>
        <v>0</v>
      </c>
      <c r="AG23" s="86">
        <f t="shared" si="13"/>
        <v>0</v>
      </c>
      <c r="AH23" s="87">
        <f t="shared" si="14"/>
        <v>0</v>
      </c>
      <c r="AI23" s="82">
        <v>0</v>
      </c>
      <c r="AJ23" s="83">
        <v>0</v>
      </c>
      <c r="AK23" s="84">
        <v>0</v>
      </c>
      <c r="AL23" s="85">
        <f t="shared" si="15"/>
        <v>0</v>
      </c>
      <c r="AM23" s="86">
        <f t="shared" si="16"/>
        <v>0</v>
      </c>
      <c r="AN23" s="87">
        <f t="shared" si="17"/>
        <v>0</v>
      </c>
      <c r="AO23" s="82">
        <v>0</v>
      </c>
      <c r="AP23" s="83">
        <v>0</v>
      </c>
      <c r="AQ23" s="84">
        <v>0</v>
      </c>
      <c r="AR23" s="88">
        <f t="shared" si="18"/>
        <v>0</v>
      </c>
      <c r="AS23" s="89">
        <f t="shared" si="19"/>
        <v>0</v>
      </c>
      <c r="AT23" s="90">
        <f t="shared" si="20"/>
        <v>0</v>
      </c>
      <c r="AU23" s="82">
        <v>0</v>
      </c>
      <c r="AV23" s="83">
        <v>0</v>
      </c>
      <c r="AW23" s="84">
        <v>0</v>
      </c>
      <c r="AX23" s="88">
        <f t="shared" si="21"/>
        <v>0</v>
      </c>
      <c r="AY23" s="89">
        <f t="shared" si="22"/>
        <v>0</v>
      </c>
      <c r="AZ23" s="90">
        <f t="shared" si="23"/>
        <v>0</v>
      </c>
      <c r="BA23" s="82">
        <v>0</v>
      </c>
      <c r="BB23" s="83">
        <v>0</v>
      </c>
      <c r="BC23" s="83">
        <v>0</v>
      </c>
      <c r="BD23" s="86">
        <f t="shared" si="24"/>
        <v>0</v>
      </c>
      <c r="BE23" s="86">
        <f t="shared" si="25"/>
        <v>0</v>
      </c>
      <c r="BF23" s="86">
        <f t="shared" si="26"/>
        <v>0</v>
      </c>
      <c r="BG23" s="83">
        <v>0</v>
      </c>
      <c r="BH23" s="83">
        <v>0</v>
      </c>
      <c r="BI23" s="83">
        <v>0</v>
      </c>
      <c r="BJ23" s="86">
        <f t="shared" si="27"/>
        <v>0</v>
      </c>
      <c r="BK23" s="86">
        <f t="shared" si="28"/>
        <v>0</v>
      </c>
      <c r="BL23" s="87">
        <f t="shared" si="29"/>
        <v>0</v>
      </c>
      <c r="BM23" s="82">
        <v>0</v>
      </c>
      <c r="BN23" s="83">
        <v>2</v>
      </c>
      <c r="BO23" s="83">
        <v>2</v>
      </c>
      <c r="BP23" s="86">
        <f t="shared" si="30"/>
        <v>0</v>
      </c>
      <c r="BQ23" s="86">
        <f t="shared" si="31"/>
        <v>0.05714285714285714</v>
      </c>
      <c r="BR23" s="86">
        <f t="shared" si="32"/>
        <v>0.029850746268656716</v>
      </c>
      <c r="BS23" s="83">
        <v>0</v>
      </c>
      <c r="BT23" s="83">
        <v>0</v>
      </c>
      <c r="BU23" s="83">
        <v>0</v>
      </c>
      <c r="BV23" s="86">
        <f t="shared" si="33"/>
        <v>0</v>
      </c>
      <c r="BW23" s="86">
        <f t="shared" si="34"/>
        <v>0</v>
      </c>
      <c r="BX23" s="87">
        <f t="shared" si="35"/>
        <v>0</v>
      </c>
      <c r="BY23" s="82">
        <v>1</v>
      </c>
      <c r="BZ23" s="83">
        <v>0</v>
      </c>
      <c r="CA23" s="83">
        <v>1</v>
      </c>
      <c r="CB23" s="86">
        <f t="shared" si="36"/>
        <v>0.03125</v>
      </c>
      <c r="CC23" s="86">
        <f t="shared" si="37"/>
        <v>0</v>
      </c>
      <c r="CD23" s="86">
        <f t="shared" si="38"/>
        <v>0.014925373134328358</v>
      </c>
      <c r="CE23" s="83">
        <v>0</v>
      </c>
      <c r="CF23" s="83">
        <v>0</v>
      </c>
      <c r="CG23" s="83">
        <v>0</v>
      </c>
      <c r="CH23" s="86">
        <f t="shared" si="39"/>
        <v>0</v>
      </c>
      <c r="CI23" s="86">
        <f t="shared" si="40"/>
        <v>0</v>
      </c>
      <c r="CJ23" s="87">
        <f t="shared" si="41"/>
        <v>0</v>
      </c>
      <c r="CK23" s="82">
        <v>0</v>
      </c>
      <c r="CL23" s="83">
        <v>0</v>
      </c>
      <c r="CM23" s="83">
        <v>0</v>
      </c>
      <c r="CN23" s="86">
        <f t="shared" si="42"/>
        <v>0</v>
      </c>
      <c r="CO23" s="86">
        <f t="shared" si="43"/>
        <v>0</v>
      </c>
      <c r="CP23" s="86">
        <f t="shared" si="44"/>
        <v>0</v>
      </c>
      <c r="CQ23" s="83">
        <v>0</v>
      </c>
      <c r="CR23" s="83">
        <v>0</v>
      </c>
      <c r="CS23" s="83">
        <v>0</v>
      </c>
      <c r="CT23" s="86">
        <f t="shared" si="45"/>
        <v>0</v>
      </c>
      <c r="CU23" s="86">
        <f t="shared" si="46"/>
        <v>0</v>
      </c>
      <c r="CV23" s="86">
        <f t="shared" si="47"/>
        <v>0</v>
      </c>
      <c r="CW23" s="124">
        <f t="shared" si="48"/>
        <v>0</v>
      </c>
      <c r="CX23" s="86">
        <f t="shared" si="49"/>
        <v>0</v>
      </c>
      <c r="CY23" s="87">
        <f t="shared" si="50"/>
        <v>0</v>
      </c>
    </row>
    <row r="24" spans="1:103" ht="18.75" customHeight="1">
      <c r="A24" s="20" t="s">
        <v>69</v>
      </c>
      <c r="B24" s="91">
        <f>SUM(B5:B23)</f>
        <v>6988</v>
      </c>
      <c r="C24" s="92">
        <f>SUM(C5:C23)</f>
        <v>6436</v>
      </c>
      <c r="D24" s="93">
        <f aca="true" t="shared" si="51" ref="D24:D27">SUM(B24:C24)</f>
        <v>13424</v>
      </c>
      <c r="E24" s="91">
        <f>SUM(E5:E23)</f>
        <v>2995</v>
      </c>
      <c r="F24" s="92">
        <f>SUM(F5:F23)</f>
        <v>2694</v>
      </c>
      <c r="G24" s="93">
        <f aca="true" t="shared" si="52" ref="G24:G27">SUM(E24:F24)</f>
        <v>5689</v>
      </c>
      <c r="H24" s="94">
        <f aca="true" t="shared" si="53" ref="H24:H27">E24/B24</f>
        <v>0.42859187178019464</v>
      </c>
      <c r="I24" s="95">
        <f aca="true" t="shared" si="54" ref="I24:I27">F24/C24</f>
        <v>0.4185829707893101</v>
      </c>
      <c r="J24" s="96">
        <f aca="true" t="shared" si="55" ref="J24:J27">G24/D24</f>
        <v>0.4237932061978546</v>
      </c>
      <c r="K24" s="91">
        <f>SUM(K5:K23)</f>
        <v>1117</v>
      </c>
      <c r="L24" s="92">
        <f>SUM(L5:L23)</f>
        <v>1050</v>
      </c>
      <c r="M24" s="93">
        <f aca="true" t="shared" si="56" ref="M24:M27">SUM(K24:L24)</f>
        <v>2167</v>
      </c>
      <c r="N24" s="94">
        <f aca="true" t="shared" si="57" ref="N24:N27">K24/E24</f>
        <v>0.3729549248747913</v>
      </c>
      <c r="O24" s="95">
        <f aca="true" t="shared" si="58" ref="O24:O27">L24/F24</f>
        <v>0.3897550111358575</v>
      </c>
      <c r="P24" s="96">
        <f aca="true" t="shared" si="59" ref="P24:P27">M24/G24</f>
        <v>0.3809105290912287</v>
      </c>
      <c r="Q24" s="91">
        <f>SUM(Q5:Q23)</f>
        <v>11516</v>
      </c>
      <c r="R24" s="92">
        <f>SUM(R5:R23)</f>
        <v>10059</v>
      </c>
      <c r="S24" s="93">
        <f aca="true" t="shared" si="60" ref="S24:S27">SUM(Q24:R24)</f>
        <v>21575</v>
      </c>
      <c r="T24" s="97">
        <f aca="true" t="shared" si="61" ref="T24">Q24/B24</f>
        <v>1.6479679450486548</v>
      </c>
      <c r="U24" s="98">
        <f aca="true" t="shared" si="62" ref="U24">R24/C24</f>
        <v>1.5629272840273463</v>
      </c>
      <c r="V24" s="99">
        <f aca="true" t="shared" si="63" ref="V24">S24/D24</f>
        <v>1.6071960667461263</v>
      </c>
      <c r="W24" s="91">
        <f>SUM(W5:W23)</f>
        <v>1286</v>
      </c>
      <c r="X24" s="92">
        <f>SUM(X5:X23)</f>
        <v>1342</v>
      </c>
      <c r="Y24" s="93">
        <f>SUM(W24:X24)</f>
        <v>2628</v>
      </c>
      <c r="Z24" s="97">
        <f aca="true" t="shared" si="64" ref="Z24">W24/B24</f>
        <v>0.18402976531196336</v>
      </c>
      <c r="AA24" s="98">
        <f aca="true" t="shared" si="65" ref="AA24">X24/C24</f>
        <v>0.20851460534493474</v>
      </c>
      <c r="AB24" s="99">
        <f aca="true" t="shared" si="66" ref="AB24">Y24/D24</f>
        <v>0.19576877234803336</v>
      </c>
      <c r="AC24" s="91">
        <f>SUM(AC5:AC23)</f>
        <v>152</v>
      </c>
      <c r="AD24" s="92">
        <f>SUM(AD5:AD23)</f>
        <v>201</v>
      </c>
      <c r="AE24" s="93">
        <f>SUM(AC24:AD24)</f>
        <v>353</v>
      </c>
      <c r="AF24" s="94">
        <f t="shared" si="12"/>
        <v>0.021751574127074985</v>
      </c>
      <c r="AG24" s="95">
        <f t="shared" si="13"/>
        <v>0.031230577998756993</v>
      </c>
      <c r="AH24" s="96">
        <f t="shared" si="14"/>
        <v>0.026296185935637664</v>
      </c>
      <c r="AI24" s="91">
        <f>SUM(AI5:AI23)</f>
        <v>67.06</v>
      </c>
      <c r="AJ24" s="92">
        <f>SUM(AJ5:AJ23)</f>
        <v>94</v>
      </c>
      <c r="AK24" s="93">
        <f>SUM(AI24:AJ24)</f>
        <v>161.06</v>
      </c>
      <c r="AL24" s="94">
        <f t="shared" si="15"/>
        <v>0.4411842105263158</v>
      </c>
      <c r="AM24" s="95">
        <f t="shared" si="16"/>
        <v>0.46766169154228854</v>
      </c>
      <c r="AN24" s="96">
        <f t="shared" si="17"/>
        <v>0.45626062322946176</v>
      </c>
      <c r="AO24" s="91">
        <f>SUM(AO5:AO23)</f>
        <v>184</v>
      </c>
      <c r="AP24" s="92">
        <f>SUM(AP5:AP23)</f>
        <v>269</v>
      </c>
      <c r="AQ24" s="93">
        <f>SUM(AO24:AP24)</f>
        <v>453</v>
      </c>
      <c r="AR24" s="97">
        <f t="shared" si="18"/>
        <v>0.02633085289066972</v>
      </c>
      <c r="AS24" s="98">
        <f t="shared" si="19"/>
        <v>0.041796146674953384</v>
      </c>
      <c r="AT24" s="99">
        <f t="shared" si="20"/>
        <v>0.03374553039332539</v>
      </c>
      <c r="AU24" s="91">
        <f>SUM(AU5:AU23)</f>
        <v>349</v>
      </c>
      <c r="AV24" s="92">
        <f>SUM(AV5:AV23)</f>
        <v>418</v>
      </c>
      <c r="AW24" s="93">
        <f>SUM(AU24:AV24)</f>
        <v>767</v>
      </c>
      <c r="AX24" s="97">
        <f t="shared" si="21"/>
        <v>0.049942759015455064</v>
      </c>
      <c r="AY24" s="98">
        <f t="shared" si="22"/>
        <v>0.06494717215661902</v>
      </c>
      <c r="AZ24" s="99">
        <f t="shared" si="23"/>
        <v>0.057136471990464836</v>
      </c>
      <c r="BA24" s="91">
        <f>SUM(BA5:BA23)</f>
        <v>24</v>
      </c>
      <c r="BB24" s="92">
        <f>SUM(BB5:BB23)</f>
        <v>47</v>
      </c>
      <c r="BC24" s="92">
        <f aca="true" t="shared" si="67" ref="BC24:BC27">SUM(BA24:BB24)</f>
        <v>71</v>
      </c>
      <c r="BD24" s="95">
        <f t="shared" si="24"/>
        <v>0.0034344590726960505</v>
      </c>
      <c r="BE24" s="95">
        <f t="shared" si="25"/>
        <v>0.007302672467371038</v>
      </c>
      <c r="BF24" s="95">
        <f t="shared" si="26"/>
        <v>0.005289034564958284</v>
      </c>
      <c r="BG24" s="92">
        <f>SUM(BG5:BG23)</f>
        <v>3</v>
      </c>
      <c r="BH24" s="92">
        <f>SUM(BH5:BH23)</f>
        <v>4</v>
      </c>
      <c r="BI24" s="92">
        <f aca="true" t="shared" si="68" ref="BI24:BI27">SUM(BG24:BH24)</f>
        <v>7</v>
      </c>
      <c r="BJ24" s="95">
        <f t="shared" si="27"/>
        <v>0.0004293073840870063</v>
      </c>
      <c r="BK24" s="95">
        <f t="shared" si="28"/>
        <v>0.0006215040397762585</v>
      </c>
      <c r="BL24" s="96">
        <f t="shared" si="29"/>
        <v>0.0005214541120381407</v>
      </c>
      <c r="BM24" s="91">
        <f>SUM(BM5:BM23)</f>
        <v>691</v>
      </c>
      <c r="BN24" s="92">
        <f>SUM(BN5:BN23)</f>
        <v>794</v>
      </c>
      <c r="BO24" s="92">
        <f aca="true" t="shared" si="69" ref="BO24:BO27">SUM(BM24:BN24)</f>
        <v>1485</v>
      </c>
      <c r="BP24" s="95">
        <f t="shared" si="30"/>
        <v>0.09888380080137378</v>
      </c>
      <c r="BQ24" s="95">
        <f t="shared" si="31"/>
        <v>0.12336855189558732</v>
      </c>
      <c r="BR24" s="95">
        <f t="shared" si="32"/>
        <v>0.1106227651966627</v>
      </c>
      <c r="BS24" s="92">
        <f>SUM(BS5:BS23)</f>
        <v>282</v>
      </c>
      <c r="BT24" s="92">
        <f>SUM(BT5:BT23)</f>
        <v>296</v>
      </c>
      <c r="BU24" s="92">
        <f aca="true" t="shared" si="70" ref="BU24:BU27">SUM(BS24:BT24)</f>
        <v>578</v>
      </c>
      <c r="BV24" s="95">
        <f t="shared" si="33"/>
        <v>0.04035489410417859</v>
      </c>
      <c r="BW24" s="95">
        <f t="shared" si="34"/>
        <v>0.04599129894344313</v>
      </c>
      <c r="BX24" s="96">
        <f t="shared" si="35"/>
        <v>0.04305721096543504</v>
      </c>
      <c r="BY24" s="91">
        <f>SUM(BY5:BY23)</f>
        <v>421</v>
      </c>
      <c r="BZ24" s="92">
        <f>SUM(BZ5:BZ23)</f>
        <v>362</v>
      </c>
      <c r="CA24" s="92">
        <f>SUM(BY24:BZ24)</f>
        <v>783</v>
      </c>
      <c r="CB24" s="95">
        <f t="shared" si="36"/>
        <v>0.06024613623354322</v>
      </c>
      <c r="CC24" s="95">
        <f t="shared" si="37"/>
        <v>0.0562461155997514</v>
      </c>
      <c r="CD24" s="95">
        <f t="shared" si="38"/>
        <v>0.05832836710369488</v>
      </c>
      <c r="CE24" s="92">
        <f>SUM(CE5:CE23)</f>
        <v>100</v>
      </c>
      <c r="CF24" s="92">
        <f>SUM(CF5:CF23)</f>
        <v>104</v>
      </c>
      <c r="CG24" s="92">
        <f aca="true" t="shared" si="71" ref="CG24:CG27">SUM(CE24:CF24)</f>
        <v>204</v>
      </c>
      <c r="CH24" s="95">
        <f t="shared" si="39"/>
        <v>0.014310246136233544</v>
      </c>
      <c r="CI24" s="95">
        <f t="shared" si="40"/>
        <v>0.016159105034182723</v>
      </c>
      <c r="CJ24" s="96">
        <f t="shared" si="41"/>
        <v>0.015196662693682956</v>
      </c>
      <c r="CK24" s="91">
        <f>SUM(CK5:CK23)</f>
        <v>216</v>
      </c>
      <c r="CL24" s="92">
        <f>SUM(CL5:CL23)</f>
        <v>203</v>
      </c>
      <c r="CM24" s="92">
        <f aca="true" t="shared" si="72" ref="CM24:CM27">SUM(CK24:CL24)</f>
        <v>419</v>
      </c>
      <c r="CN24" s="95">
        <f t="shared" si="42"/>
        <v>0.030910131654264452</v>
      </c>
      <c r="CO24" s="95">
        <f t="shared" si="43"/>
        <v>0.03154133001864512</v>
      </c>
      <c r="CP24" s="95">
        <f t="shared" si="44"/>
        <v>0.03121275327771156</v>
      </c>
      <c r="CQ24" s="92">
        <f>SUM(CQ5:CQ23)</f>
        <v>40</v>
      </c>
      <c r="CR24" s="92">
        <f>SUM(CR5:CR23)</f>
        <v>44</v>
      </c>
      <c r="CS24" s="92">
        <f aca="true" t="shared" si="73" ref="CS24:CS27">SUM(CQ24:CR24)</f>
        <v>84</v>
      </c>
      <c r="CT24" s="95">
        <f t="shared" si="45"/>
        <v>0.005724098454493417</v>
      </c>
      <c r="CU24" s="95">
        <f t="shared" si="46"/>
        <v>0.006836544437538844</v>
      </c>
      <c r="CV24" s="95">
        <f t="shared" si="47"/>
        <v>0.006257449344457688</v>
      </c>
      <c r="CW24" s="100">
        <f t="shared" si="48"/>
        <v>0.03663423010875787</v>
      </c>
      <c r="CX24" s="95">
        <f t="shared" si="49"/>
        <v>0.038377874456183965</v>
      </c>
      <c r="CY24" s="96">
        <f t="shared" si="50"/>
        <v>0.03747020262216925</v>
      </c>
    </row>
    <row r="25" spans="1:103" ht="18.75" customHeight="1">
      <c r="A25" s="20" t="s">
        <v>70</v>
      </c>
      <c r="B25" s="91">
        <v>55</v>
      </c>
      <c r="C25" s="92">
        <v>59</v>
      </c>
      <c r="D25" s="93">
        <v>114</v>
      </c>
      <c r="E25" s="91">
        <v>18</v>
      </c>
      <c r="F25" s="92">
        <v>24</v>
      </c>
      <c r="G25" s="93">
        <v>42</v>
      </c>
      <c r="H25" s="94">
        <f aca="true" t="shared" si="74" ref="H25:H26">E25/B25</f>
        <v>0.32727272727272727</v>
      </c>
      <c r="I25" s="95">
        <f aca="true" t="shared" si="75" ref="I25:I26">F25/C25</f>
        <v>0.4067796610169492</v>
      </c>
      <c r="J25" s="96">
        <f aca="true" t="shared" si="76" ref="J25:J26">G25/D25</f>
        <v>0.3684210526315789</v>
      </c>
      <c r="K25" s="91">
        <v>9</v>
      </c>
      <c r="L25" s="92">
        <v>13</v>
      </c>
      <c r="M25" s="93">
        <v>22</v>
      </c>
      <c r="N25" s="94">
        <f aca="true" t="shared" si="77" ref="N25:N26">K25/E25</f>
        <v>0.5</v>
      </c>
      <c r="O25" s="95">
        <f aca="true" t="shared" si="78" ref="O25:O26">L25/F25</f>
        <v>0.5416666666666666</v>
      </c>
      <c r="P25" s="96">
        <f aca="true" t="shared" si="79" ref="P25:P26">M25/G25</f>
        <v>0.5238095238095238</v>
      </c>
      <c r="Q25" s="91">
        <v>48</v>
      </c>
      <c r="R25" s="92">
        <v>79</v>
      </c>
      <c r="S25" s="93">
        <v>127</v>
      </c>
      <c r="T25" s="97">
        <f aca="true" t="shared" si="80" ref="T25:T27">Q25/B25</f>
        <v>0.8727272727272727</v>
      </c>
      <c r="U25" s="98">
        <f aca="true" t="shared" si="81" ref="U25:U27">R25/C25</f>
        <v>1.3389830508474576</v>
      </c>
      <c r="V25" s="99">
        <f aca="true" t="shared" si="82" ref="V25:V27">S25/D25</f>
        <v>1.1140350877192982</v>
      </c>
      <c r="W25" s="91">
        <v>9</v>
      </c>
      <c r="X25" s="92">
        <v>4</v>
      </c>
      <c r="Y25" s="93">
        <v>13</v>
      </c>
      <c r="Z25" s="97">
        <f aca="true" t="shared" si="83" ref="Z25:Z27">W25/B25</f>
        <v>0.16363636363636364</v>
      </c>
      <c r="AA25" s="98">
        <f aca="true" t="shared" si="84" ref="AA25:AA27">X25/C25</f>
        <v>0.06779661016949153</v>
      </c>
      <c r="AB25" s="99">
        <f aca="true" t="shared" si="85" ref="AB25:AB27">Y25/D25</f>
        <v>0.11403508771929824</v>
      </c>
      <c r="AC25" s="91">
        <v>0</v>
      </c>
      <c r="AD25" s="92">
        <v>2</v>
      </c>
      <c r="AE25" s="93">
        <v>2</v>
      </c>
      <c r="AF25" s="94">
        <f t="shared" si="12"/>
        <v>0</v>
      </c>
      <c r="AG25" s="95">
        <f t="shared" si="13"/>
        <v>0.03389830508474576</v>
      </c>
      <c r="AH25" s="96">
        <f t="shared" si="14"/>
        <v>0.017543859649122806</v>
      </c>
      <c r="AI25" s="91">
        <v>0</v>
      </c>
      <c r="AJ25" s="92">
        <v>1</v>
      </c>
      <c r="AK25" s="93">
        <v>1</v>
      </c>
      <c r="AL25" s="94">
        <f t="shared" si="15"/>
        <v>0</v>
      </c>
      <c r="AM25" s="95">
        <f t="shared" si="16"/>
        <v>0.5</v>
      </c>
      <c r="AN25" s="96">
        <f t="shared" si="17"/>
        <v>0.5</v>
      </c>
      <c r="AO25" s="91">
        <v>0</v>
      </c>
      <c r="AP25" s="92">
        <v>4</v>
      </c>
      <c r="AQ25" s="93">
        <v>4</v>
      </c>
      <c r="AR25" s="97">
        <f t="shared" si="18"/>
        <v>0</v>
      </c>
      <c r="AS25" s="98">
        <f t="shared" si="19"/>
        <v>0.06779661016949153</v>
      </c>
      <c r="AT25" s="99">
        <f t="shared" si="20"/>
        <v>0.03508771929824561</v>
      </c>
      <c r="AU25" s="91">
        <v>0</v>
      </c>
      <c r="AV25" s="92">
        <v>0</v>
      </c>
      <c r="AW25" s="93">
        <v>0</v>
      </c>
      <c r="AX25" s="97">
        <f t="shared" si="21"/>
        <v>0</v>
      </c>
      <c r="AY25" s="98">
        <f t="shared" si="22"/>
        <v>0</v>
      </c>
      <c r="AZ25" s="99">
        <f t="shared" si="23"/>
        <v>0</v>
      </c>
      <c r="BA25" s="91">
        <v>0</v>
      </c>
      <c r="BB25" s="92">
        <v>1</v>
      </c>
      <c r="BC25" s="92">
        <v>1</v>
      </c>
      <c r="BD25" s="100">
        <f t="shared" si="24"/>
        <v>0</v>
      </c>
      <c r="BE25" s="95">
        <f t="shared" si="25"/>
        <v>0.01694915254237288</v>
      </c>
      <c r="BF25" s="95">
        <f t="shared" si="26"/>
        <v>0.008771929824561403</v>
      </c>
      <c r="BG25" s="92">
        <v>0</v>
      </c>
      <c r="BH25" s="92">
        <v>0</v>
      </c>
      <c r="BI25" s="101">
        <v>0</v>
      </c>
      <c r="BJ25" s="95">
        <f t="shared" si="27"/>
        <v>0</v>
      </c>
      <c r="BK25" s="95">
        <f t="shared" si="28"/>
        <v>0</v>
      </c>
      <c r="BL25" s="96">
        <f t="shared" si="29"/>
        <v>0</v>
      </c>
      <c r="BM25" s="91">
        <v>9</v>
      </c>
      <c r="BN25" s="92">
        <v>14</v>
      </c>
      <c r="BO25" s="101">
        <v>23</v>
      </c>
      <c r="BP25" s="95">
        <f t="shared" si="30"/>
        <v>0.16363636363636364</v>
      </c>
      <c r="BQ25" s="95">
        <f t="shared" si="31"/>
        <v>0.23728813559322035</v>
      </c>
      <c r="BR25" s="95">
        <f t="shared" si="32"/>
        <v>0.20175438596491227</v>
      </c>
      <c r="BS25" s="92">
        <v>5</v>
      </c>
      <c r="BT25" s="92">
        <v>3</v>
      </c>
      <c r="BU25" s="101">
        <v>8</v>
      </c>
      <c r="BV25" s="95">
        <f t="shared" si="33"/>
        <v>0.09090909090909091</v>
      </c>
      <c r="BW25" s="95">
        <f t="shared" si="34"/>
        <v>0.05084745762711865</v>
      </c>
      <c r="BX25" s="96">
        <f t="shared" si="35"/>
        <v>0.07017543859649122</v>
      </c>
      <c r="BY25" s="91">
        <v>3</v>
      </c>
      <c r="BZ25" s="92">
        <v>1</v>
      </c>
      <c r="CA25" s="101">
        <v>4</v>
      </c>
      <c r="CB25" s="95">
        <f t="shared" si="36"/>
        <v>0.05454545454545454</v>
      </c>
      <c r="CC25" s="95">
        <f t="shared" si="37"/>
        <v>0.01694915254237288</v>
      </c>
      <c r="CD25" s="95">
        <f t="shared" si="38"/>
        <v>0.03508771929824561</v>
      </c>
      <c r="CE25" s="92">
        <v>0</v>
      </c>
      <c r="CF25" s="92">
        <v>0</v>
      </c>
      <c r="CG25" s="101">
        <v>0</v>
      </c>
      <c r="CH25" s="95">
        <f t="shared" si="39"/>
        <v>0</v>
      </c>
      <c r="CI25" s="95">
        <f t="shared" si="40"/>
        <v>0</v>
      </c>
      <c r="CJ25" s="96">
        <f t="shared" si="41"/>
        <v>0</v>
      </c>
      <c r="CK25" s="91">
        <v>0</v>
      </c>
      <c r="CL25" s="92">
        <v>0</v>
      </c>
      <c r="CM25" s="92">
        <v>0</v>
      </c>
      <c r="CN25" s="100">
        <f t="shared" si="42"/>
        <v>0</v>
      </c>
      <c r="CO25" s="95">
        <f t="shared" si="43"/>
        <v>0</v>
      </c>
      <c r="CP25" s="95">
        <f t="shared" si="44"/>
        <v>0</v>
      </c>
      <c r="CQ25" s="92">
        <v>0</v>
      </c>
      <c r="CR25" s="92">
        <v>0</v>
      </c>
      <c r="CS25" s="92">
        <v>0</v>
      </c>
      <c r="CT25" s="100">
        <f t="shared" si="45"/>
        <v>0</v>
      </c>
      <c r="CU25" s="95">
        <f t="shared" si="46"/>
        <v>0</v>
      </c>
      <c r="CV25" s="95">
        <f t="shared" si="47"/>
        <v>0</v>
      </c>
      <c r="CW25" s="100">
        <f t="shared" si="48"/>
        <v>0</v>
      </c>
      <c r="CX25" s="95">
        <f t="shared" si="49"/>
        <v>0</v>
      </c>
      <c r="CY25" s="96">
        <f t="shared" si="50"/>
        <v>0</v>
      </c>
    </row>
    <row r="26" spans="1:103" ht="18.75" customHeight="1" thickBot="1">
      <c r="A26" s="21" t="s">
        <v>71</v>
      </c>
      <c r="B26" s="102">
        <v>81</v>
      </c>
      <c r="C26" s="103">
        <v>38</v>
      </c>
      <c r="D26" s="104">
        <v>119</v>
      </c>
      <c r="E26" s="102">
        <v>23</v>
      </c>
      <c r="F26" s="103">
        <v>8</v>
      </c>
      <c r="G26" s="104">
        <v>31</v>
      </c>
      <c r="H26" s="105">
        <f t="shared" si="74"/>
        <v>0.2839506172839506</v>
      </c>
      <c r="I26" s="106">
        <f t="shared" si="75"/>
        <v>0.21052631578947367</v>
      </c>
      <c r="J26" s="107">
        <f t="shared" si="76"/>
        <v>0.2605042016806723</v>
      </c>
      <c r="K26" s="102">
        <v>7</v>
      </c>
      <c r="L26" s="103">
        <v>2</v>
      </c>
      <c r="M26" s="104">
        <v>9</v>
      </c>
      <c r="N26" s="105">
        <f t="shared" si="77"/>
        <v>0.30434782608695654</v>
      </c>
      <c r="O26" s="106">
        <f t="shared" si="78"/>
        <v>0.25</v>
      </c>
      <c r="P26" s="107">
        <f t="shared" si="79"/>
        <v>0.2903225806451613</v>
      </c>
      <c r="Q26" s="102">
        <v>82</v>
      </c>
      <c r="R26" s="103">
        <v>45</v>
      </c>
      <c r="S26" s="104">
        <v>127</v>
      </c>
      <c r="T26" s="108">
        <f t="shared" si="80"/>
        <v>1.0123456790123457</v>
      </c>
      <c r="U26" s="109">
        <f t="shared" si="81"/>
        <v>1.1842105263157894</v>
      </c>
      <c r="V26" s="110">
        <f t="shared" si="82"/>
        <v>1.0672268907563025</v>
      </c>
      <c r="W26" s="102">
        <v>5</v>
      </c>
      <c r="X26" s="103">
        <v>3</v>
      </c>
      <c r="Y26" s="104">
        <v>8</v>
      </c>
      <c r="Z26" s="108">
        <f t="shared" si="83"/>
        <v>0.06172839506172839</v>
      </c>
      <c r="AA26" s="109">
        <f t="shared" si="84"/>
        <v>0.07894736842105263</v>
      </c>
      <c r="AB26" s="110">
        <f t="shared" si="85"/>
        <v>0.06722689075630252</v>
      </c>
      <c r="AC26" s="102">
        <v>3</v>
      </c>
      <c r="AD26" s="103">
        <v>1</v>
      </c>
      <c r="AE26" s="104">
        <v>4</v>
      </c>
      <c r="AF26" s="105">
        <f t="shared" si="12"/>
        <v>0.037037037037037035</v>
      </c>
      <c r="AG26" s="106">
        <f t="shared" si="13"/>
        <v>0.02631578947368421</v>
      </c>
      <c r="AH26" s="107">
        <f t="shared" si="14"/>
        <v>0.03361344537815126</v>
      </c>
      <c r="AI26" s="102">
        <v>1</v>
      </c>
      <c r="AJ26" s="103">
        <v>0</v>
      </c>
      <c r="AK26" s="104">
        <v>1</v>
      </c>
      <c r="AL26" s="105">
        <f t="shared" si="15"/>
        <v>0.3333333333333333</v>
      </c>
      <c r="AM26" s="106">
        <f t="shared" si="16"/>
        <v>0</v>
      </c>
      <c r="AN26" s="107">
        <f t="shared" si="17"/>
        <v>0.25</v>
      </c>
      <c r="AO26" s="102">
        <v>4</v>
      </c>
      <c r="AP26" s="103">
        <v>2</v>
      </c>
      <c r="AQ26" s="104">
        <v>6</v>
      </c>
      <c r="AR26" s="108">
        <f t="shared" si="18"/>
        <v>0.04938271604938271</v>
      </c>
      <c r="AS26" s="109">
        <f t="shared" si="19"/>
        <v>0.05263157894736842</v>
      </c>
      <c r="AT26" s="110">
        <f t="shared" si="20"/>
        <v>0.05042016806722689</v>
      </c>
      <c r="AU26" s="102">
        <v>0</v>
      </c>
      <c r="AV26" s="103">
        <v>1</v>
      </c>
      <c r="AW26" s="104">
        <v>1</v>
      </c>
      <c r="AX26" s="108">
        <f t="shared" si="21"/>
        <v>0</v>
      </c>
      <c r="AY26" s="109">
        <f t="shared" si="22"/>
        <v>0.02631578947368421</v>
      </c>
      <c r="AZ26" s="110">
        <f t="shared" si="23"/>
        <v>0.008403361344537815</v>
      </c>
      <c r="BA26" s="102">
        <v>0</v>
      </c>
      <c r="BB26" s="103">
        <v>0</v>
      </c>
      <c r="BC26" s="103">
        <v>0</v>
      </c>
      <c r="BD26" s="106">
        <f t="shared" si="24"/>
        <v>0</v>
      </c>
      <c r="BE26" s="106">
        <f t="shared" si="25"/>
        <v>0</v>
      </c>
      <c r="BF26" s="106">
        <f t="shared" si="26"/>
        <v>0</v>
      </c>
      <c r="BG26" s="103">
        <v>0</v>
      </c>
      <c r="BH26" s="103">
        <v>0</v>
      </c>
      <c r="BI26" s="103">
        <v>0</v>
      </c>
      <c r="BJ26" s="106">
        <f t="shared" si="27"/>
        <v>0</v>
      </c>
      <c r="BK26" s="106">
        <f t="shared" si="28"/>
        <v>0</v>
      </c>
      <c r="BL26" s="107">
        <f t="shared" si="29"/>
        <v>0</v>
      </c>
      <c r="BM26" s="102">
        <v>4</v>
      </c>
      <c r="BN26" s="103">
        <v>3</v>
      </c>
      <c r="BO26" s="103">
        <v>7</v>
      </c>
      <c r="BP26" s="106">
        <f t="shared" si="30"/>
        <v>0.04938271604938271</v>
      </c>
      <c r="BQ26" s="106">
        <f t="shared" si="31"/>
        <v>0.07894736842105263</v>
      </c>
      <c r="BR26" s="106">
        <f t="shared" si="32"/>
        <v>0.058823529411764705</v>
      </c>
      <c r="BS26" s="103">
        <v>4</v>
      </c>
      <c r="BT26" s="103">
        <v>5</v>
      </c>
      <c r="BU26" s="103">
        <v>9</v>
      </c>
      <c r="BV26" s="106">
        <f t="shared" si="33"/>
        <v>0.04938271604938271</v>
      </c>
      <c r="BW26" s="106">
        <f t="shared" si="34"/>
        <v>0.13157894736842105</v>
      </c>
      <c r="BX26" s="107">
        <f t="shared" si="35"/>
        <v>0.07563025210084033</v>
      </c>
      <c r="BY26" s="102">
        <v>5</v>
      </c>
      <c r="BZ26" s="103">
        <v>1</v>
      </c>
      <c r="CA26" s="103">
        <v>6</v>
      </c>
      <c r="CB26" s="106">
        <f t="shared" si="36"/>
        <v>0.06172839506172839</v>
      </c>
      <c r="CC26" s="106">
        <f t="shared" si="37"/>
        <v>0.02631578947368421</v>
      </c>
      <c r="CD26" s="106">
        <f t="shared" si="38"/>
        <v>0.05042016806722689</v>
      </c>
      <c r="CE26" s="103">
        <v>1</v>
      </c>
      <c r="CF26" s="103">
        <v>4</v>
      </c>
      <c r="CG26" s="103">
        <v>5</v>
      </c>
      <c r="CH26" s="106">
        <f t="shared" si="39"/>
        <v>0.012345679012345678</v>
      </c>
      <c r="CI26" s="106">
        <f t="shared" si="40"/>
        <v>0.10526315789473684</v>
      </c>
      <c r="CJ26" s="107">
        <f t="shared" si="41"/>
        <v>0.04201680672268908</v>
      </c>
      <c r="CK26" s="102">
        <v>4</v>
      </c>
      <c r="CL26" s="103">
        <v>0</v>
      </c>
      <c r="CM26" s="103">
        <v>4</v>
      </c>
      <c r="CN26" s="106">
        <f t="shared" si="42"/>
        <v>0.04938271604938271</v>
      </c>
      <c r="CO26" s="106">
        <f t="shared" si="43"/>
        <v>0</v>
      </c>
      <c r="CP26" s="106">
        <f t="shared" si="44"/>
        <v>0.03361344537815126</v>
      </c>
      <c r="CQ26" s="103">
        <v>1</v>
      </c>
      <c r="CR26" s="103">
        <v>6</v>
      </c>
      <c r="CS26" s="103">
        <v>7</v>
      </c>
      <c r="CT26" s="106">
        <f t="shared" si="45"/>
        <v>0.012345679012345678</v>
      </c>
      <c r="CU26" s="106">
        <f t="shared" si="46"/>
        <v>0.15789473684210525</v>
      </c>
      <c r="CV26" s="106">
        <f t="shared" si="47"/>
        <v>0.058823529411764705</v>
      </c>
      <c r="CW26" s="125">
        <f t="shared" si="48"/>
        <v>0.06172839506172839</v>
      </c>
      <c r="CX26" s="106">
        <f t="shared" si="49"/>
        <v>0.15789473684210525</v>
      </c>
      <c r="CY26" s="107">
        <f t="shared" si="50"/>
        <v>0.09243697478991597</v>
      </c>
    </row>
    <row r="27" spans="1:103" ht="18.75" customHeight="1" thickTop="1">
      <c r="A27" s="22" t="s">
        <v>36</v>
      </c>
      <c r="B27" s="111">
        <f>SUM(B24:B26)</f>
        <v>7124</v>
      </c>
      <c r="C27" s="112">
        <f>SUM(C24:C26)</f>
        <v>6533</v>
      </c>
      <c r="D27" s="113">
        <f t="shared" si="51"/>
        <v>13657</v>
      </c>
      <c r="E27" s="111">
        <f>SUM(E24:E26)</f>
        <v>3036</v>
      </c>
      <c r="F27" s="112">
        <f>SUM(F24:F26)</f>
        <v>2726</v>
      </c>
      <c r="G27" s="113">
        <f t="shared" si="52"/>
        <v>5762</v>
      </c>
      <c r="H27" s="114">
        <f t="shared" si="53"/>
        <v>0.4261650758001123</v>
      </c>
      <c r="I27" s="115">
        <f t="shared" si="54"/>
        <v>0.4172661870503597</v>
      </c>
      <c r="J27" s="116">
        <f t="shared" si="55"/>
        <v>0.4219081789558468</v>
      </c>
      <c r="K27" s="111">
        <f>SUM(K24:K26)</f>
        <v>1133</v>
      </c>
      <c r="L27" s="112">
        <f>SUM(L24:L26)</f>
        <v>1065</v>
      </c>
      <c r="M27" s="113">
        <f t="shared" si="56"/>
        <v>2198</v>
      </c>
      <c r="N27" s="114">
        <f t="shared" si="57"/>
        <v>0.37318840579710144</v>
      </c>
      <c r="O27" s="115">
        <f t="shared" si="58"/>
        <v>0.39068231841526047</v>
      </c>
      <c r="P27" s="116">
        <f t="shared" si="59"/>
        <v>0.381464769177369</v>
      </c>
      <c r="Q27" s="111">
        <f>SUM(Q24:Q26)</f>
        <v>11646</v>
      </c>
      <c r="R27" s="112">
        <f>SUM(R24:R26)</f>
        <v>10183</v>
      </c>
      <c r="S27" s="113">
        <f t="shared" si="60"/>
        <v>21829</v>
      </c>
      <c r="T27" s="117">
        <f t="shared" si="80"/>
        <v>1.6347557551937113</v>
      </c>
      <c r="U27" s="118">
        <f t="shared" si="81"/>
        <v>1.5587019745905404</v>
      </c>
      <c r="V27" s="119">
        <f t="shared" si="82"/>
        <v>1.598374459983891</v>
      </c>
      <c r="W27" s="111">
        <f>SUM(W24:W26)</f>
        <v>1300</v>
      </c>
      <c r="X27" s="112">
        <f>SUM(X24:X26)</f>
        <v>1349</v>
      </c>
      <c r="Y27" s="113">
        <f>SUM(W27:X27)</f>
        <v>2649</v>
      </c>
      <c r="Z27" s="117">
        <f t="shared" si="83"/>
        <v>0.18248175182481752</v>
      </c>
      <c r="AA27" s="118">
        <f t="shared" si="84"/>
        <v>0.20649012704729833</v>
      </c>
      <c r="AB27" s="119">
        <f t="shared" si="85"/>
        <v>0.19396646408435234</v>
      </c>
      <c r="AC27" s="111">
        <f>SUM(AC24:AC26)</f>
        <v>155</v>
      </c>
      <c r="AD27" s="112">
        <f>SUM(AD24:AD26)</f>
        <v>204</v>
      </c>
      <c r="AE27" s="113">
        <f>SUM(AC27:AD27)</f>
        <v>359</v>
      </c>
      <c r="AF27" s="114">
        <f aca="true" t="shared" si="86" ref="AF27">AC27/B27</f>
        <v>0.02175743964065132</v>
      </c>
      <c r="AG27" s="115">
        <f aca="true" t="shared" si="87" ref="AG27">AD27/C27</f>
        <v>0.0312260829634165</v>
      </c>
      <c r="AH27" s="116">
        <f aca="true" t="shared" si="88" ref="AH27">AE27/D27</f>
        <v>0.026286885846086256</v>
      </c>
      <c r="AI27" s="111">
        <f>SUM(AI24:AI26)</f>
        <v>68.06</v>
      </c>
      <c r="AJ27" s="112">
        <f>SUM(AJ24:AJ26)</f>
        <v>95</v>
      </c>
      <c r="AK27" s="113">
        <f>SUM(AI27:AJ27)</f>
        <v>163.06</v>
      </c>
      <c r="AL27" s="114">
        <f aca="true" t="shared" si="89" ref="AL27">IF(AI27=0,0,AI27/AC27)</f>
        <v>0.4390967741935484</v>
      </c>
      <c r="AM27" s="115">
        <f aca="true" t="shared" si="90" ref="AM27">IF(AJ27=0,0,AJ27/AD27)</f>
        <v>0.46568627450980393</v>
      </c>
      <c r="AN27" s="116">
        <f aca="true" t="shared" si="91" ref="AN27">IF(AK27=0,0,AK27/AE27)</f>
        <v>0.45420612813370476</v>
      </c>
      <c r="AO27" s="111">
        <f>SUM(AO24:AO26)</f>
        <v>188</v>
      </c>
      <c r="AP27" s="112">
        <f>SUM(AP24:AP26)</f>
        <v>275</v>
      </c>
      <c r="AQ27" s="113">
        <f>SUM(AO27:AP27)</f>
        <v>463</v>
      </c>
      <c r="AR27" s="117">
        <f aca="true" t="shared" si="92" ref="AR27:AT27">IF(AO27=0,0,AO27/B27)</f>
        <v>0.026389668725435148</v>
      </c>
      <c r="AS27" s="118">
        <f t="shared" si="92"/>
        <v>0.04209398438695852</v>
      </c>
      <c r="AT27" s="119">
        <f t="shared" si="92"/>
        <v>0.03390202826389398</v>
      </c>
      <c r="AU27" s="111">
        <f>SUM(AU24:AU26)</f>
        <v>349</v>
      </c>
      <c r="AV27" s="112">
        <f>SUM(AV24:AV26)</f>
        <v>419</v>
      </c>
      <c r="AW27" s="113">
        <f>SUM(AU27:AV27)</f>
        <v>768</v>
      </c>
      <c r="AX27" s="117">
        <f aca="true" t="shared" si="93" ref="AX27:AZ27">IF(AU27=0,0,AU27/B27)</f>
        <v>0.048989331836047166</v>
      </c>
      <c r="AY27" s="118">
        <f t="shared" si="93"/>
        <v>0.06413592530231134</v>
      </c>
      <c r="AZ27" s="119">
        <f t="shared" si="93"/>
        <v>0.056234897854580065</v>
      </c>
      <c r="BA27" s="111">
        <f>SUM(BA24:BA26)</f>
        <v>24</v>
      </c>
      <c r="BB27" s="112">
        <f>SUM(BB24:BB26)</f>
        <v>48</v>
      </c>
      <c r="BC27" s="112">
        <f t="shared" si="67"/>
        <v>72</v>
      </c>
      <c r="BD27" s="115">
        <f aca="true" t="shared" si="94" ref="BD27">BA27/B27</f>
        <v>0.003368893879842785</v>
      </c>
      <c r="BE27" s="115">
        <f aca="true" t="shared" si="95" ref="BE27">BB27/C27</f>
        <v>0.007347313638450942</v>
      </c>
      <c r="BF27" s="115">
        <f aca="true" t="shared" si="96" ref="BF27">BC27/D27</f>
        <v>0.0052720216738668816</v>
      </c>
      <c r="BG27" s="112">
        <f>SUM(BG24:BG26)</f>
        <v>3</v>
      </c>
      <c r="BH27" s="112">
        <f>SUM(BH24:BH26)</f>
        <v>4</v>
      </c>
      <c r="BI27" s="112">
        <f t="shared" si="68"/>
        <v>7</v>
      </c>
      <c r="BJ27" s="115">
        <f aca="true" t="shared" si="97" ref="BJ27">BG27/B27</f>
        <v>0.0004211117349803481</v>
      </c>
      <c r="BK27" s="115">
        <f aca="true" t="shared" si="98" ref="BK27">BH27/C27</f>
        <v>0.0006122761365375785</v>
      </c>
      <c r="BL27" s="116">
        <f aca="true" t="shared" si="99" ref="BL27">BI27/D27</f>
        <v>0.0005125576627370579</v>
      </c>
      <c r="BM27" s="111">
        <f>SUM(BM24:BM26)</f>
        <v>704</v>
      </c>
      <c r="BN27" s="112">
        <f>SUM(BN24:BN26)</f>
        <v>811</v>
      </c>
      <c r="BO27" s="112">
        <f t="shared" si="69"/>
        <v>1515</v>
      </c>
      <c r="BP27" s="115">
        <f aca="true" t="shared" si="100" ref="BP27">BM27/B27</f>
        <v>0.09882088714205503</v>
      </c>
      <c r="BQ27" s="115">
        <f aca="true" t="shared" si="101" ref="BQ27">BN27/C27</f>
        <v>0.12413898668299403</v>
      </c>
      <c r="BR27" s="115">
        <f aca="true" t="shared" si="102" ref="BR27">BO27/D27</f>
        <v>0.11093212272094896</v>
      </c>
      <c r="BS27" s="112">
        <f>SUM(BS24:BS26)</f>
        <v>291</v>
      </c>
      <c r="BT27" s="112">
        <f>SUM(BT24:BT26)</f>
        <v>304</v>
      </c>
      <c r="BU27" s="112">
        <f t="shared" si="70"/>
        <v>595</v>
      </c>
      <c r="BV27" s="115">
        <f aca="true" t="shared" si="103" ref="BV27">BS27/B27</f>
        <v>0.04084783829309377</v>
      </c>
      <c r="BW27" s="115">
        <f aca="true" t="shared" si="104" ref="BW27">BT27/C27</f>
        <v>0.04653298637685596</v>
      </c>
      <c r="BX27" s="116">
        <f aca="true" t="shared" si="105" ref="BX27">BU27/D27</f>
        <v>0.04356740133264992</v>
      </c>
      <c r="BY27" s="111">
        <f>SUM(BY24:BY26)</f>
        <v>429</v>
      </c>
      <c r="BZ27" s="112">
        <f>SUM(BZ24:BZ26)</f>
        <v>364</v>
      </c>
      <c r="CA27" s="112">
        <f>SUM(BY27:BZ27)</f>
        <v>793</v>
      </c>
      <c r="CB27" s="115">
        <f aca="true" t="shared" si="106" ref="CB27">BY27/B27</f>
        <v>0.060218978102189784</v>
      </c>
      <c r="CC27" s="115">
        <f aca="true" t="shared" si="107" ref="CC27">BZ27/C27</f>
        <v>0.05571712842491964</v>
      </c>
      <c r="CD27" s="115">
        <f aca="true" t="shared" si="108" ref="CD27">CA27/D27</f>
        <v>0.058065460935783846</v>
      </c>
      <c r="CE27" s="112">
        <f>SUM(CE24:CE26)</f>
        <v>101</v>
      </c>
      <c r="CF27" s="112">
        <f>SUM(CF24:CF26)</f>
        <v>108</v>
      </c>
      <c r="CG27" s="112">
        <f t="shared" si="71"/>
        <v>209</v>
      </c>
      <c r="CH27" s="115">
        <f aca="true" t="shared" si="109" ref="CH27">CE27/B27</f>
        <v>0.014177428411005054</v>
      </c>
      <c r="CI27" s="115">
        <f aca="true" t="shared" si="110" ref="CI27">CF27/C27</f>
        <v>0.016531455686514616</v>
      </c>
      <c r="CJ27" s="116">
        <f aca="true" t="shared" si="111" ref="CJ27">CG27/D27</f>
        <v>0.015303507358863586</v>
      </c>
      <c r="CK27" s="111">
        <f>SUM(CK24:CK26)</f>
        <v>220</v>
      </c>
      <c r="CL27" s="112">
        <f>SUM(CL24:CL26)</f>
        <v>203</v>
      </c>
      <c r="CM27" s="112">
        <f t="shared" si="72"/>
        <v>423</v>
      </c>
      <c r="CN27" s="115">
        <f aca="true" t="shared" si="112" ref="CN27">CK27/B27</f>
        <v>0.030881527231892195</v>
      </c>
      <c r="CO27" s="115">
        <f aca="true" t="shared" si="113" ref="CO27">CL27/C27</f>
        <v>0.031073013929282106</v>
      </c>
      <c r="CP27" s="115">
        <f aca="true" t="shared" si="114" ref="CP27">CM27/D27</f>
        <v>0.03097312733396793</v>
      </c>
      <c r="CQ27" s="112">
        <f>SUM(CQ24:CQ26)</f>
        <v>41</v>
      </c>
      <c r="CR27" s="112">
        <f>SUM(CR24:CR26)</f>
        <v>50</v>
      </c>
      <c r="CS27" s="112">
        <f t="shared" si="73"/>
        <v>91</v>
      </c>
      <c r="CT27" s="115">
        <f aca="true" t="shared" si="115" ref="CT27">CQ27/B27</f>
        <v>0.005755193711398091</v>
      </c>
      <c r="CU27" s="115">
        <f aca="true" t="shared" si="116" ref="CU27">CR27/C27</f>
        <v>0.007653451706719731</v>
      </c>
      <c r="CV27" s="115">
        <f aca="true" t="shared" si="117" ref="CV27">CS27/D27</f>
        <v>0.006663249615581753</v>
      </c>
      <c r="CW27" s="126">
        <f aca="true" t="shared" si="118" ref="CW27">(CK27+CQ27)/B27</f>
        <v>0.036636720943290284</v>
      </c>
      <c r="CX27" s="115">
        <f aca="true" t="shared" si="119" ref="CX27">(CL27+CR27)/C27</f>
        <v>0.038726465636001836</v>
      </c>
      <c r="CY27" s="116">
        <f aca="true" t="shared" si="120" ref="CY27">(CM27+CS27)/D27</f>
        <v>0.03763637694954968</v>
      </c>
    </row>
    <row r="28" spans="29:70" ht="9.95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29:70" ht="9.95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29:70" ht="9.95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29:70" ht="9.95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29:70" ht="9.95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29:70" ht="9.95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29:70" ht="9.95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29:70" ht="9.95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29:70" ht="9.95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29:70" ht="9.95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29:70" ht="9.95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29:70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29:70" ht="9.95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3" s="25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</row>
    <row r="42" spans="29:70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29:70" ht="9.95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29:70" ht="9.95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29:70" ht="9.95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29:70" ht="9.95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29:70" ht="9.95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29:70" ht="9.95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29:70" ht="9.95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29:70" ht="9.95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29:70" ht="9.95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29:70" ht="9.95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29:70" ht="9.95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29:70" ht="9.95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68:70" ht="9.95" customHeight="1">
      <c r="BP55" s="10"/>
      <c r="BQ55" s="10"/>
      <c r="BR55" s="10"/>
    </row>
    <row r="56" spans="68:70" ht="9.95" customHeight="1">
      <c r="BP56" s="10"/>
      <c r="BQ56" s="10"/>
      <c r="BR56" s="10"/>
    </row>
    <row r="57" spans="68:70" ht="9.95" customHeight="1">
      <c r="BP57" s="10"/>
      <c r="BQ57" s="10"/>
      <c r="BR57" s="10"/>
    </row>
    <row r="58" spans="1:103" s="11" customFormat="1" ht="9.95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</row>
    <row r="59" spans="68:70" ht="9.95" customHeight="1">
      <c r="BP59" s="10"/>
      <c r="BQ59" s="10"/>
      <c r="BR59" s="10"/>
    </row>
    <row r="60" spans="68:70" ht="9.95" customHeight="1">
      <c r="BP60" s="10"/>
      <c r="BQ60" s="10"/>
      <c r="BR60" s="10"/>
    </row>
    <row r="61" spans="68:70" ht="9.95" customHeight="1">
      <c r="BP61" s="10"/>
      <c r="BQ61" s="10"/>
      <c r="BR61" s="10"/>
    </row>
    <row r="62" spans="68:70" ht="9.95" customHeight="1">
      <c r="BP62" s="10"/>
      <c r="BQ62" s="10"/>
      <c r="BR62" s="10"/>
    </row>
    <row r="63" spans="68:70" ht="9.95" customHeight="1">
      <c r="BP63" s="10"/>
      <c r="BQ63" s="10"/>
      <c r="BR63" s="10"/>
    </row>
    <row r="64" spans="68:70" ht="9.95" customHeight="1">
      <c r="BP64" s="10"/>
      <c r="BQ64" s="10"/>
      <c r="BR64" s="10"/>
    </row>
    <row r="65" spans="68:70" ht="9.95" customHeight="1">
      <c r="BP65" s="10"/>
      <c r="BQ65" s="10"/>
      <c r="BR65" s="10"/>
    </row>
    <row r="66" spans="68:70" ht="9.95" customHeight="1">
      <c r="BP66" s="10"/>
      <c r="BQ66" s="10"/>
      <c r="BR66" s="10"/>
    </row>
    <row r="67" spans="68:70" ht="9.95" customHeight="1">
      <c r="BP67" s="10"/>
      <c r="BQ67" s="10"/>
      <c r="BR67" s="10"/>
    </row>
    <row r="68" spans="68:70" ht="9.95" customHeight="1">
      <c r="BP68" s="10"/>
      <c r="BQ68" s="10"/>
      <c r="BR68" s="10"/>
    </row>
    <row r="69" spans="68:70" ht="9.95" customHeight="1">
      <c r="BP69" s="10"/>
      <c r="BQ69" s="10"/>
      <c r="BR69" s="10"/>
    </row>
    <row r="70" spans="68:70" ht="9.95" customHeight="1">
      <c r="BP70" s="10"/>
      <c r="BQ70" s="10"/>
      <c r="BR70" s="10"/>
    </row>
    <row r="71" spans="68:70" ht="9.95" customHeight="1">
      <c r="BP71" s="10"/>
      <c r="BQ71" s="10"/>
      <c r="BR71" s="10"/>
    </row>
    <row r="72" spans="68:70" ht="9.95" customHeight="1">
      <c r="BP72" s="10"/>
      <c r="BQ72" s="10"/>
      <c r="BR72" s="10"/>
    </row>
    <row r="73" spans="68:70" ht="9.95" customHeight="1">
      <c r="BP73" s="10"/>
      <c r="BQ73" s="10"/>
      <c r="BR73" s="10"/>
    </row>
    <row r="74" spans="68:70" ht="9.95" customHeight="1">
      <c r="BP74" s="10"/>
      <c r="BQ74" s="10"/>
      <c r="BR74" s="10"/>
    </row>
    <row r="75" spans="68:70" ht="9.95" customHeight="1">
      <c r="BP75" s="10"/>
      <c r="BQ75" s="10"/>
      <c r="BR75" s="10"/>
    </row>
    <row r="76" spans="68:70" ht="9.95" customHeight="1">
      <c r="BP76" s="10"/>
      <c r="BQ76" s="10"/>
      <c r="BR76" s="10"/>
    </row>
    <row r="77" spans="68:70" ht="9.95" customHeight="1">
      <c r="BP77" s="10"/>
      <c r="BQ77" s="10"/>
      <c r="BR77" s="10"/>
    </row>
    <row r="78" spans="68:70" ht="9.95" customHeight="1">
      <c r="BP78" s="10"/>
      <c r="BQ78" s="10"/>
      <c r="BR78" s="10"/>
    </row>
    <row r="79" spans="68:70" ht="9.95" customHeight="1">
      <c r="BP79" s="10"/>
      <c r="BQ79" s="10"/>
      <c r="BR79" s="10"/>
    </row>
    <row r="80" spans="68:70" ht="9.95" customHeight="1">
      <c r="BP80" s="10"/>
      <c r="BQ80" s="10"/>
      <c r="BR80" s="10"/>
    </row>
    <row r="81" spans="68:70" ht="9.95" customHeight="1">
      <c r="BP81" s="10"/>
      <c r="BQ81" s="10"/>
      <c r="BR81" s="10"/>
    </row>
    <row r="82" spans="68:70" ht="9.95" customHeight="1">
      <c r="BP82" s="10"/>
      <c r="BQ82" s="10"/>
      <c r="BR82" s="10"/>
    </row>
    <row r="83" spans="68:70" ht="9.95" customHeight="1">
      <c r="BP83" s="10"/>
      <c r="BQ83" s="10"/>
      <c r="BR83" s="10"/>
    </row>
    <row r="84" spans="68:70" ht="9.95" customHeight="1">
      <c r="BP84" s="10"/>
      <c r="BQ84" s="10"/>
      <c r="BR84" s="10"/>
    </row>
    <row r="85" spans="1:103" s="11" customFormat="1" ht="9.95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</row>
    <row r="86" spans="68:70" ht="9.95" customHeight="1">
      <c r="BP86" s="10"/>
      <c r="BQ86" s="10"/>
      <c r="BR86" s="10"/>
    </row>
    <row r="87" spans="68:70" ht="9.95" customHeight="1">
      <c r="BP87" s="10"/>
      <c r="BQ87" s="10"/>
      <c r="BR87" s="10"/>
    </row>
    <row r="88" spans="68:70" ht="9.95" customHeight="1">
      <c r="BP88" s="10"/>
      <c r="BQ88" s="10"/>
      <c r="BR88" s="10"/>
    </row>
    <row r="89" spans="68:70" ht="9.95" customHeight="1">
      <c r="BP89" s="10"/>
      <c r="BQ89" s="10"/>
      <c r="BR89" s="10"/>
    </row>
    <row r="90" spans="68:70" ht="9.95" customHeight="1">
      <c r="BP90" s="10"/>
      <c r="BQ90" s="10"/>
      <c r="BR90" s="10"/>
    </row>
    <row r="91" spans="68:70" ht="9.95" customHeight="1">
      <c r="BP91" s="10"/>
      <c r="BQ91" s="10"/>
      <c r="BR91" s="10"/>
    </row>
    <row r="92" spans="68:70" ht="9.95" customHeight="1">
      <c r="BP92" s="10"/>
      <c r="BQ92" s="10"/>
      <c r="BR92" s="10"/>
    </row>
    <row r="93" spans="68:70" ht="9.95" customHeight="1">
      <c r="BP93" s="10"/>
      <c r="BQ93" s="10"/>
      <c r="BR93" s="10"/>
    </row>
    <row r="94" spans="68:70" ht="9.95" customHeight="1">
      <c r="BP94" s="10"/>
      <c r="BQ94" s="10"/>
      <c r="BR94" s="10"/>
    </row>
    <row r="95" spans="68:70" ht="9.95" customHeight="1">
      <c r="BP95" s="10"/>
      <c r="BQ95" s="10"/>
      <c r="BR95" s="10"/>
    </row>
    <row r="96" spans="68:70" ht="9.95" customHeight="1">
      <c r="BP96" s="10"/>
      <c r="BQ96" s="10"/>
      <c r="BR96" s="10"/>
    </row>
    <row r="97" spans="1:103" s="11" customFormat="1" ht="9.95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</row>
    <row r="98" spans="68:70" ht="9.95" customHeight="1">
      <c r="BP98" s="10"/>
      <c r="BQ98" s="10"/>
      <c r="BR98" s="10"/>
    </row>
    <row r="99" spans="68:70" ht="9.95" customHeight="1">
      <c r="BP99" s="10"/>
      <c r="BQ99" s="10"/>
      <c r="BR99" s="10"/>
    </row>
    <row r="100" spans="68:70" ht="9.95" customHeight="1">
      <c r="BP100" s="10"/>
      <c r="BQ100" s="10"/>
      <c r="BR100" s="10"/>
    </row>
    <row r="101" spans="68:70" ht="9.95" customHeight="1">
      <c r="BP101" s="10"/>
      <c r="BQ101" s="10"/>
      <c r="BR101" s="10"/>
    </row>
    <row r="102" spans="68:70" ht="9.95" customHeight="1">
      <c r="BP102" s="10"/>
      <c r="BQ102" s="10"/>
      <c r="BR102" s="10"/>
    </row>
    <row r="103" spans="68:70" ht="9.95" customHeight="1">
      <c r="BP103" s="10"/>
      <c r="BQ103" s="10"/>
      <c r="BR103" s="10"/>
    </row>
    <row r="104" spans="68:70" ht="9.95" customHeight="1">
      <c r="BP104" s="10"/>
      <c r="BQ104" s="10"/>
      <c r="BR104" s="10"/>
    </row>
    <row r="105" spans="68:70" ht="9.95" customHeight="1">
      <c r="BP105" s="10"/>
      <c r="BQ105" s="10"/>
      <c r="BR105" s="10"/>
    </row>
    <row r="106" spans="68:70" ht="9.95" customHeight="1">
      <c r="BP106" s="10"/>
      <c r="BQ106" s="10"/>
      <c r="BR106" s="10"/>
    </row>
    <row r="107" spans="68:70" ht="9.95" customHeight="1">
      <c r="BP107" s="10"/>
      <c r="BQ107" s="10"/>
      <c r="BR107" s="10"/>
    </row>
    <row r="108" spans="68:70" ht="9.95" customHeight="1">
      <c r="BP108" s="10"/>
      <c r="BQ108" s="10"/>
      <c r="BR108" s="10"/>
    </row>
    <row r="109" spans="68:70" ht="9.95" customHeight="1">
      <c r="BP109" s="10"/>
      <c r="BQ109" s="10"/>
      <c r="BR109" s="10"/>
    </row>
    <row r="110" spans="68:70" ht="9.95" customHeight="1">
      <c r="BP110" s="10"/>
      <c r="BQ110" s="10"/>
      <c r="BR110" s="10"/>
    </row>
    <row r="111" spans="1:103" s="11" customFormat="1" ht="9.95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</row>
    <row r="112" spans="68:70" ht="9.95" customHeight="1">
      <c r="BP112" s="10"/>
      <c r="BQ112" s="10"/>
      <c r="BR112" s="10"/>
    </row>
    <row r="113" spans="68:70" ht="9.95" customHeight="1">
      <c r="BP113" s="10"/>
      <c r="BQ113" s="10"/>
      <c r="BR113" s="10"/>
    </row>
    <row r="114" spans="68:70" ht="9.95" customHeight="1">
      <c r="BP114" s="10"/>
      <c r="BQ114" s="10"/>
      <c r="BR114" s="10"/>
    </row>
    <row r="115" spans="68:70" ht="9.95" customHeight="1">
      <c r="BP115" s="10"/>
      <c r="BQ115" s="10"/>
      <c r="BR115" s="10"/>
    </row>
    <row r="116" spans="68:70" ht="9.95" customHeight="1">
      <c r="BP116" s="10"/>
      <c r="BQ116" s="10"/>
      <c r="BR116" s="10"/>
    </row>
    <row r="117" spans="68:70" ht="9.95" customHeight="1">
      <c r="BP117" s="10"/>
      <c r="BQ117" s="10"/>
      <c r="BR117" s="10"/>
    </row>
    <row r="118" spans="68:70" ht="9.95" customHeight="1">
      <c r="BP118" s="10"/>
      <c r="BQ118" s="10"/>
      <c r="BR118" s="10"/>
    </row>
    <row r="119" spans="68:70" ht="9.95" customHeight="1">
      <c r="BP119" s="10"/>
      <c r="BQ119" s="10"/>
      <c r="BR119" s="10"/>
    </row>
    <row r="120" spans="68:70" ht="9.95" customHeight="1">
      <c r="BP120" s="10"/>
      <c r="BQ120" s="10"/>
      <c r="BR120" s="10"/>
    </row>
    <row r="121" spans="68:70" ht="9.95" customHeight="1">
      <c r="BP121" s="10"/>
      <c r="BQ121" s="10"/>
      <c r="BR121" s="10"/>
    </row>
    <row r="122" spans="68:70" ht="9.95" customHeight="1">
      <c r="BP122" s="10"/>
      <c r="BQ122" s="10"/>
      <c r="BR122" s="10"/>
    </row>
    <row r="123" spans="68:70" ht="9.95" customHeight="1">
      <c r="BP123" s="10"/>
      <c r="BQ123" s="10"/>
      <c r="BR123" s="10"/>
    </row>
    <row r="124" spans="68:70" ht="9.95" customHeight="1">
      <c r="BP124" s="10"/>
      <c r="BQ124" s="10"/>
      <c r="BR124" s="10"/>
    </row>
    <row r="125" spans="68:70" ht="9.95" customHeight="1">
      <c r="BP125" s="10"/>
      <c r="BQ125" s="10"/>
      <c r="BR125" s="10"/>
    </row>
    <row r="126" spans="68:70" ht="9.95" customHeight="1">
      <c r="BP126" s="10"/>
      <c r="BQ126" s="10"/>
      <c r="BR126" s="10"/>
    </row>
    <row r="127" spans="68:70" ht="9.95" customHeight="1">
      <c r="BP127" s="10"/>
      <c r="BQ127" s="10"/>
      <c r="BR127" s="10"/>
    </row>
    <row r="128" spans="68:70" ht="9.95" customHeight="1">
      <c r="BP128" s="10"/>
      <c r="BQ128" s="10"/>
      <c r="BR128" s="10"/>
    </row>
    <row r="129" spans="1:103" s="11" customFormat="1" ht="9.95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</row>
    <row r="130" spans="68:70" ht="9.95" customHeight="1">
      <c r="BP130" s="10"/>
      <c r="BQ130" s="10"/>
      <c r="BR130" s="10"/>
    </row>
    <row r="131" spans="68:70" ht="9.95" customHeight="1">
      <c r="BP131" s="10"/>
      <c r="BQ131" s="10"/>
      <c r="BR131" s="10"/>
    </row>
    <row r="132" spans="68:70" ht="9.95" customHeight="1">
      <c r="BP132" s="10"/>
      <c r="BQ132" s="10"/>
      <c r="BR132" s="10"/>
    </row>
    <row r="133" spans="68:70" ht="9.95" customHeight="1">
      <c r="BP133" s="10"/>
      <c r="BQ133" s="10"/>
      <c r="BR133" s="10"/>
    </row>
    <row r="134" spans="68:70" ht="9.95" customHeight="1">
      <c r="BP134" s="10"/>
      <c r="BQ134" s="10"/>
      <c r="BR134" s="10"/>
    </row>
    <row r="135" spans="68:70" ht="9.95" customHeight="1">
      <c r="BP135" s="10"/>
      <c r="BQ135" s="10"/>
      <c r="BR135" s="10"/>
    </row>
    <row r="136" spans="68:70" ht="9.95" customHeight="1">
      <c r="BP136" s="10"/>
      <c r="BQ136" s="10"/>
      <c r="BR136" s="10"/>
    </row>
    <row r="137" spans="68:70" ht="9.95" customHeight="1">
      <c r="BP137" s="10"/>
      <c r="BQ137" s="10"/>
      <c r="BR137" s="10"/>
    </row>
    <row r="138" spans="68:70" ht="9.95" customHeight="1">
      <c r="BP138" s="10"/>
      <c r="BQ138" s="10"/>
      <c r="BR138" s="10"/>
    </row>
    <row r="139" spans="68:70" ht="9.95" customHeight="1">
      <c r="BP139" s="10"/>
      <c r="BQ139" s="10"/>
      <c r="BR139" s="10"/>
    </row>
    <row r="140" spans="68:70" ht="9.95" customHeight="1">
      <c r="BP140" s="10"/>
      <c r="BQ140" s="10"/>
      <c r="BR140" s="10"/>
    </row>
    <row r="141" spans="68:70" ht="9.95" customHeight="1">
      <c r="BP141" s="10"/>
      <c r="BQ141" s="10"/>
      <c r="BR141" s="10"/>
    </row>
    <row r="142" spans="68:70" ht="9.95" customHeight="1">
      <c r="BP142" s="10"/>
      <c r="BQ142" s="10"/>
      <c r="BR142" s="10"/>
    </row>
    <row r="143" spans="68:70" ht="9.95" customHeight="1">
      <c r="BP143" s="10"/>
      <c r="BQ143" s="10"/>
      <c r="BR143" s="10"/>
    </row>
    <row r="144" spans="68:70" ht="9.95" customHeight="1">
      <c r="BP144" s="10"/>
      <c r="BQ144" s="10"/>
      <c r="BR144" s="10"/>
    </row>
    <row r="145" spans="68:70" ht="9.95" customHeight="1">
      <c r="BP145" s="10"/>
      <c r="BQ145" s="10"/>
      <c r="BR145" s="10"/>
    </row>
    <row r="146" spans="68:70" ht="9.95" customHeight="1">
      <c r="BP146" s="10"/>
      <c r="BQ146" s="10"/>
      <c r="BR146" s="10"/>
    </row>
    <row r="147" spans="68:70" ht="9.95" customHeight="1">
      <c r="BP147" s="10"/>
      <c r="BQ147" s="10"/>
      <c r="BR147" s="10"/>
    </row>
    <row r="148" spans="68:70" ht="9.95" customHeight="1">
      <c r="BP148" s="10"/>
      <c r="BQ148" s="10"/>
      <c r="BR148" s="10"/>
    </row>
    <row r="149" spans="68:70" ht="9.95" customHeight="1">
      <c r="BP149" s="10"/>
      <c r="BQ149" s="10"/>
      <c r="BR149" s="10"/>
    </row>
    <row r="150" spans="68:70" ht="9.95" customHeight="1">
      <c r="BP150" s="10"/>
      <c r="BQ150" s="10"/>
      <c r="BR150" s="10"/>
    </row>
    <row r="151" spans="68:70" ht="9.95" customHeight="1">
      <c r="BP151" s="10"/>
      <c r="BQ151" s="10"/>
      <c r="BR151" s="10"/>
    </row>
    <row r="152" spans="68:70" ht="9.95" customHeight="1">
      <c r="BP152" s="10"/>
      <c r="BQ152" s="10"/>
      <c r="BR152" s="10"/>
    </row>
    <row r="153" spans="68:70" ht="9.95" customHeight="1">
      <c r="BP153" s="10"/>
      <c r="BQ153" s="10"/>
      <c r="BR153" s="10"/>
    </row>
    <row r="154" spans="68:70" ht="9.95" customHeight="1">
      <c r="BP154" s="10"/>
      <c r="BQ154" s="10"/>
      <c r="BR154" s="10"/>
    </row>
    <row r="155" spans="68:70" ht="9.95" customHeight="1">
      <c r="BP155" s="10"/>
      <c r="BQ155" s="10"/>
      <c r="BR155" s="10"/>
    </row>
    <row r="156" spans="1:103" s="11" customFormat="1" ht="9.95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</row>
    <row r="157" spans="68:70" ht="9.95" customHeight="1">
      <c r="BP157" s="10"/>
      <c r="BQ157" s="10"/>
      <c r="BR157" s="10"/>
    </row>
    <row r="158" spans="68:70" ht="9.95" customHeight="1">
      <c r="BP158" s="10"/>
      <c r="BQ158" s="10"/>
      <c r="BR158" s="10"/>
    </row>
    <row r="159" spans="68:70" ht="9.95" customHeight="1">
      <c r="BP159" s="10"/>
      <c r="BQ159" s="10"/>
      <c r="BR159" s="10"/>
    </row>
    <row r="160" spans="68:70" ht="9.95" customHeight="1">
      <c r="BP160" s="10"/>
      <c r="BQ160" s="10"/>
      <c r="BR160" s="10"/>
    </row>
    <row r="161" spans="68:70" ht="9.95" customHeight="1">
      <c r="BP161" s="10"/>
      <c r="BQ161" s="10"/>
      <c r="BR161" s="10"/>
    </row>
    <row r="162" spans="68:70" ht="9.95" customHeight="1">
      <c r="BP162" s="10"/>
      <c r="BQ162" s="10"/>
      <c r="BR162" s="10"/>
    </row>
    <row r="163" spans="68:70" ht="9.95" customHeight="1">
      <c r="BP163" s="10"/>
      <c r="BQ163" s="10"/>
      <c r="BR163" s="10"/>
    </row>
    <row r="164" spans="68:70" ht="9.95" customHeight="1">
      <c r="BP164" s="10"/>
      <c r="BQ164" s="10"/>
      <c r="BR164" s="10"/>
    </row>
    <row r="165" spans="1:103" s="11" customFormat="1" ht="9.95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</row>
    <row r="166" ht="9.2" customHeight="1"/>
    <row r="167" ht="9.2" customHeight="1"/>
    <row r="168" ht="9.2" customHeight="1"/>
    <row r="169" ht="9.2" customHeight="1"/>
    <row r="170" ht="9.2" customHeight="1"/>
    <row r="171" ht="9.2" customHeight="1"/>
    <row r="172" ht="9.2" customHeight="1"/>
    <row r="173" ht="9.2" customHeight="1"/>
    <row r="174" ht="9.2" customHeight="1"/>
    <row r="175" ht="9.2" customHeight="1"/>
    <row r="176" ht="9.2" customHeight="1"/>
    <row r="177" spans="1:103" s="11" customFormat="1" ht="9.2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</row>
    <row r="178" ht="9.2" customHeight="1"/>
    <row r="179" ht="9.2" customHeight="1"/>
    <row r="180" ht="9.2" customHeight="1"/>
    <row r="181" ht="9.2" customHeight="1"/>
    <row r="182" ht="9.2" customHeight="1"/>
    <row r="183" ht="9.2" customHeight="1"/>
    <row r="184" ht="9.2" customHeight="1"/>
    <row r="185" ht="9.2" customHeight="1"/>
    <row r="186" ht="9.2" customHeight="1"/>
    <row r="187" ht="9.2" customHeight="1"/>
    <row r="188" ht="9.2" customHeight="1"/>
    <row r="189" ht="9.2" customHeight="1"/>
    <row r="190" ht="9.2" customHeight="1"/>
    <row r="191" ht="9.2" customHeight="1"/>
    <row r="192" ht="9.2" customHeight="1"/>
    <row r="193" ht="9.2" customHeight="1"/>
    <row r="194" ht="9.2" customHeight="1"/>
    <row r="195" ht="9.2" customHeight="1"/>
    <row r="196" ht="9.2" customHeight="1"/>
    <row r="197" ht="9.2" customHeight="1"/>
    <row r="198" ht="9.2" customHeight="1"/>
    <row r="199" spans="1:103" s="11" customFormat="1" ht="9.2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</row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spans="1:103" s="11" customFormat="1" ht="9.95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</row>
    <row r="209" ht="9.95" customHeight="1"/>
    <row r="210" ht="9.95" customHeight="1"/>
    <row r="211" ht="9.95" customHeight="1"/>
    <row r="212" ht="9.95" customHeight="1"/>
    <row r="213" spans="1:103" s="11" customFormat="1" ht="9.95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</row>
    <row r="214" ht="9.95" customHeight="1"/>
    <row r="215" spans="1:103" s="11" customFormat="1" ht="9.95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</row>
    <row r="216" ht="9.95" customHeight="1"/>
    <row r="217" ht="9.95" customHeight="1"/>
    <row r="218" ht="9.95" customHeight="1"/>
    <row r="219" spans="1:103" s="11" customFormat="1" ht="9.95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</row>
    <row r="220" ht="9.95" customHeight="1"/>
    <row r="221" spans="1:103" s="11" customFormat="1" ht="9.95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</row>
    <row r="222" ht="9.95" customHeight="1"/>
    <row r="223" spans="1:103" s="11" customFormat="1" ht="9.95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</row>
    <row r="224" ht="9.95" customHeight="1"/>
    <row r="225" spans="1:103" s="11" customFormat="1" ht="9.95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</row>
    <row r="226" ht="9.2" customHeight="1"/>
    <row r="227" ht="9.2" customHeight="1"/>
    <row r="228" ht="9.2" customHeight="1"/>
    <row r="229" ht="9.2" customHeight="1"/>
    <row r="230" ht="9.2" customHeight="1"/>
    <row r="231" ht="9.2" customHeight="1"/>
    <row r="232" ht="9.2" customHeight="1"/>
    <row r="233" ht="9.2" customHeight="1"/>
    <row r="234" ht="9.2" customHeight="1"/>
    <row r="235" spans="1:103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</row>
    <row r="236" ht="9.2" customHeight="1"/>
    <row r="237" ht="9.2" customHeight="1"/>
    <row r="238" ht="9.2" customHeight="1"/>
    <row r="239" ht="9.2" customHeight="1"/>
    <row r="240" ht="9.2" customHeight="1"/>
    <row r="241" spans="1:103" s="11" customFormat="1" ht="9.2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</row>
    <row r="242" ht="9.2" customHeight="1"/>
    <row r="243" ht="9.2" customHeight="1"/>
    <row r="244" ht="9.2" customHeight="1"/>
    <row r="245" ht="9.2" customHeight="1"/>
    <row r="246" ht="9.2" customHeight="1"/>
    <row r="247" ht="9.2" customHeight="1"/>
    <row r="248" ht="9.2" customHeight="1"/>
    <row r="249" ht="9.2" customHeight="1"/>
    <row r="250" ht="9.2" customHeight="1"/>
    <row r="251" ht="9.2" customHeight="1"/>
    <row r="252" ht="9.2" customHeight="1"/>
    <row r="253" ht="8.25" customHeight="1"/>
    <row r="254" ht="9.2" customHeight="1"/>
    <row r="255" ht="9" customHeight="1"/>
    <row r="256" ht="9.2" customHeight="1"/>
    <row r="257" ht="9.2" customHeight="1"/>
    <row r="258" ht="9.2" customHeight="1"/>
    <row r="259" ht="9.2" customHeight="1"/>
    <row r="260" ht="9.2" customHeight="1"/>
    <row r="261" ht="9.2" customHeight="1"/>
    <row r="262" ht="9.2" customHeight="1"/>
    <row r="263" ht="9.2" customHeight="1"/>
    <row r="264" ht="9.2" customHeight="1"/>
    <row r="265" ht="9.2" customHeight="1"/>
    <row r="266" ht="9.2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3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CK2:CY2"/>
    <mergeCell ref="BM2:BX2"/>
    <mergeCell ref="BY2:CJ2"/>
    <mergeCell ref="AO2:AQ2"/>
    <mergeCell ref="AR2:AT2"/>
    <mergeCell ref="AU2:AW2"/>
    <mergeCell ref="AX2:AZ2"/>
    <mergeCell ref="BA2:BL2"/>
  </mergeCells>
  <printOptions horizontalCentered="1" verticalCentered="1"/>
  <pageMargins left="0.5905511811023623" right="0.35433070866141736" top="1.1023622047244095" bottom="0.7480314960629921" header="0.31496062992125984" footer="0.31496062992125984"/>
  <pageSetup horizontalDpi="600" verticalDpi="600" orientation="landscape" paperSize="9" r:id="rId1"/>
  <colBreaks count="3" manualBreakCount="3">
    <brk id="28" max="16383" man="1"/>
    <brk id="52" max="16383" man="1"/>
    <brk id="7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2018-05-28T05:32:08Z</cp:lastPrinted>
  <dcterms:created xsi:type="dcterms:W3CDTF">2001-09-04T01:31:42Z</dcterms:created>
  <dcterms:modified xsi:type="dcterms:W3CDTF">2018-05-28T05:32:51Z</dcterms:modified>
  <cp:category/>
  <cp:version/>
  <cp:contentType/>
  <cp:contentStatus/>
</cp:coreProperties>
</file>