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15" windowWidth="7650" windowHeight="8190"/>
  </bookViews>
  <sheets>
    <sheet name="一人平均う歯数 " sheetId="5" r:id="rId1"/>
    <sheet name="有病者率" sheetId="6" r:id="rId2"/>
    <sheet name="小学校6年生" sheetId="2" r:id="rId3"/>
  </sheets>
  <definedNames>
    <definedName name="_xlnm._FilterDatabase" localSheetId="0" hidden="1">'一人平均う歯数 '!$A$4:$P$24</definedName>
    <definedName name="_xlnm._FilterDatabase" localSheetId="1" hidden="1">有病者率!$A$4:$P$24</definedName>
    <definedName name="_xlnm.Print_Area" localSheetId="0">'一人平均う歯数 '!$B$1:$Q$112</definedName>
    <definedName name="_xlnm.Print_Area" localSheetId="1">有病者率!$B$1:$Q$131</definedName>
    <definedName name="_xlnm.Print_Titles" localSheetId="2">小学校6年生!$A:$A</definedName>
  </definedNames>
  <calcPr calcId="145621"/>
</workbook>
</file>

<file path=xl/calcChain.xml><?xml version="1.0" encoding="utf-8"?>
<calcChain xmlns="http://schemas.openxmlformats.org/spreadsheetml/2006/main">
  <c r="B60" i="6" l="1"/>
  <c r="B54" i="5"/>
  <c r="P27" i="2" l="1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CU25" i="2" l="1"/>
  <c r="CT25" i="2"/>
  <c r="CS25" i="2"/>
  <c r="CO25" i="2"/>
  <c r="CN25" i="2"/>
  <c r="CM25" i="2"/>
  <c r="CI25" i="2"/>
  <c r="CH25" i="2"/>
  <c r="CG25" i="2"/>
  <c r="CC25" i="2"/>
  <c r="CB25" i="2"/>
  <c r="CA25" i="2"/>
  <c r="CD25" i="2" s="1"/>
  <c r="BW25" i="2"/>
  <c r="BV25" i="2"/>
  <c r="BU25" i="2"/>
  <c r="BQ25" i="2"/>
  <c r="BP25" i="2"/>
  <c r="BO25" i="2"/>
  <c r="BK25" i="2"/>
  <c r="BJ25" i="2"/>
  <c r="BI25" i="2"/>
  <c r="BL25" i="2" s="1"/>
  <c r="BE25" i="2"/>
  <c r="BD25" i="2"/>
  <c r="BC25" i="2"/>
  <c r="BF25" i="2" s="1"/>
  <c r="AY25" i="2"/>
  <c r="AX25" i="2"/>
  <c r="AW25" i="2"/>
  <c r="AS25" i="2"/>
  <c r="AR25" i="2"/>
  <c r="AQ25" i="2"/>
  <c r="AM25" i="2"/>
  <c r="AL25" i="2"/>
  <c r="AK25" i="2"/>
  <c r="AG25" i="2"/>
  <c r="AF25" i="2"/>
  <c r="AE25" i="2"/>
  <c r="AA25" i="2"/>
  <c r="Z25" i="2"/>
  <c r="Y25" i="2"/>
  <c r="AB25" i="2" s="1"/>
  <c r="S25" i="2"/>
  <c r="V25" i="2" s="1"/>
  <c r="U25" i="2"/>
  <c r="T25" i="2"/>
  <c r="M25" i="2"/>
  <c r="I25" i="2"/>
  <c r="H25" i="2"/>
  <c r="G25" i="2"/>
  <c r="J25" i="2" s="1"/>
  <c r="D25" i="2"/>
  <c r="CV23" i="2"/>
  <c r="CU23" i="2"/>
  <c r="CT23" i="2"/>
  <c r="CV22" i="2"/>
  <c r="CU22" i="2"/>
  <c r="CT22" i="2"/>
  <c r="CV21" i="2"/>
  <c r="CU21" i="2"/>
  <c r="CT21" i="2"/>
  <c r="CV20" i="2"/>
  <c r="CU20" i="2"/>
  <c r="CT20" i="2"/>
  <c r="CV19" i="2"/>
  <c r="CU19" i="2"/>
  <c r="CT19" i="2"/>
  <c r="CV18" i="2"/>
  <c r="CU18" i="2"/>
  <c r="CT18" i="2"/>
  <c r="CV17" i="2"/>
  <c r="CU17" i="2"/>
  <c r="CT17" i="2"/>
  <c r="CV16" i="2"/>
  <c r="CU16" i="2"/>
  <c r="CT16" i="2"/>
  <c r="CV15" i="2"/>
  <c r="CU15" i="2"/>
  <c r="CT15" i="2"/>
  <c r="CV14" i="2"/>
  <c r="CU14" i="2"/>
  <c r="CT14" i="2"/>
  <c r="CV13" i="2"/>
  <c r="CU13" i="2"/>
  <c r="CT13" i="2"/>
  <c r="CV12" i="2"/>
  <c r="CU12" i="2"/>
  <c r="CT12" i="2"/>
  <c r="CV11" i="2"/>
  <c r="CU11" i="2"/>
  <c r="CT11" i="2"/>
  <c r="CV10" i="2"/>
  <c r="CU10" i="2"/>
  <c r="CT10" i="2"/>
  <c r="CV9" i="2"/>
  <c r="CU9" i="2"/>
  <c r="CT9" i="2"/>
  <c r="CV8" i="2"/>
  <c r="CU8" i="2"/>
  <c r="CT8" i="2"/>
  <c r="CV7" i="2"/>
  <c r="CU7" i="2"/>
  <c r="CT7" i="2"/>
  <c r="CV6" i="2"/>
  <c r="CU6" i="2"/>
  <c r="CT6" i="2"/>
  <c r="CV5" i="2"/>
  <c r="CU5" i="2"/>
  <c r="CT5" i="2"/>
  <c r="CP23" i="2"/>
  <c r="CO23" i="2"/>
  <c r="CN23" i="2"/>
  <c r="CP22" i="2"/>
  <c r="CO22" i="2"/>
  <c r="CN22" i="2"/>
  <c r="CP21" i="2"/>
  <c r="CO21" i="2"/>
  <c r="CN21" i="2"/>
  <c r="CP20" i="2"/>
  <c r="CO20" i="2"/>
  <c r="CN20" i="2"/>
  <c r="CP19" i="2"/>
  <c r="CO19" i="2"/>
  <c r="CN19" i="2"/>
  <c r="CP18" i="2"/>
  <c r="CO18" i="2"/>
  <c r="CN18" i="2"/>
  <c r="CP17" i="2"/>
  <c r="CO17" i="2"/>
  <c r="CN17" i="2"/>
  <c r="CP16" i="2"/>
  <c r="CO16" i="2"/>
  <c r="CN16" i="2"/>
  <c r="CP15" i="2"/>
  <c r="CO15" i="2"/>
  <c r="CN15" i="2"/>
  <c r="CP14" i="2"/>
  <c r="CO14" i="2"/>
  <c r="CN14" i="2"/>
  <c r="CP13" i="2"/>
  <c r="CO13" i="2"/>
  <c r="CN13" i="2"/>
  <c r="CP12" i="2"/>
  <c r="CO12" i="2"/>
  <c r="CN12" i="2"/>
  <c r="CP11" i="2"/>
  <c r="CO11" i="2"/>
  <c r="CN11" i="2"/>
  <c r="CP10" i="2"/>
  <c r="CO10" i="2"/>
  <c r="CN10" i="2"/>
  <c r="CP9" i="2"/>
  <c r="CO9" i="2"/>
  <c r="CN9" i="2"/>
  <c r="CP8" i="2"/>
  <c r="CO8" i="2"/>
  <c r="CN8" i="2"/>
  <c r="CP7" i="2"/>
  <c r="CO7" i="2"/>
  <c r="CN7" i="2"/>
  <c r="CP6" i="2"/>
  <c r="CO6" i="2"/>
  <c r="CN6" i="2"/>
  <c r="CP5" i="2"/>
  <c r="CO5" i="2"/>
  <c r="CN5" i="2"/>
  <c r="CJ23" i="2"/>
  <c r="CI23" i="2"/>
  <c r="CH23" i="2"/>
  <c r="CJ22" i="2"/>
  <c r="CI22" i="2"/>
  <c r="CH22" i="2"/>
  <c r="CJ21" i="2"/>
  <c r="CI21" i="2"/>
  <c r="CH21" i="2"/>
  <c r="CJ20" i="2"/>
  <c r="CI20" i="2"/>
  <c r="CH20" i="2"/>
  <c r="CJ19" i="2"/>
  <c r="CI19" i="2"/>
  <c r="CH19" i="2"/>
  <c r="CJ18" i="2"/>
  <c r="CI18" i="2"/>
  <c r="CH18" i="2"/>
  <c r="CJ17" i="2"/>
  <c r="CI17" i="2"/>
  <c r="CH17" i="2"/>
  <c r="CJ16" i="2"/>
  <c r="CI16" i="2"/>
  <c r="CH16" i="2"/>
  <c r="CJ15" i="2"/>
  <c r="CI15" i="2"/>
  <c r="CH15" i="2"/>
  <c r="CJ14" i="2"/>
  <c r="CI14" i="2"/>
  <c r="CH14" i="2"/>
  <c r="CJ13" i="2"/>
  <c r="CI13" i="2"/>
  <c r="CH13" i="2"/>
  <c r="CJ12" i="2"/>
  <c r="CI12" i="2"/>
  <c r="CH12" i="2"/>
  <c r="CJ11" i="2"/>
  <c r="CI11" i="2"/>
  <c r="CH11" i="2"/>
  <c r="CJ10" i="2"/>
  <c r="CI10" i="2"/>
  <c r="CH10" i="2"/>
  <c r="CJ9" i="2"/>
  <c r="CI9" i="2"/>
  <c r="CH9" i="2"/>
  <c r="CJ8" i="2"/>
  <c r="CI8" i="2"/>
  <c r="CH8" i="2"/>
  <c r="CJ7" i="2"/>
  <c r="CI7" i="2"/>
  <c r="CH7" i="2"/>
  <c r="CJ6" i="2"/>
  <c r="CI6" i="2"/>
  <c r="CH6" i="2"/>
  <c r="CJ5" i="2"/>
  <c r="CI5" i="2"/>
  <c r="CH5" i="2"/>
  <c r="CD23" i="2"/>
  <c r="CC23" i="2"/>
  <c r="CB23" i="2"/>
  <c r="CD22" i="2"/>
  <c r="CC22" i="2"/>
  <c r="CB22" i="2"/>
  <c r="CD21" i="2"/>
  <c r="CC21" i="2"/>
  <c r="CB21" i="2"/>
  <c r="CD20" i="2"/>
  <c r="CC20" i="2"/>
  <c r="CB20" i="2"/>
  <c r="CD19" i="2"/>
  <c r="CC19" i="2"/>
  <c r="CB19" i="2"/>
  <c r="CD18" i="2"/>
  <c r="CC18" i="2"/>
  <c r="CB18" i="2"/>
  <c r="CD17" i="2"/>
  <c r="CC17" i="2"/>
  <c r="CB17" i="2"/>
  <c r="CD16" i="2"/>
  <c r="CC16" i="2"/>
  <c r="CB16" i="2"/>
  <c r="CD15" i="2"/>
  <c r="CC15" i="2"/>
  <c r="CB15" i="2"/>
  <c r="CD14" i="2"/>
  <c r="CC14" i="2"/>
  <c r="CB14" i="2"/>
  <c r="CD13" i="2"/>
  <c r="CC13" i="2"/>
  <c r="CB13" i="2"/>
  <c r="CD12" i="2"/>
  <c r="CC12" i="2"/>
  <c r="CB12" i="2"/>
  <c r="CD11" i="2"/>
  <c r="CC11" i="2"/>
  <c r="CB11" i="2"/>
  <c r="CD10" i="2"/>
  <c r="CC10" i="2"/>
  <c r="CB10" i="2"/>
  <c r="CD9" i="2"/>
  <c r="CC9" i="2"/>
  <c r="CB9" i="2"/>
  <c r="CD8" i="2"/>
  <c r="CC8" i="2"/>
  <c r="CB8" i="2"/>
  <c r="CD7" i="2"/>
  <c r="CC7" i="2"/>
  <c r="CB7" i="2"/>
  <c r="CD6" i="2"/>
  <c r="CC6" i="2"/>
  <c r="CB6" i="2"/>
  <c r="CD5" i="2"/>
  <c r="CC5" i="2"/>
  <c r="CB5" i="2"/>
  <c r="BX23" i="2"/>
  <c r="BW23" i="2"/>
  <c r="BV23" i="2"/>
  <c r="BX22" i="2"/>
  <c r="BW22" i="2"/>
  <c r="BV22" i="2"/>
  <c r="BX21" i="2"/>
  <c r="BW21" i="2"/>
  <c r="BV21" i="2"/>
  <c r="BX20" i="2"/>
  <c r="BW20" i="2"/>
  <c r="BV20" i="2"/>
  <c r="BX19" i="2"/>
  <c r="BW19" i="2"/>
  <c r="BV19" i="2"/>
  <c r="BX18" i="2"/>
  <c r="BW18" i="2"/>
  <c r="BV18" i="2"/>
  <c r="BX17" i="2"/>
  <c r="BW17" i="2"/>
  <c r="BV17" i="2"/>
  <c r="BX16" i="2"/>
  <c r="BW16" i="2"/>
  <c r="BV16" i="2"/>
  <c r="BX15" i="2"/>
  <c r="BW15" i="2"/>
  <c r="BV15" i="2"/>
  <c r="BX14" i="2"/>
  <c r="BW14" i="2"/>
  <c r="BV14" i="2"/>
  <c r="BX13" i="2"/>
  <c r="BW13" i="2"/>
  <c r="BV13" i="2"/>
  <c r="BX12" i="2"/>
  <c r="BW12" i="2"/>
  <c r="BV12" i="2"/>
  <c r="BX11" i="2"/>
  <c r="BW11" i="2"/>
  <c r="BV11" i="2"/>
  <c r="BX10" i="2"/>
  <c r="BW10" i="2"/>
  <c r="BV10" i="2"/>
  <c r="BX9" i="2"/>
  <c r="BW9" i="2"/>
  <c r="BV9" i="2"/>
  <c r="BX8" i="2"/>
  <c r="BW8" i="2"/>
  <c r="BV8" i="2"/>
  <c r="BX7" i="2"/>
  <c r="BW7" i="2"/>
  <c r="BV7" i="2"/>
  <c r="BX6" i="2"/>
  <c r="BW6" i="2"/>
  <c r="BV6" i="2"/>
  <c r="BX5" i="2"/>
  <c r="BW5" i="2"/>
  <c r="BV5" i="2"/>
  <c r="BR23" i="2"/>
  <c r="BQ23" i="2"/>
  <c r="BP23" i="2"/>
  <c r="BR22" i="2"/>
  <c r="BQ22" i="2"/>
  <c r="BP22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6" i="2"/>
  <c r="BQ16" i="2"/>
  <c r="BP16" i="2"/>
  <c r="BR15" i="2"/>
  <c r="BQ15" i="2"/>
  <c r="BP15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BR9" i="2"/>
  <c r="BQ9" i="2"/>
  <c r="BP9" i="2"/>
  <c r="BR8" i="2"/>
  <c r="BQ8" i="2"/>
  <c r="BP8" i="2"/>
  <c r="BR7" i="2"/>
  <c r="BQ7" i="2"/>
  <c r="BP7" i="2"/>
  <c r="BR6" i="2"/>
  <c r="BQ6" i="2"/>
  <c r="BP6" i="2"/>
  <c r="BR5" i="2"/>
  <c r="BQ5" i="2"/>
  <c r="BP5" i="2"/>
  <c r="BL23" i="2"/>
  <c r="BK23" i="2"/>
  <c r="BJ23" i="2"/>
  <c r="BL22" i="2"/>
  <c r="BK22" i="2"/>
  <c r="BJ22" i="2"/>
  <c r="BL21" i="2"/>
  <c r="BK21" i="2"/>
  <c r="BJ21" i="2"/>
  <c r="BL20" i="2"/>
  <c r="BK20" i="2"/>
  <c r="BJ20" i="2"/>
  <c r="BL19" i="2"/>
  <c r="BK19" i="2"/>
  <c r="BJ19" i="2"/>
  <c r="BL18" i="2"/>
  <c r="BK18" i="2"/>
  <c r="BJ18" i="2"/>
  <c r="BL17" i="2"/>
  <c r="BK17" i="2"/>
  <c r="BJ17" i="2"/>
  <c r="BL16" i="2"/>
  <c r="BK16" i="2"/>
  <c r="BJ16" i="2"/>
  <c r="BL15" i="2"/>
  <c r="BK15" i="2"/>
  <c r="BJ15" i="2"/>
  <c r="BL14" i="2"/>
  <c r="BK14" i="2"/>
  <c r="BJ14" i="2"/>
  <c r="BL13" i="2"/>
  <c r="BK13" i="2"/>
  <c r="BJ13" i="2"/>
  <c r="BL12" i="2"/>
  <c r="BK12" i="2"/>
  <c r="BJ12" i="2"/>
  <c r="BL11" i="2"/>
  <c r="BK11" i="2"/>
  <c r="BJ11" i="2"/>
  <c r="BL10" i="2"/>
  <c r="BK10" i="2"/>
  <c r="BJ10" i="2"/>
  <c r="BL9" i="2"/>
  <c r="BK9" i="2"/>
  <c r="BJ9" i="2"/>
  <c r="BL8" i="2"/>
  <c r="BK8" i="2"/>
  <c r="BJ8" i="2"/>
  <c r="BL7" i="2"/>
  <c r="BK7" i="2"/>
  <c r="BJ7" i="2"/>
  <c r="BL6" i="2"/>
  <c r="BK6" i="2"/>
  <c r="BJ6" i="2"/>
  <c r="BL5" i="2"/>
  <c r="BK5" i="2"/>
  <c r="BJ5" i="2"/>
  <c r="BF23" i="2"/>
  <c r="BE23" i="2"/>
  <c r="BD23" i="2"/>
  <c r="BF22" i="2"/>
  <c r="BE22" i="2"/>
  <c r="BD22" i="2"/>
  <c r="BF21" i="2"/>
  <c r="BE21" i="2"/>
  <c r="BD21" i="2"/>
  <c r="BF20" i="2"/>
  <c r="BE20" i="2"/>
  <c r="BD20" i="2"/>
  <c r="BF19" i="2"/>
  <c r="BE19" i="2"/>
  <c r="BD19" i="2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BF6" i="2"/>
  <c r="BE6" i="2"/>
  <c r="BD6" i="2"/>
  <c r="BF5" i="2"/>
  <c r="BE5" i="2"/>
  <c r="BD5" i="2"/>
  <c r="AZ23" i="2"/>
  <c r="AY23" i="2"/>
  <c r="AX23" i="2"/>
  <c r="AZ22" i="2"/>
  <c r="AY22" i="2"/>
  <c r="AX22" i="2"/>
  <c r="AZ21" i="2"/>
  <c r="AY21" i="2"/>
  <c r="AX21" i="2"/>
  <c r="AZ20" i="2"/>
  <c r="AY20" i="2"/>
  <c r="AX20" i="2"/>
  <c r="AZ19" i="2"/>
  <c r="AY19" i="2"/>
  <c r="AX19" i="2"/>
  <c r="AZ18" i="2"/>
  <c r="AY18" i="2"/>
  <c r="AX18" i="2"/>
  <c r="AZ17" i="2"/>
  <c r="AY17" i="2"/>
  <c r="AX17" i="2"/>
  <c r="AZ16" i="2"/>
  <c r="AY16" i="2"/>
  <c r="AX16" i="2"/>
  <c r="AZ15" i="2"/>
  <c r="AY15" i="2"/>
  <c r="AX15" i="2"/>
  <c r="AZ14" i="2"/>
  <c r="AY14" i="2"/>
  <c r="AX14" i="2"/>
  <c r="AZ13" i="2"/>
  <c r="AY13" i="2"/>
  <c r="AX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  <c r="AZ5" i="2"/>
  <c r="AY5" i="2"/>
  <c r="AX5" i="2"/>
  <c r="AT23" i="2"/>
  <c r="AS23" i="2"/>
  <c r="AR23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S8" i="2"/>
  <c r="AR8" i="2"/>
  <c r="AT7" i="2"/>
  <c r="AS7" i="2"/>
  <c r="AR7" i="2"/>
  <c r="AT6" i="2"/>
  <c r="AS6" i="2"/>
  <c r="AR6" i="2"/>
  <c r="AT5" i="2"/>
  <c r="AS5" i="2"/>
  <c r="AR5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N5" i="2"/>
  <c r="AM5" i="2"/>
  <c r="AL5" i="2"/>
  <c r="AH23" i="2"/>
  <c r="AG23" i="2"/>
  <c r="AF23" i="2"/>
  <c r="AH22" i="2"/>
  <c r="AG22" i="2"/>
  <c r="AF22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6" i="2"/>
  <c r="AG16" i="2"/>
  <c r="AF16" i="2"/>
  <c r="AH15" i="2"/>
  <c r="AG15" i="2"/>
  <c r="AF15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AH9" i="2"/>
  <c r="AG9" i="2"/>
  <c r="AF9" i="2"/>
  <c r="AH8" i="2"/>
  <c r="AG8" i="2"/>
  <c r="AF8" i="2"/>
  <c r="AH7" i="2"/>
  <c r="AG7" i="2"/>
  <c r="AF7" i="2"/>
  <c r="AH6" i="2"/>
  <c r="AG6" i="2"/>
  <c r="AF6" i="2"/>
  <c r="AH5" i="2"/>
  <c r="AG5" i="2"/>
  <c r="AF5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AB5" i="2"/>
  <c r="AA5" i="2"/>
  <c r="Z5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T10" i="2"/>
  <c r="V9" i="2"/>
  <c r="U9" i="2"/>
  <c r="T9" i="2"/>
  <c r="V8" i="2"/>
  <c r="U8" i="2"/>
  <c r="T8" i="2"/>
  <c r="V7" i="2"/>
  <c r="U7" i="2"/>
  <c r="T7" i="2"/>
  <c r="V6" i="2"/>
  <c r="U6" i="2"/>
  <c r="T6" i="2"/>
  <c r="V5" i="2"/>
  <c r="U5" i="2"/>
  <c r="T5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CR24" i="2"/>
  <c r="CQ24" i="2"/>
  <c r="CL24" i="2"/>
  <c r="CK24" i="2"/>
  <c r="CF24" i="2"/>
  <c r="CE24" i="2"/>
  <c r="BZ24" i="2"/>
  <c r="BY24" i="2"/>
  <c r="BT24" i="2"/>
  <c r="BS24" i="2"/>
  <c r="BN24" i="2"/>
  <c r="BM24" i="2"/>
  <c r="BH24" i="2"/>
  <c r="BG24" i="2"/>
  <c r="BB24" i="2"/>
  <c r="BA24" i="2"/>
  <c r="AV24" i="2"/>
  <c r="AU24" i="2"/>
  <c r="AP24" i="2"/>
  <c r="AO24" i="2"/>
  <c r="AJ24" i="2"/>
  <c r="AI24" i="2"/>
  <c r="AD24" i="2"/>
  <c r="AC24" i="2"/>
  <c r="X24" i="2"/>
  <c r="W24" i="2"/>
  <c r="R24" i="2"/>
  <c r="Q24" i="2"/>
  <c r="L24" i="2"/>
  <c r="K24" i="2"/>
  <c r="F24" i="2"/>
  <c r="E24" i="2"/>
  <c r="C24" i="2"/>
  <c r="B24" i="2"/>
  <c r="BJ26" i="2"/>
  <c r="BD26" i="2"/>
  <c r="AZ25" i="2" l="1"/>
  <c r="BX25" i="2"/>
  <c r="CV25" i="2"/>
  <c r="AT25" i="2"/>
  <c r="AN25" i="2"/>
  <c r="BR25" i="2"/>
  <c r="CP25" i="2"/>
  <c r="AH25" i="2"/>
  <c r="CJ25" i="2"/>
  <c r="AL24" i="2"/>
  <c r="AL26" i="2"/>
  <c r="CH26" i="2"/>
  <c r="T26" i="2"/>
  <c r="CN26" i="2"/>
  <c r="CB26" i="2"/>
  <c r="AX26" i="2"/>
  <c r="BV26" i="2"/>
  <c r="S24" i="2"/>
  <c r="AE24" i="2"/>
  <c r="BC24" i="2"/>
  <c r="AM24" i="2"/>
  <c r="BJ24" i="2"/>
  <c r="CT24" i="2"/>
  <c r="AA24" i="2"/>
  <c r="AY24" i="2"/>
  <c r="H24" i="2"/>
  <c r="T24" i="2"/>
  <c r="AF24" i="2"/>
  <c r="AR24" i="2"/>
  <c r="BD24" i="2"/>
  <c r="BP24" i="2"/>
  <c r="CB24" i="2"/>
  <c r="CN24" i="2"/>
  <c r="Z24" i="2"/>
  <c r="AX24" i="2"/>
  <c r="BV24" i="2"/>
  <c r="CH24" i="2"/>
  <c r="BK24" i="2"/>
  <c r="CS24" i="2"/>
  <c r="I24" i="2"/>
  <c r="U24" i="2"/>
  <c r="AS24" i="2"/>
  <c r="BE24" i="2"/>
  <c r="BQ24" i="2"/>
  <c r="CC24" i="2"/>
  <c r="CA24" i="2"/>
  <c r="CO24" i="2"/>
  <c r="AG24" i="2"/>
  <c r="BW24" i="2"/>
  <c r="CI24" i="2"/>
  <c r="CU24" i="2"/>
  <c r="G24" i="2"/>
  <c r="AQ24" i="2"/>
  <c r="BO24" i="2"/>
  <c r="AY26" i="2"/>
  <c r="BQ26" i="2"/>
  <c r="CU26" i="2"/>
  <c r="I26" i="2"/>
  <c r="AS26" i="2"/>
  <c r="BW26" i="2"/>
  <c r="CO26" i="2"/>
  <c r="C27" i="2"/>
  <c r="D24" i="2"/>
  <c r="V24" i="2" s="1"/>
  <c r="H26" i="2"/>
  <c r="U26" i="2"/>
  <c r="AM26" i="2"/>
  <c r="AG26" i="2"/>
  <c r="BK26" i="2"/>
  <c r="CI26" i="2"/>
  <c r="AA26" i="2"/>
  <c r="BE26" i="2"/>
  <c r="CC26" i="2"/>
  <c r="AC27" i="2"/>
  <c r="BC26" i="2"/>
  <c r="BF26" i="2" s="1"/>
  <c r="BA27" i="2"/>
  <c r="BO26" i="2"/>
  <c r="CA26" i="2"/>
  <c r="BY27" i="2"/>
  <c r="E27" i="2"/>
  <c r="Y26" i="2"/>
  <c r="AW26" i="2"/>
  <c r="BI26" i="2"/>
  <c r="BL26" i="2" s="1"/>
  <c r="CL27" i="2"/>
  <c r="CM24" i="2"/>
  <c r="CK27" i="2"/>
  <c r="K27" i="2"/>
  <c r="M24" i="2"/>
  <c r="W27" i="2"/>
  <c r="Y24" i="2"/>
  <c r="AI27" i="2"/>
  <c r="AK24" i="2"/>
  <c r="AO27" i="2"/>
  <c r="AU27" i="2"/>
  <c r="AW24" i="2"/>
  <c r="BG27" i="2"/>
  <c r="BI24" i="2"/>
  <c r="BM27" i="2"/>
  <c r="BS27" i="2"/>
  <c r="BU24" i="2"/>
  <c r="CE27" i="2"/>
  <c r="CG24" i="2"/>
  <c r="B27" i="2"/>
  <c r="L27" i="2"/>
  <c r="AV27" i="2"/>
  <c r="BN27" i="2"/>
  <c r="CF27" i="2"/>
  <c r="CQ27" i="2"/>
  <c r="BP27" i="2" l="1"/>
  <c r="CI27" i="2"/>
  <c r="AZ24" i="2"/>
  <c r="CV24" i="2"/>
  <c r="AN24" i="2"/>
  <c r="CJ24" i="2"/>
  <c r="AX27" i="2"/>
  <c r="AB24" i="2"/>
  <c r="BT27" i="2"/>
  <c r="BU27" i="2" s="1"/>
  <c r="BU26" i="2"/>
  <c r="CB27" i="2"/>
  <c r="AY27" i="2"/>
  <c r="BW27" i="2"/>
  <c r="Z27" i="2"/>
  <c r="CO27" i="2"/>
  <c r="M26" i="2"/>
  <c r="AF27" i="2"/>
  <c r="Z26" i="2"/>
  <c r="AF26" i="2"/>
  <c r="BP26" i="2"/>
  <c r="AJ27" i="2"/>
  <c r="AK27" i="2" s="1"/>
  <c r="CH27" i="2"/>
  <c r="AR27" i="2"/>
  <c r="CN27" i="2"/>
  <c r="BQ27" i="2"/>
  <c r="X27" i="2"/>
  <c r="AA27" i="2" s="1"/>
  <c r="BJ27" i="2"/>
  <c r="Q27" i="2"/>
  <c r="T27" i="2" s="1"/>
  <c r="CS26" i="2"/>
  <c r="H27" i="2"/>
  <c r="S26" i="2"/>
  <c r="CT27" i="2"/>
  <c r="BH27" i="2"/>
  <c r="BK27" i="2" s="1"/>
  <c r="R27" i="2"/>
  <c r="U27" i="2" s="1"/>
  <c r="BV27" i="2"/>
  <c r="AL27" i="2"/>
  <c r="CG26" i="2"/>
  <c r="AK26" i="2"/>
  <c r="CM26" i="2"/>
  <c r="BD27" i="2"/>
  <c r="G26" i="2"/>
  <c r="CT26" i="2"/>
  <c r="AR26" i="2"/>
  <c r="BL24" i="2"/>
  <c r="BR24" i="2"/>
  <c r="J24" i="2"/>
  <c r="CD24" i="2"/>
  <c r="AT24" i="2"/>
  <c r="BF24" i="2"/>
  <c r="BX24" i="2"/>
  <c r="CP24" i="2"/>
  <c r="AH24" i="2"/>
  <c r="D27" i="2"/>
  <c r="M27" i="2"/>
  <c r="CM27" i="2"/>
  <c r="CR27" i="2"/>
  <c r="CU27" i="2" s="1"/>
  <c r="AW27" i="2"/>
  <c r="D26" i="2"/>
  <c r="CD26" i="2" s="1"/>
  <c r="BB27" i="2"/>
  <c r="BE27" i="2" s="1"/>
  <c r="AD27" i="2"/>
  <c r="AG27" i="2" s="1"/>
  <c r="AP27" i="2"/>
  <c r="AS27" i="2" s="1"/>
  <c r="CG27" i="2"/>
  <c r="BO27" i="2"/>
  <c r="AQ26" i="2"/>
  <c r="AE26" i="2"/>
  <c r="BZ27" i="2"/>
  <c r="CC27" i="2" s="1"/>
  <c r="F27" i="2"/>
  <c r="I27" i="2" s="1"/>
  <c r="AH26" i="2" l="1"/>
  <c r="S27" i="2"/>
  <c r="V27" i="2" s="1"/>
  <c r="Y27" i="2"/>
  <c r="BI27" i="2"/>
  <c r="BL27" i="2" s="1"/>
  <c r="BR27" i="2"/>
  <c r="AZ27" i="2"/>
  <c r="AB27" i="2"/>
  <c r="CJ27" i="2"/>
  <c r="CP27" i="2"/>
  <c r="BX27" i="2"/>
  <c r="CV26" i="2"/>
  <c r="AB26" i="2"/>
  <c r="BR26" i="2"/>
  <c r="CP26" i="2"/>
  <c r="BX26" i="2"/>
  <c r="AZ26" i="2"/>
  <c r="AN26" i="2"/>
  <c r="V26" i="2"/>
  <c r="AM27" i="2"/>
  <c r="AT26" i="2"/>
  <c r="AQ27" i="2"/>
  <c r="AT27" i="2" s="1"/>
  <c r="J26" i="2"/>
  <c r="CJ26" i="2"/>
  <c r="BC27" i="2"/>
  <c r="BF27" i="2" s="1"/>
  <c r="AE27" i="2"/>
  <c r="AH27" i="2" s="1"/>
  <c r="G27" i="2"/>
  <c r="J27" i="2" s="1"/>
  <c r="CS27" i="2"/>
  <c r="CV27" i="2" s="1"/>
  <c r="CA27" i="2"/>
  <c r="CD27" i="2" s="1"/>
  <c r="AN27" i="2" l="1"/>
</calcChain>
</file>

<file path=xl/sharedStrings.xml><?xml version="1.0" encoding="utf-8"?>
<sst xmlns="http://schemas.openxmlformats.org/spreadsheetml/2006/main" count="210" uniqueCount="74">
  <si>
    <t>受診者数</t>
  </si>
  <si>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</si>
  <si>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</si>
  <si>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</si>
  <si>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</si>
  <si>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</si>
  <si>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</si>
  <si>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</si>
  <si>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</si>
  <si>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</si>
  <si>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</si>
  <si>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</si>
  <si>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</si>
  <si>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</si>
  <si>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</si>
  <si>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</si>
  <si>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</si>
  <si>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</si>
  <si>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</si>
  <si>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</si>
  <si>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</si>
  <si>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</si>
  <si>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</si>
  <si>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</si>
  <si>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</si>
  <si>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</si>
  <si>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う蝕有病者率(%)</t>
    <phoneticPr fontId="2"/>
  </si>
  <si>
    <t>処置完了者率(%)</t>
    <phoneticPr fontId="2"/>
  </si>
  <si>
    <t>永久歯う歯有病者数</t>
    <phoneticPr fontId="2"/>
  </si>
  <si>
    <t>永久歯う歯総本数</t>
    <phoneticPr fontId="2"/>
  </si>
  <si>
    <t>永久歯要観察歯総数</t>
    <phoneticPr fontId="2"/>
  </si>
  <si>
    <t>要観察（％）</t>
    <phoneticPr fontId="2"/>
  </si>
  <si>
    <t>要診断（％）</t>
    <phoneticPr fontId="2"/>
  </si>
  <si>
    <t>若干の付着(%)</t>
    <phoneticPr fontId="2"/>
  </si>
  <si>
    <t>相当の付着(%)</t>
    <phoneticPr fontId="2"/>
  </si>
  <si>
    <t>男</t>
    <rPh sb="0" eb="1">
      <t>オトコ</t>
    </rPh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</si>
  <si>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</si>
  <si>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</si>
  <si>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</si>
  <si>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</si>
  <si>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</si>
  <si>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</si>
  <si>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</si>
  <si>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</si>
  <si>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</si>
  <si>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</si>
  <si>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3">
      <t>ガクカンセツ</t>
    </rPh>
    <phoneticPr fontId="2"/>
  </si>
  <si>
    <t>一人平均
要観察歯数</t>
    <phoneticPr fontId="2"/>
  </si>
  <si>
    <t>永久歯有病者率(%)</t>
    <rPh sb="2" eb="3">
      <t>ハ</t>
    </rPh>
    <phoneticPr fontId="2"/>
  </si>
  <si>
    <t>永久歯う歯
処置完了者数</t>
    <phoneticPr fontId="2"/>
  </si>
  <si>
    <t>永久歯う歯
処置完了者率(%)</t>
    <rPh sb="4" eb="5">
      <t>シ</t>
    </rPh>
    <phoneticPr fontId="2"/>
  </si>
  <si>
    <t>市町</t>
    <rPh sb="0" eb="1">
      <t>シ</t>
    </rPh>
    <rPh sb="1" eb="2">
      <t>マチ</t>
    </rPh>
    <phoneticPr fontId="2"/>
  </si>
  <si>
    <t>近江八幡市</t>
    <rPh sb="0" eb="5">
      <t>オウミハチマンシ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</si>
  <si>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</si>
  <si>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</si>
  <si>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</si>
  <si>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</si>
  <si>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</si>
  <si>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</si>
  <si>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</si>
  <si>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</si>
  <si>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</si>
  <si>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</si>
  <si>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年度</t>
    <rPh sb="0" eb="2">
      <t>ネンド</t>
    </rPh>
    <phoneticPr fontId="2"/>
  </si>
  <si>
    <t>市町立　小計</t>
    <rPh sb="0" eb="2">
      <t>シチョウ</t>
    </rPh>
    <rPh sb="2" eb="3">
      <t>リツ</t>
    </rPh>
    <rPh sb="4" eb="5">
      <t>ショウ</t>
    </rPh>
    <rPh sb="5" eb="6">
      <t>ケイ</t>
    </rPh>
    <phoneticPr fontId="2"/>
  </si>
  <si>
    <t>国立+私立　小計</t>
    <rPh sb="3" eb="5">
      <t>シリツ</t>
    </rPh>
    <rPh sb="6" eb="8">
      <t>ショウケイ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</si>
  <si>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</si>
  <si>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■平成28年度　小学6年生時点　歯科健康診査結果</t>
    <rPh sb="1" eb="3">
      <t>ヘイセイ</t>
    </rPh>
    <rPh sb="5" eb="6">
      <t>ネン</t>
    </rPh>
    <rPh sb="6" eb="7">
      <t>ド</t>
    </rPh>
    <rPh sb="8" eb="10">
      <t>ショウガク</t>
    </rPh>
    <rPh sb="11" eb="13">
      <t>ネンセイ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</si>
  <si>
    <t>年度</t>
    <rPh sb="0" eb="2">
      <t>ネンド</t>
    </rPh>
    <phoneticPr fontId="2"/>
  </si>
  <si>
    <t>市町</t>
    <rPh sb="0" eb="1">
      <t>シ</t>
    </rPh>
    <rPh sb="1" eb="2">
      <t>マチ</t>
    </rPh>
    <phoneticPr fontId="2"/>
  </si>
  <si>
    <t>永久歯一人平均
要観察歯数</t>
    <phoneticPr fontId="2"/>
  </si>
  <si>
    <t>永久歯一人平均う歯数</t>
    <phoneticPr fontId="2"/>
  </si>
  <si>
    <t>■小学6年生時点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</si>
  <si>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■小学6年生時点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</si>
</sst>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19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9"/>
      <name val="Century"/>
      <family val="1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リュウミンライト−ＫＬ"/>
      <family val="3"/>
      <charset val="128"/>
    </font>
    <font>
      <sz val="14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76" fontId="4" fillId="0" borderId="0" xfId="0" applyNumberFormat="1" applyFont="1" applyBorder="1"/>
    <xf numFmtId="0" fontId="6" fillId="0" borderId="0" xfId="0" applyFont="1" applyAlignment="1">
      <alignment horizontal="right" vertical="center"/>
    </xf>
    <xf numFmtId="181" fontId="7" fillId="0" borderId="32" xfId="3" applyNumberFormat="1" applyFont="1" applyFill="1" applyBorder="1" applyAlignment="1">
      <alignment horizontal="left" vertical="center"/>
    </xf>
    <xf numFmtId="181" fontId="7" fillId="0" borderId="33" xfId="3" applyNumberFormat="1" applyFont="1" applyFill="1" applyBorder="1" applyAlignment="1">
      <alignment horizontal="left" vertical="center"/>
    </xf>
    <xf numFmtId="181" fontId="8" fillId="0" borderId="34" xfId="0" applyNumberFormat="1" applyFont="1" applyBorder="1" applyAlignment="1">
      <alignment horizontal="left"/>
    </xf>
    <xf numFmtId="179" fontId="8" fillId="0" borderId="34" xfId="2" applyNumberFormat="1" applyFont="1" applyBorder="1" applyAlignment="1">
      <alignment horizontal="right"/>
    </xf>
    <xf numFmtId="179" fontId="8" fillId="0" borderId="34" xfId="2" applyNumberFormat="1" applyFont="1" applyBorder="1" applyAlignment="1">
      <alignment horizontal="right" shrinkToFit="1"/>
    </xf>
    <xf numFmtId="179" fontId="7" fillId="0" borderId="34" xfId="3" applyNumberFormat="1" applyFont="1" applyFill="1" applyBorder="1" applyAlignment="1">
      <alignment horizontal="right" shrinkToFit="1"/>
    </xf>
    <xf numFmtId="179" fontId="7" fillId="0" borderId="34" xfId="4" applyNumberFormat="1" applyFont="1" applyFill="1" applyBorder="1" applyAlignment="1">
      <alignment horizontal="right"/>
    </xf>
    <xf numFmtId="179" fontId="8" fillId="0" borderId="34" xfId="0" applyNumberFormat="1" applyFont="1" applyBorder="1" applyAlignment="1">
      <alignment horizontal="right"/>
    </xf>
    <xf numFmtId="181" fontId="7" fillId="0" borderId="34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76" fontId="8" fillId="0" borderId="0" xfId="0" applyNumberFormat="1" applyFont="1" applyBorder="1"/>
    <xf numFmtId="0" fontId="8" fillId="0" borderId="34" xfId="0" applyFont="1" applyBorder="1"/>
    <xf numFmtId="2" fontId="10" fillId="0" borderId="0" xfId="0" applyNumberFormat="1" applyFont="1" applyAlignment="1">
      <alignment horizontal="right" vertical="center"/>
    </xf>
    <xf numFmtId="178" fontId="8" fillId="0" borderId="34" xfId="0" applyNumberFormat="1" applyFont="1" applyBorder="1" applyAlignment="1">
      <alignment horizontal="right" shrinkToFit="1"/>
    </xf>
    <xf numFmtId="0" fontId="7" fillId="0" borderId="34" xfId="0" applyFont="1" applyFill="1" applyBorder="1" applyAlignment="1">
      <alignment horizontal="left"/>
    </xf>
    <xf numFmtId="178" fontId="8" fillId="0" borderId="34" xfId="2" applyNumberFormat="1" applyFont="1" applyBorder="1" applyAlignment="1">
      <alignment horizontal="right" shrinkToFit="1"/>
    </xf>
    <xf numFmtId="178" fontId="7" fillId="0" borderId="34" xfId="4" applyNumberFormat="1" applyFont="1" applyFill="1" applyBorder="1" applyAlignment="1">
      <alignment horizontal="right"/>
    </xf>
    <xf numFmtId="178" fontId="8" fillId="0" borderId="34" xfId="0" applyNumberFormat="1" applyFont="1" applyBorder="1" applyAlignment="1">
      <alignment horizontal="right"/>
    </xf>
    <xf numFmtId="0" fontId="7" fillId="0" borderId="33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/>
    <xf numFmtId="177" fontId="15" fillId="0" borderId="9" xfId="0" applyNumberFormat="1" applyFont="1" applyFill="1" applyBorder="1" applyAlignment="1"/>
    <xf numFmtId="177" fontId="15" fillId="0" borderId="2" xfId="0" applyNumberFormat="1" applyFont="1" applyFill="1" applyBorder="1" applyAlignment="1"/>
    <xf numFmtId="177" fontId="15" fillId="0" borderId="16" xfId="0" applyNumberFormat="1" applyFont="1" applyFill="1" applyBorder="1" applyAlignment="1"/>
    <xf numFmtId="180" fontId="15" fillId="0" borderId="9" xfId="1" applyNumberFormat="1" applyFont="1" applyFill="1" applyBorder="1" applyAlignment="1"/>
    <xf numFmtId="180" fontId="15" fillId="0" borderId="2" xfId="1" applyNumberFormat="1" applyFont="1" applyFill="1" applyBorder="1" applyAlignment="1"/>
    <xf numFmtId="180" fontId="15" fillId="0" borderId="16" xfId="1" applyNumberFormat="1" applyFont="1" applyFill="1" applyBorder="1" applyAlignment="1"/>
    <xf numFmtId="179" fontId="15" fillId="0" borderId="9" xfId="1" applyNumberFormat="1" applyFont="1" applyFill="1" applyBorder="1" applyAlignment="1"/>
    <xf numFmtId="179" fontId="15" fillId="0" borderId="2" xfId="1" applyNumberFormat="1" applyFont="1" applyFill="1" applyBorder="1" applyAlignment="1"/>
    <xf numFmtId="179" fontId="15" fillId="0" borderId="16" xfId="1" applyNumberFormat="1" applyFont="1" applyFill="1" applyBorder="1" applyAlignment="1"/>
    <xf numFmtId="177" fontId="15" fillId="0" borderId="10" xfId="0" applyNumberFormat="1" applyFont="1" applyFill="1" applyBorder="1" applyAlignment="1"/>
    <xf numFmtId="177" fontId="15" fillId="0" borderId="1" xfId="0" applyNumberFormat="1" applyFont="1" applyFill="1" applyBorder="1" applyAlignment="1"/>
    <xf numFmtId="177" fontId="15" fillId="0" borderId="8" xfId="0" applyNumberFormat="1" applyFont="1" applyFill="1" applyBorder="1" applyAlignment="1"/>
    <xf numFmtId="180" fontId="15" fillId="0" borderId="10" xfId="1" applyNumberFormat="1" applyFont="1" applyFill="1" applyBorder="1" applyAlignment="1"/>
    <xf numFmtId="180" fontId="15" fillId="0" borderId="1" xfId="1" applyNumberFormat="1" applyFont="1" applyFill="1" applyBorder="1" applyAlignment="1"/>
    <xf numFmtId="180" fontId="15" fillId="0" borderId="8" xfId="1" applyNumberFormat="1" applyFont="1" applyFill="1" applyBorder="1" applyAlignment="1"/>
    <xf numFmtId="179" fontId="15" fillId="0" borderId="10" xfId="1" applyNumberFormat="1" applyFont="1" applyFill="1" applyBorder="1" applyAlignment="1"/>
    <xf numFmtId="179" fontId="15" fillId="0" borderId="1" xfId="1" applyNumberFormat="1" applyFont="1" applyFill="1" applyBorder="1" applyAlignment="1"/>
    <xf numFmtId="179" fontId="15" fillId="0" borderId="8" xfId="1" applyNumberFormat="1" applyFont="1" applyFill="1" applyBorder="1" applyAlignment="1"/>
    <xf numFmtId="177" fontId="15" fillId="0" borderId="22" xfId="0" applyNumberFormat="1" applyFont="1" applyFill="1" applyBorder="1" applyAlignment="1"/>
    <xf numFmtId="177" fontId="15" fillId="0" borderId="3" xfId="0" applyNumberFormat="1" applyFont="1" applyFill="1" applyBorder="1" applyAlignment="1"/>
    <xf numFmtId="177" fontId="15" fillId="0" borderId="23" xfId="0" applyNumberFormat="1" applyFont="1" applyFill="1" applyBorder="1" applyAlignment="1"/>
    <xf numFmtId="180" fontId="15" fillId="0" borderId="22" xfId="1" applyNumberFormat="1" applyFont="1" applyFill="1" applyBorder="1" applyAlignment="1"/>
    <xf numFmtId="180" fontId="15" fillId="0" borderId="3" xfId="1" applyNumberFormat="1" applyFont="1" applyFill="1" applyBorder="1" applyAlignment="1"/>
    <xf numFmtId="180" fontId="15" fillId="0" borderId="23" xfId="1" applyNumberFormat="1" applyFont="1" applyFill="1" applyBorder="1" applyAlignment="1"/>
    <xf numFmtId="179" fontId="15" fillId="0" borderId="22" xfId="1" applyNumberFormat="1" applyFont="1" applyFill="1" applyBorder="1" applyAlignment="1"/>
    <xf numFmtId="179" fontId="15" fillId="0" borderId="3" xfId="1" applyNumberFormat="1" applyFont="1" applyFill="1" applyBorder="1" applyAlignment="1"/>
    <xf numFmtId="179" fontId="15" fillId="0" borderId="23" xfId="1" applyNumberFormat="1" applyFont="1" applyFill="1" applyBorder="1" applyAlignment="1"/>
    <xf numFmtId="177" fontId="15" fillId="0" borderId="25" xfId="0" applyNumberFormat="1" applyFont="1" applyFill="1" applyBorder="1" applyAlignment="1"/>
    <xf numFmtId="177" fontId="15" fillId="0" borderId="26" xfId="0" applyNumberFormat="1" applyFont="1" applyFill="1" applyBorder="1" applyAlignment="1"/>
    <xf numFmtId="177" fontId="15" fillId="0" borderId="27" xfId="0" applyNumberFormat="1" applyFont="1" applyFill="1" applyBorder="1" applyAlignment="1"/>
    <xf numFmtId="180" fontId="15" fillId="0" borderId="25" xfId="1" applyNumberFormat="1" applyFont="1" applyFill="1" applyBorder="1" applyAlignment="1"/>
    <xf numFmtId="180" fontId="15" fillId="0" borderId="26" xfId="1" applyNumberFormat="1" applyFont="1" applyFill="1" applyBorder="1" applyAlignment="1"/>
    <xf numFmtId="180" fontId="15" fillId="0" borderId="27" xfId="1" applyNumberFormat="1" applyFont="1" applyFill="1" applyBorder="1" applyAlignment="1"/>
    <xf numFmtId="179" fontId="15" fillId="0" borderId="25" xfId="1" applyNumberFormat="1" applyFont="1" applyFill="1" applyBorder="1" applyAlignment="1"/>
    <xf numFmtId="179" fontId="15" fillId="0" borderId="26" xfId="1" applyNumberFormat="1" applyFont="1" applyFill="1" applyBorder="1" applyAlignment="1"/>
    <xf numFmtId="179" fontId="15" fillId="0" borderId="27" xfId="1" applyNumberFormat="1" applyFont="1" applyFill="1" applyBorder="1" applyAlignment="1"/>
    <xf numFmtId="177" fontId="15" fillId="0" borderId="29" xfId="0" applyNumberFormat="1" applyFont="1" applyFill="1" applyBorder="1" applyAlignment="1"/>
    <xf numFmtId="177" fontId="15" fillId="0" borderId="30" xfId="0" applyNumberFormat="1" applyFont="1" applyFill="1" applyBorder="1" applyAlignment="1"/>
    <xf numFmtId="177" fontId="15" fillId="0" borderId="31" xfId="0" applyNumberFormat="1" applyFont="1" applyFill="1" applyBorder="1" applyAlignment="1"/>
    <xf numFmtId="180" fontId="15" fillId="0" borderId="29" xfId="1" applyNumberFormat="1" applyFont="1" applyFill="1" applyBorder="1" applyAlignment="1"/>
    <xf numFmtId="180" fontId="15" fillId="0" borderId="30" xfId="1" applyNumberFormat="1" applyFont="1" applyFill="1" applyBorder="1" applyAlignment="1"/>
    <xf numFmtId="180" fontId="15" fillId="0" borderId="31" xfId="1" applyNumberFormat="1" applyFont="1" applyFill="1" applyBorder="1" applyAlignment="1"/>
    <xf numFmtId="179" fontId="15" fillId="0" borderId="29" xfId="1" applyNumberFormat="1" applyFont="1" applyFill="1" applyBorder="1" applyAlignment="1"/>
    <xf numFmtId="179" fontId="15" fillId="0" borderId="30" xfId="1" applyNumberFormat="1" applyFont="1" applyFill="1" applyBorder="1" applyAlignment="1"/>
    <xf numFmtId="179" fontId="15" fillId="0" borderId="31" xfId="1" applyNumberFormat="1" applyFont="1" applyFill="1" applyBorder="1" applyAlignment="1"/>
    <xf numFmtId="177" fontId="15" fillId="0" borderId="18" xfId="0" applyNumberFormat="1" applyFont="1" applyFill="1" applyBorder="1" applyAlignment="1"/>
    <xf numFmtId="177" fontId="15" fillId="0" borderId="19" xfId="0" applyNumberFormat="1" applyFont="1" applyFill="1" applyBorder="1" applyAlignment="1"/>
    <xf numFmtId="177" fontId="15" fillId="0" borderId="20" xfId="0" applyNumberFormat="1" applyFont="1" applyFill="1" applyBorder="1" applyAlignment="1"/>
    <xf numFmtId="180" fontId="15" fillId="0" borderId="18" xfId="1" applyNumberFormat="1" applyFont="1" applyFill="1" applyBorder="1" applyAlignment="1"/>
    <xf numFmtId="180" fontId="15" fillId="0" borderId="19" xfId="1" applyNumberFormat="1" applyFont="1" applyFill="1" applyBorder="1" applyAlignment="1"/>
    <xf numFmtId="180" fontId="15" fillId="0" borderId="20" xfId="1" applyNumberFormat="1" applyFont="1" applyFill="1" applyBorder="1" applyAlignment="1"/>
    <xf numFmtId="179" fontId="15" fillId="0" borderId="18" xfId="1" applyNumberFormat="1" applyFont="1" applyFill="1" applyBorder="1" applyAlignment="1"/>
    <xf numFmtId="179" fontId="15" fillId="0" borderId="19" xfId="1" applyNumberFormat="1" applyFont="1" applyFill="1" applyBorder="1" applyAlignment="1"/>
    <xf numFmtId="179" fontId="15" fillId="0" borderId="20" xfId="1" applyNumberFormat="1" applyFont="1" applyFill="1" applyBorder="1" applyAlignment="1"/>
    <xf numFmtId="0" fontId="14" fillId="0" borderId="11" xfId="0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1" fontId="17" fillId="0" borderId="10" xfId="2" applyNumberFormat="1" applyFont="1" applyFill="1" applyBorder="1" applyAlignment="1">
      <alignment horizontal="centerContinuous" vertical="center"/>
    </xf>
    <xf numFmtId="1" fontId="17" fillId="0" borderId="1" xfId="2" applyNumberFormat="1" applyFont="1" applyFill="1" applyBorder="1" applyAlignment="1">
      <alignment horizontal="centerContinuous" vertical="center"/>
    </xf>
    <xf numFmtId="1" fontId="17" fillId="0" borderId="8" xfId="2" applyNumberFormat="1" applyFont="1" applyFill="1" applyBorder="1" applyAlignment="1">
      <alignment horizontal="centerContinuous" vertical="center"/>
    </xf>
    <xf numFmtId="1" fontId="17" fillId="0" borderId="22" xfId="2" applyNumberFormat="1" applyFont="1" applyFill="1" applyBorder="1" applyAlignment="1">
      <alignment horizontal="center" vertical="center"/>
    </xf>
    <xf numFmtId="1" fontId="17" fillId="0" borderId="3" xfId="2" applyNumberFormat="1" applyFont="1" applyFill="1" applyBorder="1" applyAlignment="1">
      <alignment horizontal="center" vertical="center"/>
    </xf>
    <xf numFmtId="1" fontId="17" fillId="0" borderId="23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24" xfId="0" applyFont="1" applyFill="1" applyBorder="1" applyAlignment="1">
      <alignment horizontal="left"/>
    </xf>
    <xf numFmtId="0" fontId="14" fillId="0" borderId="28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1" fontId="8" fillId="0" borderId="34" xfId="0" applyNumberFormat="1" applyFont="1" applyBorder="1" applyAlignment="1">
      <alignment horizontal="center" vertical="center" shrinkToFit="1"/>
    </xf>
    <xf numFmtId="1" fontId="8" fillId="0" borderId="34" xfId="0" applyNumberFormat="1" applyFont="1" applyBorder="1" applyAlignment="1">
      <alignment horizontal="center" vertical="center"/>
    </xf>
    <xf numFmtId="181" fontId="8" fillId="0" borderId="34" xfId="0" applyNumberFormat="1" applyFont="1" applyBorder="1" applyAlignment="1">
      <alignment horizontal="center" vertical="center" shrinkToFit="1"/>
    </xf>
    <xf numFmtId="0" fontId="8" fillId="0" borderId="33" xfId="0" applyFont="1" applyBorder="1"/>
    <xf numFmtId="178" fontId="8" fillId="0" borderId="33" xfId="0" applyNumberFormat="1" applyFont="1" applyBorder="1" applyAlignment="1">
      <alignment horizontal="right" shrinkToFit="1"/>
    </xf>
    <xf numFmtId="178" fontId="8" fillId="0" borderId="33" xfId="2" applyNumberFormat="1" applyFont="1" applyBorder="1" applyAlignment="1">
      <alignment horizontal="right" shrinkToFit="1"/>
    </xf>
    <xf numFmtId="178" fontId="7" fillId="0" borderId="33" xfId="4" applyNumberFormat="1" applyFont="1" applyFill="1" applyBorder="1" applyAlignment="1">
      <alignment horizontal="right" shrinkToFit="1"/>
    </xf>
    <xf numFmtId="178" fontId="8" fillId="0" borderId="33" xfId="0" applyNumberFormat="1" applyFont="1" applyBorder="1" applyAlignment="1">
      <alignment horizontal="right"/>
    </xf>
    <xf numFmtId="0" fontId="7" fillId="0" borderId="35" xfId="0" applyFont="1" applyFill="1" applyBorder="1" applyAlignment="1">
      <alignment horizontal="left"/>
    </xf>
    <xf numFmtId="178" fontId="8" fillId="0" borderId="35" xfId="2" applyNumberFormat="1" applyFont="1" applyBorder="1" applyAlignment="1">
      <alignment horizontal="right" shrinkToFit="1"/>
    </xf>
    <xf numFmtId="178" fontId="7" fillId="0" borderId="35" xfId="4" applyNumberFormat="1" applyFont="1" applyFill="1" applyBorder="1" applyAlignment="1">
      <alignment horizontal="right"/>
    </xf>
    <xf numFmtId="178" fontId="8" fillId="0" borderId="35" xfId="0" applyNumberFormat="1" applyFont="1" applyBorder="1" applyAlignment="1">
      <alignment horizontal="right"/>
    </xf>
    <xf numFmtId="181" fontId="8" fillId="0" borderId="33" xfId="0" applyNumberFormat="1" applyFont="1" applyBorder="1" applyAlignment="1">
      <alignment horizontal="left"/>
    </xf>
    <xf numFmtId="179" fontId="8" fillId="0" borderId="33" xfId="0" applyNumberFormat="1" applyFont="1" applyBorder="1" applyAlignment="1">
      <alignment horizontal="right" shrinkToFit="1"/>
    </xf>
    <xf numFmtId="179" fontId="8" fillId="0" borderId="33" xfId="0" applyNumberFormat="1" applyFont="1" applyBorder="1" applyAlignment="1">
      <alignment horizontal="right"/>
    </xf>
    <xf numFmtId="181" fontId="7" fillId="0" borderId="35" xfId="0" applyNumberFormat="1" applyFont="1" applyFill="1" applyBorder="1" applyAlignment="1">
      <alignment horizontal="left"/>
    </xf>
    <xf numFmtId="179" fontId="8" fillId="0" borderId="35" xfId="2" applyNumberFormat="1" applyFont="1" applyBorder="1" applyAlignment="1">
      <alignment horizontal="right"/>
    </xf>
    <xf numFmtId="179" fontId="8" fillId="0" borderId="35" xfId="2" applyNumberFormat="1" applyFont="1" applyBorder="1" applyAlignment="1">
      <alignment horizontal="right" shrinkToFit="1"/>
    </xf>
    <xf numFmtId="179" fontId="7" fillId="0" borderId="35" xfId="3" applyNumberFormat="1" applyFont="1" applyFill="1" applyBorder="1" applyAlignment="1">
      <alignment horizontal="right" shrinkToFit="1"/>
    </xf>
    <xf numFmtId="179" fontId="7" fillId="0" borderId="35" xfId="4" applyNumberFormat="1" applyFont="1" applyFill="1" applyBorder="1" applyAlignment="1">
      <alignment horizontal="right"/>
    </xf>
    <xf numFmtId="181" fontId="8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8358208955223885"/>
          <c:h val="0.66448391625598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'!$D$5:$P$5</c:f>
              <c:numCache>
                <c:formatCode>0.00_);[Red]\(0.00\)</c:formatCode>
                <c:ptCount val="13"/>
                <c:pt idx="1">
                  <c:v>1.0830438901168298</c:v>
                </c:pt>
                <c:pt idx="2">
                  <c:v>1.2119246215631758</c:v>
                </c:pt>
                <c:pt idx="3">
                  <c:v>1.0789223454833599</c:v>
                </c:pt>
                <c:pt idx="4">
                  <c:v>1.1071318308119791</c:v>
                </c:pt>
                <c:pt idx="5">
                  <c:v>0.86887786732796035</c:v>
                </c:pt>
                <c:pt idx="6">
                  <c:v>0.81103727246460555</c:v>
                </c:pt>
                <c:pt idx="7">
                  <c:v>0.9624924379915305</c:v>
                </c:pt>
                <c:pt idx="8">
                  <c:v>0.64215384615384619</c:v>
                </c:pt>
                <c:pt idx="9">
                  <c:v>0.60255241567912488</c:v>
                </c:pt>
                <c:pt idx="10">
                  <c:v>0.56287425149700598</c:v>
                </c:pt>
                <c:pt idx="11">
                  <c:v>0.4753143207605029</c:v>
                </c:pt>
                <c:pt idx="12">
                  <c:v>0.37946572256195688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6768"/>
        <c:axId val="142266752"/>
      </c:lineChart>
      <c:catAx>
        <c:axId val="1422567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266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2667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256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1044776119402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033771050328769"/>
          <c:w val="0.79850746268656714"/>
          <c:h val="0.6614185573161152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'!$D$6:$P$6</c:f>
              <c:numCache>
                <c:formatCode>0.00_);[Red]\(0.00\)</c:formatCode>
                <c:ptCount val="13"/>
                <c:pt idx="0">
                  <c:v>1.383847549909256</c:v>
                </c:pt>
                <c:pt idx="1">
                  <c:v>1.0267527675276753</c:v>
                </c:pt>
                <c:pt idx="2">
                  <c:v>1.1660869565217391</c:v>
                </c:pt>
                <c:pt idx="3">
                  <c:v>1.2389298892988929</c:v>
                </c:pt>
                <c:pt idx="4">
                  <c:v>0.90639063906390638</c:v>
                </c:pt>
                <c:pt idx="5">
                  <c:v>0.82531645569620249</c:v>
                </c:pt>
                <c:pt idx="6">
                  <c:v>0.85910338517840801</c:v>
                </c:pt>
                <c:pt idx="7">
                  <c:v>0.73960983884648002</c:v>
                </c:pt>
                <c:pt idx="8">
                  <c:v>0.83657243816254412</c:v>
                </c:pt>
                <c:pt idx="9">
                  <c:v>0.7482698961937716</c:v>
                </c:pt>
                <c:pt idx="10">
                  <c:v>0.50950226244343888</c:v>
                </c:pt>
                <c:pt idx="11">
                  <c:v>0.58333333333333337</c:v>
                </c:pt>
                <c:pt idx="12">
                  <c:v>0.58627264061010487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3488"/>
        <c:axId val="142625024"/>
      </c:lineChart>
      <c:catAx>
        <c:axId val="1426234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25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6250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234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880194667334424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'!$D$9:$P$9</c:f>
              <c:numCache>
                <c:formatCode>0.00_);[Red]\(0.00\)</c:formatCode>
                <c:ptCount val="13"/>
                <c:pt idx="0">
                  <c:v>1.3323671497584542</c:v>
                </c:pt>
                <c:pt idx="1">
                  <c:v>1.1606463878326996</c:v>
                </c:pt>
                <c:pt idx="2">
                  <c:v>1.1424755120213714</c:v>
                </c:pt>
                <c:pt idx="3">
                  <c:v>1.1640696608615948</c:v>
                </c:pt>
                <c:pt idx="4">
                  <c:v>0.95585874799357951</c:v>
                </c:pt>
                <c:pt idx="5">
                  <c:v>0.97138047138047134</c:v>
                </c:pt>
                <c:pt idx="6">
                  <c:v>0.99041533546325877</c:v>
                </c:pt>
                <c:pt idx="7">
                  <c:v>0.71114864864864868</c:v>
                </c:pt>
                <c:pt idx="8">
                  <c:v>0.66323024054982815</c:v>
                </c:pt>
                <c:pt idx="9">
                  <c:v>0.58360389610389607</c:v>
                </c:pt>
                <c:pt idx="10">
                  <c:v>0.60578512396694217</c:v>
                </c:pt>
                <c:pt idx="11">
                  <c:v>0.57592891760904685</c:v>
                </c:pt>
                <c:pt idx="12">
                  <c:v>0.7024673439767779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9984"/>
        <c:axId val="142659968"/>
      </c:lineChart>
      <c:catAx>
        <c:axId val="1426499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59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6599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6499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44840989014578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'!$D$10:$P$10</c:f>
              <c:numCache>
                <c:formatCode>0.00_);[Red]\(0.00\)</c:formatCode>
                <c:ptCount val="13"/>
                <c:pt idx="0">
                  <c:v>0.6781292984869326</c:v>
                </c:pt>
                <c:pt idx="1">
                  <c:v>0.49572649572649574</c:v>
                </c:pt>
                <c:pt idx="2">
                  <c:v>0.59948979591836737</c:v>
                </c:pt>
                <c:pt idx="3">
                  <c:v>0.68140442132639789</c:v>
                </c:pt>
                <c:pt idx="4">
                  <c:v>0.62703379224030042</c:v>
                </c:pt>
                <c:pt idx="5">
                  <c:v>0.34798534798534797</c:v>
                </c:pt>
                <c:pt idx="6">
                  <c:v>0.45269461077844314</c:v>
                </c:pt>
                <c:pt idx="7">
                  <c:v>0.52679589509692137</c:v>
                </c:pt>
                <c:pt idx="8">
                  <c:v>0.39140534262485482</c:v>
                </c:pt>
                <c:pt idx="9">
                  <c:v>0.24392819429778248</c:v>
                </c:pt>
                <c:pt idx="10">
                  <c:v>0.28680479825517996</c:v>
                </c:pt>
                <c:pt idx="11">
                  <c:v>0.26611226611226613</c:v>
                </c:pt>
                <c:pt idx="12">
                  <c:v>0.15116279069767441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01312"/>
        <c:axId val="142702848"/>
      </c:lineChart>
      <c:catAx>
        <c:axId val="14270131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028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7028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013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601171487985715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'!$D$11:$P$11</c:f>
              <c:numCache>
                <c:formatCode>0.00_);[Red]\(0.00\)</c:formatCode>
                <c:ptCount val="13"/>
                <c:pt idx="0">
                  <c:v>1.3852739726027397</c:v>
                </c:pt>
                <c:pt idx="1">
                  <c:v>1.3282571912013537</c:v>
                </c:pt>
                <c:pt idx="2">
                  <c:v>1.2559774964838255</c:v>
                </c:pt>
                <c:pt idx="3">
                  <c:v>1.1347626339969372</c:v>
                </c:pt>
                <c:pt idx="4">
                  <c:v>0.9610951008645533</c:v>
                </c:pt>
                <c:pt idx="5">
                  <c:v>0.91279069767441856</c:v>
                </c:pt>
                <c:pt idx="6">
                  <c:v>0.90013495276653166</c:v>
                </c:pt>
                <c:pt idx="7">
                  <c:v>0.7620865139949109</c:v>
                </c:pt>
                <c:pt idx="8">
                  <c:v>0.70341207349081369</c:v>
                </c:pt>
                <c:pt idx="9">
                  <c:v>0.7808383233532934</c:v>
                </c:pt>
                <c:pt idx="10">
                  <c:v>0.59855769230769229</c:v>
                </c:pt>
                <c:pt idx="11">
                  <c:v>0.63423645320197042</c:v>
                </c:pt>
                <c:pt idx="12">
                  <c:v>0.56166056166056166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27808"/>
        <c:axId val="142729600"/>
      </c:lineChart>
      <c:catAx>
        <c:axId val="14272780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296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7296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278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76296848212154311"/>
          <c:h val="0.6558411087763611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'!$D$12:$P$12</c:f>
              <c:numCache>
                <c:formatCode>0.00_);[Red]\(0.00\)</c:formatCode>
                <c:ptCount val="13"/>
                <c:pt idx="1">
                  <c:v>1.2745901639344261</c:v>
                </c:pt>
                <c:pt idx="2">
                  <c:v>1.0503202195791399</c:v>
                </c:pt>
                <c:pt idx="3">
                  <c:v>1.1764705882352942</c:v>
                </c:pt>
                <c:pt idx="4">
                  <c:v>1.0303030303030303</c:v>
                </c:pt>
                <c:pt idx="5">
                  <c:v>0.890608875128999</c:v>
                </c:pt>
                <c:pt idx="6">
                  <c:v>0.82400813835198372</c:v>
                </c:pt>
                <c:pt idx="7">
                  <c:v>0.96881091617933723</c:v>
                </c:pt>
                <c:pt idx="8">
                  <c:v>0.77494692144373678</c:v>
                </c:pt>
                <c:pt idx="9">
                  <c:v>0.73376623376623373</c:v>
                </c:pt>
                <c:pt idx="10">
                  <c:v>0.68004223864836322</c:v>
                </c:pt>
                <c:pt idx="11">
                  <c:v>0.5629139072847682</c:v>
                </c:pt>
                <c:pt idx="12">
                  <c:v>0.4838337182448037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7728"/>
        <c:axId val="142379264"/>
      </c:lineChart>
      <c:catAx>
        <c:axId val="14237772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379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3792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777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3.409090909090908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6570551189298"/>
          <c:y val="0.23595570344239225"/>
          <c:w val="0.8011998820243238"/>
          <c:h val="0.66165189138251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'!$D$13:$P$13</c:f>
              <c:numCache>
                <c:formatCode>0.00_);[Red]\(0.00\)</c:formatCode>
                <c:ptCount val="13"/>
                <c:pt idx="1">
                  <c:v>1.474012474012474</c:v>
                </c:pt>
                <c:pt idx="2">
                  <c:v>1.0438413361169103</c:v>
                </c:pt>
                <c:pt idx="3">
                  <c:v>1.2845188284518829</c:v>
                </c:pt>
                <c:pt idx="4">
                  <c:v>1.1154639175257732</c:v>
                </c:pt>
                <c:pt idx="5">
                  <c:v>0.98396793587174347</c:v>
                </c:pt>
                <c:pt idx="6">
                  <c:v>1.0019493177387915</c:v>
                </c:pt>
                <c:pt idx="7">
                  <c:v>0.77380952380952384</c:v>
                </c:pt>
                <c:pt idx="8">
                  <c:v>0.51937984496124034</c:v>
                </c:pt>
                <c:pt idx="9">
                  <c:v>0.53319502074688796</c:v>
                </c:pt>
                <c:pt idx="10">
                  <c:v>0.54007633587786263</c:v>
                </c:pt>
                <c:pt idx="11">
                  <c:v>0.49892933618843682</c:v>
                </c:pt>
                <c:pt idx="12">
                  <c:v>0.32649253731343286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96032"/>
        <c:axId val="142475648"/>
      </c:lineChart>
      <c:catAx>
        <c:axId val="14239603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475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475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960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3.3707865168539325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652904698014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'!$D$14:$P$14</c:f>
              <c:numCache>
                <c:formatCode>0.00_);[Red]\(0.00\)</c:formatCode>
                <c:ptCount val="13"/>
                <c:pt idx="1">
                  <c:v>1.1398963730569949</c:v>
                </c:pt>
                <c:pt idx="2">
                  <c:v>1.0393835616438356</c:v>
                </c:pt>
                <c:pt idx="3">
                  <c:v>0.97422680412371132</c:v>
                </c:pt>
                <c:pt idx="4">
                  <c:v>0.89860139860139865</c:v>
                </c:pt>
                <c:pt idx="5">
                  <c:v>0.81142857142857139</c:v>
                </c:pt>
                <c:pt idx="6">
                  <c:v>0.66365280289330919</c:v>
                </c:pt>
                <c:pt idx="7">
                  <c:v>0.72556390977443608</c:v>
                </c:pt>
                <c:pt idx="8">
                  <c:v>0.50657894736842102</c:v>
                </c:pt>
                <c:pt idx="9">
                  <c:v>0.6238698010849909</c:v>
                </c:pt>
                <c:pt idx="10">
                  <c:v>0.5926640926640927</c:v>
                </c:pt>
                <c:pt idx="11">
                  <c:v>0.38709677419354838</c:v>
                </c:pt>
                <c:pt idx="12">
                  <c:v>0.26171875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9184"/>
        <c:axId val="142510720"/>
      </c:lineChart>
      <c:catAx>
        <c:axId val="1425091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510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5107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091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3768213274464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'!$D$15:$P$15</c:f>
              <c:numCache>
                <c:formatCode>0.00_);[Red]\(0.00\)</c:formatCode>
                <c:ptCount val="13"/>
                <c:pt idx="1">
                  <c:v>1.4934579439252336</c:v>
                </c:pt>
                <c:pt idx="2">
                  <c:v>1.3580246913580247</c:v>
                </c:pt>
                <c:pt idx="3">
                  <c:v>1.3923357664233578</c:v>
                </c:pt>
                <c:pt idx="4">
                  <c:v>1.5706106870229009</c:v>
                </c:pt>
                <c:pt idx="5">
                  <c:v>1.2642998027613412</c:v>
                </c:pt>
                <c:pt idx="6">
                  <c:v>1.2288461538461539</c:v>
                </c:pt>
                <c:pt idx="7">
                  <c:v>0.92181069958847739</c:v>
                </c:pt>
                <c:pt idx="8">
                  <c:v>0.93548387096774188</c:v>
                </c:pt>
                <c:pt idx="9">
                  <c:v>0.9419354838709677</c:v>
                </c:pt>
                <c:pt idx="10">
                  <c:v>0.88221153846153844</c:v>
                </c:pt>
                <c:pt idx="11">
                  <c:v>0.73508353221957046</c:v>
                </c:pt>
                <c:pt idx="12">
                  <c:v>0.72511848341232232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9776"/>
        <c:axId val="142549760"/>
      </c:lineChart>
      <c:catAx>
        <c:axId val="1425397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5497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5497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9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428636798651781"/>
          <c:w val="0.76296848212154311"/>
          <c:h val="0.663045285972905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'!$D$16:$P$16</c:f>
              <c:numCache>
                <c:formatCode>0.00_);[Red]\(0.00\)</c:formatCode>
                <c:ptCount val="13"/>
                <c:pt idx="1">
                  <c:v>1.4726495726495727</c:v>
                </c:pt>
                <c:pt idx="2">
                  <c:v>1.4491315136476426</c:v>
                </c:pt>
                <c:pt idx="3">
                  <c:v>1.1943755169561621</c:v>
                </c:pt>
                <c:pt idx="4">
                  <c:v>1.1988352745424293</c:v>
                </c:pt>
                <c:pt idx="5">
                  <c:v>1.1173671689135607</c:v>
                </c:pt>
                <c:pt idx="6">
                  <c:v>0.90441767068273093</c:v>
                </c:pt>
                <c:pt idx="7">
                  <c:v>0.97647058823529409</c:v>
                </c:pt>
                <c:pt idx="8">
                  <c:v>0.80550918196994992</c:v>
                </c:pt>
                <c:pt idx="9">
                  <c:v>0.7483443708609272</c:v>
                </c:pt>
                <c:pt idx="10">
                  <c:v>0.82258064516129037</c:v>
                </c:pt>
                <c:pt idx="11">
                  <c:v>0.64592863677950596</c:v>
                </c:pt>
                <c:pt idx="12">
                  <c:v>0.74313551815766166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78816"/>
        <c:axId val="142580352"/>
      </c:lineChart>
      <c:catAx>
        <c:axId val="14257881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80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580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78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571428571428571E-2"/>
          <c:w val="0.7185239622824926"/>
          <c:h val="0.1657148856392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3863636363636365"/>
          <c:w val="0.79412049819227581"/>
          <c:h val="0.656536725058148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'!$D$17:$P$17</c:f>
              <c:numCache>
                <c:formatCode>0.00_);[Red]\(0.00\)</c:formatCode>
                <c:ptCount val="13"/>
                <c:pt idx="1">
                  <c:v>1.2429906542056075</c:v>
                </c:pt>
                <c:pt idx="2">
                  <c:v>1.1974248927038627</c:v>
                </c:pt>
                <c:pt idx="3">
                  <c:v>1.0986238532110091</c:v>
                </c:pt>
                <c:pt idx="4">
                  <c:v>1.0475161987041037</c:v>
                </c:pt>
                <c:pt idx="5">
                  <c:v>0.84070796460176989</c:v>
                </c:pt>
                <c:pt idx="6">
                  <c:v>0.89411764705882357</c:v>
                </c:pt>
                <c:pt idx="7">
                  <c:v>0.78078817733990147</c:v>
                </c:pt>
                <c:pt idx="8">
                  <c:v>0.7195402298850575</c:v>
                </c:pt>
                <c:pt idx="9">
                  <c:v>0.79746835443037978</c:v>
                </c:pt>
                <c:pt idx="10">
                  <c:v>0.90049751243781095</c:v>
                </c:pt>
                <c:pt idx="11">
                  <c:v>0.62634408602150538</c:v>
                </c:pt>
                <c:pt idx="12">
                  <c:v>0.47687861271676302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44576"/>
        <c:axId val="142746368"/>
      </c:lineChart>
      <c:catAx>
        <c:axId val="142744576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463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7463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445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409090909090908E-2"/>
          <c:w val="0.71323761000463182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619361461666872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'!$D$18:$P$18</c:f>
              <c:numCache>
                <c:formatCode>0.00_);[Red]\(0.00\)</c:formatCode>
                <c:ptCount val="13"/>
                <c:pt idx="0">
                  <c:v>1.3884297520661157</c:v>
                </c:pt>
                <c:pt idx="1">
                  <c:v>1.2217391304347827</c:v>
                </c:pt>
                <c:pt idx="2">
                  <c:v>0.92753623188405798</c:v>
                </c:pt>
                <c:pt idx="3">
                  <c:v>0.75845410628019327</c:v>
                </c:pt>
                <c:pt idx="4">
                  <c:v>0.88888888888888884</c:v>
                </c:pt>
                <c:pt idx="5">
                  <c:v>0.58411214953271029</c:v>
                </c:pt>
                <c:pt idx="6">
                  <c:v>0.70560747663551404</c:v>
                </c:pt>
                <c:pt idx="7">
                  <c:v>0.50485436893203883</c:v>
                </c:pt>
                <c:pt idx="8">
                  <c:v>0.79716981132075471</c:v>
                </c:pt>
                <c:pt idx="9">
                  <c:v>0.57692307692307687</c:v>
                </c:pt>
                <c:pt idx="10">
                  <c:v>0.52450980392156865</c:v>
                </c:pt>
                <c:pt idx="11">
                  <c:v>0.74479166666666663</c:v>
                </c:pt>
                <c:pt idx="12">
                  <c:v>0.68393782383419688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87328"/>
        <c:axId val="142788864"/>
      </c:lineChart>
      <c:catAx>
        <c:axId val="14278732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88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78886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787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034019873432387"/>
          <c:w val="0.80000578707889958"/>
          <c:h val="0.6748328282860234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'!$D$19:$P$19</c:f>
              <c:numCache>
                <c:formatCode>0.00_);[Red]\(0.00\)</c:formatCode>
                <c:ptCount val="13"/>
                <c:pt idx="0">
                  <c:v>0.68361581920903958</c:v>
                </c:pt>
                <c:pt idx="1">
                  <c:v>0.35915492957746481</c:v>
                </c:pt>
                <c:pt idx="2">
                  <c:v>0.29333333333333333</c:v>
                </c:pt>
                <c:pt idx="3">
                  <c:v>0.29655172413793102</c:v>
                </c:pt>
                <c:pt idx="4">
                  <c:v>0.31967213114754101</c:v>
                </c:pt>
                <c:pt idx="5">
                  <c:v>6.4516129032258063E-2</c:v>
                </c:pt>
                <c:pt idx="6">
                  <c:v>0.10909090909090909</c:v>
                </c:pt>
                <c:pt idx="7">
                  <c:v>9.3220338983050849E-2</c:v>
                </c:pt>
                <c:pt idx="8">
                  <c:v>0.12195121951219512</c:v>
                </c:pt>
                <c:pt idx="9">
                  <c:v>0.12244897959183673</c:v>
                </c:pt>
                <c:pt idx="10">
                  <c:v>9.2436974789915971E-2</c:v>
                </c:pt>
                <c:pt idx="11">
                  <c:v>8.7301587301587297E-2</c:v>
                </c:pt>
                <c:pt idx="12">
                  <c:v>1.2345679012345678E-2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7552"/>
        <c:axId val="142889344"/>
      </c:lineChart>
      <c:catAx>
        <c:axId val="14288755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89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288934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8875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1965317919075145"/>
          <c:w val="0.80147346576813017"/>
          <c:h val="0.6755197558902855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'!$D$20:$P$20</c:f>
              <c:numCache>
                <c:formatCode>0.00_);[Red]\(0.00\)</c:formatCode>
                <c:ptCount val="13"/>
                <c:pt idx="1">
                  <c:v>1.826086956521739</c:v>
                </c:pt>
                <c:pt idx="2">
                  <c:v>1.6632653061224489</c:v>
                </c:pt>
                <c:pt idx="3">
                  <c:v>1.3298429319371727</c:v>
                </c:pt>
                <c:pt idx="4">
                  <c:v>1.4075829383886256</c:v>
                </c:pt>
                <c:pt idx="5">
                  <c:v>1.1181434599156117</c:v>
                </c:pt>
                <c:pt idx="6">
                  <c:v>0.98148148148148151</c:v>
                </c:pt>
                <c:pt idx="7">
                  <c:v>1.0547945205479452</c:v>
                </c:pt>
                <c:pt idx="8">
                  <c:v>0.90410958904109584</c:v>
                </c:pt>
                <c:pt idx="9">
                  <c:v>0.96202531645569622</c:v>
                </c:pt>
                <c:pt idx="10">
                  <c:v>0.83050847457627119</c:v>
                </c:pt>
                <c:pt idx="11">
                  <c:v>0.8666666666666667</c:v>
                </c:pt>
                <c:pt idx="12">
                  <c:v>0.55752212389380529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23264"/>
        <c:axId val="142924800"/>
      </c:lineChart>
      <c:catAx>
        <c:axId val="14292326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24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29248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9232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901734104046242E-2"/>
          <c:w val="0.71323761000463182"/>
          <c:h val="0.1676300578034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857206632831006"/>
          <c:w val="0.79850746268656714"/>
          <c:h val="0.666601119434262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'!$D$21:$P$21</c:f>
              <c:numCache>
                <c:formatCode>0.00_);[Red]\(0.00\)</c:formatCode>
                <c:ptCount val="13"/>
                <c:pt idx="0">
                  <c:v>1.25</c:v>
                </c:pt>
                <c:pt idx="1">
                  <c:v>1.4269662921348314</c:v>
                </c:pt>
                <c:pt idx="2">
                  <c:v>1.3</c:v>
                </c:pt>
                <c:pt idx="3">
                  <c:v>1.0196078431372548</c:v>
                </c:pt>
                <c:pt idx="4">
                  <c:v>0.89552238805970152</c:v>
                </c:pt>
                <c:pt idx="5">
                  <c:v>0.67741935483870963</c:v>
                </c:pt>
                <c:pt idx="6">
                  <c:v>0.94117647058823528</c:v>
                </c:pt>
                <c:pt idx="7">
                  <c:v>0.54166666666666663</c:v>
                </c:pt>
                <c:pt idx="8">
                  <c:v>0.1728395061728395</c:v>
                </c:pt>
                <c:pt idx="9">
                  <c:v>0.45588235294117646</c:v>
                </c:pt>
                <c:pt idx="10">
                  <c:v>0.18072289156626506</c:v>
                </c:pt>
                <c:pt idx="11">
                  <c:v>0.14666666666666667</c:v>
                </c:pt>
                <c:pt idx="12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46368"/>
        <c:axId val="143176832"/>
      </c:lineChart>
      <c:catAx>
        <c:axId val="14314636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768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1768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146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80000578707889958"/>
          <c:h val="0.662218414740227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'!$D$22:$P$22</c:f>
              <c:numCache>
                <c:formatCode>0.00_);[Red]\(0.00\)</c:formatCode>
                <c:ptCount val="13"/>
                <c:pt idx="0">
                  <c:v>1.5735294117647058</c:v>
                </c:pt>
                <c:pt idx="1">
                  <c:v>1.6375</c:v>
                </c:pt>
                <c:pt idx="2">
                  <c:v>1.9195402298850575</c:v>
                </c:pt>
                <c:pt idx="3">
                  <c:v>1.5425531914893618</c:v>
                </c:pt>
                <c:pt idx="4">
                  <c:v>1.6941176470588235</c:v>
                </c:pt>
                <c:pt idx="5">
                  <c:v>1.9402985074626866</c:v>
                </c:pt>
                <c:pt idx="6">
                  <c:v>1.7738095238095237</c:v>
                </c:pt>
                <c:pt idx="7">
                  <c:v>1.6086956521739131</c:v>
                </c:pt>
                <c:pt idx="8">
                  <c:v>0.90140845070422537</c:v>
                </c:pt>
                <c:pt idx="9">
                  <c:v>1.325</c:v>
                </c:pt>
                <c:pt idx="10">
                  <c:v>0.47761194029850745</c:v>
                </c:pt>
                <c:pt idx="11">
                  <c:v>0.70886075949367089</c:v>
                </c:pt>
                <c:pt idx="12">
                  <c:v>0.3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14080"/>
        <c:axId val="143215616"/>
      </c:lineChart>
      <c:catAx>
        <c:axId val="143214080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156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2156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14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667444347234373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63533226138070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'!$D$23:$P$23</c:f>
              <c:numCache>
                <c:formatCode>0.00_);[Red]\(0.00\)</c:formatCode>
                <c:ptCount val="13"/>
                <c:pt idx="0">
                  <c:v>1.4886363636363635</c:v>
                </c:pt>
                <c:pt idx="1">
                  <c:v>1.8333333333333333</c:v>
                </c:pt>
                <c:pt idx="2">
                  <c:v>2.0266666666666668</c:v>
                </c:pt>
                <c:pt idx="3">
                  <c:v>2</c:v>
                </c:pt>
                <c:pt idx="4">
                  <c:v>2.7901234567901234</c:v>
                </c:pt>
                <c:pt idx="5">
                  <c:v>1.9054054054054055</c:v>
                </c:pt>
                <c:pt idx="6">
                  <c:v>2.1794871794871793</c:v>
                </c:pt>
                <c:pt idx="7">
                  <c:v>1.2058823529411764</c:v>
                </c:pt>
                <c:pt idx="8">
                  <c:v>0.55384615384615388</c:v>
                </c:pt>
                <c:pt idx="9">
                  <c:v>0.4935064935064935</c:v>
                </c:pt>
                <c:pt idx="10">
                  <c:v>0.26250000000000001</c:v>
                </c:pt>
                <c:pt idx="11">
                  <c:v>0.27397260273972601</c:v>
                </c:pt>
                <c:pt idx="12">
                  <c:v>0.18965517241379309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32384"/>
        <c:axId val="143242368"/>
      </c:lineChart>
      <c:catAx>
        <c:axId val="143232384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42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24236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323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1787709497206703"/>
          <c:w val="0.80000578707889958"/>
          <c:h val="0.6738792332410985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'!$D$7:$P$7</c:f>
              <c:numCache>
                <c:formatCode>0.00_);[Red]\(0.00\)</c:formatCode>
                <c:ptCount val="13"/>
                <c:pt idx="6">
                  <c:v>1.0942835931700075</c:v>
                </c:pt>
                <c:pt idx="7">
                  <c:v>0.89655172413793105</c:v>
                </c:pt>
                <c:pt idx="8">
                  <c:v>0.8070987654320988</c:v>
                </c:pt>
                <c:pt idx="9">
                  <c:v>0.7854463615903976</c:v>
                </c:pt>
                <c:pt idx="10">
                  <c:v>0.73891625615763545</c:v>
                </c:pt>
                <c:pt idx="11">
                  <c:v>0.48500881834215165</c:v>
                </c:pt>
                <c:pt idx="12">
                  <c:v>0.50844594594594594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6592"/>
        <c:axId val="143408128"/>
      </c:lineChart>
      <c:catAx>
        <c:axId val="143406592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08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4081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065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7932960893854747E-2"/>
          <c:w val="0.89630251774083791"/>
          <c:h val="0.156424581005586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910172462507851"/>
          <c:w val="0.7969954072023584"/>
          <c:h val="0.672654940530076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'!$D$8:$P$8</c:f>
              <c:numCache>
                <c:formatCode>0.00_);[Red]\(0.00\)</c:formatCode>
                <c:ptCount val="13"/>
                <c:pt idx="6">
                  <c:v>0.49669749009247027</c:v>
                </c:pt>
                <c:pt idx="7">
                  <c:v>0.53295128939828085</c:v>
                </c:pt>
                <c:pt idx="8">
                  <c:v>0.35240572171651496</c:v>
                </c:pt>
                <c:pt idx="9">
                  <c:v>0.50136612021857918</c:v>
                </c:pt>
                <c:pt idx="10">
                  <c:v>0.41633199464524767</c:v>
                </c:pt>
                <c:pt idx="11">
                  <c:v>0.42988204456094364</c:v>
                </c:pt>
                <c:pt idx="12">
                  <c:v>0.28116343490304707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'一人平均う歯数 '!$D$4:$P$4</c:f>
              <c:numCache>
                <c:formatCode>0_);[Red]\(0\)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'一人平均う歯数 '!$D$24:$P$24</c:f>
              <c:numCache>
                <c:formatCode>0.00_);[Red]\(0.00\)</c:formatCode>
                <c:ptCount val="13"/>
                <c:pt idx="0">
                  <c:v>1.306129671574179</c:v>
                </c:pt>
                <c:pt idx="1">
                  <c:v>1.190338860850757</c:v>
                </c:pt>
                <c:pt idx="2">
                  <c:v>1.161268043373161</c:v>
                </c:pt>
                <c:pt idx="3">
                  <c:v>1.0970288502942442</c:v>
                </c:pt>
                <c:pt idx="4">
                  <c:v>1.0409169850642583</c:v>
                </c:pt>
                <c:pt idx="5">
                  <c:v>0.90529093181502573</c:v>
                </c:pt>
                <c:pt idx="6">
                  <c:v>0.85477178423236511</c:v>
                </c:pt>
                <c:pt idx="7">
                  <c:v>0.82413270925110127</c:v>
                </c:pt>
                <c:pt idx="8">
                  <c:v>0.67075027685492805</c:v>
                </c:pt>
                <c:pt idx="9">
                  <c:v>0.64922294044835649</c:v>
                </c:pt>
                <c:pt idx="10">
                  <c:v>0.59353717859624744</c:v>
                </c:pt>
                <c:pt idx="11">
                  <c:v>0.51777522935779818</c:v>
                </c:pt>
                <c:pt idx="12">
                  <c:v>0.45780511589528167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3088"/>
        <c:axId val="143438976"/>
      </c:lineChart>
      <c:catAx>
        <c:axId val="143433088"/>
        <c:scaling>
          <c:orientation val="minMax"/>
        </c:scaling>
        <c:delete val="0"/>
        <c:axPos val="b"/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38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43897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433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2.8089887640449437E-2"/>
          <c:w val="0.90977759359027499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H28</a:t>
            </a:r>
            <a:r>
              <a:rPr lang="ja-JP" altLang="en-US" sz="1200"/>
              <a:t>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709667082303365E-2"/>
          <c:y val="0.11933496661938733"/>
          <c:w val="0.84452126196713251"/>
          <c:h val="0.64280902394930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>
                <c:manualLayout>
                  <c:x val="0"/>
                  <c:y val="-2.339405964564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'!$P$5:$P$24</c:f>
              <c:numCache>
                <c:formatCode>0.00_);[Red]\(0.00\)</c:formatCode>
                <c:ptCount val="20"/>
                <c:pt idx="0">
                  <c:v>0.37946572256195688</c:v>
                </c:pt>
                <c:pt idx="1">
                  <c:v>0.58627264061010487</c:v>
                </c:pt>
                <c:pt idx="2">
                  <c:v>0.50844594594594594</c:v>
                </c:pt>
                <c:pt idx="3">
                  <c:v>0.28116343490304707</c:v>
                </c:pt>
                <c:pt idx="4">
                  <c:v>0.7024673439767779</c:v>
                </c:pt>
                <c:pt idx="5">
                  <c:v>0.15116279069767441</c:v>
                </c:pt>
                <c:pt idx="6">
                  <c:v>0.56166056166056166</c:v>
                </c:pt>
                <c:pt idx="7">
                  <c:v>0.4838337182448037</c:v>
                </c:pt>
                <c:pt idx="8">
                  <c:v>0.32649253731343286</c:v>
                </c:pt>
                <c:pt idx="9">
                  <c:v>0.26171875</c:v>
                </c:pt>
                <c:pt idx="10">
                  <c:v>0.72511848341232232</c:v>
                </c:pt>
                <c:pt idx="11">
                  <c:v>0.74313551815766166</c:v>
                </c:pt>
                <c:pt idx="12">
                  <c:v>0.47687861271676302</c:v>
                </c:pt>
                <c:pt idx="13">
                  <c:v>0.68393782383419688</c:v>
                </c:pt>
                <c:pt idx="14">
                  <c:v>1.2345679012345678E-2</c:v>
                </c:pt>
                <c:pt idx="15">
                  <c:v>0.55752212389380529</c:v>
                </c:pt>
                <c:pt idx="16">
                  <c:v>0.2</c:v>
                </c:pt>
                <c:pt idx="17">
                  <c:v>0.3</c:v>
                </c:pt>
                <c:pt idx="18">
                  <c:v>0.18965517241379309</c:v>
                </c:pt>
                <c:pt idx="19">
                  <c:v>0.45780511589528167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24448"/>
        <c:axId val="143630336"/>
      </c:barChart>
      <c:catAx>
        <c:axId val="14362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3630336"/>
        <c:crosses val="autoZero"/>
        <c:auto val="1"/>
        <c:lblAlgn val="ctr"/>
        <c:lblOffset val="100"/>
        <c:noMultiLvlLbl val="0"/>
      </c:catAx>
      <c:valAx>
        <c:axId val="14363033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36244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有病者率!$D$5:$P$5</c:f>
              <c:numCache>
                <c:formatCode>0.0_);[Red]\(0.0\)</c:formatCode>
                <c:ptCount val="13"/>
                <c:pt idx="1">
                  <c:v>43.037574992106094</c:v>
                </c:pt>
                <c:pt idx="2">
                  <c:v>44.609206054989187</c:v>
                </c:pt>
                <c:pt idx="3">
                  <c:v>38.668779714738513</c:v>
                </c:pt>
                <c:pt idx="4">
                  <c:v>41.092929916640941</c:v>
                </c:pt>
                <c:pt idx="5">
                  <c:v>34.934903905765651</c:v>
                </c:pt>
                <c:pt idx="6">
                  <c:v>33.689685062120773</c:v>
                </c:pt>
                <c:pt idx="7">
                  <c:v>35.48094373865699</c:v>
                </c:pt>
                <c:pt idx="8">
                  <c:v>28.646153846153844</c:v>
                </c:pt>
                <c:pt idx="9">
                  <c:v>25.220297781829231</c:v>
                </c:pt>
                <c:pt idx="10">
                  <c:v>28.293413173652691</c:v>
                </c:pt>
                <c:pt idx="11">
                  <c:v>24.041704998466727</c:v>
                </c:pt>
                <c:pt idx="12">
                  <c:v>19.60090119085935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80640"/>
        <c:axId val="143682176"/>
      </c:lineChart>
      <c:catAx>
        <c:axId val="14368064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682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3682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8064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595570344239225"/>
          <c:w val="0.78358208955223885"/>
          <c:h val="0.6534049114232266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有病者率!$D$6:$P$6</c:f>
              <c:numCache>
                <c:formatCode>0.0_);[Red]\(0.0\)</c:formatCode>
                <c:ptCount val="13"/>
                <c:pt idx="0">
                  <c:v>52.722323049001815</c:v>
                </c:pt>
                <c:pt idx="1">
                  <c:v>43.17343173431734</c:v>
                </c:pt>
                <c:pt idx="2">
                  <c:v>46</c:v>
                </c:pt>
                <c:pt idx="3">
                  <c:v>45.479704797047972</c:v>
                </c:pt>
                <c:pt idx="4">
                  <c:v>38.433843384338431</c:v>
                </c:pt>
                <c:pt idx="5">
                  <c:v>35.527426160337555</c:v>
                </c:pt>
                <c:pt idx="6">
                  <c:v>38.243366880146382</c:v>
                </c:pt>
                <c:pt idx="7">
                  <c:v>33.163698049194238</c:v>
                </c:pt>
                <c:pt idx="8">
                  <c:v>34.187279151943464</c:v>
                </c:pt>
                <c:pt idx="9">
                  <c:v>34.602076124567475</c:v>
                </c:pt>
                <c:pt idx="10">
                  <c:v>25.610859728506785</c:v>
                </c:pt>
                <c:pt idx="11">
                  <c:v>23.534798534798533</c:v>
                </c:pt>
                <c:pt idx="12">
                  <c:v>26.501429933269783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5328"/>
        <c:axId val="143786752"/>
      </c:lineChart>
      <c:catAx>
        <c:axId val="1437153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786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7867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7153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1343283582089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9534057869153"/>
          <c:y val="0.23863636363636365"/>
          <c:w val="0.78030880318420914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有病者率!$D$9:$P$9</c:f>
              <c:numCache>
                <c:formatCode>0.0_);[Red]\(0.0\)</c:formatCode>
                <c:ptCount val="13"/>
                <c:pt idx="0">
                  <c:v>46.570048309178745</c:v>
                </c:pt>
                <c:pt idx="1">
                  <c:v>46.387832699619771</c:v>
                </c:pt>
                <c:pt idx="2">
                  <c:v>44.434550311665184</c:v>
                </c:pt>
                <c:pt idx="3">
                  <c:v>43.446379468377636</c:v>
                </c:pt>
                <c:pt idx="4">
                  <c:v>34.75120385232745</c:v>
                </c:pt>
                <c:pt idx="5">
                  <c:v>38.973063973063972</c:v>
                </c:pt>
                <c:pt idx="6">
                  <c:v>33.466453674121404</c:v>
                </c:pt>
                <c:pt idx="7">
                  <c:v>29.054054054054053</c:v>
                </c:pt>
                <c:pt idx="8">
                  <c:v>27.835051546391753</c:v>
                </c:pt>
                <c:pt idx="9">
                  <c:v>24.269480519480517</c:v>
                </c:pt>
                <c:pt idx="10">
                  <c:v>24.462809917355372</c:v>
                </c:pt>
                <c:pt idx="11">
                  <c:v>26.332794830371569</c:v>
                </c:pt>
                <c:pt idx="12">
                  <c:v>26.995645863570395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11712"/>
        <c:axId val="143813248"/>
      </c:lineChart>
      <c:catAx>
        <c:axId val="1438117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132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38132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11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87878787878788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有病者率!$D$10:$P$10</c:f>
              <c:numCache>
                <c:formatCode>0.0_);[Red]\(0.0\)</c:formatCode>
                <c:ptCount val="13"/>
                <c:pt idx="0">
                  <c:v>28.885832187070154</c:v>
                </c:pt>
                <c:pt idx="1">
                  <c:v>22.792022792022792</c:v>
                </c:pt>
                <c:pt idx="2">
                  <c:v>27.295918367346939</c:v>
                </c:pt>
                <c:pt idx="3">
                  <c:v>27.828348504551364</c:v>
                </c:pt>
                <c:pt idx="4">
                  <c:v>26.533166458072593</c:v>
                </c:pt>
                <c:pt idx="5">
                  <c:v>17.460317460317459</c:v>
                </c:pt>
                <c:pt idx="6">
                  <c:v>19.520958083832333</c:v>
                </c:pt>
                <c:pt idx="7">
                  <c:v>21.550741163055871</c:v>
                </c:pt>
                <c:pt idx="8">
                  <c:v>17.53774680603949</c:v>
                </c:pt>
                <c:pt idx="9">
                  <c:v>14.044350580781414</c:v>
                </c:pt>
                <c:pt idx="10">
                  <c:v>13.304252998909488</c:v>
                </c:pt>
                <c:pt idx="11">
                  <c:v>13.513513513513514</c:v>
                </c:pt>
                <c:pt idx="12">
                  <c:v>10.14799154334038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0016"/>
        <c:axId val="144126720"/>
      </c:lineChart>
      <c:catAx>
        <c:axId val="143830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267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126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300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174205162179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有病者率!$D$11:$P$11</c:f>
              <c:numCache>
                <c:formatCode>0.0_);[Red]\(0.0\)</c:formatCode>
                <c:ptCount val="13"/>
                <c:pt idx="0">
                  <c:v>50</c:v>
                </c:pt>
                <c:pt idx="1">
                  <c:v>49.407783417935704</c:v>
                </c:pt>
                <c:pt idx="2">
                  <c:v>43.459915611814345</c:v>
                </c:pt>
                <c:pt idx="3">
                  <c:v>44.104134762633997</c:v>
                </c:pt>
                <c:pt idx="4">
                  <c:v>38.184438040345817</c:v>
                </c:pt>
                <c:pt idx="5">
                  <c:v>31.831395348837212</c:v>
                </c:pt>
                <c:pt idx="6">
                  <c:v>34.278002699055335</c:v>
                </c:pt>
                <c:pt idx="7">
                  <c:v>33.587786259541986</c:v>
                </c:pt>
                <c:pt idx="8">
                  <c:v>28.346456692913385</c:v>
                </c:pt>
                <c:pt idx="9">
                  <c:v>32.814371257485028</c:v>
                </c:pt>
                <c:pt idx="10">
                  <c:v>26.802884615384613</c:v>
                </c:pt>
                <c:pt idx="11">
                  <c:v>26.47783251231527</c:v>
                </c:pt>
                <c:pt idx="12">
                  <c:v>24.908424908424909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1680"/>
        <c:axId val="144153216"/>
      </c:lineChart>
      <c:catAx>
        <c:axId val="1441516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53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153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5168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4627848824110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有病者率!$D$12:$P$12</c:f>
              <c:numCache>
                <c:formatCode>0.0_);[Red]\(0.0\)</c:formatCode>
                <c:ptCount val="13"/>
                <c:pt idx="1">
                  <c:v>46.82377049180328</c:v>
                </c:pt>
                <c:pt idx="2">
                  <c:v>44.556267154620308</c:v>
                </c:pt>
                <c:pt idx="3">
                  <c:v>43.653250773993804</c:v>
                </c:pt>
                <c:pt idx="4">
                  <c:v>39.191919191919197</c:v>
                </c:pt>
                <c:pt idx="5">
                  <c:v>37.564499484004124</c:v>
                </c:pt>
                <c:pt idx="6">
                  <c:v>35.300101729399799</c:v>
                </c:pt>
                <c:pt idx="7">
                  <c:v>40.5458089668616</c:v>
                </c:pt>
                <c:pt idx="8">
                  <c:v>33.86411889596603</c:v>
                </c:pt>
                <c:pt idx="9">
                  <c:v>32.792207792207797</c:v>
                </c:pt>
                <c:pt idx="10">
                  <c:v>32.206969376979941</c:v>
                </c:pt>
                <c:pt idx="11">
                  <c:v>27.924944812362028</c:v>
                </c:pt>
                <c:pt idx="12">
                  <c:v>25.866050808314089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74080"/>
        <c:axId val="143864576"/>
      </c:lineChart>
      <c:catAx>
        <c:axId val="144174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64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38645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740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759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有病者率!$D$13:$P$13</c:f>
              <c:numCache>
                <c:formatCode>0.0_);[Red]\(0.0\)</c:formatCode>
                <c:ptCount val="13"/>
                <c:pt idx="1">
                  <c:v>49.896049896049902</c:v>
                </c:pt>
                <c:pt idx="2">
                  <c:v>39.665970772442591</c:v>
                </c:pt>
                <c:pt idx="3">
                  <c:v>46.443514644351467</c:v>
                </c:pt>
                <c:pt idx="4">
                  <c:v>38.350515463917532</c:v>
                </c:pt>
                <c:pt idx="5">
                  <c:v>38.076152304609217</c:v>
                </c:pt>
                <c:pt idx="6">
                  <c:v>36.64717348927875</c:v>
                </c:pt>
                <c:pt idx="7">
                  <c:v>34.126984126984127</c:v>
                </c:pt>
                <c:pt idx="8">
                  <c:v>26.356589147286826</c:v>
                </c:pt>
                <c:pt idx="9">
                  <c:v>25.933609958506228</c:v>
                </c:pt>
                <c:pt idx="10">
                  <c:v>23.473282442748094</c:v>
                </c:pt>
                <c:pt idx="11">
                  <c:v>23.126338329764454</c:v>
                </c:pt>
                <c:pt idx="12">
                  <c:v>16.6044776119403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89536"/>
        <c:axId val="143891072"/>
      </c:lineChart>
      <c:catAx>
        <c:axId val="14388953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8910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3891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895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5265313741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有病者率!$D$14:$P$14</c:f>
              <c:numCache>
                <c:formatCode>0.0_);[Red]\(0.0\)</c:formatCode>
                <c:ptCount val="13"/>
                <c:pt idx="1">
                  <c:v>46.632124352331608</c:v>
                </c:pt>
                <c:pt idx="2">
                  <c:v>44.006849315068493</c:v>
                </c:pt>
                <c:pt idx="3">
                  <c:v>39.003436426116842</c:v>
                </c:pt>
                <c:pt idx="4">
                  <c:v>38.461538461538467</c:v>
                </c:pt>
                <c:pt idx="5">
                  <c:v>30.857142857142854</c:v>
                </c:pt>
                <c:pt idx="6">
                  <c:v>30.018083182640144</c:v>
                </c:pt>
                <c:pt idx="7">
                  <c:v>31.015037593984964</c:v>
                </c:pt>
                <c:pt idx="8">
                  <c:v>23.355263157894736</c:v>
                </c:pt>
                <c:pt idx="9">
                  <c:v>27.305605786618447</c:v>
                </c:pt>
                <c:pt idx="10">
                  <c:v>28.764478764478763</c:v>
                </c:pt>
                <c:pt idx="11">
                  <c:v>24.478178368121441</c:v>
                </c:pt>
                <c:pt idx="12">
                  <c:v>18.1640625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06528"/>
        <c:axId val="144012416"/>
      </c:lineChart>
      <c:catAx>
        <c:axId val="14400652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12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012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065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417910447761194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有病者率!$D$15:$P$15</c:f>
              <c:numCache>
                <c:formatCode>0.0_);[Red]\(0.0\)</c:formatCode>
                <c:ptCount val="13"/>
                <c:pt idx="1">
                  <c:v>52.897196261682247</c:v>
                </c:pt>
                <c:pt idx="2">
                  <c:v>49.382716049382715</c:v>
                </c:pt>
                <c:pt idx="3">
                  <c:v>52.007299270072991</c:v>
                </c:pt>
                <c:pt idx="4">
                  <c:v>54.580152671755719</c:v>
                </c:pt>
                <c:pt idx="5">
                  <c:v>47.337278106508876</c:v>
                </c:pt>
                <c:pt idx="6">
                  <c:v>51.34615384615384</c:v>
                </c:pt>
                <c:pt idx="7">
                  <c:v>38.271604938271601</c:v>
                </c:pt>
                <c:pt idx="8">
                  <c:v>40.725806451612904</c:v>
                </c:pt>
                <c:pt idx="9">
                  <c:v>36.774193548387096</c:v>
                </c:pt>
                <c:pt idx="10">
                  <c:v>40.144230769230774</c:v>
                </c:pt>
                <c:pt idx="11">
                  <c:v>31.980906921241047</c:v>
                </c:pt>
                <c:pt idx="12">
                  <c:v>33.649289099526065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41472"/>
        <c:axId val="144043008"/>
      </c:lineChart>
      <c:catAx>
        <c:axId val="14404147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43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043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414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7611940298507465"/>
          <c:h val="0.6606699999999999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有病者率!$D$16:$P$16</c:f>
              <c:numCache>
                <c:formatCode>0.0_);[Red]\(0.0\)</c:formatCode>
                <c:ptCount val="13"/>
                <c:pt idx="1">
                  <c:v>50.341880341880341</c:v>
                </c:pt>
                <c:pt idx="2">
                  <c:v>49.462365591397848</c:v>
                </c:pt>
                <c:pt idx="3">
                  <c:v>44.003308519437553</c:v>
                </c:pt>
                <c:pt idx="4">
                  <c:v>44.259567387687184</c:v>
                </c:pt>
                <c:pt idx="5">
                  <c:v>39.49246629659001</c:v>
                </c:pt>
                <c:pt idx="6">
                  <c:v>35.983935742971887</c:v>
                </c:pt>
                <c:pt idx="7">
                  <c:v>39.058823529411761</c:v>
                </c:pt>
                <c:pt idx="8">
                  <c:v>31.886477462437394</c:v>
                </c:pt>
                <c:pt idx="9">
                  <c:v>32.450331125827816</c:v>
                </c:pt>
                <c:pt idx="10">
                  <c:v>32.258064516129032</c:v>
                </c:pt>
                <c:pt idx="11">
                  <c:v>28.636779505946937</c:v>
                </c:pt>
                <c:pt idx="12">
                  <c:v>30.646589902568643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0256"/>
        <c:axId val="144090240"/>
      </c:lineChart>
      <c:catAx>
        <c:axId val="14408025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090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090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8025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442220319536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有病者率!$D$17:$P$17</c:f>
              <c:numCache>
                <c:formatCode>0.0_);[Red]\(0.0\)</c:formatCode>
                <c:ptCount val="13"/>
                <c:pt idx="1">
                  <c:v>51.401869158878498</c:v>
                </c:pt>
                <c:pt idx="2">
                  <c:v>48.497854077253216</c:v>
                </c:pt>
                <c:pt idx="3">
                  <c:v>44.954128440366972</c:v>
                </c:pt>
                <c:pt idx="4">
                  <c:v>45.78833693304535</c:v>
                </c:pt>
                <c:pt idx="5">
                  <c:v>39.601769911504427</c:v>
                </c:pt>
                <c:pt idx="6">
                  <c:v>37.176470588235297</c:v>
                </c:pt>
                <c:pt idx="7">
                  <c:v>34.729064039408868</c:v>
                </c:pt>
                <c:pt idx="8">
                  <c:v>32.873563218390807</c:v>
                </c:pt>
                <c:pt idx="9">
                  <c:v>34.683544303797468</c:v>
                </c:pt>
                <c:pt idx="10">
                  <c:v>35.074626865671647</c:v>
                </c:pt>
                <c:pt idx="11">
                  <c:v>30.107526881720432</c:v>
                </c:pt>
                <c:pt idx="12">
                  <c:v>22.832369942196532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1104"/>
        <c:axId val="144112640"/>
      </c:lineChart>
      <c:catAx>
        <c:axId val="1441111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112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11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111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82418939636014"/>
          <c:y val="0.23863636363636365"/>
          <c:w val="0.78676753061642135"/>
          <c:h val="0.6513122902718226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有病者率!$D$18:$P$18</c:f>
              <c:numCache>
                <c:formatCode>0.0_);[Red]\(0.0\)</c:formatCode>
                <c:ptCount val="13"/>
                <c:pt idx="0">
                  <c:v>47.520661157024797</c:v>
                </c:pt>
                <c:pt idx="1">
                  <c:v>43.04347826086957</c:v>
                </c:pt>
                <c:pt idx="2">
                  <c:v>39.613526570048307</c:v>
                </c:pt>
                <c:pt idx="3">
                  <c:v>35.265700483091791</c:v>
                </c:pt>
                <c:pt idx="4">
                  <c:v>35.978835978835974</c:v>
                </c:pt>
                <c:pt idx="5">
                  <c:v>25.700934579439249</c:v>
                </c:pt>
                <c:pt idx="6">
                  <c:v>24.766355140186917</c:v>
                </c:pt>
                <c:pt idx="7">
                  <c:v>24.271844660194176</c:v>
                </c:pt>
                <c:pt idx="8">
                  <c:v>31.60377358490566</c:v>
                </c:pt>
                <c:pt idx="9">
                  <c:v>27.403846153846157</c:v>
                </c:pt>
                <c:pt idx="10">
                  <c:v>27.450980392156865</c:v>
                </c:pt>
                <c:pt idx="11">
                  <c:v>32.8125</c:v>
                </c:pt>
                <c:pt idx="12">
                  <c:v>33.160621761658035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60096"/>
        <c:axId val="144286464"/>
      </c:lineChart>
      <c:catAx>
        <c:axId val="14426009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2864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286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2600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0882352941176475E-2"/>
          <c:y val="3.4090909090909088E-2"/>
          <c:w val="0.8897089702022541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958937415977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有病者率!$D$19:$P$19</c:f>
              <c:numCache>
                <c:formatCode>0.0_);[Red]\(0.0\)</c:formatCode>
                <c:ptCount val="13"/>
                <c:pt idx="0">
                  <c:v>28.8135593220339</c:v>
                </c:pt>
                <c:pt idx="1">
                  <c:v>20.422535211267608</c:v>
                </c:pt>
                <c:pt idx="2">
                  <c:v>15.333333333333332</c:v>
                </c:pt>
                <c:pt idx="3">
                  <c:v>17.241379310344829</c:v>
                </c:pt>
                <c:pt idx="4">
                  <c:v>16.393442622950818</c:v>
                </c:pt>
                <c:pt idx="5">
                  <c:v>6.4516129032258061</c:v>
                </c:pt>
                <c:pt idx="6">
                  <c:v>7.2727272727272725</c:v>
                </c:pt>
                <c:pt idx="7">
                  <c:v>5.9322033898305087</c:v>
                </c:pt>
                <c:pt idx="8">
                  <c:v>7.3170731707317067</c:v>
                </c:pt>
                <c:pt idx="9">
                  <c:v>6.1224489795918364</c:v>
                </c:pt>
                <c:pt idx="10">
                  <c:v>5.0420168067226889</c:v>
                </c:pt>
                <c:pt idx="11">
                  <c:v>6.3492063492063489</c:v>
                </c:pt>
                <c:pt idx="12">
                  <c:v>1.2345679012345678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76960"/>
        <c:axId val="144378496"/>
      </c:lineChart>
      <c:catAx>
        <c:axId val="14437696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78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3784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769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7611940298507465"/>
          <c:h val="0.6707187059548366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有病者率!$D$20:$P$20</c:f>
              <c:numCache>
                <c:formatCode>0.0_);[Red]\(0.0\)</c:formatCode>
                <c:ptCount val="13"/>
                <c:pt idx="1">
                  <c:v>65.700483091787447</c:v>
                </c:pt>
                <c:pt idx="2">
                  <c:v>50.510204081632651</c:v>
                </c:pt>
                <c:pt idx="3">
                  <c:v>48.691099476439788</c:v>
                </c:pt>
                <c:pt idx="4">
                  <c:v>46.445497630331758</c:v>
                </c:pt>
                <c:pt idx="5">
                  <c:v>42.616033755274266</c:v>
                </c:pt>
                <c:pt idx="6">
                  <c:v>35.185185185185183</c:v>
                </c:pt>
                <c:pt idx="7">
                  <c:v>38.356164383561641</c:v>
                </c:pt>
                <c:pt idx="8">
                  <c:v>33.789954337899545</c:v>
                </c:pt>
                <c:pt idx="9">
                  <c:v>36.286919831223628</c:v>
                </c:pt>
                <c:pt idx="10">
                  <c:v>32.20338983050847</c:v>
                </c:pt>
                <c:pt idx="11">
                  <c:v>29.777777777777775</c:v>
                </c:pt>
                <c:pt idx="12">
                  <c:v>22.566371681415927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0864"/>
        <c:axId val="144422400"/>
      </c:lineChart>
      <c:catAx>
        <c:axId val="1444208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422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42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4208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有病者率!$D$21:$P$21</c:f>
              <c:numCache>
                <c:formatCode>0.0_);[Red]\(0.0\)</c:formatCode>
                <c:ptCount val="13"/>
                <c:pt idx="0">
                  <c:v>38.333333333333336</c:v>
                </c:pt>
                <c:pt idx="1">
                  <c:v>49.438202247191008</c:v>
                </c:pt>
                <c:pt idx="2">
                  <c:v>44.285714285714285</c:v>
                </c:pt>
                <c:pt idx="3">
                  <c:v>43.137254901960787</c:v>
                </c:pt>
                <c:pt idx="4">
                  <c:v>25.373134328358208</c:v>
                </c:pt>
                <c:pt idx="5">
                  <c:v>29.032258064516132</c:v>
                </c:pt>
                <c:pt idx="6">
                  <c:v>33.333333333333329</c:v>
                </c:pt>
                <c:pt idx="7">
                  <c:v>22.222222222222221</c:v>
                </c:pt>
                <c:pt idx="8">
                  <c:v>11.111111111111111</c:v>
                </c:pt>
                <c:pt idx="9">
                  <c:v>25</c:v>
                </c:pt>
                <c:pt idx="10">
                  <c:v>8.4337349397590362</c:v>
                </c:pt>
                <c:pt idx="11">
                  <c:v>9.3333333333333339</c:v>
                </c:pt>
                <c:pt idx="12">
                  <c:v>15.294117647058824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9168"/>
        <c:axId val="144440704"/>
      </c:lineChart>
      <c:catAx>
        <c:axId val="14443916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407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440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391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有病者率!$D$22:$P$22</c:f>
              <c:numCache>
                <c:formatCode>0.0_);[Red]\(0.0\)</c:formatCode>
                <c:ptCount val="13"/>
                <c:pt idx="0">
                  <c:v>63.235294117647058</c:v>
                </c:pt>
                <c:pt idx="1">
                  <c:v>55</c:v>
                </c:pt>
                <c:pt idx="2">
                  <c:v>62.068965517241381</c:v>
                </c:pt>
                <c:pt idx="3">
                  <c:v>56.38297872340425</c:v>
                </c:pt>
                <c:pt idx="4">
                  <c:v>57.647058823529406</c:v>
                </c:pt>
                <c:pt idx="5">
                  <c:v>56.71641791044776</c:v>
                </c:pt>
                <c:pt idx="6">
                  <c:v>57.142857142857139</c:v>
                </c:pt>
                <c:pt idx="7">
                  <c:v>55.072463768115945</c:v>
                </c:pt>
                <c:pt idx="8">
                  <c:v>42.25352112676056</c:v>
                </c:pt>
                <c:pt idx="9">
                  <c:v>50</c:v>
                </c:pt>
                <c:pt idx="10">
                  <c:v>26.865671641791046</c:v>
                </c:pt>
                <c:pt idx="11">
                  <c:v>27.848101265822784</c:v>
                </c:pt>
                <c:pt idx="12">
                  <c:v>16.25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94592"/>
        <c:axId val="144496128"/>
      </c:lineChart>
      <c:catAx>
        <c:axId val="14449459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96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496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945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有病者率!$D$23:$P$23</c:f>
              <c:numCache>
                <c:formatCode>0.0_);[Red]\(0.0\)</c:formatCode>
                <c:ptCount val="13"/>
                <c:pt idx="0">
                  <c:v>56.81818181818182</c:v>
                </c:pt>
                <c:pt idx="1">
                  <c:v>62.5</c:v>
                </c:pt>
                <c:pt idx="2">
                  <c:v>65.333333333333329</c:v>
                </c:pt>
                <c:pt idx="3">
                  <c:v>64.86486486486487</c:v>
                </c:pt>
                <c:pt idx="4">
                  <c:v>50.617283950617285</c:v>
                </c:pt>
                <c:pt idx="5">
                  <c:v>63.513513513513509</c:v>
                </c:pt>
                <c:pt idx="6">
                  <c:v>74.358974358974365</c:v>
                </c:pt>
                <c:pt idx="7">
                  <c:v>47.058823529411761</c:v>
                </c:pt>
                <c:pt idx="8">
                  <c:v>29.230769230769234</c:v>
                </c:pt>
                <c:pt idx="9">
                  <c:v>28.571428571428569</c:v>
                </c:pt>
                <c:pt idx="10">
                  <c:v>12.5</c:v>
                </c:pt>
                <c:pt idx="11">
                  <c:v>17.80821917808219</c:v>
                </c:pt>
                <c:pt idx="12">
                  <c:v>13.793103448275861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98912"/>
        <c:axId val="144600448"/>
      </c:lineChart>
      <c:catAx>
        <c:axId val="1445989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00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600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5989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721074695164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有病者率!$D$7:$P$7</c:f>
              <c:numCache>
                <c:formatCode>0.0_);[Red]\(0.0\)</c:formatCode>
                <c:ptCount val="13"/>
                <c:pt idx="6">
                  <c:v>45.360059391239794</c:v>
                </c:pt>
                <c:pt idx="7">
                  <c:v>36.83385579937304</c:v>
                </c:pt>
                <c:pt idx="8">
                  <c:v>36.651234567901234</c:v>
                </c:pt>
                <c:pt idx="9">
                  <c:v>33.983495873968494</c:v>
                </c:pt>
                <c:pt idx="10">
                  <c:v>33.66174055829228</c:v>
                </c:pt>
                <c:pt idx="11">
                  <c:v>23.809523809523807</c:v>
                </c:pt>
                <c:pt idx="12">
                  <c:v>25.760135135135137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2048"/>
        <c:axId val="144643584"/>
      </c:lineChart>
      <c:catAx>
        <c:axId val="1446420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435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6435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420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037037037037035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4431818181818182"/>
          <c:w val="0.78519086509595704"/>
          <c:h val="0.6450424494129194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有病者率!$D$8:$P$8</c:f>
              <c:numCache>
                <c:formatCode>0.0_);[Red]\(0.0\)</c:formatCode>
                <c:ptCount val="13"/>
                <c:pt idx="6">
                  <c:v>21.92866578599736</c:v>
                </c:pt>
                <c:pt idx="7">
                  <c:v>23.782234957020059</c:v>
                </c:pt>
                <c:pt idx="8">
                  <c:v>17.555266579973992</c:v>
                </c:pt>
                <c:pt idx="9">
                  <c:v>23.497267759562842</c:v>
                </c:pt>
                <c:pt idx="10">
                  <c:v>21.01740294511379</c:v>
                </c:pt>
                <c:pt idx="11">
                  <c:v>21.100917431192663</c:v>
                </c:pt>
                <c:pt idx="12">
                  <c:v>15.927977839335181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有病者率!$D$4:$P$4</c:f>
              <c:numCache>
                <c:formatCode>0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有病者率!$D$24:$P$24</c:f>
              <c:numCache>
                <c:formatCode>0.0_);[Red]\(0.0\)</c:formatCode>
                <c:ptCount val="13"/>
                <c:pt idx="0">
                  <c:v>47.515571913929783</c:v>
                </c:pt>
                <c:pt idx="1">
                  <c:v>45.414563806777217</c:v>
                </c:pt>
                <c:pt idx="2">
                  <c:v>44.2226673112784</c:v>
                </c:pt>
                <c:pt idx="3">
                  <c:v>41.474092148701018</c:v>
                </c:pt>
                <c:pt idx="4">
                  <c:v>39.478985758944077</c:v>
                </c:pt>
                <c:pt idx="5">
                  <c:v>35.953339813914738</c:v>
                </c:pt>
                <c:pt idx="6">
                  <c:v>34.555472416842392</c:v>
                </c:pt>
                <c:pt idx="7">
                  <c:v>33.493942731277535</c:v>
                </c:pt>
                <c:pt idx="8">
                  <c:v>29.194352159468441</c:v>
                </c:pt>
                <c:pt idx="9">
                  <c:v>28.331728785586574</c:v>
                </c:pt>
                <c:pt idx="10">
                  <c:v>27.241139680333564</c:v>
                </c:pt>
                <c:pt idx="11">
                  <c:v>24.33342889908257</c:v>
                </c:pt>
                <c:pt idx="12">
                  <c:v>22.22638961818318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8544"/>
        <c:axId val="144670080"/>
      </c:lineChart>
      <c:catAx>
        <c:axId val="14466854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700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670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6685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037037037037035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平成</a:t>
            </a:r>
            <a:r>
              <a:rPr lang="en-US" altLang="ja-JP" sz="1200"/>
              <a:t>28</a:t>
            </a:r>
            <a:r>
              <a:rPr lang="ja-JP" altLang="en-US" sz="1200"/>
              <a:t>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>
                <c:manualLayout>
                  <c:x val="0"/>
                  <c:y val="-4.2663184188503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有病者率!$P$5:$P$24</c:f>
              <c:numCache>
                <c:formatCode>0.0_);[Red]\(0.0\)</c:formatCode>
                <c:ptCount val="20"/>
                <c:pt idx="0">
                  <c:v>19.60090119085935</c:v>
                </c:pt>
                <c:pt idx="1">
                  <c:v>26.501429933269783</c:v>
                </c:pt>
                <c:pt idx="2">
                  <c:v>25.760135135135137</c:v>
                </c:pt>
                <c:pt idx="3">
                  <c:v>15.927977839335181</c:v>
                </c:pt>
                <c:pt idx="4">
                  <c:v>26.995645863570395</c:v>
                </c:pt>
                <c:pt idx="5">
                  <c:v>10.14799154334038</c:v>
                </c:pt>
                <c:pt idx="6">
                  <c:v>24.908424908424909</c:v>
                </c:pt>
                <c:pt idx="7">
                  <c:v>25.866050808314089</c:v>
                </c:pt>
                <c:pt idx="8">
                  <c:v>16.6044776119403</c:v>
                </c:pt>
                <c:pt idx="9">
                  <c:v>18.1640625</c:v>
                </c:pt>
                <c:pt idx="10">
                  <c:v>33.649289099526065</c:v>
                </c:pt>
                <c:pt idx="11">
                  <c:v>30.646589902568643</c:v>
                </c:pt>
                <c:pt idx="12">
                  <c:v>22.832369942196532</c:v>
                </c:pt>
                <c:pt idx="13">
                  <c:v>33.160621761658035</c:v>
                </c:pt>
                <c:pt idx="14">
                  <c:v>1.2345679012345678</c:v>
                </c:pt>
                <c:pt idx="15">
                  <c:v>22.566371681415927</c:v>
                </c:pt>
                <c:pt idx="16">
                  <c:v>15.294117647058824</c:v>
                </c:pt>
                <c:pt idx="17">
                  <c:v>16.25</c:v>
                </c:pt>
                <c:pt idx="18">
                  <c:v>13.793103448275861</c:v>
                </c:pt>
                <c:pt idx="19">
                  <c:v>22.22638961818318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67648"/>
        <c:axId val="147069184"/>
      </c:barChart>
      <c:catAx>
        <c:axId val="14706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7069184"/>
        <c:crosses val="autoZero"/>
        <c:auto val="1"/>
        <c:lblAlgn val="ctr"/>
        <c:lblOffset val="100"/>
        <c:noMultiLvlLbl val="0"/>
      </c:catAx>
      <c:valAx>
        <c:axId val="1470691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70676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103908</xdr:colOff>
      <xdr:row>55</xdr:row>
      <xdr:rowOff>95760</xdr:rowOff>
    </xdr:from>
    <xdr:to>
      <xdr:col>3</xdr:col>
      <xdr:colOff>277644</xdr:colOff>
      <xdr:row>66</xdr:row>
      <xdr:rowOff>46789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60443</xdr:colOff>
      <xdr:row>55</xdr:row>
      <xdr:rowOff>95760</xdr:rowOff>
    </xdr:from>
    <xdr:to>
      <xdr:col>8</xdr:col>
      <xdr:colOff>21266</xdr:colOff>
      <xdr:row>66</xdr:row>
      <xdr:rowOff>46789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103912</xdr:colOff>
      <xdr:row>66</xdr:row>
      <xdr:rowOff>153405</xdr:rowOff>
    </xdr:from>
    <xdr:to>
      <xdr:col>3</xdr:col>
      <xdr:colOff>277648</xdr:colOff>
      <xdr:row>77</xdr:row>
      <xdr:rowOff>104435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60443</xdr:colOff>
      <xdr:row>66</xdr:row>
      <xdr:rowOff>153405</xdr:rowOff>
    </xdr:from>
    <xdr:to>
      <xdr:col>8</xdr:col>
      <xdr:colOff>21266</xdr:colOff>
      <xdr:row>77</xdr:row>
      <xdr:rowOff>104435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173859</xdr:colOff>
      <xdr:row>66</xdr:row>
      <xdr:rowOff>153405</xdr:rowOff>
    </xdr:from>
    <xdr:to>
      <xdr:col>12</xdr:col>
      <xdr:colOff>134684</xdr:colOff>
      <xdr:row>77</xdr:row>
      <xdr:rowOff>104435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281166</xdr:colOff>
      <xdr:row>66</xdr:row>
      <xdr:rowOff>153405</xdr:rowOff>
    </xdr:from>
    <xdr:to>
      <xdr:col>16</xdr:col>
      <xdr:colOff>241989</xdr:colOff>
      <xdr:row>77</xdr:row>
      <xdr:rowOff>104435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103908</xdr:colOff>
      <xdr:row>78</xdr:row>
      <xdr:rowOff>37869</xdr:rowOff>
    </xdr:from>
    <xdr:to>
      <xdr:col>3</xdr:col>
      <xdr:colOff>277644</xdr:colOff>
      <xdr:row>88</xdr:row>
      <xdr:rowOff>162080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60443</xdr:colOff>
      <xdr:row>78</xdr:row>
      <xdr:rowOff>37868</xdr:rowOff>
    </xdr:from>
    <xdr:to>
      <xdr:col>8</xdr:col>
      <xdr:colOff>21266</xdr:colOff>
      <xdr:row>88</xdr:row>
      <xdr:rowOff>162080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173859</xdr:colOff>
      <xdr:row>78</xdr:row>
      <xdr:rowOff>42962</xdr:rowOff>
    </xdr:from>
    <xdr:to>
      <xdr:col>12</xdr:col>
      <xdr:colOff>134684</xdr:colOff>
      <xdr:row>88</xdr:row>
      <xdr:rowOff>162080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281166</xdr:colOff>
      <xdr:row>78</xdr:row>
      <xdr:rowOff>42962</xdr:rowOff>
    </xdr:from>
    <xdr:to>
      <xdr:col>16</xdr:col>
      <xdr:colOff>241989</xdr:colOff>
      <xdr:row>88</xdr:row>
      <xdr:rowOff>162080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74568</xdr:colOff>
      <xdr:row>89</xdr:row>
      <xdr:rowOff>95514</xdr:rowOff>
    </xdr:from>
    <xdr:to>
      <xdr:col>3</xdr:col>
      <xdr:colOff>248304</xdr:colOff>
      <xdr:row>100</xdr:row>
      <xdr:rowOff>46544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60443</xdr:colOff>
      <xdr:row>89</xdr:row>
      <xdr:rowOff>100608</xdr:rowOff>
    </xdr:from>
    <xdr:to>
      <xdr:col>8</xdr:col>
      <xdr:colOff>21266</xdr:colOff>
      <xdr:row>100</xdr:row>
      <xdr:rowOff>46544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173859</xdr:colOff>
      <xdr:row>89</xdr:row>
      <xdr:rowOff>95514</xdr:rowOff>
    </xdr:from>
    <xdr:to>
      <xdr:col>12</xdr:col>
      <xdr:colOff>134684</xdr:colOff>
      <xdr:row>100</xdr:row>
      <xdr:rowOff>46544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281166</xdr:colOff>
      <xdr:row>89</xdr:row>
      <xdr:rowOff>95514</xdr:rowOff>
    </xdr:from>
    <xdr:to>
      <xdr:col>16</xdr:col>
      <xdr:colOff>241989</xdr:colOff>
      <xdr:row>100</xdr:row>
      <xdr:rowOff>46544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74569</xdr:colOff>
      <xdr:row>100</xdr:row>
      <xdr:rowOff>153161</xdr:rowOff>
    </xdr:from>
    <xdr:to>
      <xdr:col>3</xdr:col>
      <xdr:colOff>248305</xdr:colOff>
      <xdr:row>111</xdr:row>
      <xdr:rowOff>104191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60443</xdr:colOff>
      <xdr:row>100</xdr:row>
      <xdr:rowOff>153162</xdr:rowOff>
    </xdr:from>
    <xdr:to>
      <xdr:col>8</xdr:col>
      <xdr:colOff>21266</xdr:colOff>
      <xdr:row>111</xdr:row>
      <xdr:rowOff>104191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173860</xdr:colOff>
      <xdr:row>100</xdr:row>
      <xdr:rowOff>153162</xdr:rowOff>
    </xdr:from>
    <xdr:to>
      <xdr:col>12</xdr:col>
      <xdr:colOff>134684</xdr:colOff>
      <xdr:row>111</xdr:row>
      <xdr:rowOff>104191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167747</xdr:colOff>
      <xdr:row>55</xdr:row>
      <xdr:rowOff>95760</xdr:rowOff>
    </xdr:from>
    <xdr:to>
      <xdr:col>12</xdr:col>
      <xdr:colOff>134684</xdr:colOff>
      <xdr:row>66</xdr:row>
      <xdr:rowOff>46789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281166</xdr:colOff>
      <xdr:row>55</xdr:row>
      <xdr:rowOff>95760</xdr:rowOff>
    </xdr:from>
    <xdr:to>
      <xdr:col>16</xdr:col>
      <xdr:colOff>241989</xdr:colOff>
      <xdr:row>66</xdr:row>
      <xdr:rowOff>46789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857250</xdr:colOff>
      <xdr:row>28</xdr:row>
      <xdr:rowOff>152400</xdr:rowOff>
    </xdr:from>
    <xdr:to>
      <xdr:col>14</xdr:col>
      <xdr:colOff>219504</xdr:colOff>
      <xdr:row>48</xdr:row>
      <xdr:rowOff>57150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76200</xdr:colOff>
      <xdr:row>26</xdr:row>
      <xdr:rowOff>19050</xdr:rowOff>
    </xdr:from>
    <xdr:to>
      <xdr:col>16</xdr:col>
      <xdr:colOff>106059</xdr:colOff>
      <xdr:row>51</xdr:row>
      <xdr:rowOff>66675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553075"/>
          <a:ext cx="6125859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304684</xdr:colOff>
      <xdr:row>27</xdr:row>
      <xdr:rowOff>65081</xdr:rowOff>
    </xdr:from>
    <xdr:to>
      <xdr:col>1</xdr:col>
      <xdr:colOff>786852</xdr:colOff>
      <xdr:row>29</xdr:row>
      <xdr:rowOff>41414</xdr:rowOff>
    </xdr:to>
    <xdr:sp macro="" textlink="">
      <xdr:nvSpPr>
        <xdr:cNvPr id="3" name="テキスト ボックス 2"/>
        <xdr:cNvSpPr txBox="1"/>
      </xdr:nvSpPr>
      <xdr:spPr>
        <a:xfrm>
          <a:off x="544880" y="5688972"/>
          <a:ext cx="482168" cy="324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（本）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124731</xdr:colOff>
      <xdr:row>61</xdr:row>
      <xdr:rowOff>83912</xdr:rowOff>
    </xdr:from>
    <xdr:to>
      <xdr:col>3</xdr:col>
      <xdr:colOff>310606</xdr:colOff>
      <xdr:row>74</xdr:row>
      <xdr:rowOff>26537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44423</xdr:colOff>
      <xdr:row>61</xdr:row>
      <xdr:rowOff>86714</xdr:rowOff>
    </xdr:from>
    <xdr:to>
      <xdr:col>8</xdr:col>
      <xdr:colOff>23923</xdr:colOff>
      <xdr:row>74</xdr:row>
      <xdr:rowOff>26537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124731</xdr:colOff>
      <xdr:row>75</xdr:row>
      <xdr:rowOff>72772</xdr:rowOff>
    </xdr:from>
    <xdr:to>
      <xdr:col>3</xdr:col>
      <xdr:colOff>312874</xdr:colOff>
      <xdr:row>88</xdr:row>
      <xdr:rowOff>15397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46691</xdr:colOff>
      <xdr:row>75</xdr:row>
      <xdr:rowOff>72772</xdr:rowOff>
    </xdr:from>
    <xdr:to>
      <xdr:col>8</xdr:col>
      <xdr:colOff>23923</xdr:colOff>
      <xdr:row>88</xdr:row>
      <xdr:rowOff>15397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127534</xdr:colOff>
      <xdr:row>75</xdr:row>
      <xdr:rowOff>72772</xdr:rowOff>
    </xdr:from>
    <xdr:to>
      <xdr:col>12</xdr:col>
      <xdr:colOff>107034</xdr:colOff>
      <xdr:row>88</xdr:row>
      <xdr:rowOff>8593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210645</xdr:colOff>
      <xdr:row>75</xdr:row>
      <xdr:rowOff>72772</xdr:rowOff>
    </xdr:from>
    <xdr:to>
      <xdr:col>16</xdr:col>
      <xdr:colOff>190145</xdr:colOff>
      <xdr:row>88</xdr:row>
      <xdr:rowOff>8593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124731</xdr:colOff>
      <xdr:row>89</xdr:row>
      <xdr:rowOff>61633</xdr:rowOff>
    </xdr:from>
    <xdr:to>
      <xdr:col>3</xdr:col>
      <xdr:colOff>312874</xdr:colOff>
      <xdr:row>101</xdr:row>
      <xdr:rowOff>147133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44423</xdr:colOff>
      <xdr:row>89</xdr:row>
      <xdr:rowOff>68436</xdr:rowOff>
    </xdr:from>
    <xdr:to>
      <xdr:col>8</xdr:col>
      <xdr:colOff>23923</xdr:colOff>
      <xdr:row>102</xdr:row>
      <xdr:rowOff>11062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127534</xdr:colOff>
      <xdr:row>89</xdr:row>
      <xdr:rowOff>61633</xdr:rowOff>
    </xdr:from>
    <xdr:to>
      <xdr:col>12</xdr:col>
      <xdr:colOff>107034</xdr:colOff>
      <xdr:row>101</xdr:row>
      <xdr:rowOff>147133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210645</xdr:colOff>
      <xdr:row>89</xdr:row>
      <xdr:rowOff>61633</xdr:rowOff>
    </xdr:from>
    <xdr:to>
      <xdr:col>16</xdr:col>
      <xdr:colOff>190145</xdr:colOff>
      <xdr:row>101</xdr:row>
      <xdr:rowOff>147133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124731</xdr:colOff>
      <xdr:row>103</xdr:row>
      <xdr:rowOff>43690</xdr:rowOff>
    </xdr:from>
    <xdr:to>
      <xdr:col>3</xdr:col>
      <xdr:colOff>312874</xdr:colOff>
      <xdr:row>115</xdr:row>
      <xdr:rowOff>135993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44423</xdr:colOff>
      <xdr:row>103</xdr:row>
      <xdr:rowOff>43690</xdr:rowOff>
    </xdr:from>
    <xdr:to>
      <xdr:col>8</xdr:col>
      <xdr:colOff>23923</xdr:colOff>
      <xdr:row>115</xdr:row>
      <xdr:rowOff>135993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127534</xdr:colOff>
      <xdr:row>103</xdr:row>
      <xdr:rowOff>43690</xdr:rowOff>
    </xdr:from>
    <xdr:to>
      <xdr:col>12</xdr:col>
      <xdr:colOff>107034</xdr:colOff>
      <xdr:row>115</xdr:row>
      <xdr:rowOff>135993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210645</xdr:colOff>
      <xdr:row>103</xdr:row>
      <xdr:rowOff>50494</xdr:rowOff>
    </xdr:from>
    <xdr:to>
      <xdr:col>16</xdr:col>
      <xdr:colOff>190145</xdr:colOff>
      <xdr:row>115</xdr:row>
      <xdr:rowOff>135993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124731</xdr:colOff>
      <xdr:row>117</xdr:row>
      <xdr:rowOff>32551</xdr:rowOff>
    </xdr:from>
    <xdr:to>
      <xdr:col>3</xdr:col>
      <xdr:colOff>312874</xdr:colOff>
      <xdr:row>129</xdr:row>
      <xdr:rowOff>118051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44423</xdr:colOff>
      <xdr:row>117</xdr:row>
      <xdr:rowOff>32551</xdr:rowOff>
    </xdr:from>
    <xdr:to>
      <xdr:col>8</xdr:col>
      <xdr:colOff>23923</xdr:colOff>
      <xdr:row>129</xdr:row>
      <xdr:rowOff>118051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127534</xdr:colOff>
      <xdr:row>117</xdr:row>
      <xdr:rowOff>32551</xdr:rowOff>
    </xdr:from>
    <xdr:to>
      <xdr:col>12</xdr:col>
      <xdr:colOff>107034</xdr:colOff>
      <xdr:row>129</xdr:row>
      <xdr:rowOff>118051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127534</xdr:colOff>
      <xdr:row>61</xdr:row>
      <xdr:rowOff>86714</xdr:rowOff>
    </xdr:from>
    <xdr:to>
      <xdr:col>12</xdr:col>
      <xdr:colOff>107034</xdr:colOff>
      <xdr:row>74</xdr:row>
      <xdr:rowOff>26537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210645</xdr:colOff>
      <xdr:row>61</xdr:row>
      <xdr:rowOff>86714</xdr:rowOff>
    </xdr:from>
    <xdr:to>
      <xdr:col>16</xdr:col>
      <xdr:colOff>190145</xdr:colOff>
      <xdr:row>74</xdr:row>
      <xdr:rowOff>26537</xdr:rowOff>
    </xdr:to>
    <xdr:graphicFrame macro="">
      <xdr:nvGraphicFramePr>
        <xdr:cNvPr id="65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733426</xdr:colOff>
      <xdr:row>29</xdr:row>
      <xdr:rowOff>66675</xdr:rowOff>
    </xdr:from>
    <xdr:to>
      <xdr:col>15</xdr:col>
      <xdr:colOff>30205</xdr:colOff>
      <xdr:row>53</xdr:row>
      <xdr:rowOff>19050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57150</xdr:colOff>
      <xdr:row>26</xdr:row>
      <xdr:rowOff>28575</xdr:rowOff>
    </xdr:from>
    <xdr:to>
      <xdr:col>16</xdr:col>
      <xdr:colOff>95250</xdr:colOff>
      <xdr:row>55</xdr:row>
      <xdr:rowOff>9525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524500"/>
          <a:ext cx="6134100" cy="41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27</xdr:row>
      <xdr:rowOff>28575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419100" y="567690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view="pageBreakPreview" topLeftCell="A25" zoomScaleNormal="115" zoomScaleSheetLayoutView="100" workbookViewId="0">
      <selection activeCell="S46" sqref="S46"/>
    </sheetView>
  </sheetViews>
  <sheetFormatPr defaultColWidth="10.625" defaultRowHeight="13.5"/>
  <cols>
    <col min="1" max="1" width="3.125" style="10" customWidth="1"/>
    <col min="2" max="2" width="11.75" style="11" customWidth="1"/>
    <col min="3" max="16" width="4.875" style="15" customWidth="1"/>
    <col min="17" max="17" width="4.125" style="10" customWidth="1"/>
    <col min="18" max="25" width="16.75" style="10" customWidth="1"/>
    <col min="26" max="26" width="17" style="10" customWidth="1"/>
    <col min="27" max="27" width="16.75" style="10" customWidth="1"/>
    <col min="28" max="49" width="17.625" style="10" customWidth="1"/>
    <col min="50" max="16384" width="10.625" style="10"/>
  </cols>
  <sheetData>
    <row r="1" spans="1:22" ht="17.25">
      <c r="B1" s="41" t="s">
        <v>72</v>
      </c>
    </row>
    <row r="2" spans="1:22" ht="12" customHeight="1"/>
    <row r="3" spans="1:22" ht="17.25" customHeight="1">
      <c r="B3" s="16"/>
      <c r="C3" s="134" t="s">
        <v>68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2"/>
      <c r="R3" s="12"/>
      <c r="S3" s="12"/>
      <c r="T3" s="12"/>
      <c r="U3" s="12"/>
      <c r="V3" s="12"/>
    </row>
    <row r="4" spans="1:22" ht="17.25" customHeight="1">
      <c r="B4" s="17" t="s">
        <v>69</v>
      </c>
      <c r="C4" s="116">
        <v>15</v>
      </c>
      <c r="D4" s="116">
        <v>16</v>
      </c>
      <c r="E4" s="116">
        <v>17</v>
      </c>
      <c r="F4" s="116">
        <v>18</v>
      </c>
      <c r="G4" s="116">
        <v>19</v>
      </c>
      <c r="H4" s="116">
        <v>20</v>
      </c>
      <c r="I4" s="116">
        <v>21</v>
      </c>
      <c r="J4" s="116">
        <v>22</v>
      </c>
      <c r="K4" s="116">
        <v>23</v>
      </c>
      <c r="L4" s="40">
        <v>24</v>
      </c>
      <c r="M4" s="40">
        <v>25</v>
      </c>
      <c r="N4" s="40">
        <v>26</v>
      </c>
      <c r="O4" s="40">
        <v>27</v>
      </c>
      <c r="P4" s="40">
        <v>28</v>
      </c>
      <c r="Q4" s="13"/>
      <c r="R4" s="13"/>
      <c r="S4" s="13"/>
      <c r="T4" s="13"/>
      <c r="U4" s="13"/>
    </row>
    <row r="5" spans="1:22" ht="17.25" customHeight="1">
      <c r="A5" s="10">
        <v>1</v>
      </c>
      <c r="B5" s="24" t="s">
        <v>15</v>
      </c>
      <c r="C5" s="19"/>
      <c r="D5" s="19"/>
      <c r="E5" s="20">
        <v>1.0830438901168298</v>
      </c>
      <c r="F5" s="20">
        <v>1.2119246215631758</v>
      </c>
      <c r="G5" s="20">
        <v>1.0789223454833599</v>
      </c>
      <c r="H5" s="20">
        <v>1.1071318308119791</v>
      </c>
      <c r="I5" s="20">
        <v>0.86887786732796035</v>
      </c>
      <c r="J5" s="20">
        <v>0.81103727246460555</v>
      </c>
      <c r="K5" s="20">
        <v>0.9624924379915305</v>
      </c>
      <c r="L5" s="19">
        <v>0.64215384615384619</v>
      </c>
      <c r="M5" s="19">
        <v>0.60255241567912488</v>
      </c>
      <c r="N5" s="21">
        <v>0.56287425149700598</v>
      </c>
      <c r="O5" s="22">
        <v>0.4753143207605029</v>
      </c>
      <c r="P5" s="21">
        <v>0.37946572256195688</v>
      </c>
      <c r="Q5" s="14"/>
      <c r="R5" s="14"/>
      <c r="S5" s="14"/>
      <c r="T5" s="14"/>
      <c r="U5" s="14"/>
    </row>
    <row r="6" spans="1:22" ht="17.25" customHeight="1">
      <c r="A6" s="10">
        <v>2</v>
      </c>
      <c r="B6" s="24" t="s">
        <v>16</v>
      </c>
      <c r="C6" s="19">
        <v>1.2468581687612208</v>
      </c>
      <c r="D6" s="19">
        <v>1.383847549909256</v>
      </c>
      <c r="E6" s="20">
        <v>1.0267527675276753</v>
      </c>
      <c r="F6" s="20">
        <v>1.1660869565217391</v>
      </c>
      <c r="G6" s="20">
        <v>1.2389298892988929</v>
      </c>
      <c r="H6" s="20">
        <v>0.90639063906390638</v>
      </c>
      <c r="I6" s="20">
        <v>0.82531645569620249</v>
      </c>
      <c r="J6" s="20">
        <v>0.85910338517840801</v>
      </c>
      <c r="K6" s="20">
        <v>0.73960983884648002</v>
      </c>
      <c r="L6" s="19">
        <v>0.83657243816254412</v>
      </c>
      <c r="M6" s="19">
        <v>0.7482698961937716</v>
      </c>
      <c r="N6" s="21">
        <v>0.50950226244343888</v>
      </c>
      <c r="O6" s="22">
        <v>0.58333333333333337</v>
      </c>
      <c r="P6" s="21">
        <v>0.58627264061010487</v>
      </c>
      <c r="Q6" s="14"/>
      <c r="R6" s="14"/>
      <c r="S6" s="14"/>
      <c r="T6" s="14"/>
      <c r="U6" s="14"/>
    </row>
    <row r="7" spans="1:22" ht="17.25" customHeight="1">
      <c r="A7" s="10">
        <v>3</v>
      </c>
      <c r="B7" s="24" t="s">
        <v>17</v>
      </c>
      <c r="C7" s="19"/>
      <c r="D7" s="19"/>
      <c r="E7" s="20"/>
      <c r="F7" s="20"/>
      <c r="G7" s="20"/>
      <c r="H7" s="23"/>
      <c r="I7" s="23"/>
      <c r="J7" s="23">
        <v>1.0942835931700075</v>
      </c>
      <c r="K7" s="23">
        <v>0.89655172413793105</v>
      </c>
      <c r="L7" s="23">
        <v>0.8070987654320988</v>
      </c>
      <c r="M7" s="19">
        <v>0.7854463615903976</v>
      </c>
      <c r="N7" s="21">
        <v>0.73891625615763545</v>
      </c>
      <c r="O7" s="22">
        <v>0.48500881834215165</v>
      </c>
      <c r="P7" s="21">
        <v>0.50844594594594594</v>
      </c>
      <c r="Q7" s="14"/>
      <c r="R7" s="14"/>
      <c r="S7" s="14"/>
      <c r="T7" s="14"/>
      <c r="U7" s="14"/>
    </row>
    <row r="8" spans="1:22" ht="17.25" customHeight="1">
      <c r="A8" s="10">
        <v>4</v>
      </c>
      <c r="B8" s="18" t="s">
        <v>52</v>
      </c>
      <c r="C8" s="23"/>
      <c r="D8" s="23"/>
      <c r="E8" s="23"/>
      <c r="F8" s="23"/>
      <c r="G8" s="23"/>
      <c r="H8" s="23"/>
      <c r="I8" s="23"/>
      <c r="J8" s="23">
        <v>0.49669749009247027</v>
      </c>
      <c r="K8" s="23">
        <v>0.53295128939828085</v>
      </c>
      <c r="L8" s="23">
        <v>0.35240572171651496</v>
      </c>
      <c r="M8" s="23">
        <v>0.50136612021857918</v>
      </c>
      <c r="N8" s="21">
        <v>0.41633199464524767</v>
      </c>
      <c r="O8" s="22">
        <v>0.42988204456094364</v>
      </c>
      <c r="P8" s="21">
        <v>0.28116343490304707</v>
      </c>
      <c r="Q8" s="14"/>
      <c r="R8" s="14"/>
      <c r="S8" s="14"/>
      <c r="T8" s="14"/>
      <c r="U8" s="14"/>
    </row>
    <row r="9" spans="1:22" ht="17.25" customHeight="1">
      <c r="A9" s="10">
        <v>5</v>
      </c>
      <c r="B9" s="24" t="s">
        <v>19</v>
      </c>
      <c r="C9" s="19">
        <v>1.4430379746835442</v>
      </c>
      <c r="D9" s="19">
        <v>1.3323671497584542</v>
      </c>
      <c r="E9" s="20">
        <v>1.1606463878326996</v>
      </c>
      <c r="F9" s="20">
        <v>1.1424755120213714</v>
      </c>
      <c r="G9" s="20">
        <v>1.1640696608615948</v>
      </c>
      <c r="H9" s="20">
        <v>0.95585874799357951</v>
      </c>
      <c r="I9" s="20">
        <v>0.97138047138047134</v>
      </c>
      <c r="J9" s="20">
        <v>0.99041533546325877</v>
      </c>
      <c r="K9" s="20">
        <v>0.71114864864864868</v>
      </c>
      <c r="L9" s="19">
        <v>0.66323024054982815</v>
      </c>
      <c r="M9" s="19">
        <v>0.58360389610389607</v>
      </c>
      <c r="N9" s="21">
        <v>0.60578512396694217</v>
      </c>
      <c r="O9" s="22">
        <v>0.57592891760904685</v>
      </c>
      <c r="P9" s="21">
        <v>0.7024673439767779</v>
      </c>
      <c r="Q9" s="14"/>
      <c r="R9" s="14"/>
      <c r="S9" s="14"/>
      <c r="T9" s="14"/>
      <c r="U9" s="14"/>
    </row>
    <row r="10" spans="1:22" ht="17.25" customHeight="1">
      <c r="A10" s="10">
        <v>6</v>
      </c>
      <c r="B10" s="24" t="s">
        <v>20</v>
      </c>
      <c r="C10" s="19">
        <v>0.62727272727272732</v>
      </c>
      <c r="D10" s="19">
        <v>0.6781292984869326</v>
      </c>
      <c r="E10" s="20">
        <v>0.49572649572649574</v>
      </c>
      <c r="F10" s="20">
        <v>0.59948979591836737</v>
      </c>
      <c r="G10" s="20">
        <v>0.68140442132639789</v>
      </c>
      <c r="H10" s="20">
        <v>0.62703379224030042</v>
      </c>
      <c r="I10" s="20">
        <v>0.34798534798534797</v>
      </c>
      <c r="J10" s="20">
        <v>0.45269461077844314</v>
      </c>
      <c r="K10" s="20">
        <v>0.52679589509692137</v>
      </c>
      <c r="L10" s="19">
        <v>0.39140534262485482</v>
      </c>
      <c r="M10" s="19">
        <v>0.24392819429778248</v>
      </c>
      <c r="N10" s="21">
        <v>0.28680479825517996</v>
      </c>
      <c r="O10" s="22">
        <v>0.26611226611226613</v>
      </c>
      <c r="P10" s="21">
        <v>0.15116279069767441</v>
      </c>
      <c r="Q10" s="14"/>
      <c r="R10" s="14"/>
      <c r="S10" s="14"/>
      <c r="T10" s="14"/>
      <c r="U10" s="14"/>
    </row>
    <row r="11" spans="1:22" ht="17.25" customHeight="1">
      <c r="A11" s="10">
        <v>7</v>
      </c>
      <c r="B11" s="24" t="s">
        <v>53</v>
      </c>
      <c r="C11" s="19">
        <v>1.1330472103004292</v>
      </c>
      <c r="D11" s="19">
        <v>1.3852739726027397</v>
      </c>
      <c r="E11" s="20">
        <v>1.3282571912013537</v>
      </c>
      <c r="F11" s="20">
        <v>1.2559774964838255</v>
      </c>
      <c r="G11" s="20">
        <v>1.1347626339969372</v>
      </c>
      <c r="H11" s="20">
        <v>0.9610951008645533</v>
      </c>
      <c r="I11" s="20">
        <v>0.91279069767441856</v>
      </c>
      <c r="J11" s="20">
        <v>0.90013495276653166</v>
      </c>
      <c r="K11" s="20">
        <v>0.7620865139949109</v>
      </c>
      <c r="L11" s="19">
        <v>0.70341207349081369</v>
      </c>
      <c r="M11" s="19">
        <v>0.7808383233532934</v>
      </c>
      <c r="N11" s="21">
        <v>0.59855769230769229</v>
      </c>
      <c r="O11" s="22">
        <v>0.63423645320197042</v>
      </c>
      <c r="P11" s="21">
        <v>0.56166056166056166</v>
      </c>
      <c r="Q11" s="14"/>
      <c r="R11" s="14"/>
      <c r="S11" s="14"/>
      <c r="T11" s="14"/>
      <c r="U11" s="14"/>
    </row>
    <row r="12" spans="1:22" ht="17.25" customHeight="1">
      <c r="A12" s="10">
        <v>8</v>
      </c>
      <c r="B12" s="24" t="s">
        <v>54</v>
      </c>
      <c r="C12" s="19"/>
      <c r="D12" s="19"/>
      <c r="E12" s="20">
        <v>1.2745901639344261</v>
      </c>
      <c r="F12" s="20">
        <v>1.0503202195791399</v>
      </c>
      <c r="G12" s="20">
        <v>1.1764705882352942</v>
      </c>
      <c r="H12" s="20">
        <v>1.0303030303030303</v>
      </c>
      <c r="I12" s="20">
        <v>0.890608875128999</v>
      </c>
      <c r="J12" s="20">
        <v>0.82400813835198372</v>
      </c>
      <c r="K12" s="20">
        <v>0.96881091617933723</v>
      </c>
      <c r="L12" s="19">
        <v>0.77494692144373678</v>
      </c>
      <c r="M12" s="19">
        <v>0.73376623376623373</v>
      </c>
      <c r="N12" s="21">
        <v>0.68004223864836322</v>
      </c>
      <c r="O12" s="22">
        <v>0.5629139072847682</v>
      </c>
      <c r="P12" s="21">
        <v>0.4838337182448037</v>
      </c>
      <c r="Q12" s="14"/>
      <c r="R12" s="14"/>
      <c r="S12" s="14"/>
      <c r="T12" s="14"/>
      <c r="U12" s="14"/>
    </row>
    <row r="13" spans="1:22" ht="17.25" customHeight="1">
      <c r="A13" s="10">
        <v>9</v>
      </c>
      <c r="B13" s="24" t="s">
        <v>55</v>
      </c>
      <c r="C13" s="19"/>
      <c r="D13" s="19"/>
      <c r="E13" s="20">
        <v>1.474012474012474</v>
      </c>
      <c r="F13" s="20">
        <v>1.0438413361169103</v>
      </c>
      <c r="G13" s="20">
        <v>1.2845188284518829</v>
      </c>
      <c r="H13" s="20">
        <v>1.1154639175257732</v>
      </c>
      <c r="I13" s="20">
        <v>0.98396793587174347</v>
      </c>
      <c r="J13" s="20">
        <v>1.0019493177387915</v>
      </c>
      <c r="K13" s="20">
        <v>0.77380952380952384</v>
      </c>
      <c r="L13" s="19">
        <v>0.51937984496124034</v>
      </c>
      <c r="M13" s="19">
        <v>0.53319502074688796</v>
      </c>
      <c r="N13" s="21">
        <v>0.54007633587786263</v>
      </c>
      <c r="O13" s="22">
        <v>0.49892933618843682</v>
      </c>
      <c r="P13" s="21">
        <v>0.32649253731343286</v>
      </c>
      <c r="Q13" s="14"/>
      <c r="R13" s="14"/>
      <c r="S13" s="14"/>
      <c r="T13" s="14"/>
      <c r="U13" s="14"/>
    </row>
    <row r="14" spans="1:22" ht="17.25" customHeight="1">
      <c r="A14" s="10">
        <v>10</v>
      </c>
      <c r="B14" s="24" t="s">
        <v>56</v>
      </c>
      <c r="C14" s="19"/>
      <c r="D14" s="19"/>
      <c r="E14" s="20">
        <v>1.1398963730569949</v>
      </c>
      <c r="F14" s="20">
        <v>1.0393835616438356</v>
      </c>
      <c r="G14" s="20">
        <v>0.97422680412371132</v>
      </c>
      <c r="H14" s="20">
        <v>0.89860139860139865</v>
      </c>
      <c r="I14" s="20">
        <v>0.81142857142857139</v>
      </c>
      <c r="J14" s="20">
        <v>0.66365280289330919</v>
      </c>
      <c r="K14" s="20">
        <v>0.72556390977443608</v>
      </c>
      <c r="L14" s="19">
        <v>0.50657894736842102</v>
      </c>
      <c r="M14" s="19">
        <v>0.6238698010849909</v>
      </c>
      <c r="N14" s="21">
        <v>0.5926640926640927</v>
      </c>
      <c r="O14" s="22">
        <v>0.38709677419354838</v>
      </c>
      <c r="P14" s="21">
        <v>0.26171875</v>
      </c>
      <c r="Q14" s="14"/>
      <c r="R14" s="14"/>
      <c r="S14" s="14"/>
      <c r="T14" s="14"/>
      <c r="U14" s="14"/>
    </row>
    <row r="15" spans="1:22" ht="17.25" customHeight="1">
      <c r="A15" s="10">
        <v>11</v>
      </c>
      <c r="B15" s="24" t="s">
        <v>57</v>
      </c>
      <c r="C15" s="19"/>
      <c r="D15" s="19"/>
      <c r="E15" s="20">
        <v>1.4934579439252336</v>
      </c>
      <c r="F15" s="20">
        <v>1.3580246913580247</v>
      </c>
      <c r="G15" s="20">
        <v>1.3923357664233578</v>
      </c>
      <c r="H15" s="20">
        <v>1.5706106870229009</v>
      </c>
      <c r="I15" s="20">
        <v>1.2642998027613412</v>
      </c>
      <c r="J15" s="20">
        <v>1.2288461538461539</v>
      </c>
      <c r="K15" s="20">
        <v>0.92181069958847739</v>
      </c>
      <c r="L15" s="19">
        <v>0.93548387096774188</v>
      </c>
      <c r="M15" s="19">
        <v>0.9419354838709677</v>
      </c>
      <c r="N15" s="21">
        <v>0.88221153846153844</v>
      </c>
      <c r="O15" s="22">
        <v>0.73508353221957046</v>
      </c>
      <c r="P15" s="21">
        <v>0.72511848341232232</v>
      </c>
      <c r="Q15" s="14"/>
      <c r="R15" s="14"/>
      <c r="S15" s="14"/>
      <c r="T15" s="14"/>
      <c r="U15" s="14"/>
    </row>
    <row r="16" spans="1:22" ht="17.25" customHeight="1">
      <c r="A16" s="10">
        <v>12</v>
      </c>
      <c r="B16" s="24" t="s">
        <v>58</v>
      </c>
      <c r="C16" s="19"/>
      <c r="D16" s="19"/>
      <c r="E16" s="20">
        <v>1.4726495726495727</v>
      </c>
      <c r="F16" s="20">
        <v>1.4491315136476426</v>
      </c>
      <c r="G16" s="20">
        <v>1.1943755169561621</v>
      </c>
      <c r="H16" s="20">
        <v>1.1988352745424293</v>
      </c>
      <c r="I16" s="20">
        <v>1.1173671689135607</v>
      </c>
      <c r="J16" s="20">
        <v>0.90441767068273093</v>
      </c>
      <c r="K16" s="20">
        <v>0.97647058823529409</v>
      </c>
      <c r="L16" s="19">
        <v>0.80550918196994992</v>
      </c>
      <c r="M16" s="19">
        <v>0.7483443708609272</v>
      </c>
      <c r="N16" s="21">
        <v>0.82258064516129037</v>
      </c>
      <c r="O16" s="22">
        <v>0.64592863677950596</v>
      </c>
      <c r="P16" s="21">
        <v>0.74313551815766166</v>
      </c>
      <c r="Q16" s="14"/>
      <c r="R16" s="14"/>
      <c r="S16" s="14"/>
      <c r="T16" s="14"/>
      <c r="U16" s="14"/>
    </row>
    <row r="17" spans="1:21" ht="17.25" customHeight="1">
      <c r="A17" s="10">
        <v>13</v>
      </c>
      <c r="B17" s="24" t="s">
        <v>59</v>
      </c>
      <c r="C17" s="19"/>
      <c r="D17" s="19"/>
      <c r="E17" s="20">
        <v>1.2429906542056075</v>
      </c>
      <c r="F17" s="20">
        <v>1.1974248927038627</v>
      </c>
      <c r="G17" s="20">
        <v>1.0986238532110091</v>
      </c>
      <c r="H17" s="20">
        <v>1.0475161987041037</v>
      </c>
      <c r="I17" s="20">
        <v>0.84070796460176989</v>
      </c>
      <c r="J17" s="20">
        <v>0.89411764705882357</v>
      </c>
      <c r="K17" s="20">
        <v>0.78078817733990147</v>
      </c>
      <c r="L17" s="19">
        <v>0.7195402298850575</v>
      </c>
      <c r="M17" s="19">
        <v>0.79746835443037978</v>
      </c>
      <c r="N17" s="21">
        <v>0.90049751243781095</v>
      </c>
      <c r="O17" s="22">
        <v>0.62634408602150538</v>
      </c>
      <c r="P17" s="21">
        <v>0.47687861271676302</v>
      </c>
      <c r="Q17" s="14"/>
      <c r="R17" s="14"/>
      <c r="S17" s="14"/>
      <c r="T17" s="14"/>
      <c r="U17" s="14"/>
    </row>
    <row r="18" spans="1:21" ht="17.25" customHeight="1">
      <c r="A18" s="10">
        <v>14</v>
      </c>
      <c r="B18" s="24" t="s">
        <v>21</v>
      </c>
      <c r="C18" s="19">
        <v>1.0685483870967742</v>
      </c>
      <c r="D18" s="19">
        <v>1.3884297520661157</v>
      </c>
      <c r="E18" s="20">
        <v>1.2217391304347827</v>
      </c>
      <c r="F18" s="20">
        <v>0.92753623188405798</v>
      </c>
      <c r="G18" s="20">
        <v>0.75845410628019327</v>
      </c>
      <c r="H18" s="20">
        <v>0.88888888888888884</v>
      </c>
      <c r="I18" s="20">
        <v>0.58411214953271029</v>
      </c>
      <c r="J18" s="20">
        <v>0.70560747663551404</v>
      </c>
      <c r="K18" s="20">
        <v>0.50485436893203883</v>
      </c>
      <c r="L18" s="19">
        <v>0.79716981132075471</v>
      </c>
      <c r="M18" s="23">
        <v>0.57692307692307687</v>
      </c>
      <c r="N18" s="21">
        <v>0.52450980392156865</v>
      </c>
      <c r="O18" s="22">
        <v>0.74479166666666663</v>
      </c>
      <c r="P18" s="21">
        <v>0.68393782383419688</v>
      </c>
    </row>
    <row r="19" spans="1:21" ht="17.25" customHeight="1">
      <c r="A19" s="10">
        <v>15</v>
      </c>
      <c r="B19" s="24" t="s">
        <v>22</v>
      </c>
      <c r="C19" s="19">
        <v>0.93710691823899372</v>
      </c>
      <c r="D19" s="19">
        <v>0.68361581920903958</v>
      </c>
      <c r="E19" s="20">
        <v>0.35915492957746481</v>
      </c>
      <c r="F19" s="20">
        <v>0.29333333333333333</v>
      </c>
      <c r="G19" s="20">
        <v>0.29655172413793102</v>
      </c>
      <c r="H19" s="20">
        <v>0.31967213114754101</v>
      </c>
      <c r="I19" s="20">
        <v>6.4516129032258063E-2</v>
      </c>
      <c r="J19" s="20">
        <v>0.10909090909090909</v>
      </c>
      <c r="K19" s="20">
        <v>9.3220338983050849E-2</v>
      </c>
      <c r="L19" s="19">
        <v>0.12195121951219512</v>
      </c>
      <c r="M19" s="19">
        <v>0.12244897959183673</v>
      </c>
      <c r="N19" s="21">
        <v>9.2436974789915971E-2</v>
      </c>
      <c r="O19" s="22">
        <v>8.7301587301587297E-2</v>
      </c>
      <c r="P19" s="21">
        <v>1.2345679012345678E-2</v>
      </c>
    </row>
    <row r="20" spans="1:21" ht="17.25" customHeight="1">
      <c r="A20" s="10">
        <v>16</v>
      </c>
      <c r="B20" s="24" t="s">
        <v>60</v>
      </c>
      <c r="C20" s="19"/>
      <c r="D20" s="19"/>
      <c r="E20" s="20">
        <v>1.826086956521739</v>
      </c>
      <c r="F20" s="20">
        <v>1.6632653061224489</v>
      </c>
      <c r="G20" s="20">
        <v>1.3298429319371727</v>
      </c>
      <c r="H20" s="20">
        <v>1.4075829383886256</v>
      </c>
      <c r="I20" s="20">
        <v>1.1181434599156117</v>
      </c>
      <c r="J20" s="20">
        <v>0.98148148148148151</v>
      </c>
      <c r="K20" s="20">
        <v>1.0547945205479452</v>
      </c>
      <c r="L20" s="19">
        <v>0.90410958904109584</v>
      </c>
      <c r="M20" s="19">
        <v>0.96202531645569622</v>
      </c>
      <c r="N20" s="21">
        <v>0.83050847457627119</v>
      </c>
      <c r="O20" s="22">
        <v>0.8666666666666667</v>
      </c>
      <c r="P20" s="21">
        <v>0.55752212389380529</v>
      </c>
    </row>
    <row r="21" spans="1:21" ht="17.25" customHeight="1">
      <c r="A21" s="10">
        <v>17</v>
      </c>
      <c r="B21" s="24" t="s">
        <v>23</v>
      </c>
      <c r="C21" s="19">
        <v>1.5</v>
      </c>
      <c r="D21" s="19">
        <v>1.25</v>
      </c>
      <c r="E21" s="20">
        <v>1.4269662921348314</v>
      </c>
      <c r="F21" s="20">
        <v>1.3</v>
      </c>
      <c r="G21" s="20">
        <v>1.0196078431372548</v>
      </c>
      <c r="H21" s="20">
        <v>0.89552238805970152</v>
      </c>
      <c r="I21" s="20">
        <v>0.67741935483870963</v>
      </c>
      <c r="J21" s="20">
        <v>0.94117647058823528</v>
      </c>
      <c r="K21" s="20">
        <v>0.54166666666666663</v>
      </c>
      <c r="L21" s="19">
        <v>0.1728395061728395</v>
      </c>
      <c r="M21" s="19">
        <v>0.45588235294117646</v>
      </c>
      <c r="N21" s="21">
        <v>0.18072289156626506</v>
      </c>
      <c r="O21" s="22">
        <v>0.14666666666666667</v>
      </c>
      <c r="P21" s="21">
        <v>0.2</v>
      </c>
    </row>
    <row r="22" spans="1:21" ht="17.25" customHeight="1">
      <c r="A22" s="10">
        <v>18</v>
      </c>
      <c r="B22" s="24" t="s">
        <v>24</v>
      </c>
      <c r="C22" s="19">
        <v>2</v>
      </c>
      <c r="D22" s="19">
        <v>1.5735294117647058</v>
      </c>
      <c r="E22" s="20">
        <v>1.6375</v>
      </c>
      <c r="F22" s="20">
        <v>1.9195402298850575</v>
      </c>
      <c r="G22" s="20">
        <v>1.5425531914893618</v>
      </c>
      <c r="H22" s="20">
        <v>1.6941176470588235</v>
      </c>
      <c r="I22" s="20">
        <v>1.9402985074626866</v>
      </c>
      <c r="J22" s="20">
        <v>1.7738095238095237</v>
      </c>
      <c r="K22" s="20">
        <v>1.6086956521739131</v>
      </c>
      <c r="L22" s="19">
        <v>0.90140845070422537</v>
      </c>
      <c r="M22" s="19">
        <v>1.325</v>
      </c>
      <c r="N22" s="21">
        <v>0.47761194029850745</v>
      </c>
      <c r="O22" s="22">
        <v>0.70886075949367089</v>
      </c>
      <c r="P22" s="21">
        <v>0.3</v>
      </c>
    </row>
    <row r="23" spans="1:21" ht="17.25" customHeight="1" thickBot="1">
      <c r="A23" s="10">
        <v>19</v>
      </c>
      <c r="B23" s="129" t="s">
        <v>25</v>
      </c>
      <c r="C23" s="130">
        <v>1.9651162790697674</v>
      </c>
      <c r="D23" s="130">
        <v>1.4886363636363635</v>
      </c>
      <c r="E23" s="131">
        <v>1.8333333333333333</v>
      </c>
      <c r="F23" s="131">
        <v>2.0266666666666668</v>
      </c>
      <c r="G23" s="131">
        <v>2</v>
      </c>
      <c r="H23" s="131">
        <v>2.7901234567901234</v>
      </c>
      <c r="I23" s="131">
        <v>1.9054054054054055</v>
      </c>
      <c r="J23" s="131">
        <v>2.1794871794871793</v>
      </c>
      <c r="K23" s="131">
        <v>1.2058823529411764</v>
      </c>
      <c r="L23" s="130">
        <v>0.55384615384615388</v>
      </c>
      <c r="M23" s="130">
        <v>0.4935064935064935</v>
      </c>
      <c r="N23" s="132">
        <v>0.26250000000000001</v>
      </c>
      <c r="O23" s="133">
        <v>0.27397260273972601</v>
      </c>
      <c r="P23" s="132">
        <v>0.18965517241379309</v>
      </c>
    </row>
    <row r="24" spans="1:21" ht="17.25" customHeight="1" thickTop="1">
      <c r="A24" s="10">
        <v>20</v>
      </c>
      <c r="B24" s="126" t="s">
        <v>61</v>
      </c>
      <c r="C24" s="127">
        <v>1.3752048450302814</v>
      </c>
      <c r="D24" s="127">
        <v>1.306129671574179</v>
      </c>
      <c r="E24" s="127">
        <v>1.190338860850757</v>
      </c>
      <c r="F24" s="127">
        <v>1.161268043373161</v>
      </c>
      <c r="G24" s="127">
        <v>1.0970288502942442</v>
      </c>
      <c r="H24" s="127">
        <v>1.0409169850642583</v>
      </c>
      <c r="I24" s="127">
        <v>0.90529093181502573</v>
      </c>
      <c r="J24" s="127">
        <v>0.85477178423236511</v>
      </c>
      <c r="K24" s="127">
        <v>0.82413270925110127</v>
      </c>
      <c r="L24" s="127">
        <v>0.67075027685492805</v>
      </c>
      <c r="M24" s="127">
        <v>0.64922294044835649</v>
      </c>
      <c r="N24" s="127">
        <v>0.59353717859624744</v>
      </c>
      <c r="O24" s="128">
        <v>0.51777522935779818</v>
      </c>
      <c r="P24" s="127">
        <v>0.45780511589528167</v>
      </c>
    </row>
    <row r="54" spans="2:2" ht="17.25">
      <c r="B54" s="41" t="str">
        <f>B1</f>
        <v>■小学6年生時点　一人平均むし歯数の状況</v>
      </c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colBreaks count="1" manualBreakCount="1">
    <brk id="17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zoomScaleNormal="115" zoomScaleSheetLayoutView="100" workbookViewId="0">
      <selection activeCell="S12" sqref="S12"/>
    </sheetView>
  </sheetViews>
  <sheetFormatPr defaultColWidth="10.625" defaultRowHeight="11.25"/>
  <cols>
    <col min="1" max="1" width="3.125" style="27" customWidth="1"/>
    <col min="2" max="2" width="11.75" style="25" customWidth="1"/>
    <col min="3" max="16" width="4.875" style="26" customWidth="1"/>
    <col min="17" max="17" width="3.625" style="27" customWidth="1"/>
    <col min="18" max="27" width="16.75" style="27" customWidth="1"/>
    <col min="28" max="49" width="17.625" style="27" customWidth="1"/>
    <col min="50" max="16384" width="10.625" style="27"/>
  </cols>
  <sheetData>
    <row r="1" spans="1:22" ht="17.25">
      <c r="B1" s="42" t="s">
        <v>73</v>
      </c>
    </row>
    <row r="2" spans="1:22" ht="12" customHeight="1"/>
    <row r="3" spans="1:22" ht="17.25" customHeight="1">
      <c r="B3" s="39"/>
      <c r="C3" s="135" t="s">
        <v>63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28"/>
      <c r="R3" s="28"/>
      <c r="S3" s="28"/>
      <c r="T3" s="28"/>
      <c r="U3" s="28"/>
      <c r="V3" s="28"/>
    </row>
    <row r="4" spans="1:22" ht="17.25" customHeight="1">
      <c r="B4" s="38" t="s">
        <v>51</v>
      </c>
      <c r="C4" s="114">
        <v>15</v>
      </c>
      <c r="D4" s="114">
        <v>16</v>
      </c>
      <c r="E4" s="114">
        <v>17</v>
      </c>
      <c r="F4" s="114">
        <v>18</v>
      </c>
      <c r="G4" s="115">
        <v>19</v>
      </c>
      <c r="H4" s="115">
        <v>20</v>
      </c>
      <c r="I4" s="115">
        <v>21</v>
      </c>
      <c r="J4" s="115">
        <v>22</v>
      </c>
      <c r="K4" s="115">
        <v>23</v>
      </c>
      <c r="L4" s="115">
        <v>24</v>
      </c>
      <c r="M4" s="115">
        <v>25</v>
      </c>
      <c r="N4" s="115">
        <v>26</v>
      </c>
      <c r="O4" s="115">
        <v>27</v>
      </c>
      <c r="P4" s="115">
        <v>28</v>
      </c>
      <c r="Q4" s="29"/>
      <c r="R4" s="29"/>
      <c r="S4" s="29"/>
      <c r="T4" s="29"/>
      <c r="U4" s="29"/>
    </row>
    <row r="5" spans="1:22" ht="17.25" customHeight="1">
      <c r="A5" s="27">
        <v>1</v>
      </c>
      <c r="B5" s="34" t="s">
        <v>15</v>
      </c>
      <c r="C5" s="35"/>
      <c r="D5" s="35"/>
      <c r="E5" s="35">
        <v>43.037574992106094</v>
      </c>
      <c r="F5" s="35">
        <v>44.609206054989187</v>
      </c>
      <c r="G5" s="35">
        <v>38.668779714738513</v>
      </c>
      <c r="H5" s="35">
        <v>41.092929916640941</v>
      </c>
      <c r="I5" s="35">
        <v>34.934903905765651</v>
      </c>
      <c r="J5" s="35">
        <v>33.689685062120773</v>
      </c>
      <c r="K5" s="35">
        <v>35.48094373865699</v>
      </c>
      <c r="L5" s="35">
        <v>28.646153846153844</v>
      </c>
      <c r="M5" s="35">
        <v>25.220297781829231</v>
      </c>
      <c r="N5" s="35">
        <v>28.293413173652691</v>
      </c>
      <c r="O5" s="36">
        <v>24.041704998466727</v>
      </c>
      <c r="P5" s="37">
        <v>19.60090119085935</v>
      </c>
      <c r="Q5" s="30"/>
      <c r="R5" s="30"/>
      <c r="S5" s="30"/>
      <c r="T5" s="30"/>
      <c r="U5" s="30"/>
    </row>
    <row r="6" spans="1:22" ht="17.25" customHeight="1">
      <c r="A6" s="27">
        <v>2</v>
      </c>
      <c r="B6" s="34" t="s">
        <v>16</v>
      </c>
      <c r="C6" s="35">
        <v>50.987432675044886</v>
      </c>
      <c r="D6" s="35">
        <v>52.722323049001815</v>
      </c>
      <c r="E6" s="35">
        <v>43.17343173431734</v>
      </c>
      <c r="F6" s="35">
        <v>46</v>
      </c>
      <c r="G6" s="35">
        <v>45.479704797047972</v>
      </c>
      <c r="H6" s="35">
        <v>38.433843384338431</v>
      </c>
      <c r="I6" s="35">
        <v>35.527426160337555</v>
      </c>
      <c r="J6" s="35">
        <v>38.243366880146382</v>
      </c>
      <c r="K6" s="35">
        <v>33.163698049194238</v>
      </c>
      <c r="L6" s="35">
        <v>34.187279151943464</v>
      </c>
      <c r="M6" s="35">
        <v>34.602076124567475</v>
      </c>
      <c r="N6" s="35">
        <v>25.610859728506785</v>
      </c>
      <c r="O6" s="36">
        <v>23.534798534798533</v>
      </c>
      <c r="P6" s="37">
        <v>26.501429933269783</v>
      </c>
      <c r="Q6" s="30"/>
      <c r="R6" s="30"/>
      <c r="S6" s="30"/>
      <c r="T6" s="30"/>
      <c r="U6" s="30"/>
    </row>
    <row r="7" spans="1:22" ht="17.25" customHeight="1">
      <c r="A7" s="27">
        <v>3</v>
      </c>
      <c r="B7" s="34" t="s">
        <v>17</v>
      </c>
      <c r="C7" s="35"/>
      <c r="D7" s="35"/>
      <c r="E7" s="35"/>
      <c r="F7" s="35"/>
      <c r="G7" s="35"/>
      <c r="H7" s="37"/>
      <c r="I7" s="37"/>
      <c r="J7" s="37">
        <v>45.360059391239794</v>
      </c>
      <c r="K7" s="37">
        <v>36.83385579937304</v>
      </c>
      <c r="L7" s="37">
        <v>36.651234567901234</v>
      </c>
      <c r="M7" s="35">
        <v>33.983495873968494</v>
      </c>
      <c r="N7" s="35">
        <v>33.66174055829228</v>
      </c>
      <c r="O7" s="36">
        <v>23.809523809523807</v>
      </c>
      <c r="P7" s="37">
        <v>25.760135135135137</v>
      </c>
      <c r="Q7" s="30"/>
      <c r="R7" s="30"/>
      <c r="S7" s="30"/>
      <c r="T7" s="30"/>
      <c r="U7" s="30"/>
    </row>
    <row r="8" spans="1:22" ht="17.25" customHeight="1">
      <c r="A8" s="27">
        <v>4</v>
      </c>
      <c r="B8" s="31" t="s">
        <v>52</v>
      </c>
      <c r="C8" s="37"/>
      <c r="D8" s="37"/>
      <c r="E8" s="37"/>
      <c r="F8" s="37"/>
      <c r="G8" s="37"/>
      <c r="H8" s="37"/>
      <c r="I8" s="37"/>
      <c r="J8" s="37">
        <v>21.92866578599736</v>
      </c>
      <c r="K8" s="37">
        <v>23.782234957020059</v>
      </c>
      <c r="L8" s="37">
        <v>17.555266579973992</v>
      </c>
      <c r="M8" s="33">
        <v>23.497267759562842</v>
      </c>
      <c r="N8" s="33">
        <v>21.01740294511379</v>
      </c>
      <c r="O8" s="36">
        <v>21.100917431192663</v>
      </c>
      <c r="P8" s="37">
        <v>15.927977839335181</v>
      </c>
      <c r="Q8" s="30"/>
      <c r="R8" s="30"/>
      <c r="S8" s="30"/>
      <c r="T8" s="30"/>
      <c r="U8" s="30"/>
    </row>
    <row r="9" spans="1:22" ht="17.25" customHeight="1">
      <c r="A9" s="27">
        <v>5</v>
      </c>
      <c r="B9" s="34" t="s">
        <v>19</v>
      </c>
      <c r="C9" s="35">
        <v>53.164556962025308</v>
      </c>
      <c r="D9" s="35">
        <v>46.570048309178745</v>
      </c>
      <c r="E9" s="35">
        <v>46.387832699619771</v>
      </c>
      <c r="F9" s="35">
        <v>44.434550311665184</v>
      </c>
      <c r="G9" s="35">
        <v>43.446379468377636</v>
      </c>
      <c r="H9" s="35">
        <v>34.75120385232745</v>
      </c>
      <c r="I9" s="35">
        <v>38.973063973063972</v>
      </c>
      <c r="J9" s="35">
        <v>33.466453674121404</v>
      </c>
      <c r="K9" s="35">
        <v>29.054054054054053</v>
      </c>
      <c r="L9" s="35">
        <v>27.835051546391753</v>
      </c>
      <c r="M9" s="35">
        <v>24.269480519480517</v>
      </c>
      <c r="N9" s="35">
        <v>24.462809917355372</v>
      </c>
      <c r="O9" s="36">
        <v>26.332794830371569</v>
      </c>
      <c r="P9" s="37">
        <v>26.995645863570395</v>
      </c>
      <c r="Q9" s="30"/>
      <c r="R9" s="30"/>
      <c r="S9" s="30"/>
      <c r="T9" s="30"/>
      <c r="U9" s="30"/>
    </row>
    <row r="10" spans="1:22" ht="17.25" customHeight="1">
      <c r="A10" s="27">
        <v>6</v>
      </c>
      <c r="B10" s="34" t="s">
        <v>20</v>
      </c>
      <c r="C10" s="35">
        <v>28.051948051948049</v>
      </c>
      <c r="D10" s="35">
        <v>28.885832187070154</v>
      </c>
      <c r="E10" s="35">
        <v>22.792022792022792</v>
      </c>
      <c r="F10" s="35">
        <v>27.295918367346939</v>
      </c>
      <c r="G10" s="35">
        <v>27.828348504551364</v>
      </c>
      <c r="H10" s="35">
        <v>26.533166458072593</v>
      </c>
      <c r="I10" s="35">
        <v>17.460317460317459</v>
      </c>
      <c r="J10" s="35">
        <v>19.520958083832333</v>
      </c>
      <c r="K10" s="35">
        <v>21.550741163055871</v>
      </c>
      <c r="L10" s="35">
        <v>17.53774680603949</v>
      </c>
      <c r="M10" s="35">
        <v>14.044350580781414</v>
      </c>
      <c r="N10" s="35">
        <v>13.304252998909488</v>
      </c>
      <c r="O10" s="36">
        <v>13.513513513513514</v>
      </c>
      <c r="P10" s="37">
        <v>10.14799154334038</v>
      </c>
      <c r="Q10" s="30"/>
      <c r="R10" s="30"/>
      <c r="S10" s="30"/>
      <c r="T10" s="30"/>
      <c r="U10" s="30"/>
    </row>
    <row r="11" spans="1:22" ht="17.25" customHeight="1">
      <c r="A11" s="27">
        <v>7</v>
      </c>
      <c r="B11" s="34" t="s">
        <v>53</v>
      </c>
      <c r="C11" s="35">
        <v>48.497854077253216</v>
      </c>
      <c r="D11" s="35">
        <v>50</v>
      </c>
      <c r="E11" s="35">
        <v>49.407783417935704</v>
      </c>
      <c r="F11" s="35">
        <v>43.459915611814345</v>
      </c>
      <c r="G11" s="35">
        <v>44.104134762633997</v>
      </c>
      <c r="H11" s="35">
        <v>38.184438040345817</v>
      </c>
      <c r="I11" s="35">
        <v>31.831395348837212</v>
      </c>
      <c r="J11" s="35">
        <v>34.278002699055335</v>
      </c>
      <c r="K11" s="35">
        <v>33.587786259541986</v>
      </c>
      <c r="L11" s="35">
        <v>28.346456692913385</v>
      </c>
      <c r="M11" s="35">
        <v>32.814371257485028</v>
      </c>
      <c r="N11" s="35">
        <v>26.802884615384613</v>
      </c>
      <c r="O11" s="36">
        <v>26.47783251231527</v>
      </c>
      <c r="P11" s="37">
        <v>24.908424908424909</v>
      </c>
      <c r="Q11" s="30"/>
      <c r="R11" s="30"/>
      <c r="S11" s="30"/>
      <c r="T11" s="30"/>
      <c r="U11" s="30"/>
    </row>
    <row r="12" spans="1:22" ht="17.25" customHeight="1">
      <c r="A12" s="27">
        <v>8</v>
      </c>
      <c r="B12" s="34" t="s">
        <v>54</v>
      </c>
      <c r="C12" s="35"/>
      <c r="D12" s="35"/>
      <c r="E12" s="35">
        <v>46.82377049180328</v>
      </c>
      <c r="F12" s="35">
        <v>44.556267154620308</v>
      </c>
      <c r="G12" s="35">
        <v>43.653250773993804</v>
      </c>
      <c r="H12" s="35">
        <v>39.191919191919197</v>
      </c>
      <c r="I12" s="35">
        <v>37.564499484004124</v>
      </c>
      <c r="J12" s="35">
        <v>35.300101729399799</v>
      </c>
      <c r="K12" s="35">
        <v>40.5458089668616</v>
      </c>
      <c r="L12" s="35">
        <v>33.86411889596603</v>
      </c>
      <c r="M12" s="35">
        <v>32.792207792207797</v>
      </c>
      <c r="N12" s="35">
        <v>32.206969376979941</v>
      </c>
      <c r="O12" s="36">
        <v>27.924944812362028</v>
      </c>
      <c r="P12" s="37">
        <v>25.866050808314089</v>
      </c>
      <c r="Q12" s="30"/>
      <c r="R12" s="30"/>
      <c r="S12" s="30"/>
      <c r="T12" s="30"/>
      <c r="U12" s="30"/>
    </row>
    <row r="13" spans="1:22" ht="17.25" customHeight="1">
      <c r="A13" s="27">
        <v>9</v>
      </c>
      <c r="B13" s="34" t="s">
        <v>55</v>
      </c>
      <c r="C13" s="35"/>
      <c r="D13" s="35"/>
      <c r="E13" s="35">
        <v>49.896049896049902</v>
      </c>
      <c r="F13" s="35">
        <v>39.665970772442591</v>
      </c>
      <c r="G13" s="35">
        <v>46.443514644351467</v>
      </c>
      <c r="H13" s="35">
        <v>38.350515463917532</v>
      </c>
      <c r="I13" s="35">
        <v>38.076152304609217</v>
      </c>
      <c r="J13" s="35">
        <v>36.64717348927875</v>
      </c>
      <c r="K13" s="35">
        <v>34.126984126984127</v>
      </c>
      <c r="L13" s="35">
        <v>26.356589147286826</v>
      </c>
      <c r="M13" s="35">
        <v>25.933609958506228</v>
      </c>
      <c r="N13" s="35">
        <v>23.473282442748094</v>
      </c>
      <c r="O13" s="36">
        <v>23.126338329764454</v>
      </c>
      <c r="P13" s="37">
        <v>16.6044776119403</v>
      </c>
      <c r="Q13" s="30"/>
      <c r="R13" s="30"/>
      <c r="S13" s="30"/>
      <c r="T13" s="30"/>
      <c r="U13" s="30"/>
    </row>
    <row r="14" spans="1:22" ht="17.25" customHeight="1">
      <c r="A14" s="27">
        <v>10</v>
      </c>
      <c r="B14" s="34" t="s">
        <v>56</v>
      </c>
      <c r="C14" s="35"/>
      <c r="D14" s="35"/>
      <c r="E14" s="35">
        <v>46.632124352331608</v>
      </c>
      <c r="F14" s="35">
        <v>44.006849315068493</v>
      </c>
      <c r="G14" s="35">
        <v>39.003436426116842</v>
      </c>
      <c r="H14" s="35">
        <v>38.461538461538467</v>
      </c>
      <c r="I14" s="35">
        <v>30.857142857142854</v>
      </c>
      <c r="J14" s="35">
        <v>30.018083182640144</v>
      </c>
      <c r="K14" s="35">
        <v>31.015037593984964</v>
      </c>
      <c r="L14" s="35">
        <v>23.355263157894736</v>
      </c>
      <c r="M14" s="35">
        <v>27.305605786618447</v>
      </c>
      <c r="N14" s="35">
        <v>28.764478764478763</v>
      </c>
      <c r="O14" s="36">
        <v>24.478178368121441</v>
      </c>
      <c r="P14" s="37">
        <v>18.1640625</v>
      </c>
      <c r="Q14" s="30"/>
      <c r="R14" s="30"/>
      <c r="S14" s="30"/>
      <c r="T14" s="30"/>
      <c r="U14" s="30"/>
    </row>
    <row r="15" spans="1:22" ht="17.25" customHeight="1">
      <c r="A15" s="27">
        <v>11</v>
      </c>
      <c r="B15" s="34" t="s">
        <v>57</v>
      </c>
      <c r="C15" s="35"/>
      <c r="D15" s="35"/>
      <c r="E15" s="35">
        <v>52.897196261682247</v>
      </c>
      <c r="F15" s="35">
        <v>49.382716049382715</v>
      </c>
      <c r="G15" s="35">
        <v>52.007299270072991</v>
      </c>
      <c r="H15" s="35">
        <v>54.580152671755719</v>
      </c>
      <c r="I15" s="35">
        <v>47.337278106508876</v>
      </c>
      <c r="J15" s="35">
        <v>51.34615384615384</v>
      </c>
      <c r="K15" s="35">
        <v>38.271604938271601</v>
      </c>
      <c r="L15" s="35">
        <v>40.725806451612904</v>
      </c>
      <c r="M15" s="35">
        <v>36.774193548387096</v>
      </c>
      <c r="N15" s="35">
        <v>40.144230769230774</v>
      </c>
      <c r="O15" s="36">
        <v>31.980906921241047</v>
      </c>
      <c r="P15" s="37">
        <v>33.649289099526065</v>
      </c>
      <c r="Q15" s="30"/>
      <c r="R15" s="30"/>
      <c r="S15" s="30"/>
      <c r="T15" s="30"/>
      <c r="U15" s="30"/>
    </row>
    <row r="16" spans="1:22" ht="17.25" customHeight="1">
      <c r="A16" s="27">
        <v>12</v>
      </c>
      <c r="B16" s="34" t="s">
        <v>58</v>
      </c>
      <c r="C16" s="35"/>
      <c r="D16" s="35"/>
      <c r="E16" s="35">
        <v>50.341880341880341</v>
      </c>
      <c r="F16" s="35">
        <v>49.462365591397848</v>
      </c>
      <c r="G16" s="35">
        <v>44.003308519437553</v>
      </c>
      <c r="H16" s="35">
        <v>44.259567387687184</v>
      </c>
      <c r="I16" s="35">
        <v>39.49246629659001</v>
      </c>
      <c r="J16" s="35">
        <v>35.983935742971887</v>
      </c>
      <c r="K16" s="35">
        <v>39.058823529411761</v>
      </c>
      <c r="L16" s="35">
        <v>31.886477462437394</v>
      </c>
      <c r="M16" s="35">
        <v>32.450331125827816</v>
      </c>
      <c r="N16" s="35">
        <v>32.258064516129032</v>
      </c>
      <c r="O16" s="36">
        <v>28.636779505946937</v>
      </c>
      <c r="P16" s="37">
        <v>30.646589902568643</v>
      </c>
      <c r="Q16" s="30"/>
      <c r="R16" s="30"/>
      <c r="S16" s="30"/>
      <c r="T16" s="30"/>
      <c r="U16" s="30"/>
    </row>
    <row r="17" spans="1:21" ht="17.25" customHeight="1">
      <c r="A17" s="27">
        <v>13</v>
      </c>
      <c r="B17" s="34" t="s">
        <v>59</v>
      </c>
      <c r="C17" s="35"/>
      <c r="D17" s="35"/>
      <c r="E17" s="35">
        <v>51.401869158878498</v>
      </c>
      <c r="F17" s="35">
        <v>48.497854077253216</v>
      </c>
      <c r="G17" s="35">
        <v>44.954128440366972</v>
      </c>
      <c r="H17" s="35">
        <v>45.78833693304535</v>
      </c>
      <c r="I17" s="35">
        <v>39.601769911504427</v>
      </c>
      <c r="J17" s="35">
        <v>37.176470588235297</v>
      </c>
      <c r="K17" s="35">
        <v>34.729064039408868</v>
      </c>
      <c r="L17" s="35">
        <v>32.873563218390807</v>
      </c>
      <c r="M17" s="35">
        <v>34.683544303797468</v>
      </c>
      <c r="N17" s="35">
        <v>35.074626865671647</v>
      </c>
      <c r="O17" s="36">
        <v>30.107526881720432</v>
      </c>
      <c r="P17" s="37">
        <v>22.832369942196532</v>
      </c>
      <c r="Q17" s="30"/>
      <c r="R17" s="30"/>
      <c r="S17" s="30"/>
      <c r="T17" s="30"/>
      <c r="U17" s="30"/>
    </row>
    <row r="18" spans="1:21" ht="17.25" customHeight="1">
      <c r="A18" s="27">
        <v>14</v>
      </c>
      <c r="B18" s="34" t="s">
        <v>21</v>
      </c>
      <c r="C18" s="35">
        <v>45.161290322580641</v>
      </c>
      <c r="D18" s="35">
        <v>47.520661157024797</v>
      </c>
      <c r="E18" s="35">
        <v>43.04347826086957</v>
      </c>
      <c r="F18" s="35">
        <v>39.613526570048307</v>
      </c>
      <c r="G18" s="35">
        <v>35.265700483091791</v>
      </c>
      <c r="H18" s="35">
        <v>35.978835978835974</v>
      </c>
      <c r="I18" s="35">
        <v>25.700934579439249</v>
      </c>
      <c r="J18" s="35">
        <v>24.766355140186917</v>
      </c>
      <c r="K18" s="35">
        <v>24.271844660194176</v>
      </c>
      <c r="L18" s="35">
        <v>31.60377358490566</v>
      </c>
      <c r="M18" s="35">
        <v>27.403846153846157</v>
      </c>
      <c r="N18" s="35">
        <v>27.450980392156865</v>
      </c>
      <c r="O18" s="36">
        <v>32.8125</v>
      </c>
      <c r="P18" s="37">
        <v>33.160621761658035</v>
      </c>
    </row>
    <row r="19" spans="1:21" ht="17.25" customHeight="1">
      <c r="A19" s="27">
        <v>15</v>
      </c>
      <c r="B19" s="34" t="s">
        <v>22</v>
      </c>
      <c r="C19" s="35">
        <v>38.9937106918239</v>
      </c>
      <c r="D19" s="35">
        <v>28.8135593220339</v>
      </c>
      <c r="E19" s="35">
        <v>20.422535211267608</v>
      </c>
      <c r="F19" s="35">
        <v>15.333333333333332</v>
      </c>
      <c r="G19" s="35">
        <v>17.241379310344829</v>
      </c>
      <c r="H19" s="35">
        <v>16.393442622950818</v>
      </c>
      <c r="I19" s="35">
        <v>6.4516129032258061</v>
      </c>
      <c r="J19" s="35">
        <v>7.2727272727272725</v>
      </c>
      <c r="K19" s="35">
        <v>5.9322033898305087</v>
      </c>
      <c r="L19" s="35">
        <v>7.3170731707317067</v>
      </c>
      <c r="M19" s="35">
        <v>6.1224489795918364</v>
      </c>
      <c r="N19" s="35">
        <v>5.0420168067226889</v>
      </c>
      <c r="O19" s="36">
        <v>6.3492063492063489</v>
      </c>
      <c r="P19" s="37">
        <v>1.2345679012345678</v>
      </c>
    </row>
    <row r="20" spans="1:21" ht="17.25" customHeight="1">
      <c r="A20" s="27">
        <v>16</v>
      </c>
      <c r="B20" s="34" t="s">
        <v>60</v>
      </c>
      <c r="C20" s="35"/>
      <c r="D20" s="35"/>
      <c r="E20" s="35">
        <v>65.700483091787447</v>
      </c>
      <c r="F20" s="35">
        <v>50.510204081632651</v>
      </c>
      <c r="G20" s="35">
        <v>48.691099476439788</v>
      </c>
      <c r="H20" s="35">
        <v>46.445497630331758</v>
      </c>
      <c r="I20" s="35">
        <v>42.616033755274266</v>
      </c>
      <c r="J20" s="35">
        <v>35.185185185185183</v>
      </c>
      <c r="K20" s="35">
        <v>38.356164383561641</v>
      </c>
      <c r="L20" s="35">
        <v>33.789954337899545</v>
      </c>
      <c r="M20" s="35">
        <v>36.286919831223628</v>
      </c>
      <c r="N20" s="35">
        <v>32.20338983050847</v>
      </c>
      <c r="O20" s="36">
        <v>29.777777777777775</v>
      </c>
      <c r="P20" s="37">
        <v>22.566371681415927</v>
      </c>
    </row>
    <row r="21" spans="1:21" ht="17.25" customHeight="1">
      <c r="A21" s="27">
        <v>17</v>
      </c>
      <c r="B21" s="34" t="s">
        <v>23</v>
      </c>
      <c r="C21" s="35">
        <v>52.702702702702695</v>
      </c>
      <c r="D21" s="35">
        <v>38.333333333333336</v>
      </c>
      <c r="E21" s="35">
        <v>49.438202247191008</v>
      </c>
      <c r="F21" s="35">
        <v>44.285714285714285</v>
      </c>
      <c r="G21" s="35">
        <v>43.137254901960787</v>
      </c>
      <c r="H21" s="35">
        <v>25.373134328358208</v>
      </c>
      <c r="I21" s="35">
        <v>29.032258064516132</v>
      </c>
      <c r="J21" s="35">
        <v>33.333333333333329</v>
      </c>
      <c r="K21" s="35">
        <v>22.222222222222221</v>
      </c>
      <c r="L21" s="35">
        <v>11.111111111111111</v>
      </c>
      <c r="M21" s="35">
        <v>25</v>
      </c>
      <c r="N21" s="35">
        <v>8.4337349397590362</v>
      </c>
      <c r="O21" s="36">
        <v>9.3333333333333339</v>
      </c>
      <c r="P21" s="37">
        <v>15.294117647058824</v>
      </c>
    </row>
    <row r="22" spans="1:21" ht="17.25" customHeight="1">
      <c r="A22" s="27">
        <v>18</v>
      </c>
      <c r="B22" s="34" t="s">
        <v>24</v>
      </c>
      <c r="C22" s="35">
        <v>70.212765957446805</v>
      </c>
      <c r="D22" s="35">
        <v>63.235294117647058</v>
      </c>
      <c r="E22" s="35">
        <v>55</v>
      </c>
      <c r="F22" s="35">
        <v>62.068965517241381</v>
      </c>
      <c r="G22" s="35">
        <v>56.38297872340425</v>
      </c>
      <c r="H22" s="35">
        <v>57.647058823529406</v>
      </c>
      <c r="I22" s="35">
        <v>56.71641791044776</v>
      </c>
      <c r="J22" s="35">
        <v>57.142857142857139</v>
      </c>
      <c r="K22" s="35">
        <v>55.072463768115945</v>
      </c>
      <c r="L22" s="35">
        <v>42.25352112676056</v>
      </c>
      <c r="M22" s="35">
        <v>50</v>
      </c>
      <c r="N22" s="35">
        <v>26.865671641791046</v>
      </c>
      <c r="O22" s="36">
        <v>27.848101265822784</v>
      </c>
      <c r="P22" s="37">
        <v>16.25</v>
      </c>
    </row>
    <row r="23" spans="1:21" ht="17.25" customHeight="1" thickBot="1">
      <c r="A23" s="27">
        <v>19</v>
      </c>
      <c r="B23" s="122" t="s">
        <v>25</v>
      </c>
      <c r="C23" s="123">
        <v>54.651162790697668</v>
      </c>
      <c r="D23" s="123">
        <v>56.81818181818182</v>
      </c>
      <c r="E23" s="123">
        <v>62.5</v>
      </c>
      <c r="F23" s="123">
        <v>65.333333333333329</v>
      </c>
      <c r="G23" s="123">
        <v>64.86486486486487</v>
      </c>
      <c r="H23" s="123">
        <v>50.617283950617285</v>
      </c>
      <c r="I23" s="123">
        <v>63.513513513513509</v>
      </c>
      <c r="J23" s="123">
        <v>74.358974358974365</v>
      </c>
      <c r="K23" s="123">
        <v>47.058823529411761</v>
      </c>
      <c r="L23" s="123">
        <v>29.230769230769234</v>
      </c>
      <c r="M23" s="123">
        <v>28.571428571428569</v>
      </c>
      <c r="N23" s="123">
        <v>12.5</v>
      </c>
      <c r="O23" s="124">
        <v>17.80821917808219</v>
      </c>
      <c r="P23" s="125">
        <v>13.793103448275861</v>
      </c>
    </row>
    <row r="24" spans="1:21" ht="17.25" customHeight="1" thickTop="1">
      <c r="A24" s="27">
        <v>20</v>
      </c>
      <c r="B24" s="117" t="s">
        <v>62</v>
      </c>
      <c r="C24" s="118">
        <v>50.252939080869254</v>
      </c>
      <c r="D24" s="118">
        <v>47.515571913929783</v>
      </c>
      <c r="E24" s="118">
        <v>45.414563806777217</v>
      </c>
      <c r="F24" s="118">
        <v>44.2226673112784</v>
      </c>
      <c r="G24" s="118">
        <v>41.474092148701018</v>
      </c>
      <c r="H24" s="119">
        <v>39.478985758944077</v>
      </c>
      <c r="I24" s="119">
        <v>35.953339813914738</v>
      </c>
      <c r="J24" s="119">
        <v>34.555472416842392</v>
      </c>
      <c r="K24" s="119">
        <v>33.493942731277535</v>
      </c>
      <c r="L24" s="118">
        <v>29.194352159468441</v>
      </c>
      <c r="M24" s="118">
        <v>28.331728785586574</v>
      </c>
      <c r="N24" s="118">
        <v>27.241139680333564</v>
      </c>
      <c r="O24" s="120">
        <v>24.33342889908257</v>
      </c>
      <c r="P24" s="121">
        <v>22.22638961818318</v>
      </c>
    </row>
    <row r="25" spans="1:21" ht="12" customHeight="1">
      <c r="J25" s="32"/>
    </row>
    <row r="26" spans="1:21" ht="12" customHeight="1"/>
    <row r="27" spans="1:21" ht="12" customHeight="1"/>
    <row r="60" spans="2:2" ht="17.25">
      <c r="B60" s="42" t="str">
        <f>B1</f>
        <v>■小学6年生時点　むし歯のある人の割合の状況</v>
      </c>
    </row>
  </sheetData>
  <autoFilter ref="A4:P24">
    <sortState ref="A5:P24">
      <sortCondition ref="A4:A24"/>
    </sortState>
  </autoFilter>
  <mergeCells count="1">
    <mergeCell ref="C3:P3"/>
  </mergeCells>
  <phoneticPr fontId="2"/>
  <printOptions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3"/>
  <sheetViews>
    <sheetView view="pageBreakPreview" zoomScale="115" zoomScaleNormal="85" zoomScaleSheetLayoutView="115" workbookViewId="0">
      <selection activeCell="A2" sqref="A2"/>
    </sheetView>
  </sheetViews>
  <sheetFormatPr defaultColWidth="10.625" defaultRowHeight="12"/>
  <cols>
    <col min="1" max="1" width="12" style="2" customWidth="1"/>
    <col min="2" max="3" width="4.125" style="1" customWidth="1"/>
    <col min="4" max="4" width="4.625" style="1" customWidth="1"/>
    <col min="5" max="7" width="4.125" style="1" customWidth="1"/>
    <col min="8" max="10" width="5" style="3" customWidth="1"/>
    <col min="11" max="13" width="4.125" style="1" customWidth="1"/>
    <col min="14" max="16" width="5" style="1" customWidth="1"/>
    <col min="17" max="18" width="4.125" style="1" customWidth="1"/>
    <col min="19" max="19" width="4.875" style="1" customWidth="1"/>
    <col min="20" max="22" width="4.125" style="4" customWidth="1"/>
    <col min="23" max="25" width="4.125" style="1" customWidth="1"/>
    <col min="26" max="28" width="4.125" style="5" customWidth="1"/>
    <col min="29" max="31" width="4.875" style="1" customWidth="1"/>
    <col min="32" max="34" width="4.875" style="3" customWidth="1"/>
    <col min="35" max="37" width="4.875" style="1" customWidth="1"/>
    <col min="38" max="40" width="4.875" style="3" customWidth="1"/>
    <col min="41" max="43" width="4.875" style="1" customWidth="1"/>
    <col min="44" max="46" width="4.875" style="5" customWidth="1"/>
    <col min="47" max="49" width="4.875" style="1" customWidth="1"/>
    <col min="50" max="52" width="4.875" style="5" customWidth="1"/>
    <col min="53" max="55" width="4.125" style="1" customWidth="1"/>
    <col min="56" max="58" width="5" style="3" customWidth="1"/>
    <col min="59" max="61" width="4.125" style="1" customWidth="1"/>
    <col min="62" max="64" width="5" style="3" customWidth="1"/>
    <col min="65" max="67" width="4.125" style="1" customWidth="1"/>
    <col min="68" max="70" width="5" style="3" customWidth="1"/>
    <col min="71" max="73" width="4.125" style="1" customWidth="1"/>
    <col min="74" max="76" width="5" style="3" customWidth="1"/>
    <col min="77" max="79" width="4.125" style="1" customWidth="1"/>
    <col min="80" max="82" width="5" style="3" customWidth="1"/>
    <col min="83" max="85" width="4.125" style="1" customWidth="1"/>
    <col min="86" max="88" width="5" style="3" customWidth="1"/>
    <col min="89" max="91" width="4.125" style="1" customWidth="1"/>
    <col min="92" max="94" width="5" style="3" customWidth="1"/>
    <col min="95" max="97" width="4.125" style="1" customWidth="1"/>
    <col min="98" max="100" width="5" style="3" customWidth="1"/>
    <col min="101" max="141" width="3.625" style="1" customWidth="1"/>
    <col min="142" max="16384" width="10.625" style="1"/>
  </cols>
  <sheetData>
    <row r="1" spans="1:104" ht="17.25">
      <c r="B1" s="113" t="s">
        <v>67</v>
      </c>
      <c r="AC1" s="113" t="s">
        <v>67</v>
      </c>
      <c r="BA1" s="113" t="s">
        <v>67</v>
      </c>
      <c r="BY1" s="113" t="s">
        <v>67</v>
      </c>
    </row>
    <row r="2" spans="1:104" s="99" customFormat="1" ht="42" customHeight="1">
      <c r="A2" s="97"/>
      <c r="B2" s="156" t="s">
        <v>0</v>
      </c>
      <c r="C2" s="157"/>
      <c r="D2" s="158"/>
      <c r="E2" s="138" t="s">
        <v>1</v>
      </c>
      <c r="F2" s="139"/>
      <c r="G2" s="140"/>
      <c r="H2" s="144" t="s">
        <v>26</v>
      </c>
      <c r="I2" s="145"/>
      <c r="J2" s="146"/>
      <c r="K2" s="138" t="s">
        <v>2</v>
      </c>
      <c r="L2" s="139"/>
      <c r="M2" s="140"/>
      <c r="N2" s="138" t="s">
        <v>27</v>
      </c>
      <c r="O2" s="139"/>
      <c r="P2" s="140"/>
      <c r="Q2" s="138" t="s">
        <v>3</v>
      </c>
      <c r="R2" s="139"/>
      <c r="S2" s="140"/>
      <c r="T2" s="153" t="s">
        <v>4</v>
      </c>
      <c r="U2" s="154"/>
      <c r="V2" s="155"/>
      <c r="W2" s="138" t="s">
        <v>5</v>
      </c>
      <c r="X2" s="139"/>
      <c r="Y2" s="140"/>
      <c r="Z2" s="141" t="s">
        <v>47</v>
      </c>
      <c r="AA2" s="142"/>
      <c r="AB2" s="143"/>
      <c r="AC2" s="138" t="s">
        <v>28</v>
      </c>
      <c r="AD2" s="139"/>
      <c r="AE2" s="140"/>
      <c r="AF2" s="144" t="s">
        <v>48</v>
      </c>
      <c r="AG2" s="145"/>
      <c r="AH2" s="146"/>
      <c r="AI2" s="138" t="s">
        <v>49</v>
      </c>
      <c r="AJ2" s="139"/>
      <c r="AK2" s="140"/>
      <c r="AL2" s="144" t="s">
        <v>50</v>
      </c>
      <c r="AM2" s="145"/>
      <c r="AN2" s="146"/>
      <c r="AO2" s="138" t="s">
        <v>29</v>
      </c>
      <c r="AP2" s="159"/>
      <c r="AQ2" s="160"/>
      <c r="AR2" s="141" t="s">
        <v>71</v>
      </c>
      <c r="AS2" s="142"/>
      <c r="AT2" s="143"/>
      <c r="AU2" s="138" t="s">
        <v>30</v>
      </c>
      <c r="AV2" s="139"/>
      <c r="AW2" s="140"/>
      <c r="AX2" s="141" t="s">
        <v>70</v>
      </c>
      <c r="AY2" s="142"/>
      <c r="AZ2" s="143"/>
      <c r="BA2" s="156" t="s">
        <v>46</v>
      </c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8"/>
      <c r="BM2" s="156" t="s">
        <v>45</v>
      </c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8"/>
      <c r="BY2" s="156" t="s">
        <v>6</v>
      </c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8"/>
      <c r="CK2" s="156" t="s">
        <v>7</v>
      </c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8"/>
      <c r="CW2" s="98"/>
      <c r="CX2" s="98"/>
      <c r="CY2" s="98"/>
      <c r="CZ2" s="98"/>
    </row>
    <row r="3" spans="1:104" s="99" customFormat="1" ht="13.5" customHeight="1">
      <c r="A3" s="151" t="s">
        <v>51</v>
      </c>
      <c r="B3" s="149" t="s">
        <v>12</v>
      </c>
      <c r="C3" s="136" t="s">
        <v>13</v>
      </c>
      <c r="D3" s="147" t="s">
        <v>14</v>
      </c>
      <c r="E3" s="149" t="s">
        <v>12</v>
      </c>
      <c r="F3" s="136" t="s">
        <v>13</v>
      </c>
      <c r="G3" s="147" t="s">
        <v>14</v>
      </c>
      <c r="H3" s="149" t="s">
        <v>12</v>
      </c>
      <c r="I3" s="136" t="s">
        <v>13</v>
      </c>
      <c r="J3" s="147" t="s">
        <v>14</v>
      </c>
      <c r="K3" s="149" t="s">
        <v>12</v>
      </c>
      <c r="L3" s="136" t="s">
        <v>13</v>
      </c>
      <c r="M3" s="147" t="s">
        <v>14</v>
      </c>
      <c r="N3" s="149" t="s">
        <v>12</v>
      </c>
      <c r="O3" s="136" t="s">
        <v>13</v>
      </c>
      <c r="P3" s="147" t="s">
        <v>14</v>
      </c>
      <c r="Q3" s="149" t="s">
        <v>12</v>
      </c>
      <c r="R3" s="136" t="s">
        <v>13</v>
      </c>
      <c r="S3" s="147" t="s">
        <v>14</v>
      </c>
      <c r="T3" s="149" t="s">
        <v>12</v>
      </c>
      <c r="U3" s="136" t="s">
        <v>13</v>
      </c>
      <c r="V3" s="147" t="s">
        <v>14</v>
      </c>
      <c r="W3" s="149" t="s">
        <v>12</v>
      </c>
      <c r="X3" s="136" t="s">
        <v>13</v>
      </c>
      <c r="Y3" s="147" t="s">
        <v>14</v>
      </c>
      <c r="Z3" s="149" t="s">
        <v>12</v>
      </c>
      <c r="AA3" s="136" t="s">
        <v>13</v>
      </c>
      <c r="AB3" s="147" t="s">
        <v>14</v>
      </c>
      <c r="AC3" s="149" t="s">
        <v>12</v>
      </c>
      <c r="AD3" s="136" t="s">
        <v>13</v>
      </c>
      <c r="AE3" s="147" t="s">
        <v>14</v>
      </c>
      <c r="AF3" s="149" t="s">
        <v>12</v>
      </c>
      <c r="AG3" s="136" t="s">
        <v>13</v>
      </c>
      <c r="AH3" s="147" t="s">
        <v>14</v>
      </c>
      <c r="AI3" s="149" t="s">
        <v>12</v>
      </c>
      <c r="AJ3" s="136" t="s">
        <v>13</v>
      </c>
      <c r="AK3" s="147" t="s">
        <v>14</v>
      </c>
      <c r="AL3" s="149" t="s">
        <v>12</v>
      </c>
      <c r="AM3" s="136" t="s">
        <v>13</v>
      </c>
      <c r="AN3" s="147" t="s">
        <v>14</v>
      </c>
      <c r="AO3" s="149" t="s">
        <v>12</v>
      </c>
      <c r="AP3" s="136" t="s">
        <v>13</v>
      </c>
      <c r="AQ3" s="147" t="s">
        <v>14</v>
      </c>
      <c r="AR3" s="149" t="s">
        <v>12</v>
      </c>
      <c r="AS3" s="136" t="s">
        <v>13</v>
      </c>
      <c r="AT3" s="147" t="s">
        <v>14</v>
      </c>
      <c r="AU3" s="149" t="s">
        <v>12</v>
      </c>
      <c r="AV3" s="136" t="s">
        <v>13</v>
      </c>
      <c r="AW3" s="147" t="s">
        <v>14</v>
      </c>
      <c r="AX3" s="149" t="s">
        <v>12</v>
      </c>
      <c r="AY3" s="136" t="s">
        <v>13</v>
      </c>
      <c r="AZ3" s="147" t="s">
        <v>14</v>
      </c>
      <c r="BA3" s="100" t="s">
        <v>8</v>
      </c>
      <c r="BB3" s="101"/>
      <c r="BC3" s="101"/>
      <c r="BD3" s="101" t="s">
        <v>31</v>
      </c>
      <c r="BE3" s="101"/>
      <c r="BF3" s="101"/>
      <c r="BG3" s="101" t="s">
        <v>9</v>
      </c>
      <c r="BH3" s="101"/>
      <c r="BI3" s="101"/>
      <c r="BJ3" s="101" t="s">
        <v>32</v>
      </c>
      <c r="BK3" s="101"/>
      <c r="BL3" s="102"/>
      <c r="BM3" s="100" t="s">
        <v>8</v>
      </c>
      <c r="BN3" s="101"/>
      <c r="BO3" s="101"/>
      <c r="BP3" s="101" t="s">
        <v>31</v>
      </c>
      <c r="BQ3" s="101"/>
      <c r="BR3" s="101"/>
      <c r="BS3" s="101" t="s">
        <v>9</v>
      </c>
      <c r="BT3" s="101"/>
      <c r="BU3" s="101"/>
      <c r="BV3" s="101" t="s">
        <v>32</v>
      </c>
      <c r="BW3" s="101"/>
      <c r="BX3" s="102"/>
      <c r="BY3" s="100" t="s">
        <v>10</v>
      </c>
      <c r="BZ3" s="101"/>
      <c r="CA3" s="101"/>
      <c r="CB3" s="101" t="s">
        <v>33</v>
      </c>
      <c r="CC3" s="101"/>
      <c r="CD3" s="101"/>
      <c r="CE3" s="101" t="s">
        <v>11</v>
      </c>
      <c r="CF3" s="101"/>
      <c r="CG3" s="101"/>
      <c r="CH3" s="101" t="s">
        <v>34</v>
      </c>
      <c r="CI3" s="101"/>
      <c r="CJ3" s="102"/>
      <c r="CK3" s="100" t="s">
        <v>8</v>
      </c>
      <c r="CL3" s="101"/>
      <c r="CM3" s="101"/>
      <c r="CN3" s="101" t="s">
        <v>31</v>
      </c>
      <c r="CO3" s="101"/>
      <c r="CP3" s="101"/>
      <c r="CQ3" s="101" t="s">
        <v>9</v>
      </c>
      <c r="CR3" s="101"/>
      <c r="CS3" s="101"/>
      <c r="CT3" s="101" t="s">
        <v>32</v>
      </c>
      <c r="CU3" s="101"/>
      <c r="CV3" s="102"/>
    </row>
    <row r="4" spans="1:104" s="106" customFormat="1" ht="13.5" customHeight="1">
      <c r="A4" s="152"/>
      <c r="B4" s="150"/>
      <c r="C4" s="137"/>
      <c r="D4" s="148"/>
      <c r="E4" s="150"/>
      <c r="F4" s="137"/>
      <c r="G4" s="148"/>
      <c r="H4" s="150"/>
      <c r="I4" s="137"/>
      <c r="J4" s="148"/>
      <c r="K4" s="150"/>
      <c r="L4" s="137"/>
      <c r="M4" s="148"/>
      <c r="N4" s="150"/>
      <c r="O4" s="137"/>
      <c r="P4" s="148"/>
      <c r="Q4" s="150"/>
      <c r="R4" s="137"/>
      <c r="S4" s="148"/>
      <c r="T4" s="150"/>
      <c r="U4" s="137"/>
      <c r="V4" s="148"/>
      <c r="W4" s="150"/>
      <c r="X4" s="137"/>
      <c r="Y4" s="148"/>
      <c r="Z4" s="150"/>
      <c r="AA4" s="137"/>
      <c r="AB4" s="148"/>
      <c r="AC4" s="150"/>
      <c r="AD4" s="137"/>
      <c r="AE4" s="148"/>
      <c r="AF4" s="150"/>
      <c r="AG4" s="137"/>
      <c r="AH4" s="148"/>
      <c r="AI4" s="150"/>
      <c r="AJ4" s="137"/>
      <c r="AK4" s="148"/>
      <c r="AL4" s="150"/>
      <c r="AM4" s="137"/>
      <c r="AN4" s="148"/>
      <c r="AO4" s="150"/>
      <c r="AP4" s="137"/>
      <c r="AQ4" s="148"/>
      <c r="AR4" s="150"/>
      <c r="AS4" s="137"/>
      <c r="AT4" s="148"/>
      <c r="AU4" s="150"/>
      <c r="AV4" s="137"/>
      <c r="AW4" s="148"/>
      <c r="AX4" s="150"/>
      <c r="AY4" s="137"/>
      <c r="AZ4" s="148"/>
      <c r="BA4" s="103" t="s">
        <v>12</v>
      </c>
      <c r="BB4" s="104" t="s">
        <v>13</v>
      </c>
      <c r="BC4" s="104" t="s">
        <v>14</v>
      </c>
      <c r="BD4" s="104" t="s">
        <v>12</v>
      </c>
      <c r="BE4" s="104" t="s">
        <v>13</v>
      </c>
      <c r="BF4" s="104" t="s">
        <v>14</v>
      </c>
      <c r="BG4" s="104" t="s">
        <v>35</v>
      </c>
      <c r="BH4" s="104" t="s">
        <v>13</v>
      </c>
      <c r="BI4" s="104" t="s">
        <v>14</v>
      </c>
      <c r="BJ4" s="104" t="s">
        <v>12</v>
      </c>
      <c r="BK4" s="104" t="s">
        <v>13</v>
      </c>
      <c r="BL4" s="105" t="s">
        <v>14</v>
      </c>
      <c r="BM4" s="103" t="s">
        <v>12</v>
      </c>
      <c r="BN4" s="104" t="s">
        <v>13</v>
      </c>
      <c r="BO4" s="104" t="s">
        <v>14</v>
      </c>
      <c r="BP4" s="104" t="s">
        <v>12</v>
      </c>
      <c r="BQ4" s="104" t="s">
        <v>13</v>
      </c>
      <c r="BR4" s="104" t="s">
        <v>14</v>
      </c>
      <c r="BS4" s="104" t="s">
        <v>35</v>
      </c>
      <c r="BT4" s="104" t="s">
        <v>13</v>
      </c>
      <c r="BU4" s="104" t="s">
        <v>14</v>
      </c>
      <c r="BV4" s="104" t="s">
        <v>12</v>
      </c>
      <c r="BW4" s="104" t="s">
        <v>13</v>
      </c>
      <c r="BX4" s="105" t="s">
        <v>14</v>
      </c>
      <c r="BY4" s="103" t="s">
        <v>12</v>
      </c>
      <c r="BZ4" s="104" t="s">
        <v>13</v>
      </c>
      <c r="CA4" s="104" t="s">
        <v>14</v>
      </c>
      <c r="CB4" s="104" t="s">
        <v>12</v>
      </c>
      <c r="CC4" s="104" t="s">
        <v>13</v>
      </c>
      <c r="CD4" s="104" t="s">
        <v>14</v>
      </c>
      <c r="CE4" s="104" t="s">
        <v>12</v>
      </c>
      <c r="CF4" s="104" t="s">
        <v>13</v>
      </c>
      <c r="CG4" s="104" t="s">
        <v>14</v>
      </c>
      <c r="CH4" s="104" t="s">
        <v>12</v>
      </c>
      <c r="CI4" s="104" t="s">
        <v>13</v>
      </c>
      <c r="CJ4" s="105" t="s">
        <v>14</v>
      </c>
      <c r="CK4" s="103" t="s">
        <v>12</v>
      </c>
      <c r="CL4" s="104" t="s">
        <v>13</v>
      </c>
      <c r="CM4" s="104" t="s">
        <v>14</v>
      </c>
      <c r="CN4" s="104" t="s">
        <v>12</v>
      </c>
      <c r="CO4" s="104" t="s">
        <v>13</v>
      </c>
      <c r="CP4" s="104" t="s">
        <v>14</v>
      </c>
      <c r="CQ4" s="104" t="s">
        <v>12</v>
      </c>
      <c r="CR4" s="104" t="s">
        <v>13</v>
      </c>
      <c r="CS4" s="104" t="s">
        <v>14</v>
      </c>
      <c r="CT4" s="104" t="s">
        <v>12</v>
      </c>
      <c r="CU4" s="104" t="s">
        <v>13</v>
      </c>
      <c r="CV4" s="105" t="s">
        <v>14</v>
      </c>
    </row>
    <row r="5" spans="1:104" s="9" customFormat="1" ht="18.75" customHeight="1">
      <c r="A5" s="110" t="s">
        <v>15</v>
      </c>
      <c r="B5" s="43">
        <v>1562</v>
      </c>
      <c r="C5" s="44">
        <v>1545</v>
      </c>
      <c r="D5" s="45">
        <v>3107</v>
      </c>
      <c r="E5" s="43">
        <v>530</v>
      </c>
      <c r="F5" s="44">
        <v>522</v>
      </c>
      <c r="G5" s="45">
        <v>1052</v>
      </c>
      <c r="H5" s="46">
        <f t="shared" ref="H5:H27" si="0">IF(E5=0,0,E5/B5)</f>
        <v>0.33930857874519849</v>
      </c>
      <c r="I5" s="47">
        <f t="shared" ref="I5:I27" si="1">IF(F5=0,0,F5/C5)</f>
        <v>0.3378640776699029</v>
      </c>
      <c r="J5" s="48">
        <f t="shared" ref="J5:J27" si="2">IF(G5=0,0,G5/D5)</f>
        <v>0.33859028001287417</v>
      </c>
      <c r="K5" s="43">
        <v>283</v>
      </c>
      <c r="L5" s="44">
        <v>271</v>
      </c>
      <c r="M5" s="45">
        <v>554</v>
      </c>
      <c r="N5" s="46">
        <f>IF(K5=0,0,K5/E5)</f>
        <v>0.53396226415094339</v>
      </c>
      <c r="O5" s="47">
        <f t="shared" ref="O5:P5" si="3">IF(L5=0,0,L5/F5)</f>
        <v>0.51915708812260541</v>
      </c>
      <c r="P5" s="48">
        <f t="shared" si="3"/>
        <v>0.52661596958174905</v>
      </c>
      <c r="Q5" s="43">
        <v>1346</v>
      </c>
      <c r="R5" s="44">
        <v>1245</v>
      </c>
      <c r="S5" s="45">
        <v>2591</v>
      </c>
      <c r="T5" s="49">
        <f>IF(Q5=0,0,Q5/B5)</f>
        <v>0.86171574903969272</v>
      </c>
      <c r="U5" s="50">
        <f t="shared" ref="U5:V5" si="4">IF(R5=0,0,R5/C5)</f>
        <v>0.80582524271844658</v>
      </c>
      <c r="V5" s="51">
        <f t="shared" si="4"/>
        <v>0.83392339877695532</v>
      </c>
      <c r="W5" s="43">
        <v>442</v>
      </c>
      <c r="X5" s="44">
        <v>490</v>
      </c>
      <c r="Y5" s="45">
        <v>932</v>
      </c>
      <c r="Z5" s="49">
        <f>IF(W5=0,0,W5/B5)</f>
        <v>0.28297055057618437</v>
      </c>
      <c r="AA5" s="50">
        <f t="shared" ref="AA5:AB5" si="5">IF(X5=0,0,X5/C5)</f>
        <v>0.31715210355987056</v>
      </c>
      <c r="AB5" s="51">
        <f t="shared" si="5"/>
        <v>0.29996781461216609</v>
      </c>
      <c r="AC5" s="43">
        <v>272</v>
      </c>
      <c r="AD5" s="44">
        <v>337</v>
      </c>
      <c r="AE5" s="45">
        <v>609</v>
      </c>
      <c r="AF5" s="46">
        <f>IF(AC5=0,0,AC5/B5)</f>
        <v>0.17413572343149808</v>
      </c>
      <c r="AG5" s="47">
        <f t="shared" ref="AG5:AH5" si="6">IF(AD5=0,0,AD5/C5)</f>
        <v>0.21812297734627831</v>
      </c>
      <c r="AH5" s="48">
        <f t="shared" si="6"/>
        <v>0.19600901190859349</v>
      </c>
      <c r="AI5" s="43">
        <v>156</v>
      </c>
      <c r="AJ5" s="44">
        <v>199</v>
      </c>
      <c r="AK5" s="45">
        <v>355</v>
      </c>
      <c r="AL5" s="46">
        <f>IF(AI5=0,0,AI5/AC5)</f>
        <v>0.57352941176470584</v>
      </c>
      <c r="AM5" s="47">
        <f t="shared" ref="AM5:AN5" si="7">IF(AJ5=0,0,AJ5/AD5)</f>
        <v>0.59050445103857563</v>
      </c>
      <c r="AN5" s="48">
        <f t="shared" si="7"/>
        <v>0.5829228243021346</v>
      </c>
      <c r="AO5" s="43">
        <v>500</v>
      </c>
      <c r="AP5" s="44">
        <v>679</v>
      </c>
      <c r="AQ5" s="45">
        <v>1179</v>
      </c>
      <c r="AR5" s="49">
        <f>IF(AO5=0,0,AO5/B5)</f>
        <v>0.3201024327784891</v>
      </c>
      <c r="AS5" s="50">
        <f t="shared" ref="AS5:AT5" si="8">IF(AP5=0,0,AP5/C5)</f>
        <v>0.43948220064724919</v>
      </c>
      <c r="AT5" s="51">
        <f t="shared" si="8"/>
        <v>0.37946572256195688</v>
      </c>
      <c r="AU5" s="43">
        <v>358</v>
      </c>
      <c r="AV5" s="44">
        <v>426</v>
      </c>
      <c r="AW5" s="45">
        <v>784</v>
      </c>
      <c r="AX5" s="49">
        <f>IF(AU5=0,0,AU5/B5)</f>
        <v>0.22919334186939821</v>
      </c>
      <c r="AY5" s="50">
        <f t="shared" ref="AY5:AZ5" si="9">IF(AV5=0,0,AV5/C5)</f>
        <v>0.27572815533980582</v>
      </c>
      <c r="AZ5" s="51">
        <f t="shared" si="9"/>
        <v>0.25233344061795943</v>
      </c>
      <c r="BA5" s="43">
        <v>15</v>
      </c>
      <c r="BB5" s="44">
        <v>14</v>
      </c>
      <c r="BC5" s="44">
        <v>29</v>
      </c>
      <c r="BD5" s="47">
        <f>IF(BA5=0,0,BA5/B5)</f>
        <v>9.6030729833546727E-3</v>
      </c>
      <c r="BE5" s="47">
        <f t="shared" ref="BE5:BF5" si="10">IF(BB5=0,0,BB5/C5)</f>
        <v>9.0614886731391585E-3</v>
      </c>
      <c r="BF5" s="47">
        <f t="shared" si="10"/>
        <v>9.3337624718377865E-3</v>
      </c>
      <c r="BG5" s="44">
        <v>2</v>
      </c>
      <c r="BH5" s="44">
        <v>3</v>
      </c>
      <c r="BI5" s="44">
        <v>5</v>
      </c>
      <c r="BJ5" s="47">
        <f>IF(BG5=0,0,BG5/B5)</f>
        <v>1.2804097311139564E-3</v>
      </c>
      <c r="BK5" s="47">
        <f t="shared" ref="BK5:BL5" si="11">IF(BH5=0,0,BH5/C5)</f>
        <v>1.9417475728155339E-3</v>
      </c>
      <c r="BL5" s="48">
        <f t="shared" si="11"/>
        <v>1.6092693916961698E-3</v>
      </c>
      <c r="BM5" s="43">
        <v>238</v>
      </c>
      <c r="BN5" s="44">
        <v>239</v>
      </c>
      <c r="BO5" s="44">
        <v>477</v>
      </c>
      <c r="BP5" s="47">
        <f>IF(BM5=0,0,BM5/B5)</f>
        <v>0.15236875800256081</v>
      </c>
      <c r="BQ5" s="47">
        <f t="shared" ref="BQ5:BR5" si="12">IF(BN5=0,0,BN5/C5)</f>
        <v>0.1546925566343042</v>
      </c>
      <c r="BR5" s="47">
        <f t="shared" si="12"/>
        <v>0.15352429996781461</v>
      </c>
      <c r="BS5" s="44">
        <v>220</v>
      </c>
      <c r="BT5" s="44">
        <v>173</v>
      </c>
      <c r="BU5" s="44">
        <v>393</v>
      </c>
      <c r="BV5" s="47">
        <f>IF(BS5=0,0,BS5/B5)</f>
        <v>0.14084507042253522</v>
      </c>
      <c r="BW5" s="47">
        <f t="shared" ref="BW5:BX5" si="13">IF(BT5=0,0,BT5/C5)</f>
        <v>0.11197411003236246</v>
      </c>
      <c r="BX5" s="48">
        <f t="shared" si="13"/>
        <v>0.12648857418731896</v>
      </c>
      <c r="BY5" s="43">
        <v>196</v>
      </c>
      <c r="BZ5" s="44">
        <v>127</v>
      </c>
      <c r="CA5" s="44">
        <v>323</v>
      </c>
      <c r="CB5" s="47">
        <f>IF(BY5=0,0,BY5/B5)</f>
        <v>0.12548015364916773</v>
      </c>
      <c r="CC5" s="47">
        <f t="shared" ref="CC5:CC27" si="14">IF(BZ5=0,0,BZ5/C5)</f>
        <v>8.2200647249190933E-2</v>
      </c>
      <c r="CD5" s="47">
        <f t="shared" ref="CD5:CD27" si="15">IF(CA5=0,0,CA5/D5)</f>
        <v>0.10395880270357258</v>
      </c>
      <c r="CE5" s="44">
        <v>126</v>
      </c>
      <c r="CF5" s="44">
        <v>99</v>
      </c>
      <c r="CG5" s="44">
        <v>225</v>
      </c>
      <c r="CH5" s="47">
        <f>IF(CE5=0,0,CE5/B5)</f>
        <v>8.0665813060179253E-2</v>
      </c>
      <c r="CI5" s="47">
        <f t="shared" ref="CI5:CJ5" si="16">IF(CF5=0,0,CF5/C5)</f>
        <v>6.4077669902912623E-2</v>
      </c>
      <c r="CJ5" s="48">
        <f t="shared" si="16"/>
        <v>7.2417122626327643E-2</v>
      </c>
      <c r="CK5" s="43">
        <v>105</v>
      </c>
      <c r="CL5" s="44">
        <v>84</v>
      </c>
      <c r="CM5" s="44">
        <v>189</v>
      </c>
      <c r="CN5" s="47">
        <f>IF(CK5=0,0,CK5/B5)</f>
        <v>6.7221510883482716E-2</v>
      </c>
      <c r="CO5" s="47">
        <f t="shared" ref="CO5:CP5" si="17">IF(CL5=0,0,CL5/C5)</f>
        <v>5.4368932038834951E-2</v>
      </c>
      <c r="CP5" s="47">
        <f t="shared" si="17"/>
        <v>6.0830383006115221E-2</v>
      </c>
      <c r="CQ5" s="44">
        <v>78</v>
      </c>
      <c r="CR5" s="44">
        <v>56</v>
      </c>
      <c r="CS5" s="44">
        <v>134</v>
      </c>
      <c r="CT5" s="47">
        <f>IF(CQ5=0,0,CQ5/B5)</f>
        <v>4.9935979513444299E-2</v>
      </c>
      <c r="CU5" s="47">
        <f t="shared" ref="CU5:CV5" si="18">IF(CR5=0,0,CR5/C5)</f>
        <v>3.6245954692556634E-2</v>
      </c>
      <c r="CV5" s="48">
        <f t="shared" si="18"/>
        <v>4.3128419697457357E-2</v>
      </c>
    </row>
    <row r="6" spans="1:104" s="9" customFormat="1" ht="18.75" customHeight="1">
      <c r="A6" s="111" t="s">
        <v>16</v>
      </c>
      <c r="B6" s="52">
        <v>535</v>
      </c>
      <c r="C6" s="53">
        <v>514</v>
      </c>
      <c r="D6" s="54">
        <v>1049</v>
      </c>
      <c r="E6" s="52">
        <v>223</v>
      </c>
      <c r="F6" s="53">
        <v>225</v>
      </c>
      <c r="G6" s="54">
        <v>448</v>
      </c>
      <c r="H6" s="55">
        <f t="shared" si="0"/>
        <v>0.41682242990654206</v>
      </c>
      <c r="I6" s="56">
        <f t="shared" si="1"/>
        <v>0.4377431906614786</v>
      </c>
      <c r="J6" s="57">
        <f t="shared" si="2"/>
        <v>0.42707340324118209</v>
      </c>
      <c r="K6" s="52">
        <v>100</v>
      </c>
      <c r="L6" s="53">
        <v>104</v>
      </c>
      <c r="M6" s="54">
        <v>204</v>
      </c>
      <c r="N6" s="55">
        <f t="shared" ref="N6:N27" si="19">IF(K6=0,0,K6/E6)</f>
        <v>0.44843049327354262</v>
      </c>
      <c r="O6" s="56">
        <f t="shared" ref="O6:O27" si="20">IF(L6=0,0,L6/F6)</f>
        <v>0.4622222222222222</v>
      </c>
      <c r="P6" s="57">
        <f t="shared" ref="P6:P27" si="21">IF(M6=0,0,M6/G6)</f>
        <v>0.45535714285714285</v>
      </c>
      <c r="Q6" s="52">
        <v>577</v>
      </c>
      <c r="R6" s="53">
        <v>536</v>
      </c>
      <c r="S6" s="54">
        <v>1113</v>
      </c>
      <c r="T6" s="58">
        <f t="shared" ref="T6:T27" si="22">IF(Q6=0,0,Q6/B6)</f>
        <v>1.0785046728971963</v>
      </c>
      <c r="U6" s="59">
        <f t="shared" ref="U6:U27" si="23">IF(R6=0,0,R6/C6)</f>
        <v>1.0428015564202335</v>
      </c>
      <c r="V6" s="60">
        <f t="shared" ref="V6:V27" si="24">IF(S6=0,0,S6/D6)</f>
        <v>1.0610104861773118</v>
      </c>
      <c r="W6" s="52">
        <v>167</v>
      </c>
      <c r="X6" s="53">
        <v>271</v>
      </c>
      <c r="Y6" s="54">
        <v>438</v>
      </c>
      <c r="Z6" s="58">
        <f t="shared" ref="Z6:Z27" si="25">IF(W6=0,0,W6/B6)</f>
        <v>0.3121495327102804</v>
      </c>
      <c r="AA6" s="59">
        <f t="shared" ref="AA6:AA27" si="26">IF(X6=0,0,X6/C6)</f>
        <v>0.52723735408560313</v>
      </c>
      <c r="AB6" s="60">
        <f t="shared" ref="AB6:AB27" si="27">IF(Y6=0,0,Y6/D6)</f>
        <v>0.41754051477597715</v>
      </c>
      <c r="AC6" s="52">
        <v>129</v>
      </c>
      <c r="AD6" s="53">
        <v>149</v>
      </c>
      <c r="AE6" s="54">
        <v>278</v>
      </c>
      <c r="AF6" s="55">
        <f t="shared" ref="AF6:AF27" si="28">IF(AC6=0,0,AC6/B6)</f>
        <v>0.24112149532710281</v>
      </c>
      <c r="AG6" s="56">
        <f t="shared" ref="AG6:AG27" si="29">IF(AD6=0,0,AD6/C6)</f>
        <v>0.2898832684824903</v>
      </c>
      <c r="AH6" s="57">
        <f t="shared" ref="AH6:AH27" si="30">IF(AE6=0,0,AE6/D6)</f>
        <v>0.26501429933269782</v>
      </c>
      <c r="AI6" s="52">
        <v>56</v>
      </c>
      <c r="AJ6" s="53">
        <v>64</v>
      </c>
      <c r="AK6" s="54">
        <v>120</v>
      </c>
      <c r="AL6" s="55">
        <f t="shared" ref="AL6:AL27" si="31">IF(AI6=0,0,AI6/AC6)</f>
        <v>0.43410852713178294</v>
      </c>
      <c r="AM6" s="56">
        <f t="shared" ref="AM6:AM27" si="32">IF(AJ6=0,0,AJ6/AD6)</f>
        <v>0.42953020134228187</v>
      </c>
      <c r="AN6" s="57">
        <f t="shared" ref="AN6:AN27" si="33">IF(AK6=0,0,AK6/AE6)</f>
        <v>0.43165467625899279</v>
      </c>
      <c r="AO6" s="52">
        <v>265</v>
      </c>
      <c r="AP6" s="53">
        <v>350</v>
      </c>
      <c r="AQ6" s="54">
        <v>615</v>
      </c>
      <c r="AR6" s="58">
        <f t="shared" ref="AR6:AR27" si="34">IF(AO6=0,0,AO6/B6)</f>
        <v>0.49532710280373832</v>
      </c>
      <c r="AS6" s="59">
        <f t="shared" ref="AS6:AS27" si="35">IF(AP6=0,0,AP6/C6)</f>
        <v>0.68093385214007784</v>
      </c>
      <c r="AT6" s="60">
        <f t="shared" ref="AT6:AT27" si="36">IF(AQ6=0,0,AQ6/D6)</f>
        <v>0.58627264061010487</v>
      </c>
      <c r="AU6" s="52">
        <v>153</v>
      </c>
      <c r="AV6" s="53">
        <v>266</v>
      </c>
      <c r="AW6" s="54">
        <v>419</v>
      </c>
      <c r="AX6" s="58">
        <f t="shared" ref="AX6:AX27" si="37">IF(AU6=0,0,AU6/B6)</f>
        <v>0.28598130841121494</v>
      </c>
      <c r="AY6" s="59">
        <f t="shared" ref="AY6:AY27" si="38">IF(AV6=0,0,AV6/C6)</f>
        <v>0.51750972762645919</v>
      </c>
      <c r="AZ6" s="60">
        <f t="shared" ref="AZ6:AZ27" si="39">IF(AW6=0,0,AW6/D6)</f>
        <v>0.39942802669208771</v>
      </c>
      <c r="BA6" s="52">
        <v>21</v>
      </c>
      <c r="BB6" s="53">
        <v>19</v>
      </c>
      <c r="BC6" s="53">
        <v>40</v>
      </c>
      <c r="BD6" s="56">
        <f t="shared" ref="BD6:BD27" si="40">IF(BA6=0,0,BA6/B6)</f>
        <v>3.925233644859813E-2</v>
      </c>
      <c r="BE6" s="56">
        <f t="shared" ref="BE6:BE27" si="41">IF(BB6=0,0,BB6/C6)</f>
        <v>3.6964980544747082E-2</v>
      </c>
      <c r="BF6" s="56">
        <f t="shared" ref="BF6:BF27" si="42">IF(BC6=0,0,BC6/D6)</f>
        <v>3.8131553860819831E-2</v>
      </c>
      <c r="BG6" s="53">
        <v>5</v>
      </c>
      <c r="BH6" s="53">
        <v>2</v>
      </c>
      <c r="BI6" s="53">
        <v>7</v>
      </c>
      <c r="BJ6" s="56">
        <f t="shared" ref="BJ6:BJ27" si="43">IF(BG6=0,0,BG6/B6)</f>
        <v>9.3457943925233638E-3</v>
      </c>
      <c r="BK6" s="56">
        <f t="shared" ref="BK6:BK27" si="44">IF(BH6=0,0,BH6/C6)</f>
        <v>3.8910505836575876E-3</v>
      </c>
      <c r="BL6" s="57">
        <f t="shared" ref="BL6:BL27" si="45">IF(BI6=0,0,BI6/D6)</f>
        <v>6.6730219256434702E-3</v>
      </c>
      <c r="BM6" s="52">
        <v>88</v>
      </c>
      <c r="BN6" s="53">
        <v>74</v>
      </c>
      <c r="BO6" s="53">
        <v>162</v>
      </c>
      <c r="BP6" s="56">
        <f t="shared" ref="BP6:BP27" si="46">IF(BM6=0,0,BM6/B6)</f>
        <v>0.16448598130841122</v>
      </c>
      <c r="BQ6" s="56">
        <f t="shared" ref="BQ6:BQ27" si="47">IF(BN6=0,0,BN6/C6)</f>
        <v>0.14396887159533073</v>
      </c>
      <c r="BR6" s="56">
        <f t="shared" ref="BR6:BR27" si="48">IF(BO6=0,0,BO6/D6)</f>
        <v>0.1544327931363203</v>
      </c>
      <c r="BS6" s="53">
        <v>3</v>
      </c>
      <c r="BT6" s="53">
        <v>8</v>
      </c>
      <c r="BU6" s="53">
        <v>11</v>
      </c>
      <c r="BV6" s="56">
        <f t="shared" ref="BV6:BV27" si="49">IF(BS6=0,0,BS6/B6)</f>
        <v>5.6074766355140183E-3</v>
      </c>
      <c r="BW6" s="56">
        <f t="shared" ref="BW6:BW27" si="50">IF(BT6=0,0,BT6/C6)</f>
        <v>1.556420233463035E-2</v>
      </c>
      <c r="BX6" s="57">
        <f t="shared" ref="BX6:BX27" si="51">IF(BU6=0,0,BU6/D6)</f>
        <v>1.0486177311725452E-2</v>
      </c>
      <c r="BY6" s="52">
        <v>110</v>
      </c>
      <c r="BZ6" s="53">
        <v>70</v>
      </c>
      <c r="CA6" s="53">
        <v>180</v>
      </c>
      <c r="CB6" s="56">
        <f t="shared" ref="CB6:CB27" si="52">IF(BY6=0,0,BY6/B6)</f>
        <v>0.20560747663551401</v>
      </c>
      <c r="CC6" s="56">
        <f t="shared" si="14"/>
        <v>0.13618677042801555</v>
      </c>
      <c r="CD6" s="56">
        <f t="shared" si="15"/>
        <v>0.17159199237368922</v>
      </c>
      <c r="CE6" s="53">
        <v>8</v>
      </c>
      <c r="CF6" s="53">
        <v>6</v>
      </c>
      <c r="CG6" s="53">
        <v>14</v>
      </c>
      <c r="CH6" s="56">
        <f t="shared" ref="CH6:CH27" si="53">IF(CE6=0,0,CE6/B6)</f>
        <v>1.4953271028037384E-2</v>
      </c>
      <c r="CI6" s="56">
        <f t="shared" ref="CI6:CI27" si="54">IF(CF6=0,0,CF6/C6)</f>
        <v>1.1673151750972763E-2</v>
      </c>
      <c r="CJ6" s="57">
        <f t="shared" ref="CJ6:CJ27" si="55">IF(CG6=0,0,CG6/D6)</f>
        <v>1.334604385128694E-2</v>
      </c>
      <c r="CK6" s="52">
        <v>79</v>
      </c>
      <c r="CL6" s="53">
        <v>50</v>
      </c>
      <c r="CM6" s="53">
        <v>129</v>
      </c>
      <c r="CN6" s="56">
        <f t="shared" ref="CN6:CN27" si="56">IF(CK6=0,0,CK6/B6)</f>
        <v>0.14766355140186915</v>
      </c>
      <c r="CO6" s="56">
        <f t="shared" ref="CO6:CO27" si="57">IF(CL6=0,0,CL6/C6)</f>
        <v>9.727626459143969E-2</v>
      </c>
      <c r="CP6" s="56">
        <f t="shared" ref="CP6:CP27" si="58">IF(CM6=0,0,CM6/D6)</f>
        <v>0.12297426120114395</v>
      </c>
      <c r="CQ6" s="53">
        <v>4</v>
      </c>
      <c r="CR6" s="53">
        <v>2</v>
      </c>
      <c r="CS6" s="53">
        <v>6</v>
      </c>
      <c r="CT6" s="56">
        <f t="shared" ref="CT6:CT27" si="59">IF(CQ6=0,0,CQ6/B6)</f>
        <v>7.4766355140186919E-3</v>
      </c>
      <c r="CU6" s="56">
        <f t="shared" ref="CU6:CU27" si="60">IF(CR6=0,0,CR6/C6)</f>
        <v>3.8910505836575876E-3</v>
      </c>
      <c r="CV6" s="57">
        <f t="shared" ref="CV6:CV27" si="61">IF(CS6=0,0,CS6/D6)</f>
        <v>5.7197330791229741E-3</v>
      </c>
    </row>
    <row r="7" spans="1:104" s="9" customFormat="1" ht="18.75" customHeight="1">
      <c r="A7" s="111" t="s">
        <v>17</v>
      </c>
      <c r="B7" s="52">
        <v>599</v>
      </c>
      <c r="C7" s="53">
        <v>585</v>
      </c>
      <c r="D7" s="54">
        <v>1184</v>
      </c>
      <c r="E7" s="52">
        <v>259</v>
      </c>
      <c r="F7" s="53">
        <v>220</v>
      </c>
      <c r="G7" s="54">
        <v>479</v>
      </c>
      <c r="H7" s="55">
        <f t="shared" si="0"/>
        <v>0.43238731218697829</v>
      </c>
      <c r="I7" s="56">
        <f t="shared" si="1"/>
        <v>0.37606837606837606</v>
      </c>
      <c r="J7" s="57">
        <f t="shared" si="2"/>
        <v>0.4045608108108108</v>
      </c>
      <c r="K7" s="52">
        <v>140</v>
      </c>
      <c r="L7" s="53">
        <v>123</v>
      </c>
      <c r="M7" s="54">
        <v>263</v>
      </c>
      <c r="N7" s="55">
        <f t="shared" si="19"/>
        <v>0.54054054054054057</v>
      </c>
      <c r="O7" s="56">
        <f t="shared" si="20"/>
        <v>0.55909090909090908</v>
      </c>
      <c r="P7" s="57">
        <f t="shared" si="21"/>
        <v>0.54906054279749483</v>
      </c>
      <c r="Q7" s="52">
        <v>636</v>
      </c>
      <c r="R7" s="53">
        <v>548</v>
      </c>
      <c r="S7" s="54">
        <v>1184</v>
      </c>
      <c r="T7" s="58">
        <f t="shared" si="22"/>
        <v>1.0617696160267112</v>
      </c>
      <c r="U7" s="59">
        <f t="shared" si="23"/>
        <v>0.93675213675213675</v>
      </c>
      <c r="V7" s="60">
        <f t="shared" si="24"/>
        <v>1</v>
      </c>
      <c r="W7" s="52">
        <v>333</v>
      </c>
      <c r="X7" s="53">
        <v>274</v>
      </c>
      <c r="Y7" s="54">
        <v>607</v>
      </c>
      <c r="Z7" s="58">
        <f t="shared" si="25"/>
        <v>0.55592654424040067</v>
      </c>
      <c r="AA7" s="59">
        <f t="shared" si="26"/>
        <v>0.46837606837606838</v>
      </c>
      <c r="AB7" s="60">
        <f t="shared" si="27"/>
        <v>0.51266891891891897</v>
      </c>
      <c r="AC7" s="52">
        <v>144</v>
      </c>
      <c r="AD7" s="53">
        <v>161</v>
      </c>
      <c r="AE7" s="54">
        <v>305</v>
      </c>
      <c r="AF7" s="55">
        <f t="shared" si="28"/>
        <v>0.24040066777963273</v>
      </c>
      <c r="AG7" s="56">
        <f t="shared" si="29"/>
        <v>0.27521367521367524</v>
      </c>
      <c r="AH7" s="57">
        <f t="shared" si="30"/>
        <v>0.25760135135135137</v>
      </c>
      <c r="AI7" s="52">
        <v>78</v>
      </c>
      <c r="AJ7" s="53">
        <v>96</v>
      </c>
      <c r="AK7" s="54">
        <v>174</v>
      </c>
      <c r="AL7" s="55">
        <f t="shared" si="31"/>
        <v>0.54166666666666663</v>
      </c>
      <c r="AM7" s="56">
        <f t="shared" si="32"/>
        <v>0.59627329192546585</v>
      </c>
      <c r="AN7" s="57">
        <f t="shared" si="33"/>
        <v>0.57049180327868854</v>
      </c>
      <c r="AO7" s="52">
        <v>265</v>
      </c>
      <c r="AP7" s="53">
        <v>337</v>
      </c>
      <c r="AQ7" s="54">
        <v>602</v>
      </c>
      <c r="AR7" s="58">
        <f t="shared" si="34"/>
        <v>0.44240400667779634</v>
      </c>
      <c r="AS7" s="59">
        <f t="shared" si="35"/>
        <v>0.57606837606837602</v>
      </c>
      <c r="AT7" s="60">
        <f t="shared" si="36"/>
        <v>0.50844594594594594</v>
      </c>
      <c r="AU7" s="52">
        <v>298</v>
      </c>
      <c r="AV7" s="53">
        <v>273</v>
      </c>
      <c r="AW7" s="54">
        <v>571</v>
      </c>
      <c r="AX7" s="58">
        <f t="shared" si="37"/>
        <v>0.4974958263772955</v>
      </c>
      <c r="AY7" s="59">
        <f t="shared" si="38"/>
        <v>0.46666666666666667</v>
      </c>
      <c r="AZ7" s="60">
        <f t="shared" si="39"/>
        <v>0.48226351351351349</v>
      </c>
      <c r="BA7" s="52">
        <v>10</v>
      </c>
      <c r="BB7" s="53">
        <v>11</v>
      </c>
      <c r="BC7" s="53">
        <v>21</v>
      </c>
      <c r="BD7" s="56">
        <f t="shared" si="40"/>
        <v>1.6694490818030049E-2</v>
      </c>
      <c r="BE7" s="56">
        <f t="shared" si="41"/>
        <v>1.8803418803418803E-2</v>
      </c>
      <c r="BF7" s="56">
        <f t="shared" si="42"/>
        <v>1.7736486486486486E-2</v>
      </c>
      <c r="BG7" s="53">
        <v>4</v>
      </c>
      <c r="BH7" s="53">
        <v>5</v>
      </c>
      <c r="BI7" s="53">
        <v>9</v>
      </c>
      <c r="BJ7" s="56">
        <f t="shared" si="43"/>
        <v>6.6777963272120202E-3</v>
      </c>
      <c r="BK7" s="56">
        <f t="shared" si="44"/>
        <v>8.5470085470085479E-3</v>
      </c>
      <c r="BL7" s="57">
        <f t="shared" si="45"/>
        <v>7.6013513513513518E-3</v>
      </c>
      <c r="BM7" s="52">
        <v>87</v>
      </c>
      <c r="BN7" s="53">
        <v>79</v>
      </c>
      <c r="BO7" s="53">
        <v>166</v>
      </c>
      <c r="BP7" s="56">
        <f t="shared" si="46"/>
        <v>0.14524207011686144</v>
      </c>
      <c r="BQ7" s="56">
        <f t="shared" si="47"/>
        <v>0.13504273504273503</v>
      </c>
      <c r="BR7" s="56">
        <f t="shared" si="48"/>
        <v>0.14020270270270271</v>
      </c>
      <c r="BS7" s="53">
        <v>52</v>
      </c>
      <c r="BT7" s="53">
        <v>49</v>
      </c>
      <c r="BU7" s="53">
        <v>101</v>
      </c>
      <c r="BV7" s="56">
        <f t="shared" si="49"/>
        <v>8.681135225375626E-2</v>
      </c>
      <c r="BW7" s="56">
        <f t="shared" si="50"/>
        <v>8.3760683760683755E-2</v>
      </c>
      <c r="BX7" s="57">
        <f t="shared" si="51"/>
        <v>8.5304054054054057E-2</v>
      </c>
      <c r="BY7" s="52">
        <v>106</v>
      </c>
      <c r="BZ7" s="53">
        <v>91</v>
      </c>
      <c r="CA7" s="53">
        <v>197</v>
      </c>
      <c r="CB7" s="56">
        <f t="shared" si="52"/>
        <v>0.17696160267111852</v>
      </c>
      <c r="CC7" s="56">
        <f t="shared" si="14"/>
        <v>0.15555555555555556</v>
      </c>
      <c r="CD7" s="56">
        <f t="shared" si="15"/>
        <v>0.16638513513513514</v>
      </c>
      <c r="CE7" s="53">
        <v>37</v>
      </c>
      <c r="CF7" s="53">
        <v>29</v>
      </c>
      <c r="CG7" s="53">
        <v>66</v>
      </c>
      <c r="CH7" s="56">
        <f t="shared" si="53"/>
        <v>6.1769616026711188E-2</v>
      </c>
      <c r="CI7" s="56">
        <f t="shared" si="54"/>
        <v>4.957264957264957E-2</v>
      </c>
      <c r="CJ7" s="57">
        <f t="shared" si="55"/>
        <v>5.5743243243243243E-2</v>
      </c>
      <c r="CK7" s="52">
        <v>121</v>
      </c>
      <c r="CL7" s="53">
        <v>85</v>
      </c>
      <c r="CM7" s="53">
        <v>206</v>
      </c>
      <c r="CN7" s="56">
        <f t="shared" si="56"/>
        <v>0.2020033388981636</v>
      </c>
      <c r="CO7" s="56">
        <f t="shared" si="57"/>
        <v>0.14529914529914531</v>
      </c>
      <c r="CP7" s="56">
        <f t="shared" si="58"/>
        <v>0.17398648648648649</v>
      </c>
      <c r="CQ7" s="53">
        <v>29</v>
      </c>
      <c r="CR7" s="53">
        <v>19</v>
      </c>
      <c r="CS7" s="53">
        <v>48</v>
      </c>
      <c r="CT7" s="56">
        <f t="shared" si="59"/>
        <v>4.8414023372287146E-2</v>
      </c>
      <c r="CU7" s="56">
        <f t="shared" si="60"/>
        <v>3.2478632478632481E-2</v>
      </c>
      <c r="CV7" s="57">
        <f t="shared" si="61"/>
        <v>4.0540540540540543E-2</v>
      </c>
    </row>
    <row r="8" spans="1:104" s="9" customFormat="1" ht="18.75" customHeight="1">
      <c r="A8" s="111" t="s">
        <v>18</v>
      </c>
      <c r="B8" s="52">
        <v>361</v>
      </c>
      <c r="C8" s="53">
        <v>361</v>
      </c>
      <c r="D8" s="54">
        <v>722</v>
      </c>
      <c r="E8" s="52">
        <v>154</v>
      </c>
      <c r="F8" s="53">
        <v>108</v>
      </c>
      <c r="G8" s="54">
        <v>262</v>
      </c>
      <c r="H8" s="55">
        <f t="shared" si="0"/>
        <v>0.4265927977839335</v>
      </c>
      <c r="I8" s="56">
        <f t="shared" si="1"/>
        <v>0.29916897506925205</v>
      </c>
      <c r="J8" s="57">
        <f t="shared" si="2"/>
        <v>0.36288088642659277</v>
      </c>
      <c r="K8" s="52">
        <v>81</v>
      </c>
      <c r="L8" s="53">
        <v>52</v>
      </c>
      <c r="M8" s="54">
        <v>133</v>
      </c>
      <c r="N8" s="55">
        <f t="shared" si="19"/>
        <v>0.52597402597402598</v>
      </c>
      <c r="O8" s="56">
        <f t="shared" si="20"/>
        <v>0.48148148148148145</v>
      </c>
      <c r="P8" s="57">
        <f t="shared" si="21"/>
        <v>0.50763358778625955</v>
      </c>
      <c r="Q8" s="52">
        <v>338</v>
      </c>
      <c r="R8" s="53">
        <v>226</v>
      </c>
      <c r="S8" s="54">
        <v>564</v>
      </c>
      <c r="T8" s="58">
        <f t="shared" si="22"/>
        <v>0.93628808864265933</v>
      </c>
      <c r="U8" s="59">
        <f t="shared" si="23"/>
        <v>0.62603878116343492</v>
      </c>
      <c r="V8" s="60">
        <f t="shared" si="24"/>
        <v>0.78116343490304707</v>
      </c>
      <c r="W8" s="52">
        <v>51</v>
      </c>
      <c r="X8" s="53">
        <v>69</v>
      </c>
      <c r="Y8" s="54">
        <v>120</v>
      </c>
      <c r="Z8" s="58">
        <f t="shared" si="25"/>
        <v>0.14127423822714683</v>
      </c>
      <c r="AA8" s="59">
        <f t="shared" si="26"/>
        <v>0.19113573407202217</v>
      </c>
      <c r="AB8" s="60">
        <f t="shared" si="27"/>
        <v>0.16620498614958448</v>
      </c>
      <c r="AC8" s="52">
        <v>62</v>
      </c>
      <c r="AD8" s="53">
        <v>53</v>
      </c>
      <c r="AE8" s="54">
        <v>115</v>
      </c>
      <c r="AF8" s="55">
        <f t="shared" si="28"/>
        <v>0.17174515235457063</v>
      </c>
      <c r="AG8" s="56">
        <f t="shared" si="29"/>
        <v>0.14681440443213298</v>
      </c>
      <c r="AH8" s="57">
        <f t="shared" si="30"/>
        <v>0.15927977839335181</v>
      </c>
      <c r="AI8" s="52">
        <v>31</v>
      </c>
      <c r="AJ8" s="53">
        <v>22</v>
      </c>
      <c r="AK8" s="54">
        <v>53</v>
      </c>
      <c r="AL8" s="55">
        <f t="shared" si="31"/>
        <v>0.5</v>
      </c>
      <c r="AM8" s="56">
        <f t="shared" si="32"/>
        <v>0.41509433962264153</v>
      </c>
      <c r="AN8" s="57">
        <f t="shared" si="33"/>
        <v>0.46086956521739131</v>
      </c>
      <c r="AO8" s="52">
        <v>109</v>
      </c>
      <c r="AP8" s="53">
        <v>94</v>
      </c>
      <c r="AQ8" s="54">
        <v>203</v>
      </c>
      <c r="AR8" s="58">
        <f t="shared" si="34"/>
        <v>0.30193905817174516</v>
      </c>
      <c r="AS8" s="59">
        <f t="shared" si="35"/>
        <v>0.26038781163434904</v>
      </c>
      <c r="AT8" s="60">
        <f t="shared" si="36"/>
        <v>0.28116343490304707</v>
      </c>
      <c r="AU8" s="52">
        <v>48</v>
      </c>
      <c r="AV8" s="53">
        <v>64</v>
      </c>
      <c r="AW8" s="54">
        <v>112</v>
      </c>
      <c r="AX8" s="58">
        <f t="shared" si="37"/>
        <v>0.1329639889196676</v>
      </c>
      <c r="AY8" s="59">
        <f t="shared" si="38"/>
        <v>0.17728531855955679</v>
      </c>
      <c r="AZ8" s="60">
        <f t="shared" si="39"/>
        <v>0.15512465373961218</v>
      </c>
      <c r="BA8" s="52">
        <v>1</v>
      </c>
      <c r="BB8" s="53">
        <v>1</v>
      </c>
      <c r="BC8" s="53">
        <v>2</v>
      </c>
      <c r="BD8" s="56">
        <f t="shared" si="40"/>
        <v>2.7700831024930748E-3</v>
      </c>
      <c r="BE8" s="56">
        <f t="shared" si="41"/>
        <v>2.7700831024930748E-3</v>
      </c>
      <c r="BF8" s="56">
        <f t="shared" si="42"/>
        <v>2.7700831024930748E-3</v>
      </c>
      <c r="BG8" s="53">
        <v>0</v>
      </c>
      <c r="BH8" s="53">
        <v>0</v>
      </c>
      <c r="BI8" s="53">
        <v>0</v>
      </c>
      <c r="BJ8" s="56">
        <f t="shared" si="43"/>
        <v>0</v>
      </c>
      <c r="BK8" s="56">
        <f t="shared" si="44"/>
        <v>0</v>
      </c>
      <c r="BL8" s="57">
        <f t="shared" si="45"/>
        <v>0</v>
      </c>
      <c r="BM8" s="52">
        <v>58</v>
      </c>
      <c r="BN8" s="53">
        <v>51</v>
      </c>
      <c r="BO8" s="53">
        <v>109</v>
      </c>
      <c r="BP8" s="56">
        <f t="shared" si="46"/>
        <v>0.16066481994459833</v>
      </c>
      <c r="BQ8" s="56">
        <f t="shared" si="47"/>
        <v>0.14127423822714683</v>
      </c>
      <c r="BR8" s="56">
        <f t="shared" si="48"/>
        <v>0.15096952908587258</v>
      </c>
      <c r="BS8" s="53">
        <v>15</v>
      </c>
      <c r="BT8" s="53">
        <v>17</v>
      </c>
      <c r="BU8" s="53">
        <v>32</v>
      </c>
      <c r="BV8" s="56">
        <f t="shared" si="49"/>
        <v>4.1551246537396121E-2</v>
      </c>
      <c r="BW8" s="56">
        <f t="shared" si="50"/>
        <v>4.7091412742382273E-2</v>
      </c>
      <c r="BX8" s="57">
        <f t="shared" si="51"/>
        <v>4.4321329639889197E-2</v>
      </c>
      <c r="BY8" s="52">
        <v>65</v>
      </c>
      <c r="BZ8" s="53">
        <v>54</v>
      </c>
      <c r="CA8" s="53">
        <v>119</v>
      </c>
      <c r="CB8" s="56">
        <f t="shared" si="52"/>
        <v>0.18005540166204986</v>
      </c>
      <c r="CC8" s="56">
        <f t="shared" si="14"/>
        <v>0.14958448753462603</v>
      </c>
      <c r="CD8" s="56">
        <f t="shared" si="15"/>
        <v>0.16481994459833796</v>
      </c>
      <c r="CE8" s="53">
        <v>6</v>
      </c>
      <c r="CF8" s="53">
        <v>2</v>
      </c>
      <c r="CG8" s="53">
        <v>8</v>
      </c>
      <c r="CH8" s="56">
        <f t="shared" si="53"/>
        <v>1.662049861495845E-2</v>
      </c>
      <c r="CI8" s="56">
        <f t="shared" si="54"/>
        <v>5.5401662049861496E-3</v>
      </c>
      <c r="CJ8" s="57">
        <f t="shared" si="55"/>
        <v>1.1080332409972299E-2</v>
      </c>
      <c r="CK8" s="52">
        <v>71</v>
      </c>
      <c r="CL8" s="53">
        <v>39</v>
      </c>
      <c r="CM8" s="53">
        <v>110</v>
      </c>
      <c r="CN8" s="56">
        <f t="shared" si="56"/>
        <v>0.19667590027700832</v>
      </c>
      <c r="CO8" s="56">
        <f t="shared" si="57"/>
        <v>0.10803324099722991</v>
      </c>
      <c r="CP8" s="56">
        <f t="shared" si="58"/>
        <v>0.1523545706371191</v>
      </c>
      <c r="CQ8" s="53">
        <v>4</v>
      </c>
      <c r="CR8" s="53">
        <v>3</v>
      </c>
      <c r="CS8" s="53">
        <v>7</v>
      </c>
      <c r="CT8" s="56">
        <f t="shared" si="59"/>
        <v>1.1080332409972299E-2</v>
      </c>
      <c r="CU8" s="56">
        <f t="shared" si="60"/>
        <v>8.3102493074792248E-3</v>
      </c>
      <c r="CV8" s="57">
        <f t="shared" si="61"/>
        <v>9.6952908587257611E-3</v>
      </c>
    </row>
    <row r="9" spans="1:104" s="9" customFormat="1" ht="18.75" customHeight="1">
      <c r="A9" s="111" t="s">
        <v>19</v>
      </c>
      <c r="B9" s="52">
        <v>357</v>
      </c>
      <c r="C9" s="53">
        <v>332</v>
      </c>
      <c r="D9" s="54">
        <v>689</v>
      </c>
      <c r="E9" s="52">
        <v>160</v>
      </c>
      <c r="F9" s="53">
        <v>138</v>
      </c>
      <c r="G9" s="54">
        <v>298</v>
      </c>
      <c r="H9" s="55">
        <f t="shared" si="0"/>
        <v>0.44817927170868349</v>
      </c>
      <c r="I9" s="56">
        <f t="shared" si="1"/>
        <v>0.41566265060240964</v>
      </c>
      <c r="J9" s="57">
        <f t="shared" si="2"/>
        <v>0.43251088534107401</v>
      </c>
      <c r="K9" s="52">
        <v>84</v>
      </c>
      <c r="L9" s="53">
        <v>58</v>
      </c>
      <c r="M9" s="54">
        <v>142</v>
      </c>
      <c r="N9" s="55">
        <f t="shared" si="19"/>
        <v>0.52500000000000002</v>
      </c>
      <c r="O9" s="56">
        <f t="shared" si="20"/>
        <v>0.42028985507246375</v>
      </c>
      <c r="P9" s="57">
        <f t="shared" si="21"/>
        <v>0.47651006711409394</v>
      </c>
      <c r="Q9" s="52">
        <v>480</v>
      </c>
      <c r="R9" s="53">
        <v>413</v>
      </c>
      <c r="S9" s="54">
        <v>893</v>
      </c>
      <c r="T9" s="58">
        <f t="shared" si="22"/>
        <v>1.3445378151260505</v>
      </c>
      <c r="U9" s="59">
        <f t="shared" si="23"/>
        <v>1.2439759036144578</v>
      </c>
      <c r="V9" s="60">
        <f t="shared" si="24"/>
        <v>1.2960812772133528</v>
      </c>
      <c r="W9" s="52">
        <v>136</v>
      </c>
      <c r="X9" s="53">
        <v>151</v>
      </c>
      <c r="Y9" s="54">
        <v>287</v>
      </c>
      <c r="Z9" s="58">
        <f t="shared" si="25"/>
        <v>0.38095238095238093</v>
      </c>
      <c r="AA9" s="59">
        <f t="shared" si="26"/>
        <v>0.45481927710843373</v>
      </c>
      <c r="AB9" s="60">
        <f t="shared" si="27"/>
        <v>0.41654571843251087</v>
      </c>
      <c r="AC9" s="52">
        <v>95</v>
      </c>
      <c r="AD9" s="53">
        <v>91</v>
      </c>
      <c r="AE9" s="54">
        <v>186</v>
      </c>
      <c r="AF9" s="55">
        <f t="shared" si="28"/>
        <v>0.26610644257703081</v>
      </c>
      <c r="AG9" s="56">
        <f t="shared" si="29"/>
        <v>0.2740963855421687</v>
      </c>
      <c r="AH9" s="57">
        <f t="shared" si="30"/>
        <v>0.26995645863570394</v>
      </c>
      <c r="AI9" s="52">
        <v>43</v>
      </c>
      <c r="AJ9" s="53">
        <v>46</v>
      </c>
      <c r="AK9" s="54">
        <v>89</v>
      </c>
      <c r="AL9" s="55">
        <f t="shared" si="31"/>
        <v>0.45263157894736844</v>
      </c>
      <c r="AM9" s="56">
        <f t="shared" si="32"/>
        <v>0.50549450549450547</v>
      </c>
      <c r="AN9" s="57">
        <f t="shared" si="33"/>
        <v>0.478494623655914</v>
      </c>
      <c r="AO9" s="52">
        <v>223</v>
      </c>
      <c r="AP9" s="53">
        <v>261</v>
      </c>
      <c r="AQ9" s="54">
        <v>484</v>
      </c>
      <c r="AR9" s="58">
        <f t="shared" si="34"/>
        <v>0.62464985994397759</v>
      </c>
      <c r="AS9" s="59">
        <f t="shared" si="35"/>
        <v>0.78614457831325302</v>
      </c>
      <c r="AT9" s="60">
        <f t="shared" si="36"/>
        <v>0.7024673439767779</v>
      </c>
      <c r="AU9" s="52">
        <v>138</v>
      </c>
      <c r="AV9" s="53">
        <v>150</v>
      </c>
      <c r="AW9" s="54">
        <v>288</v>
      </c>
      <c r="AX9" s="58">
        <f t="shared" si="37"/>
        <v>0.38655462184873951</v>
      </c>
      <c r="AY9" s="59">
        <f t="shared" si="38"/>
        <v>0.45180722891566266</v>
      </c>
      <c r="AZ9" s="60">
        <f t="shared" si="39"/>
        <v>0.41799709724238027</v>
      </c>
      <c r="BA9" s="52">
        <v>2</v>
      </c>
      <c r="BB9" s="53">
        <v>0</v>
      </c>
      <c r="BC9" s="53">
        <v>2</v>
      </c>
      <c r="BD9" s="56">
        <f t="shared" si="40"/>
        <v>5.6022408963585435E-3</v>
      </c>
      <c r="BE9" s="56">
        <f t="shared" si="41"/>
        <v>0</v>
      </c>
      <c r="BF9" s="56">
        <f t="shared" si="42"/>
        <v>2.9027576197387518E-3</v>
      </c>
      <c r="BG9" s="53">
        <v>0</v>
      </c>
      <c r="BH9" s="53">
        <v>0</v>
      </c>
      <c r="BI9" s="53">
        <v>0</v>
      </c>
      <c r="BJ9" s="56">
        <f t="shared" si="43"/>
        <v>0</v>
      </c>
      <c r="BK9" s="56">
        <f t="shared" si="44"/>
        <v>0</v>
      </c>
      <c r="BL9" s="57">
        <f t="shared" si="45"/>
        <v>0</v>
      </c>
      <c r="BM9" s="52">
        <v>69</v>
      </c>
      <c r="BN9" s="53">
        <v>85</v>
      </c>
      <c r="BO9" s="53">
        <v>154</v>
      </c>
      <c r="BP9" s="56">
        <f t="shared" si="46"/>
        <v>0.19327731092436976</v>
      </c>
      <c r="BQ9" s="56">
        <f t="shared" si="47"/>
        <v>0.25602409638554219</v>
      </c>
      <c r="BR9" s="56">
        <f t="shared" si="48"/>
        <v>0.22351233671988388</v>
      </c>
      <c r="BS9" s="53">
        <v>21</v>
      </c>
      <c r="BT9" s="53">
        <v>15</v>
      </c>
      <c r="BU9" s="53">
        <v>36</v>
      </c>
      <c r="BV9" s="56">
        <f t="shared" si="49"/>
        <v>5.8823529411764705E-2</v>
      </c>
      <c r="BW9" s="56">
        <f t="shared" si="50"/>
        <v>4.5180722891566265E-2</v>
      </c>
      <c r="BX9" s="57">
        <f t="shared" si="51"/>
        <v>5.2249637155297533E-2</v>
      </c>
      <c r="BY9" s="52">
        <v>79</v>
      </c>
      <c r="BZ9" s="53">
        <v>70</v>
      </c>
      <c r="CA9" s="53">
        <v>149</v>
      </c>
      <c r="CB9" s="56">
        <f t="shared" si="52"/>
        <v>0.22128851540616246</v>
      </c>
      <c r="CC9" s="56">
        <f t="shared" si="14"/>
        <v>0.21084337349397592</v>
      </c>
      <c r="CD9" s="56">
        <f t="shared" si="15"/>
        <v>0.21625544267053701</v>
      </c>
      <c r="CE9" s="53">
        <v>21</v>
      </c>
      <c r="CF9" s="53">
        <v>10</v>
      </c>
      <c r="CG9" s="53">
        <v>31</v>
      </c>
      <c r="CH9" s="56">
        <f t="shared" si="53"/>
        <v>5.8823529411764705E-2</v>
      </c>
      <c r="CI9" s="56">
        <f t="shared" si="54"/>
        <v>3.0120481927710843E-2</v>
      </c>
      <c r="CJ9" s="57">
        <f t="shared" si="55"/>
        <v>4.4992743105950653E-2</v>
      </c>
      <c r="CK9" s="52">
        <v>81</v>
      </c>
      <c r="CL9" s="53">
        <v>57</v>
      </c>
      <c r="CM9" s="53">
        <v>138</v>
      </c>
      <c r="CN9" s="56">
        <f t="shared" si="56"/>
        <v>0.22689075630252101</v>
      </c>
      <c r="CO9" s="56">
        <f t="shared" si="57"/>
        <v>0.1716867469879518</v>
      </c>
      <c r="CP9" s="56">
        <f t="shared" si="58"/>
        <v>0.20029027576197386</v>
      </c>
      <c r="CQ9" s="53">
        <v>4</v>
      </c>
      <c r="CR9" s="53">
        <v>3</v>
      </c>
      <c r="CS9" s="53">
        <v>7</v>
      </c>
      <c r="CT9" s="56">
        <f t="shared" si="59"/>
        <v>1.1204481792717087E-2</v>
      </c>
      <c r="CU9" s="56">
        <f t="shared" si="60"/>
        <v>9.0361445783132526E-3</v>
      </c>
      <c r="CV9" s="57">
        <f t="shared" si="61"/>
        <v>1.0159651669085631E-2</v>
      </c>
    </row>
    <row r="10" spans="1:104" s="9" customFormat="1" ht="18.75" customHeight="1">
      <c r="A10" s="111" t="s">
        <v>20</v>
      </c>
      <c r="B10" s="52">
        <v>475</v>
      </c>
      <c r="C10" s="53">
        <v>471</v>
      </c>
      <c r="D10" s="54">
        <v>946</v>
      </c>
      <c r="E10" s="52">
        <v>146</v>
      </c>
      <c r="F10" s="53">
        <v>118</v>
      </c>
      <c r="G10" s="54">
        <v>264</v>
      </c>
      <c r="H10" s="55">
        <f t="shared" si="0"/>
        <v>0.30736842105263157</v>
      </c>
      <c r="I10" s="56">
        <f t="shared" si="1"/>
        <v>0.2505307855626327</v>
      </c>
      <c r="J10" s="57">
        <f t="shared" si="2"/>
        <v>0.27906976744186046</v>
      </c>
      <c r="K10" s="52">
        <v>90</v>
      </c>
      <c r="L10" s="53">
        <v>77</v>
      </c>
      <c r="M10" s="54">
        <v>167</v>
      </c>
      <c r="N10" s="55">
        <f t="shared" si="19"/>
        <v>0.61643835616438358</v>
      </c>
      <c r="O10" s="56">
        <f t="shared" si="20"/>
        <v>0.65254237288135597</v>
      </c>
      <c r="P10" s="57">
        <f t="shared" si="21"/>
        <v>0.63257575757575757</v>
      </c>
      <c r="Q10" s="52">
        <v>280</v>
      </c>
      <c r="R10" s="53">
        <v>242</v>
      </c>
      <c r="S10" s="54">
        <v>522</v>
      </c>
      <c r="T10" s="58">
        <f t="shared" si="22"/>
        <v>0.58947368421052626</v>
      </c>
      <c r="U10" s="59">
        <f t="shared" si="23"/>
        <v>0.5138004246284501</v>
      </c>
      <c r="V10" s="60">
        <f t="shared" si="24"/>
        <v>0.55179704016913322</v>
      </c>
      <c r="W10" s="52">
        <v>106</v>
      </c>
      <c r="X10" s="53">
        <v>111</v>
      </c>
      <c r="Y10" s="54">
        <v>217</v>
      </c>
      <c r="Z10" s="58">
        <f t="shared" si="25"/>
        <v>0.22315789473684211</v>
      </c>
      <c r="AA10" s="59">
        <f t="shared" si="26"/>
        <v>0.2356687898089172</v>
      </c>
      <c r="AB10" s="60">
        <f t="shared" si="27"/>
        <v>0.22938689217758984</v>
      </c>
      <c r="AC10" s="52">
        <v>36</v>
      </c>
      <c r="AD10" s="53">
        <v>60</v>
      </c>
      <c r="AE10" s="54">
        <v>96</v>
      </c>
      <c r="AF10" s="55">
        <f t="shared" si="28"/>
        <v>7.5789473684210532E-2</v>
      </c>
      <c r="AG10" s="56">
        <f t="shared" si="29"/>
        <v>0.12738853503184713</v>
      </c>
      <c r="AH10" s="57">
        <f t="shared" si="30"/>
        <v>0.1014799154334038</v>
      </c>
      <c r="AI10" s="52">
        <v>23</v>
      </c>
      <c r="AJ10" s="53">
        <v>43</v>
      </c>
      <c r="AK10" s="54">
        <v>66</v>
      </c>
      <c r="AL10" s="55">
        <f t="shared" si="31"/>
        <v>0.63888888888888884</v>
      </c>
      <c r="AM10" s="56">
        <f t="shared" si="32"/>
        <v>0.71666666666666667</v>
      </c>
      <c r="AN10" s="57">
        <f t="shared" si="33"/>
        <v>0.6875</v>
      </c>
      <c r="AO10" s="52">
        <v>55</v>
      </c>
      <c r="AP10" s="53">
        <v>88</v>
      </c>
      <c r="AQ10" s="54">
        <v>143</v>
      </c>
      <c r="AR10" s="58">
        <f t="shared" si="34"/>
        <v>0.11578947368421053</v>
      </c>
      <c r="AS10" s="59">
        <f t="shared" si="35"/>
        <v>0.18683651804670912</v>
      </c>
      <c r="AT10" s="60">
        <f t="shared" si="36"/>
        <v>0.15116279069767441</v>
      </c>
      <c r="AU10" s="52">
        <v>87</v>
      </c>
      <c r="AV10" s="53">
        <v>108</v>
      </c>
      <c r="AW10" s="54">
        <v>195</v>
      </c>
      <c r="AX10" s="58">
        <f t="shared" si="37"/>
        <v>0.1831578947368421</v>
      </c>
      <c r="AY10" s="59">
        <f t="shared" si="38"/>
        <v>0.22929936305732485</v>
      </c>
      <c r="AZ10" s="60">
        <f t="shared" si="39"/>
        <v>0.20613107822410148</v>
      </c>
      <c r="BA10" s="52">
        <v>0</v>
      </c>
      <c r="BB10" s="53">
        <v>2</v>
      </c>
      <c r="BC10" s="53">
        <v>2</v>
      </c>
      <c r="BD10" s="56">
        <f t="shared" si="40"/>
        <v>0</v>
      </c>
      <c r="BE10" s="56">
        <f t="shared" si="41"/>
        <v>4.246284501061571E-3</v>
      </c>
      <c r="BF10" s="56">
        <f t="shared" si="42"/>
        <v>2.1141649048625794E-3</v>
      </c>
      <c r="BG10" s="53">
        <v>2</v>
      </c>
      <c r="BH10" s="53">
        <v>4</v>
      </c>
      <c r="BI10" s="53">
        <v>6</v>
      </c>
      <c r="BJ10" s="56">
        <f t="shared" si="43"/>
        <v>4.2105263157894736E-3</v>
      </c>
      <c r="BK10" s="56">
        <f t="shared" si="44"/>
        <v>8.4925690021231421E-3</v>
      </c>
      <c r="BL10" s="57">
        <f t="shared" si="45"/>
        <v>6.3424947145877377E-3</v>
      </c>
      <c r="BM10" s="52">
        <v>60</v>
      </c>
      <c r="BN10" s="53">
        <v>67</v>
      </c>
      <c r="BO10" s="53">
        <v>127</v>
      </c>
      <c r="BP10" s="56">
        <f t="shared" si="46"/>
        <v>0.12631578947368421</v>
      </c>
      <c r="BQ10" s="56">
        <f t="shared" si="47"/>
        <v>0.14225053078556263</v>
      </c>
      <c r="BR10" s="56">
        <f t="shared" si="48"/>
        <v>0.13424947145877378</v>
      </c>
      <c r="BS10" s="53">
        <v>15</v>
      </c>
      <c r="BT10" s="53">
        <v>16</v>
      </c>
      <c r="BU10" s="53">
        <v>31</v>
      </c>
      <c r="BV10" s="56">
        <f t="shared" si="49"/>
        <v>3.1578947368421054E-2</v>
      </c>
      <c r="BW10" s="56">
        <f t="shared" si="50"/>
        <v>3.3970276008492568E-2</v>
      </c>
      <c r="BX10" s="57">
        <f t="shared" si="51"/>
        <v>3.2769556025369982E-2</v>
      </c>
      <c r="BY10" s="52">
        <v>83</v>
      </c>
      <c r="BZ10" s="53">
        <v>69</v>
      </c>
      <c r="CA10" s="53">
        <v>152</v>
      </c>
      <c r="CB10" s="56">
        <f t="shared" si="52"/>
        <v>0.17473684210526316</v>
      </c>
      <c r="CC10" s="56">
        <f t="shared" si="14"/>
        <v>0.1464968152866242</v>
      </c>
      <c r="CD10" s="56">
        <f t="shared" si="15"/>
        <v>0.16067653276955601</v>
      </c>
      <c r="CE10" s="53">
        <v>13</v>
      </c>
      <c r="CF10" s="53">
        <v>7</v>
      </c>
      <c r="CG10" s="53">
        <v>20</v>
      </c>
      <c r="CH10" s="56">
        <f t="shared" si="53"/>
        <v>2.736842105263158E-2</v>
      </c>
      <c r="CI10" s="56">
        <f t="shared" si="54"/>
        <v>1.4861995753715499E-2</v>
      </c>
      <c r="CJ10" s="57">
        <f t="shared" si="55"/>
        <v>2.1141649048625793E-2</v>
      </c>
      <c r="CK10" s="52">
        <v>45</v>
      </c>
      <c r="CL10" s="53">
        <v>37</v>
      </c>
      <c r="CM10" s="53">
        <v>82</v>
      </c>
      <c r="CN10" s="56">
        <f t="shared" si="56"/>
        <v>9.4736842105263161E-2</v>
      </c>
      <c r="CO10" s="56">
        <f t="shared" si="57"/>
        <v>7.8556263269639062E-2</v>
      </c>
      <c r="CP10" s="56">
        <f t="shared" si="58"/>
        <v>8.6680761099365747E-2</v>
      </c>
      <c r="CQ10" s="53">
        <v>10</v>
      </c>
      <c r="CR10" s="53">
        <v>5</v>
      </c>
      <c r="CS10" s="53">
        <v>15</v>
      </c>
      <c r="CT10" s="56">
        <f t="shared" si="59"/>
        <v>2.1052631578947368E-2</v>
      </c>
      <c r="CU10" s="56">
        <f t="shared" si="60"/>
        <v>1.0615711252653927E-2</v>
      </c>
      <c r="CV10" s="57">
        <f t="shared" si="61"/>
        <v>1.5856236786469344E-2</v>
      </c>
    </row>
    <row r="11" spans="1:104" s="9" customFormat="1" ht="18.75" customHeight="1">
      <c r="A11" s="111" t="s">
        <v>37</v>
      </c>
      <c r="B11" s="52">
        <v>415</v>
      </c>
      <c r="C11" s="53">
        <v>404</v>
      </c>
      <c r="D11" s="54">
        <v>819</v>
      </c>
      <c r="E11" s="52">
        <v>183</v>
      </c>
      <c r="F11" s="53">
        <v>163</v>
      </c>
      <c r="G11" s="54">
        <v>346</v>
      </c>
      <c r="H11" s="55">
        <f t="shared" si="0"/>
        <v>0.44096385542168676</v>
      </c>
      <c r="I11" s="56">
        <f t="shared" si="1"/>
        <v>0.40346534653465349</v>
      </c>
      <c r="J11" s="57">
        <f t="shared" si="2"/>
        <v>0.42246642246642246</v>
      </c>
      <c r="K11" s="52">
        <v>107</v>
      </c>
      <c r="L11" s="53">
        <v>96</v>
      </c>
      <c r="M11" s="54">
        <v>203</v>
      </c>
      <c r="N11" s="55">
        <f t="shared" si="19"/>
        <v>0.58469945355191255</v>
      </c>
      <c r="O11" s="56">
        <f t="shared" si="20"/>
        <v>0.58895705521472397</v>
      </c>
      <c r="P11" s="57">
        <f t="shared" si="21"/>
        <v>0.58670520231213874</v>
      </c>
      <c r="Q11" s="52">
        <v>554</v>
      </c>
      <c r="R11" s="53">
        <v>444</v>
      </c>
      <c r="S11" s="54">
        <v>998</v>
      </c>
      <c r="T11" s="58">
        <f t="shared" si="22"/>
        <v>1.3349397590361445</v>
      </c>
      <c r="U11" s="59">
        <f t="shared" si="23"/>
        <v>1.0990099009900991</v>
      </c>
      <c r="V11" s="60">
        <f t="shared" si="24"/>
        <v>1.2185592185592184</v>
      </c>
      <c r="W11" s="52">
        <v>103</v>
      </c>
      <c r="X11" s="53">
        <v>124</v>
      </c>
      <c r="Y11" s="54">
        <v>227</v>
      </c>
      <c r="Z11" s="58">
        <f t="shared" si="25"/>
        <v>0.24819277108433735</v>
      </c>
      <c r="AA11" s="59">
        <f t="shared" si="26"/>
        <v>0.30693069306930693</v>
      </c>
      <c r="AB11" s="60">
        <f t="shared" si="27"/>
        <v>0.27716727716727718</v>
      </c>
      <c r="AC11" s="52">
        <v>102</v>
      </c>
      <c r="AD11" s="53">
        <v>102</v>
      </c>
      <c r="AE11" s="54">
        <v>204</v>
      </c>
      <c r="AF11" s="55">
        <f t="shared" si="28"/>
        <v>0.24578313253012049</v>
      </c>
      <c r="AG11" s="56">
        <f t="shared" si="29"/>
        <v>0.25247524752475248</v>
      </c>
      <c r="AH11" s="57">
        <f t="shared" si="30"/>
        <v>0.24908424908424909</v>
      </c>
      <c r="AI11" s="52">
        <v>57</v>
      </c>
      <c r="AJ11" s="53">
        <v>61</v>
      </c>
      <c r="AK11" s="54">
        <v>118</v>
      </c>
      <c r="AL11" s="55">
        <f t="shared" si="31"/>
        <v>0.55882352941176472</v>
      </c>
      <c r="AM11" s="56">
        <f t="shared" si="32"/>
        <v>0.59803921568627449</v>
      </c>
      <c r="AN11" s="57">
        <f t="shared" si="33"/>
        <v>0.57843137254901966</v>
      </c>
      <c r="AO11" s="52">
        <v>231</v>
      </c>
      <c r="AP11" s="53">
        <v>229</v>
      </c>
      <c r="AQ11" s="54">
        <v>460</v>
      </c>
      <c r="AR11" s="58">
        <f t="shared" si="34"/>
        <v>0.55662650602409636</v>
      </c>
      <c r="AS11" s="59">
        <f t="shared" si="35"/>
        <v>0.56683168316831678</v>
      </c>
      <c r="AT11" s="60">
        <f t="shared" si="36"/>
        <v>0.56166056166056166</v>
      </c>
      <c r="AU11" s="52">
        <v>105</v>
      </c>
      <c r="AV11" s="53">
        <v>152</v>
      </c>
      <c r="AW11" s="54">
        <v>257</v>
      </c>
      <c r="AX11" s="58">
        <f t="shared" si="37"/>
        <v>0.25301204819277107</v>
      </c>
      <c r="AY11" s="59">
        <f t="shared" si="38"/>
        <v>0.37623762376237624</v>
      </c>
      <c r="AZ11" s="60">
        <f t="shared" si="39"/>
        <v>0.31379731379731379</v>
      </c>
      <c r="BA11" s="52">
        <v>1</v>
      </c>
      <c r="BB11" s="53">
        <v>0</v>
      </c>
      <c r="BC11" s="53">
        <v>1</v>
      </c>
      <c r="BD11" s="56">
        <f t="shared" si="40"/>
        <v>2.4096385542168677E-3</v>
      </c>
      <c r="BE11" s="56">
        <f t="shared" si="41"/>
        <v>0</v>
      </c>
      <c r="BF11" s="56">
        <f t="shared" si="42"/>
        <v>1.221001221001221E-3</v>
      </c>
      <c r="BG11" s="53">
        <v>0</v>
      </c>
      <c r="BH11" s="53">
        <v>0</v>
      </c>
      <c r="BI11" s="53">
        <v>0</v>
      </c>
      <c r="BJ11" s="56">
        <f t="shared" si="43"/>
        <v>0</v>
      </c>
      <c r="BK11" s="56">
        <f t="shared" si="44"/>
        <v>0</v>
      </c>
      <c r="BL11" s="57">
        <f t="shared" si="45"/>
        <v>0</v>
      </c>
      <c r="BM11" s="52">
        <v>34</v>
      </c>
      <c r="BN11" s="53">
        <v>40</v>
      </c>
      <c r="BO11" s="53">
        <v>74</v>
      </c>
      <c r="BP11" s="56">
        <f t="shared" si="46"/>
        <v>8.1927710843373497E-2</v>
      </c>
      <c r="BQ11" s="56">
        <f t="shared" si="47"/>
        <v>9.9009900990099015E-2</v>
      </c>
      <c r="BR11" s="56">
        <f t="shared" si="48"/>
        <v>9.0354090354090352E-2</v>
      </c>
      <c r="BS11" s="53">
        <v>7</v>
      </c>
      <c r="BT11" s="53">
        <v>7</v>
      </c>
      <c r="BU11" s="53">
        <v>14</v>
      </c>
      <c r="BV11" s="56">
        <f t="shared" si="49"/>
        <v>1.6867469879518072E-2</v>
      </c>
      <c r="BW11" s="56">
        <f t="shared" si="50"/>
        <v>1.7326732673267328E-2</v>
      </c>
      <c r="BX11" s="57">
        <f t="shared" si="51"/>
        <v>1.7094017094017096E-2</v>
      </c>
      <c r="BY11" s="52">
        <v>50</v>
      </c>
      <c r="BZ11" s="53">
        <v>47</v>
      </c>
      <c r="CA11" s="53">
        <v>97</v>
      </c>
      <c r="CB11" s="56">
        <f t="shared" si="52"/>
        <v>0.12048192771084337</v>
      </c>
      <c r="CC11" s="56">
        <f t="shared" si="14"/>
        <v>0.11633663366336634</v>
      </c>
      <c r="CD11" s="56">
        <f t="shared" si="15"/>
        <v>0.11843711843711843</v>
      </c>
      <c r="CE11" s="53">
        <v>14</v>
      </c>
      <c r="CF11" s="53">
        <v>8</v>
      </c>
      <c r="CG11" s="53">
        <v>22</v>
      </c>
      <c r="CH11" s="56">
        <f t="shared" si="53"/>
        <v>3.3734939759036145E-2</v>
      </c>
      <c r="CI11" s="56">
        <f t="shared" si="54"/>
        <v>1.9801980198019802E-2</v>
      </c>
      <c r="CJ11" s="57">
        <f t="shared" si="55"/>
        <v>2.6862026862026864E-2</v>
      </c>
      <c r="CK11" s="52">
        <v>31</v>
      </c>
      <c r="CL11" s="53">
        <v>28</v>
      </c>
      <c r="CM11" s="53">
        <v>59</v>
      </c>
      <c r="CN11" s="56">
        <f t="shared" si="56"/>
        <v>7.4698795180722893E-2</v>
      </c>
      <c r="CO11" s="56">
        <f t="shared" si="57"/>
        <v>6.9306930693069313E-2</v>
      </c>
      <c r="CP11" s="56">
        <f t="shared" si="58"/>
        <v>7.2039072039072033E-2</v>
      </c>
      <c r="CQ11" s="53">
        <v>6</v>
      </c>
      <c r="CR11" s="53">
        <v>2</v>
      </c>
      <c r="CS11" s="53">
        <v>8</v>
      </c>
      <c r="CT11" s="56">
        <f t="shared" si="59"/>
        <v>1.4457831325301205E-2</v>
      </c>
      <c r="CU11" s="56">
        <f t="shared" si="60"/>
        <v>4.9504950495049506E-3</v>
      </c>
      <c r="CV11" s="57">
        <f t="shared" si="61"/>
        <v>9.768009768009768E-3</v>
      </c>
    </row>
    <row r="12" spans="1:104" s="9" customFormat="1" ht="18.75" customHeight="1">
      <c r="A12" s="111" t="s">
        <v>40</v>
      </c>
      <c r="B12" s="52">
        <v>446</v>
      </c>
      <c r="C12" s="53">
        <v>420</v>
      </c>
      <c r="D12" s="54">
        <v>866</v>
      </c>
      <c r="E12" s="52">
        <v>215</v>
      </c>
      <c r="F12" s="53">
        <v>197</v>
      </c>
      <c r="G12" s="54">
        <v>412</v>
      </c>
      <c r="H12" s="55">
        <f t="shared" si="0"/>
        <v>0.4820627802690583</v>
      </c>
      <c r="I12" s="56">
        <f t="shared" si="1"/>
        <v>0.46904761904761905</v>
      </c>
      <c r="J12" s="57">
        <f t="shared" si="2"/>
        <v>0.47575057736720555</v>
      </c>
      <c r="K12" s="52">
        <v>124</v>
      </c>
      <c r="L12" s="53">
        <v>104</v>
      </c>
      <c r="M12" s="54">
        <v>228</v>
      </c>
      <c r="N12" s="55">
        <f t="shared" si="19"/>
        <v>0.57674418604651168</v>
      </c>
      <c r="O12" s="56">
        <f t="shared" si="20"/>
        <v>0.52791878172588835</v>
      </c>
      <c r="P12" s="57">
        <f t="shared" si="21"/>
        <v>0.55339805825242716</v>
      </c>
      <c r="Q12" s="52">
        <v>568</v>
      </c>
      <c r="R12" s="53">
        <v>483</v>
      </c>
      <c r="S12" s="54">
        <v>1051</v>
      </c>
      <c r="T12" s="58">
        <f t="shared" si="22"/>
        <v>1.2735426008968609</v>
      </c>
      <c r="U12" s="59">
        <f t="shared" si="23"/>
        <v>1.1499999999999999</v>
      </c>
      <c r="V12" s="60">
        <f t="shared" si="24"/>
        <v>1.2136258660508084</v>
      </c>
      <c r="W12" s="52">
        <v>133</v>
      </c>
      <c r="X12" s="53">
        <v>182</v>
      </c>
      <c r="Y12" s="54">
        <v>315</v>
      </c>
      <c r="Z12" s="58">
        <f t="shared" si="25"/>
        <v>0.2982062780269058</v>
      </c>
      <c r="AA12" s="59">
        <f t="shared" si="26"/>
        <v>0.43333333333333335</v>
      </c>
      <c r="AB12" s="60">
        <f t="shared" si="27"/>
        <v>0.36374133949191684</v>
      </c>
      <c r="AC12" s="52">
        <v>98</v>
      </c>
      <c r="AD12" s="53">
        <v>126</v>
      </c>
      <c r="AE12" s="54">
        <v>224</v>
      </c>
      <c r="AF12" s="55">
        <f t="shared" si="28"/>
        <v>0.21973094170403587</v>
      </c>
      <c r="AG12" s="56">
        <f t="shared" si="29"/>
        <v>0.3</v>
      </c>
      <c r="AH12" s="57">
        <f t="shared" si="30"/>
        <v>0.25866050808314089</v>
      </c>
      <c r="AI12" s="52">
        <v>63</v>
      </c>
      <c r="AJ12" s="53">
        <v>73</v>
      </c>
      <c r="AK12" s="54">
        <v>136</v>
      </c>
      <c r="AL12" s="55">
        <f t="shared" si="31"/>
        <v>0.6428571428571429</v>
      </c>
      <c r="AM12" s="56">
        <f t="shared" si="32"/>
        <v>0.57936507936507942</v>
      </c>
      <c r="AN12" s="57">
        <f t="shared" si="33"/>
        <v>0.6071428571428571</v>
      </c>
      <c r="AO12" s="52">
        <v>180</v>
      </c>
      <c r="AP12" s="53">
        <v>239</v>
      </c>
      <c r="AQ12" s="54">
        <v>419</v>
      </c>
      <c r="AR12" s="58">
        <f t="shared" si="34"/>
        <v>0.40358744394618834</v>
      </c>
      <c r="AS12" s="59">
        <f t="shared" si="35"/>
        <v>0.56904761904761902</v>
      </c>
      <c r="AT12" s="60">
        <f t="shared" si="36"/>
        <v>0.4838337182448037</v>
      </c>
      <c r="AU12" s="52">
        <v>104</v>
      </c>
      <c r="AV12" s="53">
        <v>139</v>
      </c>
      <c r="AW12" s="54">
        <v>243</v>
      </c>
      <c r="AX12" s="58">
        <f t="shared" si="37"/>
        <v>0.23318385650224216</v>
      </c>
      <c r="AY12" s="59">
        <f t="shared" si="38"/>
        <v>0.33095238095238094</v>
      </c>
      <c r="AZ12" s="60">
        <f t="shared" si="39"/>
        <v>0.28060046189376442</v>
      </c>
      <c r="BA12" s="52">
        <v>3</v>
      </c>
      <c r="BB12" s="53">
        <v>3</v>
      </c>
      <c r="BC12" s="53">
        <v>6</v>
      </c>
      <c r="BD12" s="56">
        <f t="shared" si="40"/>
        <v>6.7264573991031393E-3</v>
      </c>
      <c r="BE12" s="56">
        <f t="shared" si="41"/>
        <v>7.1428571428571426E-3</v>
      </c>
      <c r="BF12" s="56">
        <f t="shared" si="42"/>
        <v>6.9284064665127024E-3</v>
      </c>
      <c r="BG12" s="53">
        <v>0</v>
      </c>
      <c r="BH12" s="53">
        <v>0</v>
      </c>
      <c r="BI12" s="53">
        <v>0</v>
      </c>
      <c r="BJ12" s="56">
        <f t="shared" si="43"/>
        <v>0</v>
      </c>
      <c r="BK12" s="56">
        <f t="shared" si="44"/>
        <v>0</v>
      </c>
      <c r="BL12" s="57">
        <f t="shared" si="45"/>
        <v>0</v>
      </c>
      <c r="BM12" s="52">
        <v>79</v>
      </c>
      <c r="BN12" s="53">
        <v>71</v>
      </c>
      <c r="BO12" s="53">
        <v>150</v>
      </c>
      <c r="BP12" s="56">
        <f t="shared" si="46"/>
        <v>0.17713004484304934</v>
      </c>
      <c r="BQ12" s="56">
        <f t="shared" si="47"/>
        <v>0.16904761904761906</v>
      </c>
      <c r="BR12" s="56">
        <f t="shared" si="48"/>
        <v>0.17321016166281755</v>
      </c>
      <c r="BS12" s="53">
        <v>41</v>
      </c>
      <c r="BT12" s="53">
        <v>38</v>
      </c>
      <c r="BU12" s="53">
        <v>79</v>
      </c>
      <c r="BV12" s="56">
        <f t="shared" si="49"/>
        <v>9.1928251121076235E-2</v>
      </c>
      <c r="BW12" s="56">
        <f t="shared" si="50"/>
        <v>9.0476190476190474E-2</v>
      </c>
      <c r="BX12" s="57">
        <f t="shared" si="51"/>
        <v>9.1224018475750582E-2</v>
      </c>
      <c r="BY12" s="52">
        <v>126</v>
      </c>
      <c r="BZ12" s="53">
        <v>116</v>
      </c>
      <c r="CA12" s="53">
        <v>242</v>
      </c>
      <c r="CB12" s="56">
        <f t="shared" si="52"/>
        <v>0.28251121076233182</v>
      </c>
      <c r="CC12" s="56">
        <f t="shared" si="14"/>
        <v>0.27619047619047621</v>
      </c>
      <c r="CD12" s="56">
        <f t="shared" si="15"/>
        <v>0.27944572748267898</v>
      </c>
      <c r="CE12" s="53">
        <v>35</v>
      </c>
      <c r="CF12" s="53">
        <v>19</v>
      </c>
      <c r="CG12" s="53">
        <v>54</v>
      </c>
      <c r="CH12" s="56">
        <f t="shared" si="53"/>
        <v>7.847533632286996E-2</v>
      </c>
      <c r="CI12" s="56">
        <f t="shared" si="54"/>
        <v>4.5238095238095237E-2</v>
      </c>
      <c r="CJ12" s="57">
        <f t="shared" si="55"/>
        <v>6.2355658198614321E-2</v>
      </c>
      <c r="CK12" s="52">
        <v>122</v>
      </c>
      <c r="CL12" s="53">
        <v>110</v>
      </c>
      <c r="CM12" s="53">
        <v>232</v>
      </c>
      <c r="CN12" s="56">
        <f t="shared" si="56"/>
        <v>0.273542600896861</v>
      </c>
      <c r="CO12" s="56">
        <f t="shared" si="57"/>
        <v>0.26190476190476192</v>
      </c>
      <c r="CP12" s="56">
        <f t="shared" si="58"/>
        <v>0.26789838337182448</v>
      </c>
      <c r="CQ12" s="53">
        <v>30</v>
      </c>
      <c r="CR12" s="53">
        <v>24</v>
      </c>
      <c r="CS12" s="53">
        <v>54</v>
      </c>
      <c r="CT12" s="56">
        <f t="shared" si="59"/>
        <v>6.726457399103139E-2</v>
      </c>
      <c r="CU12" s="56">
        <f t="shared" si="60"/>
        <v>5.7142857142857141E-2</v>
      </c>
      <c r="CV12" s="57">
        <f t="shared" si="61"/>
        <v>6.2355658198614321E-2</v>
      </c>
    </row>
    <row r="13" spans="1:104" s="9" customFormat="1" ht="18.75" customHeight="1">
      <c r="A13" s="111" t="s">
        <v>38</v>
      </c>
      <c r="B13" s="52">
        <v>283</v>
      </c>
      <c r="C13" s="53">
        <v>253</v>
      </c>
      <c r="D13" s="54">
        <v>536</v>
      </c>
      <c r="E13" s="52">
        <v>101</v>
      </c>
      <c r="F13" s="53">
        <v>83</v>
      </c>
      <c r="G13" s="54">
        <v>184</v>
      </c>
      <c r="H13" s="55">
        <f t="shared" si="0"/>
        <v>0.35689045936395758</v>
      </c>
      <c r="I13" s="56">
        <f t="shared" si="1"/>
        <v>0.32806324110671936</v>
      </c>
      <c r="J13" s="57">
        <f t="shared" si="2"/>
        <v>0.34328358208955223</v>
      </c>
      <c r="K13" s="52">
        <v>56</v>
      </c>
      <c r="L13" s="53">
        <v>45</v>
      </c>
      <c r="M13" s="54">
        <v>101</v>
      </c>
      <c r="N13" s="55">
        <f t="shared" si="19"/>
        <v>0.5544554455445545</v>
      </c>
      <c r="O13" s="56">
        <f t="shared" si="20"/>
        <v>0.54216867469879515</v>
      </c>
      <c r="P13" s="57">
        <f t="shared" si="21"/>
        <v>0.54891304347826086</v>
      </c>
      <c r="Q13" s="52">
        <v>263</v>
      </c>
      <c r="R13" s="53">
        <v>202</v>
      </c>
      <c r="S13" s="54">
        <v>465</v>
      </c>
      <c r="T13" s="58">
        <f t="shared" si="22"/>
        <v>0.92932862190812726</v>
      </c>
      <c r="U13" s="59">
        <f t="shared" si="23"/>
        <v>0.79841897233201586</v>
      </c>
      <c r="V13" s="60">
        <f t="shared" si="24"/>
        <v>0.8675373134328358</v>
      </c>
      <c r="W13" s="52">
        <v>143</v>
      </c>
      <c r="X13" s="53">
        <v>137</v>
      </c>
      <c r="Y13" s="54">
        <v>280</v>
      </c>
      <c r="Z13" s="58">
        <f t="shared" si="25"/>
        <v>0.5053003533568905</v>
      </c>
      <c r="AA13" s="59">
        <f t="shared" si="26"/>
        <v>0.54150197628458496</v>
      </c>
      <c r="AB13" s="60">
        <f t="shared" si="27"/>
        <v>0.52238805970149249</v>
      </c>
      <c r="AC13" s="52">
        <v>46</v>
      </c>
      <c r="AD13" s="53">
        <v>43</v>
      </c>
      <c r="AE13" s="54">
        <v>89</v>
      </c>
      <c r="AF13" s="55">
        <f t="shared" si="28"/>
        <v>0.16254416961130741</v>
      </c>
      <c r="AG13" s="56">
        <f t="shared" si="29"/>
        <v>0.16996047430830039</v>
      </c>
      <c r="AH13" s="57">
        <f t="shared" si="30"/>
        <v>0.16604477611940299</v>
      </c>
      <c r="AI13" s="52">
        <v>28</v>
      </c>
      <c r="AJ13" s="53">
        <v>34</v>
      </c>
      <c r="AK13" s="54">
        <v>62</v>
      </c>
      <c r="AL13" s="55">
        <f t="shared" si="31"/>
        <v>0.60869565217391308</v>
      </c>
      <c r="AM13" s="56">
        <f t="shared" si="32"/>
        <v>0.79069767441860461</v>
      </c>
      <c r="AN13" s="57">
        <f t="shared" si="33"/>
        <v>0.6966292134831461</v>
      </c>
      <c r="AO13" s="52">
        <v>81</v>
      </c>
      <c r="AP13" s="53">
        <v>94</v>
      </c>
      <c r="AQ13" s="54">
        <v>175</v>
      </c>
      <c r="AR13" s="58">
        <f t="shared" si="34"/>
        <v>0.28621908127208479</v>
      </c>
      <c r="AS13" s="59">
        <f t="shared" si="35"/>
        <v>0.3715415019762846</v>
      </c>
      <c r="AT13" s="60">
        <f t="shared" si="36"/>
        <v>0.32649253731343286</v>
      </c>
      <c r="AU13" s="52">
        <v>112</v>
      </c>
      <c r="AV13" s="53">
        <v>105</v>
      </c>
      <c r="AW13" s="54">
        <v>217</v>
      </c>
      <c r="AX13" s="58">
        <f t="shared" si="37"/>
        <v>0.39575971731448761</v>
      </c>
      <c r="AY13" s="59">
        <f t="shared" si="38"/>
        <v>0.41501976284584979</v>
      </c>
      <c r="AZ13" s="60">
        <f t="shared" si="39"/>
        <v>0.40485074626865669</v>
      </c>
      <c r="BA13" s="52">
        <v>0</v>
      </c>
      <c r="BB13" s="53">
        <v>0</v>
      </c>
      <c r="BC13" s="53">
        <v>0</v>
      </c>
      <c r="BD13" s="56">
        <f t="shared" si="40"/>
        <v>0</v>
      </c>
      <c r="BE13" s="56">
        <f t="shared" si="41"/>
        <v>0</v>
      </c>
      <c r="BF13" s="56">
        <f t="shared" si="42"/>
        <v>0</v>
      </c>
      <c r="BG13" s="53">
        <v>0</v>
      </c>
      <c r="BH13" s="53">
        <v>1</v>
      </c>
      <c r="BI13" s="53">
        <v>1</v>
      </c>
      <c r="BJ13" s="56">
        <f t="shared" si="43"/>
        <v>0</v>
      </c>
      <c r="BK13" s="56">
        <f t="shared" si="44"/>
        <v>3.952569169960474E-3</v>
      </c>
      <c r="BL13" s="57">
        <f t="shared" si="45"/>
        <v>1.8656716417910447E-3</v>
      </c>
      <c r="BM13" s="52">
        <v>94</v>
      </c>
      <c r="BN13" s="53">
        <v>94</v>
      </c>
      <c r="BO13" s="53">
        <v>188</v>
      </c>
      <c r="BP13" s="56">
        <f t="shared" si="46"/>
        <v>0.33215547703180209</v>
      </c>
      <c r="BQ13" s="56">
        <f t="shared" si="47"/>
        <v>0.3715415019762846</v>
      </c>
      <c r="BR13" s="56">
        <f t="shared" si="48"/>
        <v>0.35074626865671643</v>
      </c>
      <c r="BS13" s="53">
        <v>30</v>
      </c>
      <c r="BT13" s="53">
        <v>16</v>
      </c>
      <c r="BU13" s="53">
        <v>46</v>
      </c>
      <c r="BV13" s="56">
        <f t="shared" si="49"/>
        <v>0.10600706713780919</v>
      </c>
      <c r="BW13" s="56">
        <f t="shared" si="50"/>
        <v>6.3241106719367585E-2</v>
      </c>
      <c r="BX13" s="57">
        <f t="shared" si="51"/>
        <v>8.5820895522388058E-2</v>
      </c>
      <c r="BY13" s="52">
        <v>49</v>
      </c>
      <c r="BZ13" s="53">
        <v>36</v>
      </c>
      <c r="CA13" s="53">
        <v>85</v>
      </c>
      <c r="CB13" s="56">
        <f t="shared" si="52"/>
        <v>0.17314487632508835</v>
      </c>
      <c r="CC13" s="56">
        <f t="shared" si="14"/>
        <v>0.14229249011857709</v>
      </c>
      <c r="CD13" s="56">
        <f t="shared" si="15"/>
        <v>0.15858208955223882</v>
      </c>
      <c r="CE13" s="53">
        <v>16</v>
      </c>
      <c r="CF13" s="53">
        <v>8</v>
      </c>
      <c r="CG13" s="53">
        <v>24</v>
      </c>
      <c r="CH13" s="56">
        <f t="shared" si="53"/>
        <v>5.6537102473498232E-2</v>
      </c>
      <c r="CI13" s="56">
        <f t="shared" si="54"/>
        <v>3.1620553359683792E-2</v>
      </c>
      <c r="CJ13" s="57">
        <f t="shared" si="55"/>
        <v>4.4776119402985072E-2</v>
      </c>
      <c r="CK13" s="52">
        <v>53</v>
      </c>
      <c r="CL13" s="53">
        <v>49</v>
      </c>
      <c r="CM13" s="53">
        <v>102</v>
      </c>
      <c r="CN13" s="56">
        <f t="shared" si="56"/>
        <v>0.1872791519434629</v>
      </c>
      <c r="CO13" s="56">
        <f t="shared" si="57"/>
        <v>0.19367588932806323</v>
      </c>
      <c r="CP13" s="56">
        <f t="shared" si="58"/>
        <v>0.19029850746268656</v>
      </c>
      <c r="CQ13" s="53">
        <v>17</v>
      </c>
      <c r="CR13" s="53">
        <v>8</v>
      </c>
      <c r="CS13" s="53">
        <v>25</v>
      </c>
      <c r="CT13" s="56">
        <f t="shared" si="59"/>
        <v>6.0070671378091869E-2</v>
      </c>
      <c r="CU13" s="56">
        <f t="shared" si="60"/>
        <v>3.1620553359683792E-2</v>
      </c>
      <c r="CV13" s="57">
        <f t="shared" si="61"/>
        <v>4.6641791044776122E-2</v>
      </c>
    </row>
    <row r="14" spans="1:104" s="9" customFormat="1" ht="18.75" customHeight="1">
      <c r="A14" s="111" t="s">
        <v>39</v>
      </c>
      <c r="B14" s="52">
        <v>272</v>
      </c>
      <c r="C14" s="53">
        <v>240</v>
      </c>
      <c r="D14" s="54">
        <v>512</v>
      </c>
      <c r="E14" s="52">
        <v>92</v>
      </c>
      <c r="F14" s="53">
        <v>71</v>
      </c>
      <c r="G14" s="54">
        <v>163</v>
      </c>
      <c r="H14" s="55">
        <f t="shared" si="0"/>
        <v>0.33823529411764708</v>
      </c>
      <c r="I14" s="56">
        <f t="shared" si="1"/>
        <v>0.29583333333333334</v>
      </c>
      <c r="J14" s="57">
        <f t="shared" si="2"/>
        <v>0.318359375</v>
      </c>
      <c r="K14" s="52">
        <v>60</v>
      </c>
      <c r="L14" s="53">
        <v>38</v>
      </c>
      <c r="M14" s="54">
        <v>98</v>
      </c>
      <c r="N14" s="55">
        <f t="shared" si="19"/>
        <v>0.65217391304347827</v>
      </c>
      <c r="O14" s="56">
        <f t="shared" si="20"/>
        <v>0.53521126760563376</v>
      </c>
      <c r="P14" s="57">
        <f t="shared" si="21"/>
        <v>0.60122699386503065</v>
      </c>
      <c r="Q14" s="52">
        <v>153</v>
      </c>
      <c r="R14" s="53">
        <v>128</v>
      </c>
      <c r="S14" s="54">
        <v>281</v>
      </c>
      <c r="T14" s="58">
        <f t="shared" si="22"/>
        <v>0.5625</v>
      </c>
      <c r="U14" s="59">
        <f t="shared" si="23"/>
        <v>0.53333333333333333</v>
      </c>
      <c r="V14" s="60">
        <f t="shared" si="24"/>
        <v>0.548828125</v>
      </c>
      <c r="W14" s="52">
        <v>34</v>
      </c>
      <c r="X14" s="53">
        <v>62</v>
      </c>
      <c r="Y14" s="54">
        <v>96</v>
      </c>
      <c r="Z14" s="58">
        <f t="shared" si="25"/>
        <v>0.125</v>
      </c>
      <c r="AA14" s="59">
        <f t="shared" si="26"/>
        <v>0.25833333333333336</v>
      </c>
      <c r="AB14" s="60">
        <f t="shared" si="27"/>
        <v>0.1875</v>
      </c>
      <c r="AC14" s="52">
        <v>44</v>
      </c>
      <c r="AD14" s="53">
        <v>49</v>
      </c>
      <c r="AE14" s="54">
        <v>93</v>
      </c>
      <c r="AF14" s="55">
        <f t="shared" si="28"/>
        <v>0.16176470588235295</v>
      </c>
      <c r="AG14" s="56">
        <f t="shared" si="29"/>
        <v>0.20416666666666666</v>
      </c>
      <c r="AH14" s="57">
        <f t="shared" si="30"/>
        <v>0.181640625</v>
      </c>
      <c r="AI14" s="52">
        <v>20</v>
      </c>
      <c r="AJ14" s="53">
        <v>20</v>
      </c>
      <c r="AK14" s="54">
        <v>40</v>
      </c>
      <c r="AL14" s="55">
        <f t="shared" si="31"/>
        <v>0.45454545454545453</v>
      </c>
      <c r="AM14" s="56">
        <f t="shared" si="32"/>
        <v>0.40816326530612246</v>
      </c>
      <c r="AN14" s="57">
        <f t="shared" si="33"/>
        <v>0.43010752688172044</v>
      </c>
      <c r="AO14" s="52">
        <v>49</v>
      </c>
      <c r="AP14" s="53">
        <v>85</v>
      </c>
      <c r="AQ14" s="54">
        <v>134</v>
      </c>
      <c r="AR14" s="58">
        <f t="shared" si="34"/>
        <v>0.18014705882352941</v>
      </c>
      <c r="AS14" s="59">
        <f t="shared" si="35"/>
        <v>0.35416666666666669</v>
      </c>
      <c r="AT14" s="60">
        <f t="shared" si="36"/>
        <v>0.26171875</v>
      </c>
      <c r="AU14" s="52">
        <v>28</v>
      </c>
      <c r="AV14" s="53">
        <v>59</v>
      </c>
      <c r="AW14" s="54">
        <v>87</v>
      </c>
      <c r="AX14" s="58">
        <f t="shared" si="37"/>
        <v>0.10294117647058823</v>
      </c>
      <c r="AY14" s="59">
        <f t="shared" si="38"/>
        <v>0.24583333333333332</v>
      </c>
      <c r="AZ14" s="60">
        <f t="shared" si="39"/>
        <v>0.169921875</v>
      </c>
      <c r="BA14" s="52">
        <v>0</v>
      </c>
      <c r="BB14" s="53">
        <v>3</v>
      </c>
      <c r="BC14" s="53">
        <v>3</v>
      </c>
      <c r="BD14" s="56">
        <f t="shared" si="40"/>
        <v>0</v>
      </c>
      <c r="BE14" s="56">
        <f t="shared" si="41"/>
        <v>1.2500000000000001E-2</v>
      </c>
      <c r="BF14" s="56">
        <f t="shared" si="42"/>
        <v>5.859375E-3</v>
      </c>
      <c r="BG14" s="53">
        <v>0</v>
      </c>
      <c r="BH14" s="53">
        <v>0</v>
      </c>
      <c r="BI14" s="53">
        <v>0</v>
      </c>
      <c r="BJ14" s="56">
        <f t="shared" si="43"/>
        <v>0</v>
      </c>
      <c r="BK14" s="56">
        <f t="shared" si="44"/>
        <v>0</v>
      </c>
      <c r="BL14" s="57">
        <f t="shared" si="45"/>
        <v>0</v>
      </c>
      <c r="BM14" s="52">
        <v>47</v>
      </c>
      <c r="BN14" s="53">
        <v>57</v>
      </c>
      <c r="BO14" s="53">
        <v>104</v>
      </c>
      <c r="BP14" s="56">
        <f t="shared" si="46"/>
        <v>0.17279411764705882</v>
      </c>
      <c r="BQ14" s="56">
        <f t="shared" si="47"/>
        <v>0.23749999999999999</v>
      </c>
      <c r="BR14" s="56">
        <f t="shared" si="48"/>
        <v>0.203125</v>
      </c>
      <c r="BS14" s="53">
        <v>27</v>
      </c>
      <c r="BT14" s="53">
        <v>26</v>
      </c>
      <c r="BU14" s="53">
        <v>53</v>
      </c>
      <c r="BV14" s="56">
        <f t="shared" si="49"/>
        <v>9.9264705882352935E-2</v>
      </c>
      <c r="BW14" s="56">
        <f t="shared" si="50"/>
        <v>0.10833333333333334</v>
      </c>
      <c r="BX14" s="57">
        <f t="shared" si="51"/>
        <v>0.103515625</v>
      </c>
      <c r="BY14" s="52">
        <v>41</v>
      </c>
      <c r="BZ14" s="53">
        <v>27</v>
      </c>
      <c r="CA14" s="53">
        <v>68</v>
      </c>
      <c r="CB14" s="56">
        <f t="shared" si="52"/>
        <v>0.15073529411764705</v>
      </c>
      <c r="CC14" s="56">
        <f t="shared" si="14"/>
        <v>0.1125</v>
      </c>
      <c r="CD14" s="56">
        <f t="shared" si="15"/>
        <v>0.1328125</v>
      </c>
      <c r="CE14" s="53">
        <v>30</v>
      </c>
      <c r="CF14" s="53">
        <v>25</v>
      </c>
      <c r="CG14" s="53">
        <v>55</v>
      </c>
      <c r="CH14" s="56">
        <f t="shared" si="53"/>
        <v>0.11029411764705882</v>
      </c>
      <c r="CI14" s="56">
        <f t="shared" si="54"/>
        <v>0.10416666666666667</v>
      </c>
      <c r="CJ14" s="57">
        <f t="shared" si="55"/>
        <v>0.107421875</v>
      </c>
      <c r="CK14" s="52">
        <v>41</v>
      </c>
      <c r="CL14" s="53">
        <v>37</v>
      </c>
      <c r="CM14" s="53">
        <v>78</v>
      </c>
      <c r="CN14" s="56">
        <f t="shared" si="56"/>
        <v>0.15073529411764705</v>
      </c>
      <c r="CO14" s="56">
        <f t="shared" si="57"/>
        <v>0.15416666666666667</v>
      </c>
      <c r="CP14" s="56">
        <f t="shared" si="58"/>
        <v>0.15234375</v>
      </c>
      <c r="CQ14" s="53">
        <v>13</v>
      </c>
      <c r="CR14" s="53">
        <v>12</v>
      </c>
      <c r="CS14" s="53">
        <v>25</v>
      </c>
      <c r="CT14" s="56">
        <f t="shared" si="59"/>
        <v>4.779411764705882E-2</v>
      </c>
      <c r="CU14" s="56">
        <f t="shared" si="60"/>
        <v>0.05</v>
      </c>
      <c r="CV14" s="57">
        <f t="shared" si="61"/>
        <v>4.8828125E-2</v>
      </c>
    </row>
    <row r="15" spans="1:104" s="9" customFormat="1" ht="18.75" customHeight="1">
      <c r="A15" s="111" t="s">
        <v>41</v>
      </c>
      <c r="B15" s="52">
        <v>214</v>
      </c>
      <c r="C15" s="53">
        <v>208</v>
      </c>
      <c r="D15" s="54">
        <v>422</v>
      </c>
      <c r="E15" s="52">
        <v>116</v>
      </c>
      <c r="F15" s="53">
        <v>91</v>
      </c>
      <c r="G15" s="54">
        <v>207</v>
      </c>
      <c r="H15" s="55">
        <f t="shared" si="0"/>
        <v>0.54205607476635509</v>
      </c>
      <c r="I15" s="56">
        <f t="shared" si="1"/>
        <v>0.4375</v>
      </c>
      <c r="J15" s="57">
        <f t="shared" si="2"/>
        <v>0.49052132701421802</v>
      </c>
      <c r="K15" s="52">
        <v>61</v>
      </c>
      <c r="L15" s="53">
        <v>48</v>
      </c>
      <c r="M15" s="54">
        <v>109</v>
      </c>
      <c r="N15" s="55">
        <f t="shared" si="19"/>
        <v>0.52586206896551724</v>
      </c>
      <c r="O15" s="56">
        <f t="shared" si="20"/>
        <v>0.52747252747252749</v>
      </c>
      <c r="P15" s="57">
        <f t="shared" si="21"/>
        <v>0.52657004830917875</v>
      </c>
      <c r="Q15" s="52">
        <v>314</v>
      </c>
      <c r="R15" s="53">
        <v>238</v>
      </c>
      <c r="S15" s="54">
        <v>552</v>
      </c>
      <c r="T15" s="58">
        <f t="shared" si="22"/>
        <v>1.4672897196261683</v>
      </c>
      <c r="U15" s="59">
        <f t="shared" si="23"/>
        <v>1.1442307692307692</v>
      </c>
      <c r="V15" s="60">
        <f t="shared" si="24"/>
        <v>1.3080568720379147</v>
      </c>
      <c r="W15" s="52">
        <v>82</v>
      </c>
      <c r="X15" s="53">
        <v>125</v>
      </c>
      <c r="Y15" s="54">
        <v>207</v>
      </c>
      <c r="Z15" s="58">
        <f t="shared" si="25"/>
        <v>0.38317757009345793</v>
      </c>
      <c r="AA15" s="59">
        <f t="shared" si="26"/>
        <v>0.60096153846153844</v>
      </c>
      <c r="AB15" s="60">
        <f t="shared" si="27"/>
        <v>0.49052132701421802</v>
      </c>
      <c r="AC15" s="52">
        <v>76</v>
      </c>
      <c r="AD15" s="53">
        <v>66</v>
      </c>
      <c r="AE15" s="54">
        <v>142</v>
      </c>
      <c r="AF15" s="55">
        <f t="shared" si="28"/>
        <v>0.35514018691588783</v>
      </c>
      <c r="AG15" s="56">
        <f t="shared" si="29"/>
        <v>0.31730769230769229</v>
      </c>
      <c r="AH15" s="57">
        <f t="shared" si="30"/>
        <v>0.33649289099526064</v>
      </c>
      <c r="AI15" s="52">
        <v>50</v>
      </c>
      <c r="AJ15" s="53">
        <v>41</v>
      </c>
      <c r="AK15" s="54">
        <v>91</v>
      </c>
      <c r="AL15" s="55">
        <f t="shared" si="31"/>
        <v>0.65789473684210531</v>
      </c>
      <c r="AM15" s="56">
        <f t="shared" si="32"/>
        <v>0.62121212121212122</v>
      </c>
      <c r="AN15" s="57">
        <f t="shared" si="33"/>
        <v>0.64084507042253525</v>
      </c>
      <c r="AO15" s="52">
        <v>155</v>
      </c>
      <c r="AP15" s="53">
        <v>151</v>
      </c>
      <c r="AQ15" s="54">
        <v>306</v>
      </c>
      <c r="AR15" s="58">
        <f t="shared" si="34"/>
        <v>0.72429906542056077</v>
      </c>
      <c r="AS15" s="59">
        <f t="shared" si="35"/>
        <v>0.72596153846153844</v>
      </c>
      <c r="AT15" s="60">
        <f t="shared" si="36"/>
        <v>0.72511848341232232</v>
      </c>
      <c r="AU15" s="52">
        <v>80</v>
      </c>
      <c r="AV15" s="53">
        <v>125</v>
      </c>
      <c r="AW15" s="54">
        <v>205</v>
      </c>
      <c r="AX15" s="58">
        <f t="shared" si="37"/>
        <v>0.37383177570093457</v>
      </c>
      <c r="AY15" s="59">
        <f t="shared" si="38"/>
        <v>0.60096153846153844</v>
      </c>
      <c r="AZ15" s="60">
        <f t="shared" si="39"/>
        <v>0.48578199052132703</v>
      </c>
      <c r="BA15" s="52">
        <v>0</v>
      </c>
      <c r="BB15" s="53">
        <v>0</v>
      </c>
      <c r="BC15" s="53">
        <v>0</v>
      </c>
      <c r="BD15" s="56">
        <f t="shared" si="40"/>
        <v>0</v>
      </c>
      <c r="BE15" s="56">
        <f t="shared" si="41"/>
        <v>0</v>
      </c>
      <c r="BF15" s="56">
        <f t="shared" si="42"/>
        <v>0</v>
      </c>
      <c r="BG15" s="53">
        <v>0</v>
      </c>
      <c r="BH15" s="53">
        <v>0</v>
      </c>
      <c r="BI15" s="53">
        <v>0</v>
      </c>
      <c r="BJ15" s="56">
        <f t="shared" si="43"/>
        <v>0</v>
      </c>
      <c r="BK15" s="56">
        <f t="shared" si="44"/>
        <v>0</v>
      </c>
      <c r="BL15" s="57">
        <f t="shared" si="45"/>
        <v>0</v>
      </c>
      <c r="BM15" s="52">
        <v>28</v>
      </c>
      <c r="BN15" s="53">
        <v>36</v>
      </c>
      <c r="BO15" s="53">
        <v>64</v>
      </c>
      <c r="BP15" s="56">
        <f t="shared" si="46"/>
        <v>0.13084112149532709</v>
      </c>
      <c r="BQ15" s="56">
        <f t="shared" si="47"/>
        <v>0.17307692307692307</v>
      </c>
      <c r="BR15" s="56">
        <f t="shared" si="48"/>
        <v>0.15165876777251186</v>
      </c>
      <c r="BS15" s="53">
        <v>18</v>
      </c>
      <c r="BT15" s="53">
        <v>10</v>
      </c>
      <c r="BU15" s="53">
        <v>28</v>
      </c>
      <c r="BV15" s="56">
        <f t="shared" si="49"/>
        <v>8.4112149532710276E-2</v>
      </c>
      <c r="BW15" s="56">
        <f t="shared" si="50"/>
        <v>4.807692307692308E-2</v>
      </c>
      <c r="BX15" s="57">
        <f t="shared" si="51"/>
        <v>6.6350710900473939E-2</v>
      </c>
      <c r="BY15" s="52">
        <v>35</v>
      </c>
      <c r="BZ15" s="53">
        <v>21</v>
      </c>
      <c r="CA15" s="53">
        <v>56</v>
      </c>
      <c r="CB15" s="56">
        <f t="shared" si="52"/>
        <v>0.16355140186915887</v>
      </c>
      <c r="CC15" s="56">
        <f t="shared" si="14"/>
        <v>0.10096153846153846</v>
      </c>
      <c r="CD15" s="56">
        <f t="shared" si="15"/>
        <v>0.13270142180094788</v>
      </c>
      <c r="CE15" s="53">
        <v>5</v>
      </c>
      <c r="CF15" s="53">
        <v>4</v>
      </c>
      <c r="CG15" s="53">
        <v>9</v>
      </c>
      <c r="CH15" s="56">
        <f t="shared" si="53"/>
        <v>2.336448598130841E-2</v>
      </c>
      <c r="CI15" s="56">
        <f t="shared" si="54"/>
        <v>1.9230769230769232E-2</v>
      </c>
      <c r="CJ15" s="57">
        <f t="shared" si="55"/>
        <v>2.132701421800948E-2</v>
      </c>
      <c r="CK15" s="52">
        <v>26</v>
      </c>
      <c r="CL15" s="53">
        <v>21</v>
      </c>
      <c r="CM15" s="53">
        <v>47</v>
      </c>
      <c r="CN15" s="56">
        <f t="shared" si="56"/>
        <v>0.12149532710280374</v>
      </c>
      <c r="CO15" s="56">
        <f t="shared" si="57"/>
        <v>0.10096153846153846</v>
      </c>
      <c r="CP15" s="56">
        <f t="shared" si="58"/>
        <v>0.11137440758293839</v>
      </c>
      <c r="CQ15" s="53">
        <v>3</v>
      </c>
      <c r="CR15" s="53">
        <v>1</v>
      </c>
      <c r="CS15" s="53">
        <v>4</v>
      </c>
      <c r="CT15" s="56">
        <f t="shared" si="59"/>
        <v>1.4018691588785047E-2</v>
      </c>
      <c r="CU15" s="56">
        <f t="shared" si="60"/>
        <v>4.807692307692308E-3</v>
      </c>
      <c r="CV15" s="57">
        <f t="shared" si="61"/>
        <v>9.4786729857819912E-3</v>
      </c>
    </row>
    <row r="16" spans="1:104" s="9" customFormat="1" ht="18.75" customHeight="1">
      <c r="A16" s="111" t="s">
        <v>36</v>
      </c>
      <c r="B16" s="52">
        <v>579</v>
      </c>
      <c r="C16" s="53">
        <v>550</v>
      </c>
      <c r="D16" s="54">
        <v>1129</v>
      </c>
      <c r="E16" s="52">
        <v>257</v>
      </c>
      <c r="F16" s="53">
        <v>270</v>
      </c>
      <c r="G16" s="54">
        <v>527</v>
      </c>
      <c r="H16" s="55">
        <f t="shared" si="0"/>
        <v>0.44386873920552677</v>
      </c>
      <c r="I16" s="56">
        <f t="shared" si="1"/>
        <v>0.49090909090909091</v>
      </c>
      <c r="J16" s="57">
        <f t="shared" si="2"/>
        <v>0.46678476527900797</v>
      </c>
      <c r="K16" s="52">
        <v>145</v>
      </c>
      <c r="L16" s="53">
        <v>146</v>
      </c>
      <c r="M16" s="54">
        <v>291</v>
      </c>
      <c r="N16" s="55">
        <f t="shared" si="19"/>
        <v>0.56420233463035019</v>
      </c>
      <c r="O16" s="56">
        <f t="shared" si="20"/>
        <v>0.54074074074074074</v>
      </c>
      <c r="P16" s="57">
        <f t="shared" si="21"/>
        <v>0.55218216318785573</v>
      </c>
      <c r="Q16" s="52">
        <v>736</v>
      </c>
      <c r="R16" s="53">
        <v>771</v>
      </c>
      <c r="S16" s="54">
        <v>1507</v>
      </c>
      <c r="T16" s="58">
        <f t="shared" si="22"/>
        <v>1.2711571675302245</v>
      </c>
      <c r="U16" s="59">
        <f t="shared" si="23"/>
        <v>1.4018181818181819</v>
      </c>
      <c r="V16" s="60">
        <f t="shared" si="24"/>
        <v>1.3348095659875996</v>
      </c>
      <c r="W16" s="52">
        <v>204</v>
      </c>
      <c r="X16" s="53">
        <v>279</v>
      </c>
      <c r="Y16" s="54">
        <v>483</v>
      </c>
      <c r="Z16" s="58">
        <f t="shared" si="25"/>
        <v>0.35233160621761656</v>
      </c>
      <c r="AA16" s="59">
        <f t="shared" si="26"/>
        <v>0.50727272727272732</v>
      </c>
      <c r="AB16" s="60">
        <f t="shared" si="27"/>
        <v>0.42781222320637735</v>
      </c>
      <c r="AC16" s="52">
        <v>157</v>
      </c>
      <c r="AD16" s="53">
        <v>189</v>
      </c>
      <c r="AE16" s="54">
        <v>346</v>
      </c>
      <c r="AF16" s="55">
        <f t="shared" si="28"/>
        <v>0.27115716753022451</v>
      </c>
      <c r="AG16" s="56">
        <f t="shared" si="29"/>
        <v>0.34363636363636363</v>
      </c>
      <c r="AH16" s="57">
        <f t="shared" si="30"/>
        <v>0.30646589902568644</v>
      </c>
      <c r="AI16" s="52">
        <v>93</v>
      </c>
      <c r="AJ16" s="53">
        <v>109</v>
      </c>
      <c r="AK16" s="54">
        <v>202</v>
      </c>
      <c r="AL16" s="55">
        <f t="shared" si="31"/>
        <v>0.59235668789808915</v>
      </c>
      <c r="AM16" s="56">
        <f t="shared" si="32"/>
        <v>0.57671957671957674</v>
      </c>
      <c r="AN16" s="57">
        <f t="shared" si="33"/>
        <v>0.58381502890173409</v>
      </c>
      <c r="AO16" s="52">
        <v>345</v>
      </c>
      <c r="AP16" s="53">
        <v>494</v>
      </c>
      <c r="AQ16" s="54">
        <v>839</v>
      </c>
      <c r="AR16" s="58">
        <f t="shared" si="34"/>
        <v>0.59585492227979275</v>
      </c>
      <c r="AS16" s="59">
        <f t="shared" si="35"/>
        <v>0.89818181818181819</v>
      </c>
      <c r="AT16" s="60">
        <f t="shared" si="36"/>
        <v>0.74313551815766166</v>
      </c>
      <c r="AU16" s="52">
        <v>190</v>
      </c>
      <c r="AV16" s="53">
        <v>268</v>
      </c>
      <c r="AW16" s="54">
        <v>458</v>
      </c>
      <c r="AX16" s="58">
        <f t="shared" si="37"/>
        <v>0.32815198618307428</v>
      </c>
      <c r="AY16" s="59">
        <f t="shared" si="38"/>
        <v>0.48727272727272725</v>
      </c>
      <c r="AZ16" s="60">
        <f t="shared" si="39"/>
        <v>0.40566873339238263</v>
      </c>
      <c r="BA16" s="52">
        <v>9</v>
      </c>
      <c r="BB16" s="53">
        <v>8</v>
      </c>
      <c r="BC16" s="53">
        <v>17</v>
      </c>
      <c r="BD16" s="56">
        <f t="shared" si="40"/>
        <v>1.5544041450777202E-2</v>
      </c>
      <c r="BE16" s="56">
        <f t="shared" si="41"/>
        <v>1.4545454545454545E-2</v>
      </c>
      <c r="BF16" s="56">
        <f t="shared" si="42"/>
        <v>1.5057573073516387E-2</v>
      </c>
      <c r="BG16" s="53">
        <v>11</v>
      </c>
      <c r="BH16" s="53">
        <v>3</v>
      </c>
      <c r="BI16" s="53">
        <v>14</v>
      </c>
      <c r="BJ16" s="56">
        <f t="shared" si="43"/>
        <v>1.8998272884283247E-2</v>
      </c>
      <c r="BK16" s="56">
        <f t="shared" si="44"/>
        <v>5.454545454545455E-3</v>
      </c>
      <c r="BL16" s="57">
        <f t="shared" si="45"/>
        <v>1.2400354295837024E-2</v>
      </c>
      <c r="BM16" s="52">
        <v>99</v>
      </c>
      <c r="BN16" s="53">
        <v>116</v>
      </c>
      <c r="BO16" s="53">
        <v>215</v>
      </c>
      <c r="BP16" s="56">
        <f t="shared" si="46"/>
        <v>0.17098445595854922</v>
      </c>
      <c r="BQ16" s="56">
        <f t="shared" si="47"/>
        <v>0.21090909090909091</v>
      </c>
      <c r="BR16" s="56">
        <f t="shared" si="48"/>
        <v>0.19043401240035429</v>
      </c>
      <c r="BS16" s="53">
        <v>48</v>
      </c>
      <c r="BT16" s="53">
        <v>59</v>
      </c>
      <c r="BU16" s="53">
        <v>107</v>
      </c>
      <c r="BV16" s="56">
        <f t="shared" si="49"/>
        <v>8.2901554404145081E-2</v>
      </c>
      <c r="BW16" s="56">
        <f t="shared" si="50"/>
        <v>0.10727272727272727</v>
      </c>
      <c r="BX16" s="57">
        <f t="shared" si="51"/>
        <v>9.4774136403897258E-2</v>
      </c>
      <c r="BY16" s="52">
        <v>93</v>
      </c>
      <c r="BZ16" s="53">
        <v>81</v>
      </c>
      <c r="CA16" s="53">
        <v>174</v>
      </c>
      <c r="CB16" s="56">
        <f t="shared" si="52"/>
        <v>0.16062176165803108</v>
      </c>
      <c r="CC16" s="56">
        <f t="shared" si="14"/>
        <v>0.14727272727272728</v>
      </c>
      <c r="CD16" s="56">
        <f t="shared" si="15"/>
        <v>0.15411868910540302</v>
      </c>
      <c r="CE16" s="53">
        <v>30</v>
      </c>
      <c r="CF16" s="53">
        <v>11</v>
      </c>
      <c r="CG16" s="53">
        <v>41</v>
      </c>
      <c r="CH16" s="56">
        <f t="shared" si="53"/>
        <v>5.181347150259067E-2</v>
      </c>
      <c r="CI16" s="56">
        <f t="shared" si="54"/>
        <v>0.02</v>
      </c>
      <c r="CJ16" s="57">
        <f t="shared" si="55"/>
        <v>3.6315323294951282E-2</v>
      </c>
      <c r="CK16" s="52">
        <v>57</v>
      </c>
      <c r="CL16" s="53">
        <v>41</v>
      </c>
      <c r="CM16" s="53">
        <v>98</v>
      </c>
      <c r="CN16" s="56">
        <f t="shared" si="56"/>
        <v>9.8445595854922283E-2</v>
      </c>
      <c r="CO16" s="56">
        <f t="shared" si="57"/>
        <v>7.454545454545454E-2</v>
      </c>
      <c r="CP16" s="56">
        <f t="shared" si="58"/>
        <v>8.6802480070859167E-2</v>
      </c>
      <c r="CQ16" s="53">
        <v>11</v>
      </c>
      <c r="CR16" s="53">
        <v>6</v>
      </c>
      <c r="CS16" s="53">
        <v>17</v>
      </c>
      <c r="CT16" s="56">
        <f t="shared" si="59"/>
        <v>1.8998272884283247E-2</v>
      </c>
      <c r="CU16" s="56">
        <f t="shared" si="60"/>
        <v>1.090909090909091E-2</v>
      </c>
      <c r="CV16" s="57">
        <f t="shared" si="61"/>
        <v>1.5057573073516387E-2</v>
      </c>
    </row>
    <row r="17" spans="1:100" s="9" customFormat="1" ht="18.75" customHeight="1">
      <c r="A17" s="111" t="s">
        <v>42</v>
      </c>
      <c r="B17" s="52">
        <v>186</v>
      </c>
      <c r="C17" s="53">
        <v>160</v>
      </c>
      <c r="D17" s="54">
        <v>346</v>
      </c>
      <c r="E17" s="52">
        <v>77</v>
      </c>
      <c r="F17" s="53">
        <v>58</v>
      </c>
      <c r="G17" s="54">
        <v>135</v>
      </c>
      <c r="H17" s="55">
        <f t="shared" si="0"/>
        <v>0.41397849462365593</v>
      </c>
      <c r="I17" s="56">
        <f t="shared" si="1"/>
        <v>0.36249999999999999</v>
      </c>
      <c r="J17" s="57">
        <f t="shared" si="2"/>
        <v>0.39017341040462428</v>
      </c>
      <c r="K17" s="52">
        <v>43</v>
      </c>
      <c r="L17" s="53">
        <v>37</v>
      </c>
      <c r="M17" s="54">
        <v>80</v>
      </c>
      <c r="N17" s="55">
        <f t="shared" si="19"/>
        <v>0.55844155844155841</v>
      </c>
      <c r="O17" s="56">
        <f t="shared" si="20"/>
        <v>0.63793103448275867</v>
      </c>
      <c r="P17" s="57">
        <f t="shared" si="21"/>
        <v>0.59259259259259256</v>
      </c>
      <c r="Q17" s="52">
        <v>194</v>
      </c>
      <c r="R17" s="53">
        <v>170</v>
      </c>
      <c r="S17" s="54">
        <v>364</v>
      </c>
      <c r="T17" s="58">
        <f t="shared" si="22"/>
        <v>1.043010752688172</v>
      </c>
      <c r="U17" s="59">
        <f t="shared" si="23"/>
        <v>1.0625</v>
      </c>
      <c r="V17" s="60">
        <f t="shared" si="24"/>
        <v>1.0520231213872833</v>
      </c>
      <c r="W17" s="52">
        <v>60</v>
      </c>
      <c r="X17" s="53">
        <v>49</v>
      </c>
      <c r="Y17" s="54">
        <v>109</v>
      </c>
      <c r="Z17" s="58">
        <f t="shared" si="25"/>
        <v>0.32258064516129031</v>
      </c>
      <c r="AA17" s="59">
        <f t="shared" si="26"/>
        <v>0.30625000000000002</v>
      </c>
      <c r="AB17" s="60">
        <f t="shared" si="27"/>
        <v>0.31502890173410403</v>
      </c>
      <c r="AC17" s="52">
        <v>42</v>
      </c>
      <c r="AD17" s="53">
        <v>37</v>
      </c>
      <c r="AE17" s="54">
        <v>79</v>
      </c>
      <c r="AF17" s="55">
        <f t="shared" si="28"/>
        <v>0.22580645161290322</v>
      </c>
      <c r="AG17" s="56">
        <f t="shared" si="29"/>
        <v>0.23125000000000001</v>
      </c>
      <c r="AH17" s="57">
        <f t="shared" si="30"/>
        <v>0.22832369942196531</v>
      </c>
      <c r="AI17" s="52">
        <v>26</v>
      </c>
      <c r="AJ17" s="53">
        <v>23</v>
      </c>
      <c r="AK17" s="54">
        <v>49</v>
      </c>
      <c r="AL17" s="55">
        <f t="shared" si="31"/>
        <v>0.61904761904761907</v>
      </c>
      <c r="AM17" s="56">
        <f t="shared" si="32"/>
        <v>0.6216216216216216</v>
      </c>
      <c r="AN17" s="57">
        <f t="shared" si="33"/>
        <v>0.620253164556962</v>
      </c>
      <c r="AO17" s="52">
        <v>85</v>
      </c>
      <c r="AP17" s="53">
        <v>80</v>
      </c>
      <c r="AQ17" s="54">
        <v>165</v>
      </c>
      <c r="AR17" s="58">
        <f t="shared" si="34"/>
        <v>0.45698924731182794</v>
      </c>
      <c r="AS17" s="59">
        <f t="shared" si="35"/>
        <v>0.5</v>
      </c>
      <c r="AT17" s="60">
        <f t="shared" si="36"/>
        <v>0.47687861271676302</v>
      </c>
      <c r="AU17" s="52">
        <v>55</v>
      </c>
      <c r="AV17" s="53">
        <v>57</v>
      </c>
      <c r="AW17" s="54">
        <v>112</v>
      </c>
      <c r="AX17" s="58">
        <f t="shared" si="37"/>
        <v>0.29569892473118281</v>
      </c>
      <c r="AY17" s="59">
        <f t="shared" si="38"/>
        <v>0.35625000000000001</v>
      </c>
      <c r="AZ17" s="60">
        <f t="shared" si="39"/>
        <v>0.32369942196531792</v>
      </c>
      <c r="BA17" s="52">
        <v>8</v>
      </c>
      <c r="BB17" s="53">
        <v>4</v>
      </c>
      <c r="BC17" s="53">
        <v>12</v>
      </c>
      <c r="BD17" s="56">
        <f t="shared" si="40"/>
        <v>4.3010752688172046E-2</v>
      </c>
      <c r="BE17" s="56">
        <f t="shared" si="41"/>
        <v>2.5000000000000001E-2</v>
      </c>
      <c r="BF17" s="56">
        <f t="shared" si="42"/>
        <v>3.4682080924855488E-2</v>
      </c>
      <c r="BG17" s="53">
        <v>0</v>
      </c>
      <c r="BH17" s="53">
        <v>0</v>
      </c>
      <c r="BI17" s="53">
        <v>0</v>
      </c>
      <c r="BJ17" s="56">
        <f t="shared" si="43"/>
        <v>0</v>
      </c>
      <c r="BK17" s="56">
        <f t="shared" si="44"/>
        <v>0</v>
      </c>
      <c r="BL17" s="57">
        <f t="shared" si="45"/>
        <v>0</v>
      </c>
      <c r="BM17" s="52">
        <v>38</v>
      </c>
      <c r="BN17" s="53">
        <v>38</v>
      </c>
      <c r="BO17" s="53">
        <v>76</v>
      </c>
      <c r="BP17" s="56">
        <f t="shared" si="46"/>
        <v>0.20430107526881722</v>
      </c>
      <c r="BQ17" s="56">
        <f t="shared" si="47"/>
        <v>0.23749999999999999</v>
      </c>
      <c r="BR17" s="56">
        <f t="shared" si="48"/>
        <v>0.21965317919075145</v>
      </c>
      <c r="BS17" s="53">
        <v>0</v>
      </c>
      <c r="BT17" s="53">
        <v>4</v>
      </c>
      <c r="BU17" s="53">
        <v>4</v>
      </c>
      <c r="BV17" s="56">
        <f t="shared" si="49"/>
        <v>0</v>
      </c>
      <c r="BW17" s="56">
        <f t="shared" si="50"/>
        <v>2.5000000000000001E-2</v>
      </c>
      <c r="BX17" s="57">
        <f t="shared" si="51"/>
        <v>1.1560693641618497E-2</v>
      </c>
      <c r="BY17" s="52">
        <v>38</v>
      </c>
      <c r="BZ17" s="53">
        <v>18</v>
      </c>
      <c r="CA17" s="53">
        <v>56</v>
      </c>
      <c r="CB17" s="56">
        <f t="shared" si="52"/>
        <v>0.20430107526881722</v>
      </c>
      <c r="CC17" s="56">
        <f t="shared" si="14"/>
        <v>0.1125</v>
      </c>
      <c r="CD17" s="56">
        <f t="shared" si="15"/>
        <v>0.16184971098265896</v>
      </c>
      <c r="CE17" s="53">
        <v>0</v>
      </c>
      <c r="CF17" s="53">
        <v>0</v>
      </c>
      <c r="CG17" s="53">
        <v>0</v>
      </c>
      <c r="CH17" s="56">
        <f t="shared" si="53"/>
        <v>0</v>
      </c>
      <c r="CI17" s="56">
        <f t="shared" si="54"/>
        <v>0</v>
      </c>
      <c r="CJ17" s="57">
        <f t="shared" si="55"/>
        <v>0</v>
      </c>
      <c r="CK17" s="52">
        <v>51</v>
      </c>
      <c r="CL17" s="53">
        <v>25</v>
      </c>
      <c r="CM17" s="53">
        <v>76</v>
      </c>
      <c r="CN17" s="56">
        <f t="shared" si="56"/>
        <v>0.27419354838709675</v>
      </c>
      <c r="CO17" s="56">
        <f t="shared" si="57"/>
        <v>0.15625</v>
      </c>
      <c r="CP17" s="56">
        <f t="shared" si="58"/>
        <v>0.21965317919075145</v>
      </c>
      <c r="CQ17" s="53">
        <v>1</v>
      </c>
      <c r="CR17" s="53">
        <v>2</v>
      </c>
      <c r="CS17" s="53">
        <v>3</v>
      </c>
      <c r="CT17" s="56">
        <f t="shared" si="59"/>
        <v>5.3763440860215058E-3</v>
      </c>
      <c r="CU17" s="56">
        <f t="shared" si="60"/>
        <v>1.2500000000000001E-2</v>
      </c>
      <c r="CV17" s="57">
        <f t="shared" si="61"/>
        <v>8.670520231213872E-3</v>
      </c>
    </row>
    <row r="18" spans="1:100" s="9" customFormat="1" ht="18.75" customHeight="1">
      <c r="A18" s="111" t="s">
        <v>21</v>
      </c>
      <c r="B18" s="52">
        <v>93</v>
      </c>
      <c r="C18" s="53">
        <v>100</v>
      </c>
      <c r="D18" s="54">
        <v>193</v>
      </c>
      <c r="E18" s="52">
        <v>48</v>
      </c>
      <c r="F18" s="53">
        <v>51</v>
      </c>
      <c r="G18" s="54">
        <v>99</v>
      </c>
      <c r="H18" s="55">
        <f t="shared" si="0"/>
        <v>0.5161290322580645</v>
      </c>
      <c r="I18" s="56">
        <f t="shared" si="1"/>
        <v>0.51</v>
      </c>
      <c r="J18" s="57">
        <f t="shared" si="2"/>
        <v>0.51295336787564771</v>
      </c>
      <c r="K18" s="52">
        <v>27</v>
      </c>
      <c r="L18" s="53">
        <v>26</v>
      </c>
      <c r="M18" s="54">
        <v>53</v>
      </c>
      <c r="N18" s="55">
        <f t="shared" si="19"/>
        <v>0.5625</v>
      </c>
      <c r="O18" s="56">
        <f t="shared" si="20"/>
        <v>0.50980392156862742</v>
      </c>
      <c r="P18" s="57">
        <f t="shared" si="21"/>
        <v>0.53535353535353536</v>
      </c>
      <c r="Q18" s="52">
        <v>116</v>
      </c>
      <c r="R18" s="53">
        <v>137</v>
      </c>
      <c r="S18" s="54">
        <v>253</v>
      </c>
      <c r="T18" s="58">
        <f t="shared" si="22"/>
        <v>1.2473118279569892</v>
      </c>
      <c r="U18" s="59">
        <f t="shared" si="23"/>
        <v>1.37</v>
      </c>
      <c r="V18" s="60">
        <f t="shared" si="24"/>
        <v>1.310880829015544</v>
      </c>
      <c r="W18" s="52">
        <v>37</v>
      </c>
      <c r="X18" s="53">
        <v>51</v>
      </c>
      <c r="Y18" s="54">
        <v>88</v>
      </c>
      <c r="Z18" s="58">
        <f t="shared" si="25"/>
        <v>0.39784946236559138</v>
      </c>
      <c r="AA18" s="59">
        <f t="shared" si="26"/>
        <v>0.51</v>
      </c>
      <c r="AB18" s="60">
        <f t="shared" si="27"/>
        <v>0.45595854922279794</v>
      </c>
      <c r="AC18" s="52">
        <v>25</v>
      </c>
      <c r="AD18" s="53">
        <v>39</v>
      </c>
      <c r="AE18" s="54">
        <v>64</v>
      </c>
      <c r="AF18" s="55">
        <f t="shared" si="28"/>
        <v>0.26881720430107525</v>
      </c>
      <c r="AG18" s="56">
        <f t="shared" si="29"/>
        <v>0.39</v>
      </c>
      <c r="AH18" s="57">
        <f t="shared" si="30"/>
        <v>0.33160621761658032</v>
      </c>
      <c r="AI18" s="52">
        <v>14</v>
      </c>
      <c r="AJ18" s="53">
        <v>20</v>
      </c>
      <c r="AK18" s="54">
        <v>34</v>
      </c>
      <c r="AL18" s="55">
        <f t="shared" si="31"/>
        <v>0.56000000000000005</v>
      </c>
      <c r="AM18" s="56">
        <f t="shared" si="32"/>
        <v>0.51282051282051277</v>
      </c>
      <c r="AN18" s="57">
        <f t="shared" si="33"/>
        <v>0.53125</v>
      </c>
      <c r="AO18" s="52">
        <v>43</v>
      </c>
      <c r="AP18" s="53">
        <v>89</v>
      </c>
      <c r="AQ18" s="54">
        <v>132</v>
      </c>
      <c r="AR18" s="58">
        <f t="shared" si="34"/>
        <v>0.46236559139784944</v>
      </c>
      <c r="AS18" s="59">
        <f t="shared" si="35"/>
        <v>0.89</v>
      </c>
      <c r="AT18" s="60">
        <f t="shared" si="36"/>
        <v>0.68393782383419688</v>
      </c>
      <c r="AU18" s="52">
        <v>46</v>
      </c>
      <c r="AV18" s="53">
        <v>53</v>
      </c>
      <c r="AW18" s="54">
        <v>99</v>
      </c>
      <c r="AX18" s="58">
        <f t="shared" si="37"/>
        <v>0.4946236559139785</v>
      </c>
      <c r="AY18" s="59">
        <f t="shared" si="38"/>
        <v>0.53</v>
      </c>
      <c r="AZ18" s="60">
        <f t="shared" si="39"/>
        <v>0.51295336787564771</v>
      </c>
      <c r="BA18" s="52">
        <v>0</v>
      </c>
      <c r="BB18" s="53">
        <v>0</v>
      </c>
      <c r="BC18" s="53">
        <v>0</v>
      </c>
      <c r="BD18" s="56">
        <f t="shared" si="40"/>
        <v>0</v>
      </c>
      <c r="BE18" s="56">
        <f t="shared" si="41"/>
        <v>0</v>
      </c>
      <c r="BF18" s="56">
        <f t="shared" si="42"/>
        <v>0</v>
      </c>
      <c r="BG18" s="53">
        <v>0</v>
      </c>
      <c r="BH18" s="53">
        <v>0</v>
      </c>
      <c r="BI18" s="53">
        <v>0</v>
      </c>
      <c r="BJ18" s="56">
        <f t="shared" si="43"/>
        <v>0</v>
      </c>
      <c r="BK18" s="56">
        <f t="shared" si="44"/>
        <v>0</v>
      </c>
      <c r="BL18" s="57">
        <f t="shared" si="45"/>
        <v>0</v>
      </c>
      <c r="BM18" s="52">
        <v>10</v>
      </c>
      <c r="BN18" s="53">
        <v>14</v>
      </c>
      <c r="BO18" s="53">
        <v>24</v>
      </c>
      <c r="BP18" s="56">
        <f t="shared" si="46"/>
        <v>0.10752688172043011</v>
      </c>
      <c r="BQ18" s="56">
        <f t="shared" si="47"/>
        <v>0.14000000000000001</v>
      </c>
      <c r="BR18" s="56">
        <f t="shared" si="48"/>
        <v>0.12435233160621761</v>
      </c>
      <c r="BS18" s="53">
        <v>3</v>
      </c>
      <c r="BT18" s="53">
        <v>4</v>
      </c>
      <c r="BU18" s="53">
        <v>7</v>
      </c>
      <c r="BV18" s="56">
        <f t="shared" si="49"/>
        <v>3.2258064516129031E-2</v>
      </c>
      <c r="BW18" s="56">
        <f t="shared" si="50"/>
        <v>0.04</v>
      </c>
      <c r="BX18" s="57">
        <f t="shared" si="51"/>
        <v>3.6269430051813469E-2</v>
      </c>
      <c r="BY18" s="52">
        <v>10</v>
      </c>
      <c r="BZ18" s="53">
        <v>5</v>
      </c>
      <c r="CA18" s="53">
        <v>15</v>
      </c>
      <c r="CB18" s="56">
        <f t="shared" si="52"/>
        <v>0.10752688172043011</v>
      </c>
      <c r="CC18" s="56">
        <f t="shared" si="14"/>
        <v>0.05</v>
      </c>
      <c r="CD18" s="56">
        <f t="shared" si="15"/>
        <v>7.7720207253886009E-2</v>
      </c>
      <c r="CE18" s="53">
        <v>6</v>
      </c>
      <c r="CF18" s="53">
        <v>3</v>
      </c>
      <c r="CG18" s="53">
        <v>9</v>
      </c>
      <c r="CH18" s="56">
        <f t="shared" si="53"/>
        <v>6.4516129032258063E-2</v>
      </c>
      <c r="CI18" s="56">
        <f t="shared" si="54"/>
        <v>0.03</v>
      </c>
      <c r="CJ18" s="57">
        <f t="shared" si="55"/>
        <v>4.6632124352331605E-2</v>
      </c>
      <c r="CK18" s="52">
        <v>10</v>
      </c>
      <c r="CL18" s="53">
        <v>8</v>
      </c>
      <c r="CM18" s="53">
        <v>18</v>
      </c>
      <c r="CN18" s="56">
        <f t="shared" si="56"/>
        <v>0.10752688172043011</v>
      </c>
      <c r="CO18" s="56">
        <f t="shared" si="57"/>
        <v>0.08</v>
      </c>
      <c r="CP18" s="56">
        <f t="shared" si="58"/>
        <v>9.3264248704663211E-2</v>
      </c>
      <c r="CQ18" s="53">
        <v>1</v>
      </c>
      <c r="CR18" s="53">
        <v>0</v>
      </c>
      <c r="CS18" s="53">
        <v>1</v>
      </c>
      <c r="CT18" s="56">
        <f t="shared" si="59"/>
        <v>1.0752688172043012E-2</v>
      </c>
      <c r="CU18" s="56">
        <f t="shared" si="60"/>
        <v>0</v>
      </c>
      <c r="CV18" s="57">
        <f t="shared" si="61"/>
        <v>5.1813471502590676E-3</v>
      </c>
    </row>
    <row r="19" spans="1:100" s="9" customFormat="1" ht="18.75" customHeight="1">
      <c r="A19" s="111" t="s">
        <v>22</v>
      </c>
      <c r="B19" s="52">
        <v>44</v>
      </c>
      <c r="C19" s="53">
        <v>37</v>
      </c>
      <c r="D19" s="54">
        <v>81</v>
      </c>
      <c r="E19" s="52">
        <v>11</v>
      </c>
      <c r="F19" s="53">
        <v>6</v>
      </c>
      <c r="G19" s="54">
        <v>17</v>
      </c>
      <c r="H19" s="55">
        <f t="shared" si="0"/>
        <v>0.25</v>
      </c>
      <c r="I19" s="56">
        <f t="shared" si="1"/>
        <v>0.16216216216216217</v>
      </c>
      <c r="J19" s="57">
        <f t="shared" si="2"/>
        <v>0.20987654320987653</v>
      </c>
      <c r="K19" s="52">
        <v>9</v>
      </c>
      <c r="L19" s="53">
        <v>4</v>
      </c>
      <c r="M19" s="54">
        <v>13</v>
      </c>
      <c r="N19" s="55">
        <f t="shared" si="19"/>
        <v>0.81818181818181823</v>
      </c>
      <c r="O19" s="56">
        <f t="shared" si="20"/>
        <v>0.66666666666666663</v>
      </c>
      <c r="P19" s="57">
        <f t="shared" si="21"/>
        <v>0.76470588235294112</v>
      </c>
      <c r="Q19" s="52">
        <v>22</v>
      </c>
      <c r="R19" s="53">
        <v>9</v>
      </c>
      <c r="S19" s="54">
        <v>31</v>
      </c>
      <c r="T19" s="58">
        <f t="shared" si="22"/>
        <v>0.5</v>
      </c>
      <c r="U19" s="59">
        <f t="shared" si="23"/>
        <v>0.24324324324324326</v>
      </c>
      <c r="V19" s="60">
        <f t="shared" si="24"/>
        <v>0.38271604938271603</v>
      </c>
      <c r="W19" s="52">
        <v>0</v>
      </c>
      <c r="X19" s="53">
        <v>3</v>
      </c>
      <c r="Y19" s="54">
        <v>3</v>
      </c>
      <c r="Z19" s="58">
        <f t="shared" si="25"/>
        <v>0</v>
      </c>
      <c r="AA19" s="59">
        <f t="shared" si="26"/>
        <v>8.1081081081081086E-2</v>
      </c>
      <c r="AB19" s="60">
        <f t="shared" si="27"/>
        <v>3.7037037037037035E-2</v>
      </c>
      <c r="AC19" s="52">
        <v>0</v>
      </c>
      <c r="AD19" s="53">
        <v>1</v>
      </c>
      <c r="AE19" s="54">
        <v>1</v>
      </c>
      <c r="AF19" s="55">
        <f t="shared" si="28"/>
        <v>0</v>
      </c>
      <c r="AG19" s="56">
        <f t="shared" si="29"/>
        <v>2.7027027027027029E-2</v>
      </c>
      <c r="AH19" s="57">
        <f t="shared" si="30"/>
        <v>1.2345679012345678E-2</v>
      </c>
      <c r="AI19" s="52">
        <v>0</v>
      </c>
      <c r="AJ19" s="53">
        <v>1</v>
      </c>
      <c r="AK19" s="54">
        <v>1</v>
      </c>
      <c r="AL19" s="55">
        <f t="shared" si="31"/>
        <v>0</v>
      </c>
      <c r="AM19" s="56">
        <f t="shared" si="32"/>
        <v>1</v>
      </c>
      <c r="AN19" s="57">
        <f t="shared" si="33"/>
        <v>1</v>
      </c>
      <c r="AO19" s="52">
        <v>0</v>
      </c>
      <c r="AP19" s="53">
        <v>1</v>
      </c>
      <c r="AQ19" s="54">
        <v>1</v>
      </c>
      <c r="AR19" s="58">
        <f t="shared" si="34"/>
        <v>0</v>
      </c>
      <c r="AS19" s="59">
        <f t="shared" si="35"/>
        <v>2.7027027027027029E-2</v>
      </c>
      <c r="AT19" s="60">
        <f t="shared" si="36"/>
        <v>1.2345679012345678E-2</v>
      </c>
      <c r="AU19" s="52">
        <v>0</v>
      </c>
      <c r="AV19" s="53">
        <v>2</v>
      </c>
      <c r="AW19" s="54">
        <v>2</v>
      </c>
      <c r="AX19" s="58">
        <f t="shared" si="37"/>
        <v>0</v>
      </c>
      <c r="AY19" s="59">
        <f t="shared" si="38"/>
        <v>5.4054054054054057E-2</v>
      </c>
      <c r="AZ19" s="60">
        <f t="shared" si="39"/>
        <v>2.4691358024691357E-2</v>
      </c>
      <c r="BA19" s="52">
        <v>0</v>
      </c>
      <c r="BB19" s="53">
        <v>0</v>
      </c>
      <c r="BC19" s="53">
        <v>0</v>
      </c>
      <c r="BD19" s="56">
        <f t="shared" si="40"/>
        <v>0</v>
      </c>
      <c r="BE19" s="56">
        <f t="shared" si="41"/>
        <v>0</v>
      </c>
      <c r="BF19" s="56">
        <f t="shared" si="42"/>
        <v>0</v>
      </c>
      <c r="BG19" s="53">
        <v>0</v>
      </c>
      <c r="BH19" s="53">
        <v>0</v>
      </c>
      <c r="BI19" s="53">
        <v>0</v>
      </c>
      <c r="BJ19" s="56">
        <f t="shared" si="43"/>
        <v>0</v>
      </c>
      <c r="BK19" s="56">
        <f t="shared" si="44"/>
        <v>0</v>
      </c>
      <c r="BL19" s="57">
        <f t="shared" si="45"/>
        <v>0</v>
      </c>
      <c r="BM19" s="52">
        <v>4</v>
      </c>
      <c r="BN19" s="53">
        <v>5</v>
      </c>
      <c r="BO19" s="53">
        <v>9</v>
      </c>
      <c r="BP19" s="56">
        <f t="shared" si="46"/>
        <v>9.0909090909090912E-2</v>
      </c>
      <c r="BQ19" s="56">
        <f t="shared" si="47"/>
        <v>0.13513513513513514</v>
      </c>
      <c r="BR19" s="56">
        <f t="shared" si="48"/>
        <v>0.1111111111111111</v>
      </c>
      <c r="BS19" s="53">
        <v>5</v>
      </c>
      <c r="BT19" s="53">
        <v>1</v>
      </c>
      <c r="BU19" s="53">
        <v>6</v>
      </c>
      <c r="BV19" s="56">
        <f t="shared" si="49"/>
        <v>0.11363636363636363</v>
      </c>
      <c r="BW19" s="56">
        <f t="shared" si="50"/>
        <v>2.7027027027027029E-2</v>
      </c>
      <c r="BX19" s="57">
        <f t="shared" si="51"/>
        <v>7.407407407407407E-2</v>
      </c>
      <c r="BY19" s="52">
        <v>6</v>
      </c>
      <c r="BZ19" s="53">
        <v>6</v>
      </c>
      <c r="CA19" s="53">
        <v>12</v>
      </c>
      <c r="CB19" s="56">
        <f t="shared" si="52"/>
        <v>0.13636363636363635</v>
      </c>
      <c r="CC19" s="56">
        <f t="shared" si="14"/>
        <v>0.16216216216216217</v>
      </c>
      <c r="CD19" s="56">
        <f t="shared" si="15"/>
        <v>0.14814814814814814</v>
      </c>
      <c r="CE19" s="53">
        <v>6</v>
      </c>
      <c r="CF19" s="53">
        <v>3</v>
      </c>
      <c r="CG19" s="53">
        <v>9</v>
      </c>
      <c r="CH19" s="56">
        <f t="shared" si="53"/>
        <v>0.13636363636363635</v>
      </c>
      <c r="CI19" s="56">
        <f t="shared" si="54"/>
        <v>8.1081081081081086E-2</v>
      </c>
      <c r="CJ19" s="57">
        <f t="shared" si="55"/>
        <v>0.1111111111111111</v>
      </c>
      <c r="CK19" s="52">
        <v>6</v>
      </c>
      <c r="CL19" s="53">
        <v>9</v>
      </c>
      <c r="CM19" s="53">
        <v>15</v>
      </c>
      <c r="CN19" s="56">
        <f t="shared" si="56"/>
        <v>0.13636363636363635</v>
      </c>
      <c r="CO19" s="56">
        <f t="shared" si="57"/>
        <v>0.24324324324324326</v>
      </c>
      <c r="CP19" s="56">
        <f t="shared" si="58"/>
        <v>0.18518518518518517</v>
      </c>
      <c r="CQ19" s="53">
        <v>2</v>
      </c>
      <c r="CR19" s="53">
        <v>0</v>
      </c>
      <c r="CS19" s="53">
        <v>2</v>
      </c>
      <c r="CT19" s="56">
        <f t="shared" si="59"/>
        <v>4.5454545454545456E-2</v>
      </c>
      <c r="CU19" s="56">
        <f t="shared" si="60"/>
        <v>0</v>
      </c>
      <c r="CV19" s="57">
        <f t="shared" si="61"/>
        <v>2.4691358024691357E-2</v>
      </c>
    </row>
    <row r="20" spans="1:100" s="9" customFormat="1" ht="18.75" customHeight="1">
      <c r="A20" s="111" t="s">
        <v>44</v>
      </c>
      <c r="B20" s="52">
        <v>107</v>
      </c>
      <c r="C20" s="53">
        <v>119</v>
      </c>
      <c r="D20" s="54">
        <v>226</v>
      </c>
      <c r="E20" s="52">
        <v>57</v>
      </c>
      <c r="F20" s="53">
        <v>66</v>
      </c>
      <c r="G20" s="54">
        <v>123</v>
      </c>
      <c r="H20" s="55">
        <f t="shared" si="0"/>
        <v>0.53271028037383172</v>
      </c>
      <c r="I20" s="56">
        <f t="shared" si="1"/>
        <v>0.55462184873949583</v>
      </c>
      <c r="J20" s="57">
        <f t="shared" si="2"/>
        <v>0.54424778761061943</v>
      </c>
      <c r="K20" s="52">
        <v>23</v>
      </c>
      <c r="L20" s="53">
        <v>16</v>
      </c>
      <c r="M20" s="54">
        <v>39</v>
      </c>
      <c r="N20" s="55">
        <f t="shared" si="19"/>
        <v>0.40350877192982454</v>
      </c>
      <c r="O20" s="56">
        <f t="shared" si="20"/>
        <v>0.24242424242424243</v>
      </c>
      <c r="P20" s="57">
        <f t="shared" si="21"/>
        <v>0.31707317073170732</v>
      </c>
      <c r="Q20" s="52">
        <v>154</v>
      </c>
      <c r="R20" s="53">
        <v>110</v>
      </c>
      <c r="S20" s="54">
        <v>264</v>
      </c>
      <c r="T20" s="58">
        <f t="shared" si="22"/>
        <v>1.4392523364485981</v>
      </c>
      <c r="U20" s="59">
        <f t="shared" si="23"/>
        <v>0.92436974789915971</v>
      </c>
      <c r="V20" s="60">
        <f t="shared" si="24"/>
        <v>1.168141592920354</v>
      </c>
      <c r="W20" s="52">
        <v>24</v>
      </c>
      <c r="X20" s="53">
        <v>48</v>
      </c>
      <c r="Y20" s="54">
        <v>72</v>
      </c>
      <c r="Z20" s="58">
        <f t="shared" si="25"/>
        <v>0.22429906542056074</v>
      </c>
      <c r="AA20" s="59">
        <f t="shared" si="26"/>
        <v>0.40336134453781514</v>
      </c>
      <c r="AB20" s="60">
        <f t="shared" si="27"/>
        <v>0.31858407079646017</v>
      </c>
      <c r="AC20" s="52">
        <v>21</v>
      </c>
      <c r="AD20" s="53">
        <v>30</v>
      </c>
      <c r="AE20" s="54">
        <v>51</v>
      </c>
      <c r="AF20" s="55">
        <f t="shared" si="28"/>
        <v>0.19626168224299065</v>
      </c>
      <c r="AG20" s="56">
        <f t="shared" si="29"/>
        <v>0.25210084033613445</v>
      </c>
      <c r="AH20" s="57">
        <f t="shared" si="30"/>
        <v>0.22566371681415928</v>
      </c>
      <c r="AI20" s="52">
        <v>9</v>
      </c>
      <c r="AJ20" s="53">
        <v>9</v>
      </c>
      <c r="AK20" s="54">
        <v>18</v>
      </c>
      <c r="AL20" s="55">
        <f t="shared" si="31"/>
        <v>0.42857142857142855</v>
      </c>
      <c r="AM20" s="56">
        <f t="shared" si="32"/>
        <v>0.3</v>
      </c>
      <c r="AN20" s="57">
        <f t="shared" si="33"/>
        <v>0.35294117647058826</v>
      </c>
      <c r="AO20" s="52">
        <v>60</v>
      </c>
      <c r="AP20" s="53">
        <v>66</v>
      </c>
      <c r="AQ20" s="54">
        <v>126</v>
      </c>
      <c r="AR20" s="58">
        <f t="shared" si="34"/>
        <v>0.56074766355140182</v>
      </c>
      <c r="AS20" s="59">
        <f t="shared" si="35"/>
        <v>0.55462184873949583</v>
      </c>
      <c r="AT20" s="60">
        <f t="shared" si="36"/>
        <v>0.55752212389380529</v>
      </c>
      <c r="AU20" s="52">
        <v>23</v>
      </c>
      <c r="AV20" s="53">
        <v>45</v>
      </c>
      <c r="AW20" s="54">
        <v>68</v>
      </c>
      <c r="AX20" s="58">
        <f t="shared" si="37"/>
        <v>0.21495327102803738</v>
      </c>
      <c r="AY20" s="59">
        <f t="shared" si="38"/>
        <v>0.37815126050420167</v>
      </c>
      <c r="AZ20" s="60">
        <f t="shared" si="39"/>
        <v>0.30088495575221241</v>
      </c>
      <c r="BA20" s="52">
        <v>3</v>
      </c>
      <c r="BB20" s="53">
        <v>4</v>
      </c>
      <c r="BC20" s="53">
        <v>7</v>
      </c>
      <c r="BD20" s="56">
        <f t="shared" si="40"/>
        <v>2.8037383177570093E-2</v>
      </c>
      <c r="BE20" s="56">
        <f t="shared" si="41"/>
        <v>3.3613445378151259E-2</v>
      </c>
      <c r="BF20" s="56">
        <f t="shared" si="42"/>
        <v>3.0973451327433628E-2</v>
      </c>
      <c r="BG20" s="53">
        <v>0</v>
      </c>
      <c r="BH20" s="53">
        <v>0</v>
      </c>
      <c r="BI20" s="53">
        <v>0</v>
      </c>
      <c r="BJ20" s="56">
        <f t="shared" si="43"/>
        <v>0</v>
      </c>
      <c r="BK20" s="56">
        <f t="shared" si="44"/>
        <v>0</v>
      </c>
      <c r="BL20" s="57">
        <f t="shared" si="45"/>
        <v>0</v>
      </c>
      <c r="BM20" s="52">
        <v>29</v>
      </c>
      <c r="BN20" s="53">
        <v>30</v>
      </c>
      <c r="BO20" s="53">
        <v>59</v>
      </c>
      <c r="BP20" s="56">
        <f t="shared" si="46"/>
        <v>0.27102803738317754</v>
      </c>
      <c r="BQ20" s="56">
        <f t="shared" si="47"/>
        <v>0.25210084033613445</v>
      </c>
      <c r="BR20" s="56">
        <f t="shared" si="48"/>
        <v>0.26106194690265488</v>
      </c>
      <c r="BS20" s="53">
        <v>5</v>
      </c>
      <c r="BT20" s="53">
        <v>8</v>
      </c>
      <c r="BU20" s="53">
        <v>13</v>
      </c>
      <c r="BV20" s="56">
        <f t="shared" si="49"/>
        <v>4.6728971962616821E-2</v>
      </c>
      <c r="BW20" s="56">
        <f t="shared" si="50"/>
        <v>6.7226890756302518E-2</v>
      </c>
      <c r="BX20" s="57">
        <f t="shared" si="51"/>
        <v>5.7522123893805309E-2</v>
      </c>
      <c r="BY20" s="52">
        <v>29</v>
      </c>
      <c r="BZ20" s="53">
        <v>41</v>
      </c>
      <c r="CA20" s="53">
        <v>70</v>
      </c>
      <c r="CB20" s="56">
        <f t="shared" si="52"/>
        <v>0.27102803738317754</v>
      </c>
      <c r="CC20" s="56">
        <f t="shared" si="14"/>
        <v>0.34453781512605042</v>
      </c>
      <c r="CD20" s="56">
        <f t="shared" si="15"/>
        <v>0.30973451327433627</v>
      </c>
      <c r="CE20" s="53">
        <v>12</v>
      </c>
      <c r="CF20" s="53">
        <v>7</v>
      </c>
      <c r="CG20" s="53">
        <v>19</v>
      </c>
      <c r="CH20" s="56">
        <f t="shared" si="53"/>
        <v>0.11214953271028037</v>
      </c>
      <c r="CI20" s="56">
        <f t="shared" si="54"/>
        <v>5.8823529411764705E-2</v>
      </c>
      <c r="CJ20" s="57">
        <f t="shared" si="55"/>
        <v>8.4070796460176997E-2</v>
      </c>
      <c r="CK20" s="52">
        <v>27</v>
      </c>
      <c r="CL20" s="53">
        <v>29</v>
      </c>
      <c r="CM20" s="53">
        <v>56</v>
      </c>
      <c r="CN20" s="56">
        <f t="shared" si="56"/>
        <v>0.25233644859813081</v>
      </c>
      <c r="CO20" s="56">
        <f t="shared" si="57"/>
        <v>0.24369747899159663</v>
      </c>
      <c r="CP20" s="56">
        <f t="shared" si="58"/>
        <v>0.24778761061946902</v>
      </c>
      <c r="CQ20" s="53">
        <v>3</v>
      </c>
      <c r="CR20" s="53">
        <v>0</v>
      </c>
      <c r="CS20" s="53">
        <v>3</v>
      </c>
      <c r="CT20" s="56">
        <f t="shared" si="59"/>
        <v>2.8037383177570093E-2</v>
      </c>
      <c r="CU20" s="56">
        <f t="shared" si="60"/>
        <v>0</v>
      </c>
      <c r="CV20" s="57">
        <f t="shared" si="61"/>
        <v>1.3274336283185841E-2</v>
      </c>
    </row>
    <row r="21" spans="1:100" s="9" customFormat="1" ht="18.75" customHeight="1">
      <c r="A21" s="111" t="s">
        <v>23</v>
      </c>
      <c r="B21" s="52">
        <v>31</v>
      </c>
      <c r="C21" s="53">
        <v>54</v>
      </c>
      <c r="D21" s="54">
        <v>85</v>
      </c>
      <c r="E21" s="52">
        <v>10</v>
      </c>
      <c r="F21" s="53">
        <v>12</v>
      </c>
      <c r="G21" s="54">
        <v>22</v>
      </c>
      <c r="H21" s="55">
        <f t="shared" si="0"/>
        <v>0.32258064516129031</v>
      </c>
      <c r="I21" s="56">
        <f t="shared" si="1"/>
        <v>0.22222222222222221</v>
      </c>
      <c r="J21" s="57">
        <f t="shared" si="2"/>
        <v>0.25882352941176473</v>
      </c>
      <c r="K21" s="52">
        <v>4</v>
      </c>
      <c r="L21" s="53">
        <v>3</v>
      </c>
      <c r="M21" s="54">
        <v>7</v>
      </c>
      <c r="N21" s="55">
        <f t="shared" si="19"/>
        <v>0.4</v>
      </c>
      <c r="O21" s="56">
        <f t="shared" si="20"/>
        <v>0.25</v>
      </c>
      <c r="P21" s="57">
        <f t="shared" si="21"/>
        <v>0.31818181818181818</v>
      </c>
      <c r="Q21" s="52">
        <v>15</v>
      </c>
      <c r="R21" s="53">
        <v>32</v>
      </c>
      <c r="S21" s="54">
        <v>47</v>
      </c>
      <c r="T21" s="58">
        <f t="shared" si="22"/>
        <v>0.4838709677419355</v>
      </c>
      <c r="U21" s="59">
        <f t="shared" si="23"/>
        <v>0.59259259259259256</v>
      </c>
      <c r="V21" s="60">
        <f t="shared" si="24"/>
        <v>0.55294117647058827</v>
      </c>
      <c r="W21" s="52">
        <v>6</v>
      </c>
      <c r="X21" s="53">
        <v>15</v>
      </c>
      <c r="Y21" s="54">
        <v>21</v>
      </c>
      <c r="Z21" s="58">
        <f t="shared" si="25"/>
        <v>0.19354838709677419</v>
      </c>
      <c r="AA21" s="59">
        <f t="shared" si="26"/>
        <v>0.27777777777777779</v>
      </c>
      <c r="AB21" s="60">
        <f t="shared" si="27"/>
        <v>0.24705882352941178</v>
      </c>
      <c r="AC21" s="52">
        <v>5</v>
      </c>
      <c r="AD21" s="53">
        <v>8</v>
      </c>
      <c r="AE21" s="54">
        <v>13</v>
      </c>
      <c r="AF21" s="55">
        <f t="shared" si="28"/>
        <v>0.16129032258064516</v>
      </c>
      <c r="AG21" s="56">
        <f t="shared" si="29"/>
        <v>0.14814814814814814</v>
      </c>
      <c r="AH21" s="57">
        <f t="shared" si="30"/>
        <v>0.15294117647058825</v>
      </c>
      <c r="AI21" s="52">
        <v>1</v>
      </c>
      <c r="AJ21" s="53">
        <v>2</v>
      </c>
      <c r="AK21" s="54">
        <v>3</v>
      </c>
      <c r="AL21" s="55">
        <f t="shared" si="31"/>
        <v>0.2</v>
      </c>
      <c r="AM21" s="56">
        <f t="shared" si="32"/>
        <v>0.25</v>
      </c>
      <c r="AN21" s="57">
        <f t="shared" si="33"/>
        <v>0.23076923076923078</v>
      </c>
      <c r="AO21" s="52">
        <v>8</v>
      </c>
      <c r="AP21" s="53">
        <v>9</v>
      </c>
      <c r="AQ21" s="54">
        <v>17</v>
      </c>
      <c r="AR21" s="58">
        <f t="shared" si="34"/>
        <v>0.25806451612903225</v>
      </c>
      <c r="AS21" s="59">
        <f t="shared" si="35"/>
        <v>0.16666666666666666</v>
      </c>
      <c r="AT21" s="60">
        <f t="shared" si="36"/>
        <v>0.2</v>
      </c>
      <c r="AU21" s="52">
        <v>6</v>
      </c>
      <c r="AV21" s="53">
        <v>15</v>
      </c>
      <c r="AW21" s="54">
        <v>21</v>
      </c>
      <c r="AX21" s="58">
        <f t="shared" si="37"/>
        <v>0.19354838709677419</v>
      </c>
      <c r="AY21" s="59">
        <f t="shared" si="38"/>
        <v>0.27777777777777779</v>
      </c>
      <c r="AZ21" s="60">
        <f t="shared" si="39"/>
        <v>0.24705882352941178</v>
      </c>
      <c r="BA21" s="52">
        <v>0</v>
      </c>
      <c r="BB21" s="53">
        <v>0</v>
      </c>
      <c r="BC21" s="53">
        <v>0</v>
      </c>
      <c r="BD21" s="56">
        <f t="shared" si="40"/>
        <v>0</v>
      </c>
      <c r="BE21" s="56">
        <f t="shared" si="41"/>
        <v>0</v>
      </c>
      <c r="BF21" s="56">
        <f t="shared" si="42"/>
        <v>0</v>
      </c>
      <c r="BG21" s="53">
        <v>0</v>
      </c>
      <c r="BH21" s="53">
        <v>0</v>
      </c>
      <c r="BI21" s="53">
        <v>0</v>
      </c>
      <c r="BJ21" s="56">
        <f t="shared" si="43"/>
        <v>0</v>
      </c>
      <c r="BK21" s="56">
        <f t="shared" si="44"/>
        <v>0</v>
      </c>
      <c r="BL21" s="57">
        <f t="shared" si="45"/>
        <v>0</v>
      </c>
      <c r="BM21" s="52">
        <v>1</v>
      </c>
      <c r="BN21" s="53">
        <v>1</v>
      </c>
      <c r="BO21" s="53">
        <v>2</v>
      </c>
      <c r="BP21" s="56">
        <f t="shared" si="46"/>
        <v>3.2258064516129031E-2</v>
      </c>
      <c r="BQ21" s="56">
        <f t="shared" si="47"/>
        <v>1.8518518518518517E-2</v>
      </c>
      <c r="BR21" s="56">
        <f t="shared" si="48"/>
        <v>2.3529411764705882E-2</v>
      </c>
      <c r="BS21" s="53">
        <v>0</v>
      </c>
      <c r="BT21" s="53">
        <v>4</v>
      </c>
      <c r="BU21" s="53">
        <v>4</v>
      </c>
      <c r="BV21" s="56">
        <f t="shared" si="49"/>
        <v>0</v>
      </c>
      <c r="BW21" s="56">
        <f t="shared" si="50"/>
        <v>7.407407407407407E-2</v>
      </c>
      <c r="BX21" s="57">
        <f t="shared" si="51"/>
        <v>4.7058823529411764E-2</v>
      </c>
      <c r="BY21" s="52">
        <v>17</v>
      </c>
      <c r="BZ21" s="53">
        <v>17</v>
      </c>
      <c r="CA21" s="53">
        <v>34</v>
      </c>
      <c r="CB21" s="56">
        <f t="shared" si="52"/>
        <v>0.54838709677419351</v>
      </c>
      <c r="CC21" s="56">
        <f t="shared" si="14"/>
        <v>0.31481481481481483</v>
      </c>
      <c r="CD21" s="56">
        <f t="shared" si="15"/>
        <v>0.4</v>
      </c>
      <c r="CE21" s="53">
        <v>0</v>
      </c>
      <c r="CF21" s="53">
        <v>3</v>
      </c>
      <c r="CG21" s="53">
        <v>3</v>
      </c>
      <c r="CH21" s="56">
        <f t="shared" si="53"/>
        <v>0</v>
      </c>
      <c r="CI21" s="56">
        <f t="shared" si="54"/>
        <v>5.5555555555555552E-2</v>
      </c>
      <c r="CJ21" s="57">
        <f t="shared" si="55"/>
        <v>3.5294117647058823E-2</v>
      </c>
      <c r="CK21" s="52">
        <v>7</v>
      </c>
      <c r="CL21" s="53">
        <v>14</v>
      </c>
      <c r="CM21" s="53">
        <v>21</v>
      </c>
      <c r="CN21" s="56">
        <f t="shared" si="56"/>
        <v>0.22580645161290322</v>
      </c>
      <c r="CO21" s="56">
        <f t="shared" si="57"/>
        <v>0.25925925925925924</v>
      </c>
      <c r="CP21" s="56">
        <f t="shared" si="58"/>
        <v>0.24705882352941178</v>
      </c>
      <c r="CQ21" s="53">
        <v>0</v>
      </c>
      <c r="CR21" s="53">
        <v>1</v>
      </c>
      <c r="CS21" s="53">
        <v>1</v>
      </c>
      <c r="CT21" s="56">
        <f t="shared" si="59"/>
        <v>0</v>
      </c>
      <c r="CU21" s="56">
        <f t="shared" si="60"/>
        <v>1.8518518518518517E-2</v>
      </c>
      <c r="CV21" s="57">
        <f t="shared" si="61"/>
        <v>1.1764705882352941E-2</v>
      </c>
    </row>
    <row r="22" spans="1:100" s="9" customFormat="1" ht="18.75" customHeight="1">
      <c r="A22" s="111" t="s">
        <v>24</v>
      </c>
      <c r="B22" s="52">
        <v>35</v>
      </c>
      <c r="C22" s="53">
        <v>45</v>
      </c>
      <c r="D22" s="54">
        <v>80</v>
      </c>
      <c r="E22" s="52">
        <v>14</v>
      </c>
      <c r="F22" s="53">
        <v>9</v>
      </c>
      <c r="G22" s="54">
        <v>23</v>
      </c>
      <c r="H22" s="55">
        <f t="shared" si="0"/>
        <v>0.4</v>
      </c>
      <c r="I22" s="56">
        <f t="shared" si="1"/>
        <v>0.2</v>
      </c>
      <c r="J22" s="57">
        <f t="shared" si="2"/>
        <v>0.28749999999999998</v>
      </c>
      <c r="K22" s="52">
        <v>8</v>
      </c>
      <c r="L22" s="53">
        <v>3</v>
      </c>
      <c r="M22" s="54">
        <v>11</v>
      </c>
      <c r="N22" s="55">
        <f t="shared" si="19"/>
        <v>0.5714285714285714</v>
      </c>
      <c r="O22" s="56">
        <f t="shared" si="20"/>
        <v>0.33333333333333331</v>
      </c>
      <c r="P22" s="57">
        <f t="shared" si="21"/>
        <v>0.47826086956521741</v>
      </c>
      <c r="Q22" s="52">
        <v>28</v>
      </c>
      <c r="R22" s="53">
        <v>17</v>
      </c>
      <c r="S22" s="54">
        <v>45</v>
      </c>
      <c r="T22" s="58">
        <f t="shared" si="22"/>
        <v>0.8</v>
      </c>
      <c r="U22" s="59">
        <f t="shared" si="23"/>
        <v>0.37777777777777777</v>
      </c>
      <c r="V22" s="60">
        <f t="shared" si="24"/>
        <v>0.5625</v>
      </c>
      <c r="W22" s="52">
        <v>5</v>
      </c>
      <c r="X22" s="53">
        <v>19</v>
      </c>
      <c r="Y22" s="54">
        <v>24</v>
      </c>
      <c r="Z22" s="58">
        <f t="shared" si="25"/>
        <v>0.14285714285714285</v>
      </c>
      <c r="AA22" s="59">
        <f t="shared" si="26"/>
        <v>0.42222222222222222</v>
      </c>
      <c r="AB22" s="60">
        <f t="shared" si="27"/>
        <v>0.3</v>
      </c>
      <c r="AC22" s="52">
        <v>5</v>
      </c>
      <c r="AD22" s="53">
        <v>8</v>
      </c>
      <c r="AE22" s="54">
        <v>13</v>
      </c>
      <c r="AF22" s="55">
        <f t="shared" si="28"/>
        <v>0.14285714285714285</v>
      </c>
      <c r="AG22" s="56">
        <f t="shared" si="29"/>
        <v>0.17777777777777778</v>
      </c>
      <c r="AH22" s="57">
        <f t="shared" si="30"/>
        <v>0.16250000000000001</v>
      </c>
      <c r="AI22" s="52">
        <v>1</v>
      </c>
      <c r="AJ22" s="53">
        <v>3</v>
      </c>
      <c r="AK22" s="54">
        <v>4</v>
      </c>
      <c r="AL22" s="55">
        <f t="shared" si="31"/>
        <v>0.2</v>
      </c>
      <c r="AM22" s="56">
        <f t="shared" si="32"/>
        <v>0.375</v>
      </c>
      <c r="AN22" s="57">
        <f t="shared" si="33"/>
        <v>0.30769230769230771</v>
      </c>
      <c r="AO22" s="52">
        <v>10</v>
      </c>
      <c r="AP22" s="53">
        <v>14</v>
      </c>
      <c r="AQ22" s="54">
        <v>24</v>
      </c>
      <c r="AR22" s="58">
        <f t="shared" si="34"/>
        <v>0.2857142857142857</v>
      </c>
      <c r="AS22" s="59">
        <f t="shared" si="35"/>
        <v>0.31111111111111112</v>
      </c>
      <c r="AT22" s="60">
        <f t="shared" si="36"/>
        <v>0.3</v>
      </c>
      <c r="AU22" s="52">
        <v>6</v>
      </c>
      <c r="AV22" s="53">
        <v>23</v>
      </c>
      <c r="AW22" s="54">
        <v>29</v>
      </c>
      <c r="AX22" s="58">
        <f t="shared" si="37"/>
        <v>0.17142857142857143</v>
      </c>
      <c r="AY22" s="59">
        <f t="shared" si="38"/>
        <v>0.51111111111111107</v>
      </c>
      <c r="AZ22" s="60">
        <f t="shared" si="39"/>
        <v>0.36249999999999999</v>
      </c>
      <c r="BA22" s="52">
        <v>0</v>
      </c>
      <c r="BB22" s="53">
        <v>0</v>
      </c>
      <c r="BC22" s="53">
        <v>0</v>
      </c>
      <c r="BD22" s="56">
        <f t="shared" si="40"/>
        <v>0</v>
      </c>
      <c r="BE22" s="56">
        <f t="shared" si="41"/>
        <v>0</v>
      </c>
      <c r="BF22" s="56">
        <f t="shared" si="42"/>
        <v>0</v>
      </c>
      <c r="BG22" s="53">
        <v>0</v>
      </c>
      <c r="BH22" s="53">
        <v>0</v>
      </c>
      <c r="BI22" s="53">
        <v>0</v>
      </c>
      <c r="BJ22" s="56">
        <f t="shared" si="43"/>
        <v>0</v>
      </c>
      <c r="BK22" s="56">
        <f t="shared" si="44"/>
        <v>0</v>
      </c>
      <c r="BL22" s="57">
        <f t="shared" si="45"/>
        <v>0</v>
      </c>
      <c r="BM22" s="52">
        <v>3</v>
      </c>
      <c r="BN22" s="53">
        <v>1</v>
      </c>
      <c r="BO22" s="53">
        <v>4</v>
      </c>
      <c r="BP22" s="56">
        <f t="shared" si="46"/>
        <v>8.5714285714285715E-2</v>
      </c>
      <c r="BQ22" s="56">
        <f t="shared" si="47"/>
        <v>2.2222222222222223E-2</v>
      </c>
      <c r="BR22" s="56">
        <f t="shared" si="48"/>
        <v>0.05</v>
      </c>
      <c r="BS22" s="53">
        <v>0</v>
      </c>
      <c r="BT22" s="53">
        <v>0</v>
      </c>
      <c r="BU22" s="53">
        <v>0</v>
      </c>
      <c r="BV22" s="56">
        <f t="shared" si="49"/>
        <v>0</v>
      </c>
      <c r="BW22" s="56">
        <f t="shared" si="50"/>
        <v>0</v>
      </c>
      <c r="BX22" s="57">
        <f t="shared" si="51"/>
        <v>0</v>
      </c>
      <c r="BY22" s="52">
        <v>8</v>
      </c>
      <c r="BZ22" s="53">
        <v>4</v>
      </c>
      <c r="CA22" s="53">
        <v>12</v>
      </c>
      <c r="CB22" s="56">
        <f t="shared" si="52"/>
        <v>0.22857142857142856</v>
      </c>
      <c r="CC22" s="56">
        <f t="shared" si="14"/>
        <v>8.8888888888888892E-2</v>
      </c>
      <c r="CD22" s="56">
        <f t="shared" si="15"/>
        <v>0.15</v>
      </c>
      <c r="CE22" s="53">
        <v>0</v>
      </c>
      <c r="CF22" s="53">
        <v>0</v>
      </c>
      <c r="CG22" s="53">
        <v>0</v>
      </c>
      <c r="CH22" s="56">
        <f t="shared" si="53"/>
        <v>0</v>
      </c>
      <c r="CI22" s="56">
        <f t="shared" si="54"/>
        <v>0</v>
      </c>
      <c r="CJ22" s="57">
        <f t="shared" si="55"/>
        <v>0</v>
      </c>
      <c r="CK22" s="52">
        <v>5</v>
      </c>
      <c r="CL22" s="53">
        <v>1</v>
      </c>
      <c r="CM22" s="53">
        <v>6</v>
      </c>
      <c r="CN22" s="56">
        <f t="shared" si="56"/>
        <v>0.14285714285714285</v>
      </c>
      <c r="CO22" s="56">
        <f t="shared" si="57"/>
        <v>2.2222222222222223E-2</v>
      </c>
      <c r="CP22" s="56">
        <f t="shared" si="58"/>
        <v>7.4999999999999997E-2</v>
      </c>
      <c r="CQ22" s="53">
        <v>0</v>
      </c>
      <c r="CR22" s="53">
        <v>0</v>
      </c>
      <c r="CS22" s="53">
        <v>0</v>
      </c>
      <c r="CT22" s="56">
        <f t="shared" si="59"/>
        <v>0</v>
      </c>
      <c r="CU22" s="56">
        <f t="shared" si="60"/>
        <v>0</v>
      </c>
      <c r="CV22" s="57">
        <f t="shared" si="61"/>
        <v>0</v>
      </c>
    </row>
    <row r="23" spans="1:100" s="9" customFormat="1" ht="18.75" customHeight="1">
      <c r="A23" s="112" t="s">
        <v>25</v>
      </c>
      <c r="B23" s="61">
        <v>32</v>
      </c>
      <c r="C23" s="62">
        <v>26</v>
      </c>
      <c r="D23" s="63">
        <v>58</v>
      </c>
      <c r="E23" s="61">
        <v>11</v>
      </c>
      <c r="F23" s="62">
        <v>10</v>
      </c>
      <c r="G23" s="63">
        <v>21</v>
      </c>
      <c r="H23" s="64">
        <f t="shared" si="0"/>
        <v>0.34375</v>
      </c>
      <c r="I23" s="65">
        <f t="shared" si="1"/>
        <v>0.38461538461538464</v>
      </c>
      <c r="J23" s="66">
        <f t="shared" si="2"/>
        <v>0.36206896551724138</v>
      </c>
      <c r="K23" s="61">
        <v>8</v>
      </c>
      <c r="L23" s="62">
        <v>9</v>
      </c>
      <c r="M23" s="63">
        <v>17</v>
      </c>
      <c r="N23" s="64">
        <f t="shared" si="19"/>
        <v>0.72727272727272729</v>
      </c>
      <c r="O23" s="65">
        <f t="shared" si="20"/>
        <v>0.9</v>
      </c>
      <c r="P23" s="66">
        <f t="shared" si="21"/>
        <v>0.80952380952380953</v>
      </c>
      <c r="Q23" s="61">
        <v>23</v>
      </c>
      <c r="R23" s="62">
        <v>14</v>
      </c>
      <c r="S23" s="63">
        <v>37</v>
      </c>
      <c r="T23" s="67">
        <f t="shared" si="22"/>
        <v>0.71875</v>
      </c>
      <c r="U23" s="68">
        <f t="shared" si="23"/>
        <v>0.53846153846153844</v>
      </c>
      <c r="V23" s="69">
        <f t="shared" si="24"/>
        <v>0.63793103448275867</v>
      </c>
      <c r="W23" s="61">
        <v>1</v>
      </c>
      <c r="X23" s="62">
        <v>1</v>
      </c>
      <c r="Y23" s="63">
        <v>2</v>
      </c>
      <c r="Z23" s="67">
        <f t="shared" si="25"/>
        <v>3.125E-2</v>
      </c>
      <c r="AA23" s="68">
        <f t="shared" si="26"/>
        <v>3.8461538461538464E-2</v>
      </c>
      <c r="AB23" s="69">
        <f t="shared" si="27"/>
        <v>3.4482758620689655E-2</v>
      </c>
      <c r="AC23" s="61">
        <v>5</v>
      </c>
      <c r="AD23" s="62">
        <v>3</v>
      </c>
      <c r="AE23" s="63">
        <v>8</v>
      </c>
      <c r="AF23" s="64">
        <f t="shared" si="28"/>
        <v>0.15625</v>
      </c>
      <c r="AG23" s="65">
        <f t="shared" si="29"/>
        <v>0.11538461538461539</v>
      </c>
      <c r="AH23" s="66">
        <f t="shared" si="30"/>
        <v>0.13793103448275862</v>
      </c>
      <c r="AI23" s="61">
        <v>5</v>
      </c>
      <c r="AJ23" s="62">
        <v>3</v>
      </c>
      <c r="AK23" s="63">
        <v>8</v>
      </c>
      <c r="AL23" s="64">
        <f t="shared" si="31"/>
        <v>1</v>
      </c>
      <c r="AM23" s="65">
        <f t="shared" si="32"/>
        <v>1</v>
      </c>
      <c r="AN23" s="66">
        <f t="shared" si="33"/>
        <v>1</v>
      </c>
      <c r="AO23" s="61">
        <v>6</v>
      </c>
      <c r="AP23" s="62">
        <v>5</v>
      </c>
      <c r="AQ23" s="63">
        <v>11</v>
      </c>
      <c r="AR23" s="67">
        <f t="shared" si="34"/>
        <v>0.1875</v>
      </c>
      <c r="AS23" s="68">
        <f t="shared" si="35"/>
        <v>0.19230769230769232</v>
      </c>
      <c r="AT23" s="69">
        <f t="shared" si="36"/>
        <v>0.18965517241379309</v>
      </c>
      <c r="AU23" s="61">
        <v>1</v>
      </c>
      <c r="AV23" s="62">
        <v>1</v>
      </c>
      <c r="AW23" s="63">
        <v>2</v>
      </c>
      <c r="AX23" s="67">
        <f t="shared" si="37"/>
        <v>3.125E-2</v>
      </c>
      <c r="AY23" s="68">
        <f t="shared" si="38"/>
        <v>3.8461538461538464E-2</v>
      </c>
      <c r="AZ23" s="69">
        <f t="shared" si="39"/>
        <v>3.4482758620689655E-2</v>
      </c>
      <c r="BA23" s="61">
        <v>0</v>
      </c>
      <c r="BB23" s="62">
        <v>0</v>
      </c>
      <c r="BC23" s="62">
        <v>0</v>
      </c>
      <c r="BD23" s="65">
        <f t="shared" si="40"/>
        <v>0</v>
      </c>
      <c r="BE23" s="65">
        <f t="shared" si="41"/>
        <v>0</v>
      </c>
      <c r="BF23" s="65">
        <f t="shared" si="42"/>
        <v>0</v>
      </c>
      <c r="BG23" s="62">
        <v>0</v>
      </c>
      <c r="BH23" s="62">
        <v>0</v>
      </c>
      <c r="BI23" s="62">
        <v>0</v>
      </c>
      <c r="BJ23" s="65">
        <f t="shared" si="43"/>
        <v>0</v>
      </c>
      <c r="BK23" s="65">
        <f t="shared" si="44"/>
        <v>0</v>
      </c>
      <c r="BL23" s="66">
        <f t="shared" si="45"/>
        <v>0</v>
      </c>
      <c r="BM23" s="61">
        <v>5</v>
      </c>
      <c r="BN23" s="62">
        <v>3</v>
      </c>
      <c r="BO23" s="62">
        <v>8</v>
      </c>
      <c r="BP23" s="65">
        <f t="shared" si="46"/>
        <v>0.15625</v>
      </c>
      <c r="BQ23" s="65">
        <f t="shared" si="47"/>
        <v>0.11538461538461539</v>
      </c>
      <c r="BR23" s="65">
        <f t="shared" si="48"/>
        <v>0.13793103448275862</v>
      </c>
      <c r="BS23" s="62">
        <v>0</v>
      </c>
      <c r="BT23" s="62">
        <v>0</v>
      </c>
      <c r="BU23" s="62">
        <v>0</v>
      </c>
      <c r="BV23" s="65">
        <f t="shared" si="49"/>
        <v>0</v>
      </c>
      <c r="BW23" s="65">
        <f t="shared" si="50"/>
        <v>0</v>
      </c>
      <c r="BX23" s="66">
        <f t="shared" si="51"/>
        <v>0</v>
      </c>
      <c r="BY23" s="61">
        <v>8</v>
      </c>
      <c r="BZ23" s="62">
        <v>3</v>
      </c>
      <c r="CA23" s="62">
        <v>11</v>
      </c>
      <c r="CB23" s="65">
        <f t="shared" si="52"/>
        <v>0.25</v>
      </c>
      <c r="CC23" s="65">
        <f t="shared" si="14"/>
        <v>0.11538461538461539</v>
      </c>
      <c r="CD23" s="65">
        <f t="shared" si="15"/>
        <v>0.18965517241379309</v>
      </c>
      <c r="CE23" s="62">
        <v>1</v>
      </c>
      <c r="CF23" s="62">
        <v>0</v>
      </c>
      <c r="CG23" s="62">
        <v>1</v>
      </c>
      <c r="CH23" s="65">
        <f t="shared" si="53"/>
        <v>3.125E-2</v>
      </c>
      <c r="CI23" s="65">
        <f t="shared" si="54"/>
        <v>0</v>
      </c>
      <c r="CJ23" s="66">
        <f t="shared" si="55"/>
        <v>1.7241379310344827E-2</v>
      </c>
      <c r="CK23" s="61">
        <v>5</v>
      </c>
      <c r="CL23" s="62">
        <v>2</v>
      </c>
      <c r="CM23" s="62">
        <v>7</v>
      </c>
      <c r="CN23" s="65">
        <f t="shared" si="56"/>
        <v>0.15625</v>
      </c>
      <c r="CO23" s="65">
        <f t="shared" si="57"/>
        <v>7.6923076923076927E-2</v>
      </c>
      <c r="CP23" s="65">
        <f t="shared" si="58"/>
        <v>0.1206896551724138</v>
      </c>
      <c r="CQ23" s="62">
        <v>1</v>
      </c>
      <c r="CR23" s="62">
        <v>0</v>
      </c>
      <c r="CS23" s="62">
        <v>1</v>
      </c>
      <c r="CT23" s="65">
        <f t="shared" si="59"/>
        <v>3.125E-2</v>
      </c>
      <c r="CU23" s="65">
        <f t="shared" si="60"/>
        <v>0</v>
      </c>
      <c r="CV23" s="66">
        <f t="shared" si="61"/>
        <v>1.7241379310344827E-2</v>
      </c>
    </row>
    <row r="24" spans="1:100" s="9" customFormat="1" ht="18.75" customHeight="1">
      <c r="A24" s="107" t="s">
        <v>64</v>
      </c>
      <c r="B24" s="70">
        <f>SUM(B5:B23)</f>
        <v>6626</v>
      </c>
      <c r="C24" s="71">
        <f>SUM(C5:C23)</f>
        <v>6424</v>
      </c>
      <c r="D24" s="72">
        <f t="shared" ref="D24:D27" si="62">SUM(B24:C24)</f>
        <v>13050</v>
      </c>
      <c r="E24" s="70">
        <f t="shared" ref="E24:F24" si="63">SUM(E5:E23)</f>
        <v>2664</v>
      </c>
      <c r="F24" s="71">
        <f t="shared" si="63"/>
        <v>2418</v>
      </c>
      <c r="G24" s="72">
        <f t="shared" ref="G24:G27" si="64">SUM(E24:F24)</f>
        <v>5082</v>
      </c>
      <c r="H24" s="73">
        <f t="shared" si="0"/>
        <v>0.40205252037428313</v>
      </c>
      <c r="I24" s="74">
        <f t="shared" si="1"/>
        <v>0.37640099626400997</v>
      </c>
      <c r="J24" s="75">
        <f t="shared" si="2"/>
        <v>0.38942528735632181</v>
      </c>
      <c r="K24" s="70">
        <f t="shared" ref="K24:L24" si="65">SUM(K5:K23)</f>
        <v>1453</v>
      </c>
      <c r="L24" s="71">
        <f t="shared" si="65"/>
        <v>1260</v>
      </c>
      <c r="M24" s="72">
        <f t="shared" ref="M24:M27" si="66">SUM(K24:L24)</f>
        <v>2713</v>
      </c>
      <c r="N24" s="73">
        <f t="shared" si="19"/>
        <v>0.54542042042042038</v>
      </c>
      <c r="O24" s="74">
        <f t="shared" si="20"/>
        <v>0.52109181141439209</v>
      </c>
      <c r="P24" s="75">
        <f t="shared" si="21"/>
        <v>0.53384494293585205</v>
      </c>
      <c r="Q24" s="70">
        <f t="shared" ref="Q24" si="67">SUM(Q5:Q23)</f>
        <v>6797</v>
      </c>
      <c r="R24" s="71">
        <f t="shared" ref="R24" si="68">SUM(R5:R23)</f>
        <v>5965</v>
      </c>
      <c r="S24" s="72">
        <f t="shared" ref="S24:S27" si="69">SUM(Q24:R24)</f>
        <v>12762</v>
      </c>
      <c r="T24" s="76">
        <f t="shared" si="22"/>
        <v>1.0258074252942952</v>
      </c>
      <c r="U24" s="77">
        <f t="shared" si="23"/>
        <v>0.9285491905354919</v>
      </c>
      <c r="V24" s="78">
        <f t="shared" si="24"/>
        <v>0.97793103448275864</v>
      </c>
      <c r="W24" s="70">
        <f t="shared" ref="W24" si="70">SUM(W5:W23)</f>
        <v>2067</v>
      </c>
      <c r="X24" s="71">
        <f t="shared" ref="X24" si="71">SUM(X5:X23)</f>
        <v>2461</v>
      </c>
      <c r="Y24" s="72">
        <f>SUM(W24:X24)</f>
        <v>4528</v>
      </c>
      <c r="Z24" s="76">
        <f t="shared" si="25"/>
        <v>0.31195291276788412</v>
      </c>
      <c r="AA24" s="77">
        <f t="shared" si="26"/>
        <v>0.38309464508094643</v>
      </c>
      <c r="AB24" s="78">
        <f t="shared" si="27"/>
        <v>0.34697318007662836</v>
      </c>
      <c r="AC24" s="70">
        <f t="shared" ref="AC24" si="72">SUM(AC5:AC23)</f>
        <v>1364</v>
      </c>
      <c r="AD24" s="71">
        <f t="shared" ref="AD24" si="73">SUM(AD5:AD23)</f>
        <v>1552</v>
      </c>
      <c r="AE24" s="72">
        <f>SUM(AC24:AD24)</f>
        <v>2916</v>
      </c>
      <c r="AF24" s="73">
        <f t="shared" si="28"/>
        <v>0.20585571989133716</v>
      </c>
      <c r="AG24" s="74">
        <f t="shared" si="29"/>
        <v>0.24159402241594022</v>
      </c>
      <c r="AH24" s="75">
        <f t="shared" si="30"/>
        <v>0.22344827586206897</v>
      </c>
      <c r="AI24" s="70">
        <f t="shared" ref="AI24" si="74">SUM(AI5:AI23)</f>
        <v>754</v>
      </c>
      <c r="AJ24" s="71">
        <f t="shared" ref="AJ24" si="75">SUM(AJ5:AJ23)</f>
        <v>869</v>
      </c>
      <c r="AK24" s="72">
        <f>SUM(AI24:AJ24)</f>
        <v>1623</v>
      </c>
      <c r="AL24" s="73">
        <f t="shared" si="31"/>
        <v>0.55278592375366564</v>
      </c>
      <c r="AM24" s="74">
        <f t="shared" si="32"/>
        <v>0.55992268041237114</v>
      </c>
      <c r="AN24" s="75">
        <f t="shared" si="33"/>
        <v>0.55658436213991769</v>
      </c>
      <c r="AO24" s="70">
        <f t="shared" ref="AO24" si="76">SUM(AO5:AO23)</f>
        <v>2670</v>
      </c>
      <c r="AP24" s="71">
        <f t="shared" ref="AP24" si="77">SUM(AP5:AP23)</f>
        <v>3365</v>
      </c>
      <c r="AQ24" s="72">
        <f>SUM(AO24:AP24)</f>
        <v>6035</v>
      </c>
      <c r="AR24" s="76">
        <f t="shared" si="34"/>
        <v>0.4029580440688198</v>
      </c>
      <c r="AS24" s="77">
        <f t="shared" si="35"/>
        <v>0.5238169364881694</v>
      </c>
      <c r="AT24" s="78">
        <f t="shared" si="36"/>
        <v>0.46245210727969349</v>
      </c>
      <c r="AU24" s="70">
        <f t="shared" ref="AU24" si="78">SUM(AU5:AU23)</f>
        <v>1838</v>
      </c>
      <c r="AV24" s="71">
        <f t="shared" ref="AV24" si="79">SUM(AV5:AV23)</f>
        <v>2331</v>
      </c>
      <c r="AW24" s="72">
        <f>SUM(AU24:AV24)</f>
        <v>4169</v>
      </c>
      <c r="AX24" s="76">
        <f t="shared" si="37"/>
        <v>0.27739209175973439</v>
      </c>
      <c r="AY24" s="77">
        <f t="shared" si="38"/>
        <v>0.36285803237858033</v>
      </c>
      <c r="AZ24" s="78">
        <f t="shared" si="39"/>
        <v>0.31946360153256703</v>
      </c>
      <c r="BA24" s="70">
        <f t="shared" ref="BA24" si="80">SUM(BA5:BA23)</f>
        <v>73</v>
      </c>
      <c r="BB24" s="71">
        <f t="shared" ref="BB24" si="81">SUM(BB5:BB23)</f>
        <v>69</v>
      </c>
      <c r="BC24" s="71">
        <f>SUM(BA24:BB24)</f>
        <v>142</v>
      </c>
      <c r="BD24" s="74">
        <f t="shared" si="40"/>
        <v>1.1017204950196197E-2</v>
      </c>
      <c r="BE24" s="74">
        <f t="shared" si="41"/>
        <v>1.0740971357409713E-2</v>
      </c>
      <c r="BF24" s="74">
        <f t="shared" si="42"/>
        <v>1.0881226053639847E-2</v>
      </c>
      <c r="BG24" s="71">
        <f t="shared" ref="BG24" si="82">SUM(BG5:BG23)</f>
        <v>24</v>
      </c>
      <c r="BH24" s="71">
        <f t="shared" ref="BH24" si="83">SUM(BH5:BH23)</f>
        <v>18</v>
      </c>
      <c r="BI24" s="71">
        <f>SUM(BG24:BH24)</f>
        <v>42</v>
      </c>
      <c r="BJ24" s="74">
        <f t="shared" si="43"/>
        <v>3.6220947781466948E-3</v>
      </c>
      <c r="BK24" s="74">
        <f t="shared" si="44"/>
        <v>2.8019925280199252E-3</v>
      </c>
      <c r="BL24" s="75">
        <f t="shared" si="45"/>
        <v>3.2183908045977012E-3</v>
      </c>
      <c r="BM24" s="70">
        <f t="shared" ref="BM24" si="84">SUM(BM5:BM23)</f>
        <v>1071</v>
      </c>
      <c r="BN24" s="71">
        <f t="shared" ref="BN24" si="85">SUM(BN5:BN23)</f>
        <v>1101</v>
      </c>
      <c r="BO24" s="71">
        <f t="shared" ref="BO24:BO27" si="86">SUM(BM24:BN24)</f>
        <v>2172</v>
      </c>
      <c r="BP24" s="74">
        <f t="shared" si="46"/>
        <v>0.16163597947479627</v>
      </c>
      <c r="BQ24" s="74">
        <f t="shared" si="47"/>
        <v>0.17138854296388542</v>
      </c>
      <c r="BR24" s="74">
        <f t="shared" si="48"/>
        <v>0.16643678160919539</v>
      </c>
      <c r="BS24" s="71">
        <f t="shared" ref="BS24" si="87">SUM(BS5:BS23)</f>
        <v>510</v>
      </c>
      <c r="BT24" s="71">
        <f t="shared" ref="BT24" si="88">SUM(BT5:BT23)</f>
        <v>455</v>
      </c>
      <c r="BU24" s="71">
        <f t="shared" ref="BU24:BU27" si="89">SUM(BS24:BT24)</f>
        <v>965</v>
      </c>
      <c r="BV24" s="74">
        <f t="shared" si="49"/>
        <v>7.6969514035617262E-2</v>
      </c>
      <c r="BW24" s="74">
        <f t="shared" si="50"/>
        <v>7.082814445828145E-2</v>
      </c>
      <c r="BX24" s="75">
        <f t="shared" si="51"/>
        <v>7.3946360153256702E-2</v>
      </c>
      <c r="BY24" s="70">
        <f t="shared" ref="BY24" si="90">SUM(BY5:BY23)</f>
        <v>1149</v>
      </c>
      <c r="BZ24" s="71">
        <f t="shared" ref="BZ24" si="91">SUM(BZ5:BZ23)</f>
        <v>903</v>
      </c>
      <c r="CA24" s="71">
        <f>SUM(BY24:BZ24)</f>
        <v>2052</v>
      </c>
      <c r="CB24" s="74">
        <f t="shared" si="52"/>
        <v>0.173407787503773</v>
      </c>
      <c r="CC24" s="74">
        <f t="shared" si="14"/>
        <v>0.14056662515566626</v>
      </c>
      <c r="CD24" s="74">
        <f t="shared" si="15"/>
        <v>0.15724137931034482</v>
      </c>
      <c r="CE24" s="71">
        <f t="shared" ref="CE24" si="92">SUM(CE5:CE23)</f>
        <v>366</v>
      </c>
      <c r="CF24" s="71">
        <f t="shared" ref="CF24" si="93">SUM(CF5:CF23)</f>
        <v>244</v>
      </c>
      <c r="CG24" s="71">
        <f t="shared" ref="CG24:CG27" si="94">SUM(CE24:CF24)</f>
        <v>610</v>
      </c>
      <c r="CH24" s="74">
        <f t="shared" si="53"/>
        <v>5.5236945366737095E-2</v>
      </c>
      <c r="CI24" s="74">
        <f t="shared" si="54"/>
        <v>3.7982565379825653E-2</v>
      </c>
      <c r="CJ24" s="75">
        <f t="shared" si="55"/>
        <v>4.674329501915709E-2</v>
      </c>
      <c r="CK24" s="70">
        <f t="shared" ref="CK24" si="95">SUM(CK5:CK23)</f>
        <v>943</v>
      </c>
      <c r="CL24" s="71">
        <f t="shared" ref="CL24" si="96">SUM(CL5:CL23)</f>
        <v>726</v>
      </c>
      <c r="CM24" s="71">
        <f t="shared" ref="CM24:CM27" si="97">SUM(CK24:CL24)</f>
        <v>1669</v>
      </c>
      <c r="CN24" s="74">
        <f t="shared" si="56"/>
        <v>0.14231814065801388</v>
      </c>
      <c r="CO24" s="74">
        <f t="shared" si="57"/>
        <v>0.11301369863013698</v>
      </c>
      <c r="CP24" s="74">
        <f t="shared" si="58"/>
        <v>0.12789272030651341</v>
      </c>
      <c r="CQ24" s="71">
        <f t="shared" ref="CQ24" si="98">SUM(CQ5:CQ23)</f>
        <v>217</v>
      </c>
      <c r="CR24" s="71">
        <f t="shared" ref="CR24" si="99">SUM(CR5:CR23)</f>
        <v>144</v>
      </c>
      <c r="CS24" s="71">
        <f t="shared" ref="CS24:CS27" si="100">SUM(CQ24:CR24)</f>
        <v>361</v>
      </c>
      <c r="CT24" s="74">
        <f t="shared" si="59"/>
        <v>3.2749773619076362E-2</v>
      </c>
      <c r="CU24" s="74">
        <f t="shared" si="60"/>
        <v>2.2415940224159402E-2</v>
      </c>
      <c r="CV24" s="75">
        <f t="shared" si="61"/>
        <v>2.7662835249042145E-2</v>
      </c>
    </row>
    <row r="25" spans="1:100" s="9" customFormat="1" ht="18.75" customHeight="1">
      <c r="A25" s="107" t="s">
        <v>65</v>
      </c>
      <c r="B25" s="70">
        <v>75</v>
      </c>
      <c r="C25" s="71">
        <v>77</v>
      </c>
      <c r="D25" s="72">
        <f t="shared" si="62"/>
        <v>152</v>
      </c>
      <c r="E25" s="70">
        <v>20</v>
      </c>
      <c r="F25" s="71">
        <v>15</v>
      </c>
      <c r="G25" s="72">
        <f t="shared" si="64"/>
        <v>35</v>
      </c>
      <c r="H25" s="73">
        <f t="shared" ref="H25" si="101">IF(E25=0,0,E25/B25)</f>
        <v>0.26666666666666666</v>
      </c>
      <c r="I25" s="74">
        <f t="shared" ref="I25" si="102">IF(F25=0,0,F25/C25)</f>
        <v>0.19480519480519481</v>
      </c>
      <c r="J25" s="75">
        <f t="shared" ref="J25" si="103">IF(G25=0,0,G25/D25)</f>
        <v>0.23026315789473684</v>
      </c>
      <c r="K25" s="70">
        <v>13</v>
      </c>
      <c r="L25" s="71">
        <v>10</v>
      </c>
      <c r="M25" s="72">
        <f t="shared" si="66"/>
        <v>23</v>
      </c>
      <c r="N25" s="73">
        <f t="shared" si="19"/>
        <v>0.65</v>
      </c>
      <c r="O25" s="74">
        <f t="shared" si="20"/>
        <v>0.66666666666666663</v>
      </c>
      <c r="P25" s="75">
        <f t="shared" si="21"/>
        <v>0.65714285714285714</v>
      </c>
      <c r="Q25" s="70">
        <v>41</v>
      </c>
      <c r="R25" s="71">
        <v>33</v>
      </c>
      <c r="S25" s="72">
        <f t="shared" si="69"/>
        <v>74</v>
      </c>
      <c r="T25" s="76">
        <f t="shared" ref="T25" si="104">IF(Q25=0,0,Q25/B25)</f>
        <v>0.54666666666666663</v>
      </c>
      <c r="U25" s="77">
        <f t="shared" ref="U25" si="105">IF(R25=0,0,R25/C25)</f>
        <v>0.42857142857142855</v>
      </c>
      <c r="V25" s="78">
        <f t="shared" ref="V25" si="106">IF(S25=0,0,S25/D25)</f>
        <v>0.48684210526315791</v>
      </c>
      <c r="W25" s="70">
        <v>7</v>
      </c>
      <c r="X25" s="71">
        <v>13</v>
      </c>
      <c r="Y25" s="72">
        <f t="shared" ref="Y25" si="107">SUM(W25:X25)</f>
        <v>20</v>
      </c>
      <c r="Z25" s="76">
        <f t="shared" ref="Z25" si="108">IF(W25=0,0,W25/B25)</f>
        <v>9.3333333333333338E-2</v>
      </c>
      <c r="AA25" s="77">
        <f t="shared" ref="AA25" si="109">IF(X25=0,0,X25/C25)</f>
        <v>0.16883116883116883</v>
      </c>
      <c r="AB25" s="78">
        <f t="shared" ref="AB25" si="110">IF(Y25=0,0,Y25/D25)</f>
        <v>0.13157894736842105</v>
      </c>
      <c r="AC25" s="70">
        <v>7</v>
      </c>
      <c r="AD25" s="71">
        <v>7</v>
      </c>
      <c r="AE25" s="72">
        <f t="shared" ref="AE25" si="111">SUM(AC25:AD25)</f>
        <v>14</v>
      </c>
      <c r="AF25" s="73">
        <f t="shared" ref="AF25" si="112">IF(AC25=0,0,AC25/B25)</f>
        <v>9.3333333333333338E-2</v>
      </c>
      <c r="AG25" s="74">
        <f t="shared" ref="AG25" si="113">IF(AD25=0,0,AD25/C25)</f>
        <v>9.0909090909090912E-2</v>
      </c>
      <c r="AH25" s="75">
        <f t="shared" ref="AH25" si="114">IF(AE25=0,0,AE25/D25)</f>
        <v>9.2105263157894732E-2</v>
      </c>
      <c r="AI25" s="70">
        <v>5</v>
      </c>
      <c r="AJ25" s="71">
        <v>5</v>
      </c>
      <c r="AK25" s="72">
        <f t="shared" ref="AK25" si="115">SUM(AI25:AJ25)</f>
        <v>10</v>
      </c>
      <c r="AL25" s="73">
        <f t="shared" ref="AL25" si="116">IF(AI25=0,0,AI25/AC25)</f>
        <v>0.7142857142857143</v>
      </c>
      <c r="AM25" s="74">
        <f t="shared" ref="AM25" si="117">IF(AJ25=0,0,AJ25/AD25)</f>
        <v>0.7142857142857143</v>
      </c>
      <c r="AN25" s="75">
        <f t="shared" ref="AN25" si="118">IF(AK25=0,0,AK25/AE25)</f>
        <v>0.7142857142857143</v>
      </c>
      <c r="AO25" s="70">
        <v>13</v>
      </c>
      <c r="AP25" s="71">
        <v>12</v>
      </c>
      <c r="AQ25" s="72">
        <f t="shared" ref="AQ25" si="119">SUM(AO25:AP25)</f>
        <v>25</v>
      </c>
      <c r="AR25" s="76">
        <f t="shared" ref="AR25" si="120">IF(AO25=0,0,AO25/B25)</f>
        <v>0.17333333333333334</v>
      </c>
      <c r="AS25" s="77">
        <f t="shared" ref="AS25" si="121">IF(AP25=0,0,AP25/C25)</f>
        <v>0.15584415584415584</v>
      </c>
      <c r="AT25" s="78">
        <f t="shared" ref="AT25" si="122">IF(AQ25=0,0,AQ25/D25)</f>
        <v>0.16447368421052633</v>
      </c>
      <c r="AU25" s="70">
        <v>5</v>
      </c>
      <c r="AV25" s="71">
        <v>13</v>
      </c>
      <c r="AW25" s="72">
        <f t="shared" ref="AW25" si="123">SUM(AU25:AV25)</f>
        <v>18</v>
      </c>
      <c r="AX25" s="76">
        <f t="shared" ref="AX25" si="124">IF(AU25=0,0,AU25/B25)</f>
        <v>6.6666666666666666E-2</v>
      </c>
      <c r="AY25" s="77">
        <f t="shared" ref="AY25" si="125">IF(AV25=0,0,AV25/C25)</f>
        <v>0.16883116883116883</v>
      </c>
      <c r="AZ25" s="78">
        <f t="shared" ref="AZ25" si="126">IF(AW25=0,0,AW25/D25)</f>
        <v>0.11842105263157894</v>
      </c>
      <c r="BA25" s="70">
        <v>0</v>
      </c>
      <c r="BB25" s="71">
        <v>0</v>
      </c>
      <c r="BC25" s="71">
        <f t="shared" ref="BC25" si="127">SUM(BA25:BB25)</f>
        <v>0</v>
      </c>
      <c r="BD25" s="74">
        <f t="shared" ref="BD25" si="128">IF(BA25=0,0,BA25/B25)</f>
        <v>0</v>
      </c>
      <c r="BE25" s="74">
        <f t="shared" ref="BE25" si="129">IF(BB25=0,0,BB25/C25)</f>
        <v>0</v>
      </c>
      <c r="BF25" s="74">
        <f t="shared" ref="BF25" si="130">IF(BC25=0,0,BC25/D25)</f>
        <v>0</v>
      </c>
      <c r="BG25" s="71">
        <v>0</v>
      </c>
      <c r="BH25" s="71">
        <v>0</v>
      </c>
      <c r="BI25" s="71">
        <f t="shared" ref="BI25" si="131">SUM(BG25:BH25)</f>
        <v>0</v>
      </c>
      <c r="BJ25" s="74">
        <f t="shared" ref="BJ25" si="132">IF(BG25=0,0,BG25/B25)</f>
        <v>0</v>
      </c>
      <c r="BK25" s="74">
        <f t="shared" ref="BK25" si="133">IF(BH25=0,0,BH25/C25)</f>
        <v>0</v>
      </c>
      <c r="BL25" s="75">
        <f t="shared" ref="BL25" si="134">IF(BI25=0,0,BI25/D25)</f>
        <v>0</v>
      </c>
      <c r="BM25" s="70">
        <v>36</v>
      </c>
      <c r="BN25" s="71">
        <v>43</v>
      </c>
      <c r="BO25" s="71">
        <f t="shared" ref="BO25" si="135">SUM(BM25:BN25)</f>
        <v>79</v>
      </c>
      <c r="BP25" s="74">
        <f t="shared" ref="BP25" si="136">IF(BM25=0,0,BM25/B25)</f>
        <v>0.48</v>
      </c>
      <c r="BQ25" s="74">
        <f t="shared" ref="BQ25" si="137">IF(BN25=0,0,BN25/C25)</f>
        <v>0.55844155844155841</v>
      </c>
      <c r="BR25" s="74">
        <f t="shared" ref="BR25" si="138">IF(BO25=0,0,BO25/D25)</f>
        <v>0.51973684210526316</v>
      </c>
      <c r="BS25" s="71">
        <v>7</v>
      </c>
      <c r="BT25" s="71">
        <v>8</v>
      </c>
      <c r="BU25" s="71">
        <f t="shared" ref="BU25" si="139">SUM(BS25:BT25)</f>
        <v>15</v>
      </c>
      <c r="BV25" s="74">
        <f t="shared" ref="BV25" si="140">IF(BS25=0,0,BS25/B25)</f>
        <v>9.3333333333333338E-2</v>
      </c>
      <c r="BW25" s="74">
        <f t="shared" ref="BW25" si="141">IF(BT25=0,0,BT25/C25)</f>
        <v>0.1038961038961039</v>
      </c>
      <c r="BX25" s="75">
        <f t="shared" ref="BX25" si="142">IF(BU25=0,0,BU25/D25)</f>
        <v>9.8684210526315791E-2</v>
      </c>
      <c r="BY25" s="70">
        <v>20</v>
      </c>
      <c r="BZ25" s="71">
        <v>10</v>
      </c>
      <c r="CA25" s="71">
        <f t="shared" ref="CA25" si="143">SUM(BY25:BZ25)</f>
        <v>30</v>
      </c>
      <c r="CB25" s="74">
        <f t="shared" ref="CB25" si="144">IF(BY25=0,0,BY25/B25)</f>
        <v>0.26666666666666666</v>
      </c>
      <c r="CC25" s="74">
        <f t="shared" ref="CC25" si="145">IF(BZ25=0,0,BZ25/C25)</f>
        <v>0.12987012987012986</v>
      </c>
      <c r="CD25" s="74">
        <f t="shared" ref="CD25" si="146">IF(CA25=0,0,CA25/D25)</f>
        <v>0.19736842105263158</v>
      </c>
      <c r="CE25" s="71">
        <v>2</v>
      </c>
      <c r="CF25" s="71">
        <v>0</v>
      </c>
      <c r="CG25" s="71">
        <f t="shared" ref="CG25" si="147">SUM(CE25:CF25)</f>
        <v>2</v>
      </c>
      <c r="CH25" s="74">
        <f t="shared" ref="CH25" si="148">IF(CE25=0,0,CE25/B25)</f>
        <v>2.6666666666666668E-2</v>
      </c>
      <c r="CI25" s="74">
        <f t="shared" ref="CI25" si="149">IF(CF25=0,0,CF25/C25)</f>
        <v>0</v>
      </c>
      <c r="CJ25" s="75">
        <f t="shared" ref="CJ25" si="150">IF(CG25=0,0,CG25/D25)</f>
        <v>1.3157894736842105E-2</v>
      </c>
      <c r="CK25" s="70">
        <v>16</v>
      </c>
      <c r="CL25" s="71">
        <v>5</v>
      </c>
      <c r="CM25" s="71">
        <f t="shared" ref="CM25" si="151">SUM(CK25:CL25)</f>
        <v>21</v>
      </c>
      <c r="CN25" s="74">
        <f t="shared" ref="CN25" si="152">IF(CK25=0,0,CK25/B25)</f>
        <v>0.21333333333333335</v>
      </c>
      <c r="CO25" s="74">
        <f t="shared" ref="CO25" si="153">IF(CL25=0,0,CL25/C25)</f>
        <v>6.4935064935064929E-2</v>
      </c>
      <c r="CP25" s="74">
        <f t="shared" ref="CP25" si="154">IF(CM25=0,0,CM25/D25)</f>
        <v>0.13815789473684212</v>
      </c>
      <c r="CQ25" s="71">
        <v>1</v>
      </c>
      <c r="CR25" s="71">
        <v>0</v>
      </c>
      <c r="CS25" s="71">
        <f t="shared" ref="CS25" si="155">SUM(CQ25:CR25)</f>
        <v>1</v>
      </c>
      <c r="CT25" s="74">
        <f t="shared" ref="CT25" si="156">IF(CQ25=0,0,CQ25/B25)</f>
        <v>1.3333333333333334E-2</v>
      </c>
      <c r="CU25" s="74">
        <f t="shared" ref="CU25" si="157">IF(CR25=0,0,CR25/C25)</f>
        <v>0</v>
      </c>
      <c r="CV25" s="75">
        <f t="shared" ref="CV25" si="158">IF(CS25=0,0,CS25/D25)</f>
        <v>6.5789473684210523E-3</v>
      </c>
    </row>
    <row r="26" spans="1:100" s="9" customFormat="1" ht="18.75" customHeight="1" thickBot="1">
      <c r="A26" s="108" t="s">
        <v>66</v>
      </c>
      <c r="B26" s="79">
        <v>98</v>
      </c>
      <c r="C26" s="80">
        <v>31</v>
      </c>
      <c r="D26" s="81">
        <f t="shared" si="62"/>
        <v>129</v>
      </c>
      <c r="E26" s="79">
        <v>36</v>
      </c>
      <c r="F26" s="80">
        <v>8</v>
      </c>
      <c r="G26" s="81">
        <f t="shared" si="64"/>
        <v>44</v>
      </c>
      <c r="H26" s="82">
        <f t="shared" si="0"/>
        <v>0.36734693877551022</v>
      </c>
      <c r="I26" s="83">
        <f t="shared" si="1"/>
        <v>0.25806451612903225</v>
      </c>
      <c r="J26" s="84">
        <f t="shared" si="2"/>
        <v>0.34108527131782945</v>
      </c>
      <c r="K26" s="79">
        <v>14</v>
      </c>
      <c r="L26" s="80">
        <v>2</v>
      </c>
      <c r="M26" s="81">
        <f t="shared" si="66"/>
        <v>16</v>
      </c>
      <c r="N26" s="82">
        <f t="shared" si="19"/>
        <v>0.3888888888888889</v>
      </c>
      <c r="O26" s="83">
        <f t="shared" si="20"/>
        <v>0.25</v>
      </c>
      <c r="P26" s="84">
        <f t="shared" si="21"/>
        <v>0.36363636363636365</v>
      </c>
      <c r="Q26" s="79">
        <v>82</v>
      </c>
      <c r="R26" s="80">
        <v>28</v>
      </c>
      <c r="S26" s="81">
        <f t="shared" si="69"/>
        <v>110</v>
      </c>
      <c r="T26" s="85">
        <f t="shared" si="22"/>
        <v>0.83673469387755106</v>
      </c>
      <c r="U26" s="86">
        <f t="shared" si="23"/>
        <v>0.90322580645161288</v>
      </c>
      <c r="V26" s="87">
        <f t="shared" si="24"/>
        <v>0.8527131782945736</v>
      </c>
      <c r="W26" s="79">
        <v>15</v>
      </c>
      <c r="X26" s="80">
        <v>7</v>
      </c>
      <c r="Y26" s="81">
        <f>SUM(W26:X26)</f>
        <v>22</v>
      </c>
      <c r="Z26" s="85">
        <f t="shared" si="25"/>
        <v>0.15306122448979592</v>
      </c>
      <c r="AA26" s="86">
        <f t="shared" si="26"/>
        <v>0.22580645161290322</v>
      </c>
      <c r="AB26" s="87">
        <f t="shared" si="27"/>
        <v>0.17054263565891473</v>
      </c>
      <c r="AC26" s="79">
        <v>27</v>
      </c>
      <c r="AD26" s="80">
        <v>6</v>
      </c>
      <c r="AE26" s="81">
        <f>SUM(AC26:AD26)</f>
        <v>33</v>
      </c>
      <c r="AF26" s="82">
        <f t="shared" si="28"/>
        <v>0.27551020408163263</v>
      </c>
      <c r="AG26" s="83">
        <f t="shared" si="29"/>
        <v>0.19354838709677419</v>
      </c>
      <c r="AH26" s="84">
        <f t="shared" si="30"/>
        <v>0.2558139534883721</v>
      </c>
      <c r="AI26" s="79">
        <v>11</v>
      </c>
      <c r="AJ26" s="80">
        <v>2</v>
      </c>
      <c r="AK26" s="81">
        <f>SUM(AI26:AJ26)</f>
        <v>13</v>
      </c>
      <c r="AL26" s="82">
        <f t="shared" si="31"/>
        <v>0.40740740740740738</v>
      </c>
      <c r="AM26" s="83">
        <f t="shared" si="32"/>
        <v>0.33333333333333331</v>
      </c>
      <c r="AN26" s="84">
        <f t="shared" si="33"/>
        <v>0.39393939393939392</v>
      </c>
      <c r="AO26" s="79">
        <v>30</v>
      </c>
      <c r="AP26" s="80">
        <v>13</v>
      </c>
      <c r="AQ26" s="81">
        <f>SUM(AO26:AP26)</f>
        <v>43</v>
      </c>
      <c r="AR26" s="85">
        <f t="shared" si="34"/>
        <v>0.30612244897959184</v>
      </c>
      <c r="AS26" s="86">
        <f t="shared" si="35"/>
        <v>0.41935483870967744</v>
      </c>
      <c r="AT26" s="87">
        <f t="shared" si="36"/>
        <v>0.33333333333333331</v>
      </c>
      <c r="AU26" s="79">
        <v>13</v>
      </c>
      <c r="AV26" s="80">
        <v>7</v>
      </c>
      <c r="AW26" s="81">
        <f>SUM(AU26:AV26)</f>
        <v>20</v>
      </c>
      <c r="AX26" s="85">
        <f t="shared" si="37"/>
        <v>0.1326530612244898</v>
      </c>
      <c r="AY26" s="86">
        <f t="shared" si="38"/>
        <v>0.22580645161290322</v>
      </c>
      <c r="AZ26" s="87">
        <f t="shared" si="39"/>
        <v>0.15503875968992248</v>
      </c>
      <c r="BA26" s="79">
        <v>0</v>
      </c>
      <c r="BB26" s="80">
        <v>0</v>
      </c>
      <c r="BC26" s="80">
        <f>SUM(BA26:BB26)</f>
        <v>0</v>
      </c>
      <c r="BD26" s="83">
        <f t="shared" si="40"/>
        <v>0</v>
      </c>
      <c r="BE26" s="83">
        <f t="shared" si="41"/>
        <v>0</v>
      </c>
      <c r="BF26" s="83">
        <f t="shared" si="42"/>
        <v>0</v>
      </c>
      <c r="BG26" s="80">
        <v>0</v>
      </c>
      <c r="BH26" s="80">
        <v>0</v>
      </c>
      <c r="BI26" s="80">
        <f>SUM(BG26:BH26)</f>
        <v>0</v>
      </c>
      <c r="BJ26" s="83">
        <f t="shared" si="43"/>
        <v>0</v>
      </c>
      <c r="BK26" s="83">
        <f t="shared" si="44"/>
        <v>0</v>
      </c>
      <c r="BL26" s="84">
        <f t="shared" si="45"/>
        <v>0</v>
      </c>
      <c r="BM26" s="79">
        <v>10</v>
      </c>
      <c r="BN26" s="80">
        <v>1</v>
      </c>
      <c r="BO26" s="80">
        <f t="shared" si="86"/>
        <v>11</v>
      </c>
      <c r="BP26" s="83">
        <f t="shared" si="46"/>
        <v>0.10204081632653061</v>
      </c>
      <c r="BQ26" s="83">
        <f t="shared" si="47"/>
        <v>3.2258064516129031E-2</v>
      </c>
      <c r="BR26" s="83">
        <f t="shared" si="48"/>
        <v>8.5271317829457363E-2</v>
      </c>
      <c r="BS26" s="80">
        <v>12</v>
      </c>
      <c r="BT26" s="80">
        <v>3</v>
      </c>
      <c r="BU26" s="80">
        <f t="shared" si="89"/>
        <v>15</v>
      </c>
      <c r="BV26" s="83">
        <f t="shared" si="49"/>
        <v>0.12244897959183673</v>
      </c>
      <c r="BW26" s="83">
        <f t="shared" si="50"/>
        <v>9.6774193548387094E-2</v>
      </c>
      <c r="BX26" s="84">
        <f t="shared" si="51"/>
        <v>0.11627906976744186</v>
      </c>
      <c r="BY26" s="79">
        <v>16</v>
      </c>
      <c r="BZ26" s="80">
        <v>2</v>
      </c>
      <c r="CA26" s="80">
        <f>SUM(BY26:BZ26)</f>
        <v>18</v>
      </c>
      <c r="CB26" s="83">
        <f t="shared" si="52"/>
        <v>0.16326530612244897</v>
      </c>
      <c r="CC26" s="83">
        <f t="shared" si="14"/>
        <v>6.4516129032258063E-2</v>
      </c>
      <c r="CD26" s="83">
        <f t="shared" si="15"/>
        <v>0.13953488372093023</v>
      </c>
      <c r="CE26" s="80">
        <v>4</v>
      </c>
      <c r="CF26" s="80">
        <v>2</v>
      </c>
      <c r="CG26" s="80">
        <f t="shared" si="94"/>
        <v>6</v>
      </c>
      <c r="CH26" s="83">
        <f t="shared" si="53"/>
        <v>4.0816326530612242E-2</v>
      </c>
      <c r="CI26" s="83">
        <f t="shared" si="54"/>
        <v>6.4516129032258063E-2</v>
      </c>
      <c r="CJ26" s="84">
        <f t="shared" si="55"/>
        <v>4.6511627906976744E-2</v>
      </c>
      <c r="CK26" s="79">
        <v>14</v>
      </c>
      <c r="CL26" s="80">
        <v>1</v>
      </c>
      <c r="CM26" s="80">
        <f t="shared" si="97"/>
        <v>15</v>
      </c>
      <c r="CN26" s="83">
        <f t="shared" si="56"/>
        <v>0.14285714285714285</v>
      </c>
      <c r="CO26" s="83">
        <f t="shared" si="57"/>
        <v>3.2258064516129031E-2</v>
      </c>
      <c r="CP26" s="83">
        <f t="shared" si="58"/>
        <v>0.11627906976744186</v>
      </c>
      <c r="CQ26" s="80">
        <v>2</v>
      </c>
      <c r="CR26" s="80">
        <v>1</v>
      </c>
      <c r="CS26" s="80">
        <f t="shared" si="100"/>
        <v>3</v>
      </c>
      <c r="CT26" s="83">
        <f t="shared" si="59"/>
        <v>2.0408163265306121E-2</v>
      </c>
      <c r="CU26" s="83">
        <f t="shared" si="60"/>
        <v>3.2258064516129031E-2</v>
      </c>
      <c r="CV26" s="84">
        <f t="shared" si="61"/>
        <v>2.3255813953488372E-2</v>
      </c>
    </row>
    <row r="27" spans="1:100" s="9" customFormat="1" ht="18.75" customHeight="1" thickTop="1">
      <c r="A27" s="109" t="s">
        <v>43</v>
      </c>
      <c r="B27" s="88">
        <f>SUM(B24:B26)</f>
        <v>6799</v>
      </c>
      <c r="C27" s="89">
        <f>SUM(C24:C26)</f>
        <v>6532</v>
      </c>
      <c r="D27" s="90">
        <f t="shared" si="62"/>
        <v>13331</v>
      </c>
      <c r="E27" s="88">
        <f>SUM(E24:E26)</f>
        <v>2720</v>
      </c>
      <c r="F27" s="89">
        <f>SUM(F24:F26)</f>
        <v>2441</v>
      </c>
      <c r="G27" s="90">
        <f t="shared" si="64"/>
        <v>5161</v>
      </c>
      <c r="H27" s="91">
        <f t="shared" si="0"/>
        <v>0.40005883218120314</v>
      </c>
      <c r="I27" s="92">
        <f t="shared" si="1"/>
        <v>0.37369871402327004</v>
      </c>
      <c r="J27" s="93">
        <f t="shared" si="2"/>
        <v>0.3871427499812467</v>
      </c>
      <c r="K27" s="88">
        <f>SUM(K24:K26)</f>
        <v>1480</v>
      </c>
      <c r="L27" s="89">
        <f>SUM(L24:L26)</f>
        <v>1272</v>
      </c>
      <c r="M27" s="90">
        <f t="shared" si="66"/>
        <v>2752</v>
      </c>
      <c r="N27" s="91">
        <f t="shared" si="19"/>
        <v>0.54411764705882348</v>
      </c>
      <c r="O27" s="92">
        <f t="shared" si="20"/>
        <v>0.52109791069233924</v>
      </c>
      <c r="P27" s="93">
        <f t="shared" si="21"/>
        <v>0.53322999418717298</v>
      </c>
      <c r="Q27" s="88">
        <f>SUM(Q24:Q26)</f>
        <v>6920</v>
      </c>
      <c r="R27" s="89">
        <f>SUM(R24:R26)</f>
        <v>6026</v>
      </c>
      <c r="S27" s="90">
        <f t="shared" si="69"/>
        <v>12946</v>
      </c>
      <c r="T27" s="94">
        <f t="shared" si="22"/>
        <v>1.0177967348139432</v>
      </c>
      <c r="U27" s="95">
        <f t="shared" si="23"/>
        <v>0.92253521126760563</v>
      </c>
      <c r="V27" s="96">
        <f t="shared" si="24"/>
        <v>0.97111994599054829</v>
      </c>
      <c r="W27" s="88">
        <f>SUM(W24:W26)</f>
        <v>2089</v>
      </c>
      <c r="X27" s="89">
        <f>SUM(X24:X26)</f>
        <v>2481</v>
      </c>
      <c r="Y27" s="90">
        <f>SUM(W27:X27)</f>
        <v>4570</v>
      </c>
      <c r="Z27" s="94">
        <f t="shared" si="25"/>
        <v>0.30725106633328431</v>
      </c>
      <c r="AA27" s="95">
        <f t="shared" si="26"/>
        <v>0.37982241273729334</v>
      </c>
      <c r="AB27" s="96">
        <f t="shared" si="27"/>
        <v>0.34280999174855598</v>
      </c>
      <c r="AC27" s="88">
        <f>SUM(AC24:AC26)</f>
        <v>1398</v>
      </c>
      <c r="AD27" s="89">
        <f>SUM(AD24:AD26)</f>
        <v>1565</v>
      </c>
      <c r="AE27" s="90">
        <f>SUM(AC27:AD27)</f>
        <v>2963</v>
      </c>
      <c r="AF27" s="91">
        <f t="shared" si="28"/>
        <v>0.20561847330489777</v>
      </c>
      <c r="AG27" s="92">
        <f t="shared" si="29"/>
        <v>0.23958971218616043</v>
      </c>
      <c r="AH27" s="93">
        <f t="shared" si="30"/>
        <v>0.22226389618183182</v>
      </c>
      <c r="AI27" s="88">
        <f>SUM(AI24:AI26)</f>
        <v>770</v>
      </c>
      <c r="AJ27" s="89">
        <f>SUM(AJ24:AJ26)</f>
        <v>876</v>
      </c>
      <c r="AK27" s="90">
        <f>SUM(AI27:AJ27)</f>
        <v>1646</v>
      </c>
      <c r="AL27" s="91">
        <f t="shared" si="31"/>
        <v>0.55078683834048636</v>
      </c>
      <c r="AM27" s="92">
        <f t="shared" si="32"/>
        <v>0.55974440894568689</v>
      </c>
      <c r="AN27" s="93">
        <f t="shared" si="33"/>
        <v>0.55551805602429971</v>
      </c>
      <c r="AO27" s="88">
        <f>SUM(AO24:AO26)</f>
        <v>2713</v>
      </c>
      <c r="AP27" s="89">
        <f>SUM(AP24:AP26)</f>
        <v>3390</v>
      </c>
      <c r="AQ27" s="90">
        <f>SUM(AO27:AP27)</f>
        <v>6103</v>
      </c>
      <c r="AR27" s="94">
        <f t="shared" si="34"/>
        <v>0.39902926901014857</v>
      </c>
      <c r="AS27" s="95">
        <f t="shared" si="35"/>
        <v>0.51898346601347212</v>
      </c>
      <c r="AT27" s="96">
        <f t="shared" si="36"/>
        <v>0.45780511589528167</v>
      </c>
      <c r="AU27" s="88">
        <f>SUM(AU24:AU26)</f>
        <v>1856</v>
      </c>
      <c r="AV27" s="89">
        <f>SUM(AV24:AV26)</f>
        <v>2351</v>
      </c>
      <c r="AW27" s="90">
        <f>SUM(AU27:AV27)</f>
        <v>4207</v>
      </c>
      <c r="AX27" s="94">
        <f t="shared" si="37"/>
        <v>0.27298132078246801</v>
      </c>
      <c r="AY27" s="95">
        <f t="shared" si="38"/>
        <v>0.35992039191671771</v>
      </c>
      <c r="AZ27" s="96">
        <f t="shared" si="39"/>
        <v>0.31558022653964446</v>
      </c>
      <c r="BA27" s="88">
        <f>SUM(BA24:BA26)</f>
        <v>73</v>
      </c>
      <c r="BB27" s="89">
        <f>SUM(BB24:BB26)</f>
        <v>69</v>
      </c>
      <c r="BC27" s="89">
        <f>SUM(BA27:BB27)</f>
        <v>142</v>
      </c>
      <c r="BD27" s="92">
        <f t="shared" si="40"/>
        <v>1.0736873069569055E-2</v>
      </c>
      <c r="BE27" s="92">
        <f t="shared" si="41"/>
        <v>1.0563380281690141E-2</v>
      </c>
      <c r="BF27" s="92">
        <f t="shared" si="42"/>
        <v>1.0651864076213338E-2</v>
      </c>
      <c r="BG27" s="89">
        <f>SUM(BG24:BG26)</f>
        <v>24</v>
      </c>
      <c r="BH27" s="89">
        <f>SUM(BH24:BH26)</f>
        <v>18</v>
      </c>
      <c r="BI27" s="89">
        <f>SUM(BG27:BH27)</f>
        <v>42</v>
      </c>
      <c r="BJ27" s="92">
        <f t="shared" si="43"/>
        <v>3.5299308721870861E-3</v>
      </c>
      <c r="BK27" s="92">
        <f t="shared" si="44"/>
        <v>2.7556644213104714E-3</v>
      </c>
      <c r="BL27" s="93">
        <f t="shared" si="45"/>
        <v>3.150551346485635E-3</v>
      </c>
      <c r="BM27" s="88">
        <f>SUM(BM24:BM26)</f>
        <v>1117</v>
      </c>
      <c r="BN27" s="89">
        <f>SUM(BN24:BN26)</f>
        <v>1145</v>
      </c>
      <c r="BO27" s="89">
        <f t="shared" si="86"/>
        <v>2262</v>
      </c>
      <c r="BP27" s="92">
        <f t="shared" si="46"/>
        <v>0.1642888660097073</v>
      </c>
      <c r="BQ27" s="92">
        <f t="shared" si="47"/>
        <v>0.1752908756889161</v>
      </c>
      <c r="BR27" s="92">
        <f t="shared" si="48"/>
        <v>0.16967969394644064</v>
      </c>
      <c r="BS27" s="89">
        <f>SUM(BS24:BS26)</f>
        <v>529</v>
      </c>
      <c r="BT27" s="89">
        <f>SUM(BT24:BT26)</f>
        <v>466</v>
      </c>
      <c r="BU27" s="89">
        <f t="shared" si="89"/>
        <v>995</v>
      </c>
      <c r="BV27" s="92">
        <f t="shared" si="49"/>
        <v>7.7805559641123692E-2</v>
      </c>
      <c r="BW27" s="92">
        <f t="shared" si="50"/>
        <v>7.1341090018371092E-2</v>
      </c>
      <c r="BX27" s="93">
        <f t="shared" si="51"/>
        <v>7.4638061660790636E-2</v>
      </c>
      <c r="BY27" s="88">
        <f>SUM(BY24:BY26)</f>
        <v>1185</v>
      </c>
      <c r="BZ27" s="89">
        <f>SUM(BZ24:BZ26)</f>
        <v>915</v>
      </c>
      <c r="CA27" s="89">
        <f>SUM(BY27:BZ27)</f>
        <v>2100</v>
      </c>
      <c r="CB27" s="92">
        <f t="shared" si="52"/>
        <v>0.17429033681423739</v>
      </c>
      <c r="CC27" s="92">
        <f t="shared" si="14"/>
        <v>0.14007960808328229</v>
      </c>
      <c r="CD27" s="92">
        <f t="shared" si="15"/>
        <v>0.15752756732428175</v>
      </c>
      <c r="CE27" s="89">
        <f>SUM(CE24:CE26)</f>
        <v>372</v>
      </c>
      <c r="CF27" s="89">
        <f>SUM(CF24:CF26)</f>
        <v>246</v>
      </c>
      <c r="CG27" s="89">
        <f t="shared" si="94"/>
        <v>618</v>
      </c>
      <c r="CH27" s="92">
        <f t="shared" si="53"/>
        <v>5.4713928518899835E-2</v>
      </c>
      <c r="CI27" s="92">
        <f t="shared" si="54"/>
        <v>3.7660747091243112E-2</v>
      </c>
      <c r="CJ27" s="93">
        <f t="shared" si="55"/>
        <v>4.6358112669717198E-2</v>
      </c>
      <c r="CK27" s="88">
        <f>SUM(CK24:CK26)</f>
        <v>973</v>
      </c>
      <c r="CL27" s="89">
        <f>SUM(CL24:CL26)</f>
        <v>732</v>
      </c>
      <c r="CM27" s="89">
        <f t="shared" si="97"/>
        <v>1705</v>
      </c>
      <c r="CN27" s="92">
        <f t="shared" si="56"/>
        <v>0.1431092807765848</v>
      </c>
      <c r="CO27" s="92">
        <f t="shared" si="57"/>
        <v>0.11206368646662584</v>
      </c>
      <c r="CP27" s="92">
        <f t="shared" si="58"/>
        <v>0.12789738204185733</v>
      </c>
      <c r="CQ27" s="89">
        <f>SUM(CQ24:CQ26)</f>
        <v>220</v>
      </c>
      <c r="CR27" s="89">
        <f>SUM(CR24:CR26)</f>
        <v>145</v>
      </c>
      <c r="CS27" s="89">
        <f t="shared" si="100"/>
        <v>365</v>
      </c>
      <c r="CT27" s="92">
        <f t="shared" si="59"/>
        <v>3.2357699661714957E-2</v>
      </c>
      <c r="CU27" s="92">
        <f t="shared" si="60"/>
        <v>2.2198407838334353E-2</v>
      </c>
      <c r="CV27" s="93">
        <f t="shared" si="61"/>
        <v>2.7379791463506113E-2</v>
      </c>
    </row>
    <row r="28" spans="1:100" ht="9" customHeight="1"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BB28" s="7"/>
      <c r="BC28" s="7"/>
      <c r="BD28" s="8"/>
      <c r="BN28" s="7"/>
      <c r="BO28" s="7"/>
      <c r="BP28" s="8"/>
    </row>
    <row r="29" spans="1:100" ht="9" customHeight="1"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100" ht="9" customHeight="1"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100" ht="9" customHeight="1"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100" ht="9" customHeight="1"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9:43" ht="9" customHeight="1"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9:43" ht="9" customHeight="1"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9:43" ht="9" customHeight="1"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9:43" ht="9" customHeight="1"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9:43" ht="9" customHeight="1"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9:43" ht="9" customHeight="1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9:43" ht="9" customHeight="1"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9:43" ht="9" customHeight="1"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9:43" ht="9" customHeight="1"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9:43" ht="9" customHeight="1"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9:43" ht="9" customHeight="1"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9:43" ht="9" customHeight="1"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9:43" ht="9" customHeight="1"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9:43" ht="9" customHeight="1"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9:43" ht="9" customHeight="1"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9:43" ht="9" customHeight="1"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9:43"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9:43"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9:43"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9:43"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9:43"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</sheetData>
  <mergeCells count="73">
    <mergeCell ref="BM2:BX2"/>
    <mergeCell ref="BY2:CJ2"/>
    <mergeCell ref="CK2:CV2"/>
    <mergeCell ref="B2:D2"/>
    <mergeCell ref="AI2:AK2"/>
    <mergeCell ref="AL2:AN2"/>
    <mergeCell ref="AR2:AT2"/>
    <mergeCell ref="AU2:AW2"/>
    <mergeCell ref="AX2:AZ2"/>
    <mergeCell ref="BA2:BL2"/>
    <mergeCell ref="AO2:AQ2"/>
    <mergeCell ref="AW3:AW4"/>
    <mergeCell ref="AX3:AX4"/>
    <mergeCell ref="AY3:AY4"/>
    <mergeCell ref="AZ3:AZ4"/>
    <mergeCell ref="E2:G2"/>
    <mergeCell ref="H2:J2"/>
    <mergeCell ref="K2:M2"/>
    <mergeCell ref="N2:P2"/>
    <mergeCell ref="Q2:S2"/>
    <mergeCell ref="T2:V2"/>
    <mergeCell ref="AQ3:AQ4"/>
    <mergeCell ref="AR3:AR4"/>
    <mergeCell ref="AS3:AS4"/>
    <mergeCell ref="AT3:AT4"/>
    <mergeCell ref="AU3:AU4"/>
    <mergeCell ref="AV3:AV4"/>
    <mergeCell ref="AP3:AP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3:A4"/>
    <mergeCell ref="B3:B4"/>
    <mergeCell ref="C3:C4"/>
    <mergeCell ref="D3:D4"/>
    <mergeCell ref="E3:E4"/>
    <mergeCell ref="F3:F4"/>
    <mergeCell ref="W2:Y2"/>
    <mergeCell ref="Z2:AB2"/>
    <mergeCell ref="AC2:AE2"/>
    <mergeCell ref="AF2:AH2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"/>
  <pageMargins left="0.52083333333333337" right="0.28999999999999998" top="0.74803149606299213" bottom="0.74803149606299213" header="0.31496062992125984" footer="0.31496062992125984"/>
  <pageSetup paperSize="9" fitToWidth="0" fitToHeight="0" orientation="landscape" r:id="rId1"/>
  <colBreaks count="3" manualBreakCount="3">
    <brk id="28" max="1048575" man="1"/>
    <brk id="52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一人平均う歯数 </vt:lpstr>
      <vt:lpstr>有病者率</vt:lpstr>
      <vt:lpstr>小学校6年生</vt:lpstr>
      <vt:lpstr>'一人平均う歯数 '!Print_Area</vt:lpstr>
      <vt:lpstr>有病者率!Print_Area</vt:lpstr>
      <vt:lpstr>小学校6年生!Print_Titles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2018-03-15T11:35:44Z</cp:lastPrinted>
  <dcterms:created xsi:type="dcterms:W3CDTF">2001-09-04T01:31:42Z</dcterms:created>
  <dcterms:modified xsi:type="dcterms:W3CDTF">2018-04-30T04:51:57Z</dcterms:modified>
</cp:coreProperties>
</file>