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635" yWindow="-15" windowWidth="7665" windowHeight="8190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'!$A$4:$P$24</definedName>
    <definedName name="_xlnm._FilterDatabase" localSheetId="1" hidden="1">有病者率!$A$4:$P$24</definedName>
    <definedName name="_xlnm.Print_Area" localSheetId="0">'一人平均う歯数 '!$B$1:$Q$131</definedName>
    <definedName name="_xlnm.Print_Area" localSheetId="2">小学校1年生!$A$1:$CY$27</definedName>
    <definedName name="_xlnm.Print_Area" localSheetId="1">有病者率!$B$1:$Q$132</definedName>
    <definedName name="_xlnm.Print_Titles" localSheetId="2">小学校1年生!$A:$A</definedName>
  </definedNames>
  <calcPr calcId="145621"/>
</workbook>
</file>

<file path=xl/calcChain.xml><?xml version="1.0" encoding="utf-8"?>
<calcChain xmlns="http://schemas.openxmlformats.org/spreadsheetml/2006/main">
  <c r="B61" i="6" l="1"/>
  <c r="B61" i="5"/>
  <c r="CX26" i="2" l="1"/>
  <c r="CW26" i="2"/>
  <c r="CX25" i="2"/>
  <c r="CW25" i="2"/>
  <c r="CX23" i="2"/>
  <c r="CW23" i="2"/>
  <c r="CX22" i="2"/>
  <c r="CW22" i="2"/>
  <c r="CX21" i="2"/>
  <c r="CW21" i="2"/>
  <c r="CX20" i="2"/>
  <c r="CW20" i="2"/>
  <c r="CX19" i="2"/>
  <c r="CW19" i="2"/>
  <c r="CX18" i="2"/>
  <c r="CW18" i="2"/>
  <c r="CX17" i="2"/>
  <c r="CW17" i="2"/>
  <c r="CX16" i="2"/>
  <c r="CW16" i="2"/>
  <c r="CX15" i="2"/>
  <c r="CW15" i="2"/>
  <c r="CX14" i="2"/>
  <c r="CW14" i="2"/>
  <c r="CX13" i="2"/>
  <c r="CW13" i="2"/>
  <c r="CX12" i="2"/>
  <c r="CW12" i="2"/>
  <c r="CX11" i="2"/>
  <c r="CW11" i="2"/>
  <c r="CX10" i="2"/>
  <c r="CW10" i="2"/>
  <c r="CX9" i="2"/>
  <c r="CW9" i="2"/>
  <c r="CX8" i="2"/>
  <c r="CW8" i="2"/>
  <c r="CX7" i="2"/>
  <c r="CW7" i="2"/>
  <c r="CX6" i="2"/>
  <c r="CW6" i="2"/>
  <c r="CX5" i="2"/>
  <c r="CW5" i="2"/>
  <c r="CU25" i="2" l="1"/>
  <c r="CT25" i="2"/>
  <c r="CO25" i="2"/>
  <c r="CN25" i="2"/>
  <c r="CI25" i="2"/>
  <c r="CH25" i="2"/>
  <c r="CC25" i="2"/>
  <c r="CB25" i="2"/>
  <c r="BW25" i="2"/>
  <c r="BV25" i="2"/>
  <c r="BQ25" i="2"/>
  <c r="BP25" i="2"/>
  <c r="BK25" i="2"/>
  <c r="BJ25" i="2"/>
  <c r="BE25" i="2"/>
  <c r="BD25" i="2"/>
  <c r="AY25" i="2"/>
  <c r="AX25" i="2"/>
  <c r="AS25" i="2"/>
  <c r="AR25" i="2"/>
  <c r="AM25" i="2"/>
  <c r="AL25" i="2"/>
  <c r="AG25" i="2"/>
  <c r="AF25" i="2"/>
  <c r="AA25" i="2"/>
  <c r="Z25" i="2"/>
  <c r="U25" i="2"/>
  <c r="T25" i="2"/>
  <c r="O25" i="2"/>
  <c r="N25" i="2"/>
  <c r="I25" i="2"/>
  <c r="H25" i="2"/>
  <c r="CS25" i="2"/>
  <c r="CM25" i="2"/>
  <c r="CG25" i="2"/>
  <c r="CA25" i="2"/>
  <c r="BU25" i="2"/>
  <c r="BO25" i="2"/>
  <c r="BI25" i="2"/>
  <c r="BC25" i="2"/>
  <c r="AW25" i="2"/>
  <c r="AZ25" i="2" s="1"/>
  <c r="AQ25" i="2"/>
  <c r="AT25" i="2" s="1"/>
  <c r="AK25" i="2"/>
  <c r="AN25" i="2" s="1"/>
  <c r="AE25" i="2"/>
  <c r="Y25" i="2"/>
  <c r="S25" i="2"/>
  <c r="M25" i="2"/>
  <c r="P25" i="2" s="1"/>
  <c r="G25" i="2"/>
  <c r="D25" i="2"/>
  <c r="CP25" i="2" s="1"/>
  <c r="BL25" i="2" l="1"/>
  <c r="CJ25" i="2"/>
  <c r="CY25" i="2"/>
  <c r="AB25" i="2"/>
  <c r="BX25" i="2"/>
  <c r="CV25" i="2"/>
  <c r="J25" i="2"/>
  <c r="AH25" i="2"/>
  <c r="BF25" i="2"/>
  <c r="CD25" i="2"/>
  <c r="V25" i="2"/>
  <c r="BR25" i="2"/>
  <c r="CU26" i="2"/>
  <c r="CT26" i="2"/>
  <c r="CU23" i="2"/>
  <c r="CT23" i="2"/>
  <c r="CU22" i="2"/>
  <c r="CT22" i="2"/>
  <c r="CU21" i="2"/>
  <c r="CT21" i="2"/>
  <c r="CU20" i="2"/>
  <c r="CT20" i="2"/>
  <c r="CU19" i="2"/>
  <c r="CT19" i="2"/>
  <c r="CU18" i="2"/>
  <c r="CT18" i="2"/>
  <c r="CU17" i="2"/>
  <c r="CT17" i="2"/>
  <c r="CU16" i="2"/>
  <c r="CT16" i="2"/>
  <c r="CU15" i="2"/>
  <c r="CT15" i="2"/>
  <c r="CU14" i="2"/>
  <c r="CT14" i="2"/>
  <c r="CU13" i="2"/>
  <c r="CT13" i="2"/>
  <c r="CU12" i="2"/>
  <c r="CT12" i="2"/>
  <c r="CU11" i="2"/>
  <c r="CT11" i="2"/>
  <c r="CU10" i="2"/>
  <c r="CT10" i="2"/>
  <c r="CU9" i="2"/>
  <c r="CT9" i="2"/>
  <c r="CU8" i="2"/>
  <c r="CT8" i="2"/>
  <c r="CU7" i="2"/>
  <c r="CT7" i="2"/>
  <c r="CU6" i="2"/>
  <c r="CT6" i="2"/>
  <c r="CU5" i="2"/>
  <c r="CT5" i="2"/>
  <c r="CO26" i="2"/>
  <c r="CN26" i="2"/>
  <c r="CO23" i="2"/>
  <c r="CN23" i="2"/>
  <c r="CO22" i="2"/>
  <c r="CN22" i="2"/>
  <c r="CO21" i="2"/>
  <c r="CN21" i="2"/>
  <c r="CO20" i="2"/>
  <c r="CN20" i="2"/>
  <c r="CO19" i="2"/>
  <c r="CN19" i="2"/>
  <c r="CO18" i="2"/>
  <c r="CN18" i="2"/>
  <c r="CO17" i="2"/>
  <c r="CN17" i="2"/>
  <c r="CO16" i="2"/>
  <c r="CN16" i="2"/>
  <c r="CO15" i="2"/>
  <c r="CN15" i="2"/>
  <c r="CO14" i="2"/>
  <c r="CN14" i="2"/>
  <c r="CO13" i="2"/>
  <c r="CN13" i="2"/>
  <c r="CO12" i="2"/>
  <c r="CN12" i="2"/>
  <c r="CO11" i="2"/>
  <c r="CN11" i="2"/>
  <c r="CO10" i="2"/>
  <c r="CN10" i="2"/>
  <c r="CO9" i="2"/>
  <c r="CN9" i="2"/>
  <c r="CO8" i="2"/>
  <c r="CN8" i="2"/>
  <c r="CO7" i="2"/>
  <c r="CN7" i="2"/>
  <c r="CO6" i="2"/>
  <c r="CN6" i="2"/>
  <c r="CO5" i="2"/>
  <c r="CN5" i="2"/>
  <c r="CI26" i="2"/>
  <c r="CH26" i="2"/>
  <c r="CI23" i="2"/>
  <c r="CH23" i="2"/>
  <c r="CI22" i="2"/>
  <c r="CH22" i="2"/>
  <c r="CI21" i="2"/>
  <c r="CH21" i="2"/>
  <c r="CI20" i="2"/>
  <c r="CH20" i="2"/>
  <c r="CI19" i="2"/>
  <c r="CH19" i="2"/>
  <c r="CI18" i="2"/>
  <c r="CH18" i="2"/>
  <c r="CI17" i="2"/>
  <c r="CH17" i="2"/>
  <c r="CI16" i="2"/>
  <c r="CH16" i="2"/>
  <c r="CI15" i="2"/>
  <c r="CH15" i="2"/>
  <c r="CI14" i="2"/>
  <c r="CH14" i="2"/>
  <c r="CI13" i="2"/>
  <c r="CH13" i="2"/>
  <c r="CI12" i="2"/>
  <c r="CH12" i="2"/>
  <c r="CI11" i="2"/>
  <c r="CH11" i="2"/>
  <c r="CI10" i="2"/>
  <c r="CH10" i="2"/>
  <c r="CI9" i="2"/>
  <c r="CH9" i="2"/>
  <c r="CI8" i="2"/>
  <c r="CH8" i="2"/>
  <c r="CI7" i="2"/>
  <c r="CH7" i="2"/>
  <c r="CI6" i="2"/>
  <c r="CH6" i="2"/>
  <c r="CI5" i="2"/>
  <c r="CH5" i="2"/>
  <c r="CC26" i="2"/>
  <c r="CB26" i="2"/>
  <c r="CC23" i="2"/>
  <c r="CB23" i="2"/>
  <c r="CC22" i="2"/>
  <c r="CB22" i="2"/>
  <c r="CC21" i="2"/>
  <c r="CB21" i="2"/>
  <c r="CC20" i="2"/>
  <c r="CB20" i="2"/>
  <c r="CC19" i="2"/>
  <c r="CB19" i="2"/>
  <c r="CC18" i="2"/>
  <c r="CB18" i="2"/>
  <c r="CC17" i="2"/>
  <c r="CB17" i="2"/>
  <c r="CC16" i="2"/>
  <c r="CB16" i="2"/>
  <c r="CC15" i="2"/>
  <c r="CB15" i="2"/>
  <c r="CC14" i="2"/>
  <c r="CB14" i="2"/>
  <c r="CC13" i="2"/>
  <c r="CB13" i="2"/>
  <c r="CC12" i="2"/>
  <c r="CB12" i="2"/>
  <c r="CC11" i="2"/>
  <c r="CB11" i="2"/>
  <c r="CC10" i="2"/>
  <c r="CB10" i="2"/>
  <c r="CC9" i="2"/>
  <c r="CB9" i="2"/>
  <c r="CC8" i="2"/>
  <c r="CB8" i="2"/>
  <c r="CC7" i="2"/>
  <c r="CB7" i="2"/>
  <c r="CC6" i="2"/>
  <c r="CB6" i="2"/>
  <c r="CC5" i="2"/>
  <c r="CB5" i="2"/>
  <c r="BW26" i="2"/>
  <c r="BV26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W14" i="2"/>
  <c r="BV14" i="2"/>
  <c r="BW13" i="2"/>
  <c r="BV13" i="2"/>
  <c r="BW12" i="2"/>
  <c r="BV12" i="2"/>
  <c r="BW11" i="2"/>
  <c r="BV11" i="2"/>
  <c r="BW10" i="2"/>
  <c r="BV10" i="2"/>
  <c r="BW9" i="2"/>
  <c r="BV9" i="2"/>
  <c r="BW8" i="2"/>
  <c r="BV8" i="2"/>
  <c r="BW7" i="2"/>
  <c r="BV7" i="2"/>
  <c r="BW6" i="2"/>
  <c r="BV6" i="2"/>
  <c r="BW5" i="2"/>
  <c r="BV5" i="2"/>
  <c r="BQ26" i="2"/>
  <c r="BP26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Q5" i="2"/>
  <c r="BP5" i="2"/>
  <c r="BK26" i="2"/>
  <c r="BJ26" i="2"/>
  <c r="BK23" i="2"/>
  <c r="BJ23" i="2"/>
  <c r="BK22" i="2"/>
  <c r="BJ22" i="2"/>
  <c r="BK21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BK6" i="2"/>
  <c r="BJ6" i="2"/>
  <c r="BK5" i="2"/>
  <c r="BJ5" i="2"/>
  <c r="BE26" i="2"/>
  <c r="BD26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E5" i="2"/>
  <c r="BD5" i="2"/>
  <c r="AM26" i="2"/>
  <c r="AL26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M6" i="2"/>
  <c r="AL6" i="2"/>
  <c r="AM5" i="2"/>
  <c r="AL5" i="2"/>
  <c r="O26" i="2"/>
  <c r="N26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AG26" i="2"/>
  <c r="AF26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AG5" i="2"/>
  <c r="AF5" i="2"/>
  <c r="AA26" i="2"/>
  <c r="Z26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U26" i="2"/>
  <c r="T26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I26" i="2"/>
  <c r="H26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H5" i="2"/>
  <c r="I5" i="2"/>
  <c r="CR24" i="2" l="1"/>
  <c r="CQ24" i="2"/>
  <c r="CL24" i="2"/>
  <c r="CK24" i="2"/>
  <c r="CF24" i="2"/>
  <c r="CE24" i="2"/>
  <c r="BZ24" i="2"/>
  <c r="CC24" i="2" s="1"/>
  <c r="BY24" i="2"/>
  <c r="CB24" i="2" s="1"/>
  <c r="BT24" i="2"/>
  <c r="BS24" i="2"/>
  <c r="BN24" i="2"/>
  <c r="BQ24" i="2" s="1"/>
  <c r="BM24" i="2"/>
  <c r="BP24" i="2" s="1"/>
  <c r="BG24" i="2"/>
  <c r="BH24" i="2"/>
  <c r="BB24" i="2"/>
  <c r="BE24" i="2" s="1"/>
  <c r="BA24" i="2"/>
  <c r="BD24" i="2" s="1"/>
  <c r="AV24" i="2"/>
  <c r="AU24" i="2"/>
  <c r="AP24" i="2"/>
  <c r="AO24" i="2"/>
  <c r="AJ24" i="2"/>
  <c r="AI24" i="2"/>
  <c r="AD24" i="2"/>
  <c r="AG24" i="2" s="1"/>
  <c r="AC24" i="2"/>
  <c r="AF24" i="2" s="1"/>
  <c r="X24" i="2"/>
  <c r="W24" i="2"/>
  <c r="R24" i="2"/>
  <c r="U24" i="2" s="1"/>
  <c r="Q24" i="2"/>
  <c r="T24" i="2" s="1"/>
  <c r="L24" i="2"/>
  <c r="K24" i="2"/>
  <c r="F24" i="2"/>
  <c r="I24" i="2" s="1"/>
  <c r="E24" i="2"/>
  <c r="H24" i="2" s="1"/>
  <c r="C24" i="2"/>
  <c r="B24" i="2"/>
  <c r="AS8" i="2"/>
  <c r="AR10" i="2"/>
  <c r="AQ10" i="2"/>
  <c r="AR14" i="2"/>
  <c r="AS18" i="2"/>
  <c r="AQ20" i="2"/>
  <c r="AS22" i="2"/>
  <c r="BC23" i="2"/>
  <c r="AY23" i="2"/>
  <c r="AX23" i="2"/>
  <c r="AW23" i="2"/>
  <c r="AZ23" i="2" s="1"/>
  <c r="AS23" i="2"/>
  <c r="AE23" i="2"/>
  <c r="Y23" i="2"/>
  <c r="D23" i="2"/>
  <c r="CG22" i="2"/>
  <c r="BI22" i="2"/>
  <c r="AW22" i="2"/>
  <c r="AK22" i="2"/>
  <c r="AN22" i="2" s="1"/>
  <c r="Y22" i="2"/>
  <c r="M22" i="2"/>
  <c r="AY22" i="2"/>
  <c r="AS21" i="2"/>
  <c r="AE21" i="2"/>
  <c r="S21" i="2"/>
  <c r="M21" i="2"/>
  <c r="D21" i="2"/>
  <c r="CM20" i="2"/>
  <c r="CA20" i="2"/>
  <c r="BO20" i="2"/>
  <c r="BC20" i="2"/>
  <c r="AY20" i="2"/>
  <c r="AR20" i="2"/>
  <c r="AE20" i="2"/>
  <c r="S20" i="2"/>
  <c r="M20" i="2"/>
  <c r="D20" i="2"/>
  <c r="CA19" i="2"/>
  <c r="BC19" i="2"/>
  <c r="AY19" i="2"/>
  <c r="AR19" i="2"/>
  <c r="AE19" i="2"/>
  <c r="G19" i="2"/>
  <c r="D19" i="2"/>
  <c r="CS18" i="2"/>
  <c r="CV18" i="2" s="1"/>
  <c r="BU18" i="2"/>
  <c r="BC18" i="2"/>
  <c r="AX18" i="2"/>
  <c r="AW18" i="2"/>
  <c r="Y18" i="2"/>
  <c r="G18" i="2"/>
  <c r="D18" i="2"/>
  <c r="CG17" i="2"/>
  <c r="CJ17" i="2" s="1"/>
  <c r="BI17" i="2"/>
  <c r="AX17" i="2"/>
  <c r="AR17" i="2"/>
  <c r="AS17" i="2"/>
  <c r="AK17" i="2"/>
  <c r="M17" i="2"/>
  <c r="D17" i="2"/>
  <c r="CG16" i="2"/>
  <c r="CA16" i="2"/>
  <c r="BI16" i="2"/>
  <c r="BC16" i="2"/>
  <c r="AY16" i="2"/>
  <c r="AK16" i="2"/>
  <c r="AE16" i="2"/>
  <c r="M16" i="2"/>
  <c r="G16" i="2"/>
  <c r="CM15" i="2"/>
  <c r="CA15" i="2"/>
  <c r="BO15" i="2"/>
  <c r="BC15" i="2"/>
  <c r="AY15" i="2"/>
  <c r="AR15" i="2"/>
  <c r="AQ15" i="2"/>
  <c r="AS15" i="2"/>
  <c r="AE15" i="2"/>
  <c r="S15" i="2"/>
  <c r="G15" i="2"/>
  <c r="D15" i="2"/>
  <c r="CM14" i="2"/>
  <c r="CA14" i="2"/>
  <c r="BO14" i="2"/>
  <c r="BC14" i="2"/>
  <c r="AQ14" i="2"/>
  <c r="AE14" i="2"/>
  <c r="S14" i="2"/>
  <c r="CS13" i="2"/>
  <c r="CG13" i="2"/>
  <c r="BU13" i="2"/>
  <c r="BI13" i="2"/>
  <c r="AW13" i="2"/>
  <c r="AY13" i="2"/>
  <c r="AS13" i="2"/>
  <c r="AK13" i="2"/>
  <c r="Y13" i="2"/>
  <c r="M13" i="2"/>
  <c r="AX12" i="2"/>
  <c r="M12" i="2"/>
  <c r="G12" i="2"/>
  <c r="D12" i="2"/>
  <c r="CS11" i="2"/>
  <c r="CG11" i="2"/>
  <c r="BU11" i="2"/>
  <c r="BI11" i="2"/>
  <c r="AW11" i="2"/>
  <c r="AY11" i="2"/>
  <c r="AS11" i="2"/>
  <c r="AK11" i="2"/>
  <c r="Y11" i="2"/>
  <c r="M11" i="2"/>
  <c r="D11" i="2"/>
  <c r="CM10" i="2"/>
  <c r="CA10" i="2"/>
  <c r="BO10" i="2"/>
  <c r="BC10" i="2"/>
  <c r="AY10" i="2"/>
  <c r="AX10" i="2"/>
  <c r="AE10" i="2"/>
  <c r="S10" i="2"/>
  <c r="G10" i="2"/>
  <c r="D10" i="2"/>
  <c r="CM9" i="2"/>
  <c r="BU9" i="2"/>
  <c r="BI9" i="2"/>
  <c r="AW9" i="2"/>
  <c r="AS9" i="2"/>
  <c r="AK9" i="2"/>
  <c r="Y9" i="2"/>
  <c r="M9" i="2"/>
  <c r="CS8" i="2"/>
  <c r="CG8" i="2"/>
  <c r="BU8" i="2"/>
  <c r="BI8" i="2"/>
  <c r="AX8" i="2"/>
  <c r="AW8" i="2"/>
  <c r="AK8" i="2"/>
  <c r="Y8" i="2"/>
  <c r="M8" i="2"/>
  <c r="D8" i="2"/>
  <c r="CM7" i="2"/>
  <c r="CA7" i="2"/>
  <c r="BU7" i="2"/>
  <c r="BO7" i="2"/>
  <c r="BC7" i="2"/>
  <c r="AS7" i="2"/>
  <c r="AR7" i="2"/>
  <c r="AQ7" i="2"/>
  <c r="Y7" i="2"/>
  <c r="S7" i="2"/>
  <c r="M7" i="2"/>
  <c r="D7" i="2"/>
  <c r="CM6" i="2"/>
  <c r="CA6" i="2"/>
  <c r="BO6" i="2"/>
  <c r="BC6" i="2"/>
  <c r="AY6" i="2"/>
  <c r="AR6" i="2"/>
  <c r="AQ6" i="2"/>
  <c r="AE6" i="2"/>
  <c r="S6" i="2"/>
  <c r="G6" i="2"/>
  <c r="AY5" i="2"/>
  <c r="AS26" i="2"/>
  <c r="D26" i="2"/>
  <c r="CN24" i="2" l="1"/>
  <c r="CW24" i="2"/>
  <c r="CO24" i="2"/>
  <c r="CX24" i="2"/>
  <c r="CY9" i="2"/>
  <c r="J18" i="2"/>
  <c r="BF18" i="2"/>
  <c r="J19" i="2"/>
  <c r="BF19" i="2"/>
  <c r="J12" i="2"/>
  <c r="V7" i="2"/>
  <c r="BL8" i="2"/>
  <c r="CV11" i="2"/>
  <c r="V15" i="2"/>
  <c r="CD15" i="2"/>
  <c r="V20" i="2"/>
  <c r="BF20" i="2"/>
  <c r="BF15" i="2"/>
  <c r="CD20" i="2"/>
  <c r="V21" i="2"/>
  <c r="AH23" i="2"/>
  <c r="O24" i="2"/>
  <c r="AA24" i="2"/>
  <c r="AM24" i="2"/>
  <c r="BI24" i="2"/>
  <c r="BJ24" i="2"/>
  <c r="BW24" i="2"/>
  <c r="CI24" i="2"/>
  <c r="CU24" i="2"/>
  <c r="BX7" i="2"/>
  <c r="CV8" i="2"/>
  <c r="BR10" i="2"/>
  <c r="P12" i="2"/>
  <c r="J15" i="2"/>
  <c r="BR15" i="2"/>
  <c r="P16" i="2"/>
  <c r="CP20" i="2"/>
  <c r="AH21" i="2"/>
  <c r="BF23" i="2"/>
  <c r="AH15" i="2"/>
  <c r="CP15" i="2"/>
  <c r="AN16" i="2"/>
  <c r="BL17" i="2"/>
  <c r="AB18" i="2"/>
  <c r="BX18" i="2"/>
  <c r="AH19" i="2"/>
  <c r="CD19" i="2"/>
  <c r="AH20" i="2"/>
  <c r="BR20" i="2"/>
  <c r="AB23" i="2"/>
  <c r="N24" i="2"/>
  <c r="Z24" i="2"/>
  <c r="AL24" i="2"/>
  <c r="BK24" i="2"/>
  <c r="BV24" i="2"/>
  <c r="CH24" i="2"/>
  <c r="CT24" i="2"/>
  <c r="CJ10" i="2"/>
  <c r="CD10" i="2"/>
  <c r="AH10" i="2"/>
  <c r="BF7" i="2"/>
  <c r="CP7" i="2"/>
  <c r="BX8" i="2"/>
  <c r="J10" i="2"/>
  <c r="CP10" i="2"/>
  <c r="BL11" i="2"/>
  <c r="CD7" i="2"/>
  <c r="AB7" i="2"/>
  <c r="BR7" i="2"/>
  <c r="AB8" i="2"/>
  <c r="CJ8" i="2"/>
  <c r="V10" i="2"/>
  <c r="BF10" i="2"/>
  <c r="CJ11" i="2"/>
  <c r="AB11" i="2"/>
  <c r="BX11" i="2"/>
  <c r="S24" i="2"/>
  <c r="AE24" i="2"/>
  <c r="CM24" i="2"/>
  <c r="CA24" i="2"/>
  <c r="BO24" i="2"/>
  <c r="BC24" i="2"/>
  <c r="G24" i="2"/>
  <c r="AS24" i="2"/>
  <c r="AR24" i="2"/>
  <c r="AQ24" i="2"/>
  <c r="AZ11" i="2"/>
  <c r="CS9" i="2"/>
  <c r="CA9" i="2"/>
  <c r="AK21" i="2"/>
  <c r="AN21" i="2" s="1"/>
  <c r="BI5" i="2"/>
  <c r="G8" i="2"/>
  <c r="J8" i="2" s="1"/>
  <c r="AE9" i="2"/>
  <c r="AN9" i="2" s="1"/>
  <c r="AK5" i="2"/>
  <c r="S8" i="2"/>
  <c r="V8" i="2" s="1"/>
  <c r="BC8" i="2"/>
  <c r="BF8" i="2" s="1"/>
  <c r="AX20" i="2"/>
  <c r="AW20" i="2"/>
  <c r="AZ20" i="2" s="1"/>
  <c r="M5" i="2"/>
  <c r="CG5" i="2"/>
  <c r="BI7" i="2"/>
  <c r="BL7" i="2" s="1"/>
  <c r="G11" i="2"/>
  <c r="J11" i="2" s="1"/>
  <c r="AE11" i="2"/>
  <c r="AN11" i="2" s="1"/>
  <c r="BC11" i="2"/>
  <c r="BF11" i="2" s="1"/>
  <c r="CA11" i="2"/>
  <c r="CD11" i="2" s="1"/>
  <c r="AK14" i="2"/>
  <c r="AN14" i="2" s="1"/>
  <c r="BU14" i="2"/>
  <c r="CS7" i="2"/>
  <c r="CV7" i="2" s="1"/>
  <c r="Y20" i="2"/>
  <c r="AB20" i="2" s="1"/>
  <c r="BU20" i="2"/>
  <c r="BX20" i="2" s="1"/>
  <c r="CS20" i="2"/>
  <c r="CV20" i="2" s="1"/>
  <c r="M6" i="2"/>
  <c r="P6" i="2" s="1"/>
  <c r="AK6" i="2"/>
  <c r="AN6" i="2" s="1"/>
  <c r="BI6" i="2"/>
  <c r="CG6" i="2"/>
  <c r="AY7" i="2"/>
  <c r="AW7" i="2"/>
  <c r="AZ7" i="2" s="1"/>
  <c r="BO8" i="2"/>
  <c r="BR8" i="2" s="1"/>
  <c r="AR9" i="2"/>
  <c r="D9" i="2"/>
  <c r="BL9" i="2" s="1"/>
  <c r="AX9" i="2"/>
  <c r="G9" i="2"/>
  <c r="BC9" i="2"/>
  <c r="Y6" i="2"/>
  <c r="AX6" i="2"/>
  <c r="AW6" i="2"/>
  <c r="BU6" i="2"/>
  <c r="CS6" i="2"/>
  <c r="CY6" i="2" s="1"/>
  <c r="AR8" i="2"/>
  <c r="AQ8" i="2"/>
  <c r="AT8" i="2" s="1"/>
  <c r="CM8" i="2"/>
  <c r="AT10" i="2"/>
  <c r="Y5" i="2"/>
  <c r="AW5" i="2"/>
  <c r="AX5" i="2"/>
  <c r="BU5" i="2"/>
  <c r="CS5" i="2"/>
  <c r="AK7" i="2"/>
  <c r="CG7" i="2"/>
  <c r="CJ7" i="2" s="1"/>
  <c r="AE8" i="2"/>
  <c r="AN8" i="2" s="1"/>
  <c r="CA8" i="2"/>
  <c r="CD8" i="2" s="1"/>
  <c r="S9" i="2"/>
  <c r="AQ9" i="2"/>
  <c r="BO9" i="2"/>
  <c r="BR9" i="2" s="1"/>
  <c r="AE12" i="2"/>
  <c r="AH12" i="2" s="1"/>
  <c r="AQ12" i="2"/>
  <c r="AT12" i="2" s="1"/>
  <c r="AR12" i="2"/>
  <c r="BC12" i="2"/>
  <c r="BF12" i="2" s="1"/>
  <c r="BO12" i="2"/>
  <c r="BR12" i="2" s="1"/>
  <c r="CA12" i="2"/>
  <c r="CD12" i="2" s="1"/>
  <c r="CM12" i="2"/>
  <c r="D13" i="2"/>
  <c r="BL13" i="2" s="1"/>
  <c r="AX13" i="2"/>
  <c r="Y14" i="2"/>
  <c r="BI14" i="2"/>
  <c r="Y16" i="2"/>
  <c r="AY17" i="2"/>
  <c r="AW17" i="2"/>
  <c r="AZ17" i="2" s="1"/>
  <c r="CA18" i="2"/>
  <c r="CD18" i="2" s="1"/>
  <c r="AY26" i="2"/>
  <c r="AS5" i="2"/>
  <c r="AS6" i="2"/>
  <c r="AY9" i="2"/>
  <c r="CG9" i="2"/>
  <c r="Y12" i="2"/>
  <c r="AB12" i="2" s="1"/>
  <c r="M14" i="2"/>
  <c r="CG14" i="2"/>
  <c r="AS16" i="2"/>
  <c r="D16" i="2"/>
  <c r="BF16" i="2" s="1"/>
  <c r="AE17" i="2"/>
  <c r="AH17" i="2" s="1"/>
  <c r="M18" i="2"/>
  <c r="P18" i="2" s="1"/>
  <c r="BI18" i="2"/>
  <c r="BL18" i="2" s="1"/>
  <c r="G20" i="2"/>
  <c r="J20" i="2" s="1"/>
  <c r="AR5" i="2"/>
  <c r="D5" i="2"/>
  <c r="G5" i="2"/>
  <c r="J5" i="2" s="1"/>
  <c r="S5" i="2"/>
  <c r="AE5" i="2"/>
  <c r="AQ5" i="2"/>
  <c r="AT5" i="2" s="1"/>
  <c r="BC5" i="2"/>
  <c r="BF5" i="2" s="1"/>
  <c r="BO5" i="2"/>
  <c r="CA5" i="2"/>
  <c r="CM5" i="2"/>
  <c r="D6" i="2"/>
  <c r="CJ6" i="2" s="1"/>
  <c r="G7" i="2"/>
  <c r="J7" i="2" s="1"/>
  <c r="AE7" i="2"/>
  <c r="AH7" i="2" s="1"/>
  <c r="AT7" i="2"/>
  <c r="AZ8" i="2"/>
  <c r="S11" i="2"/>
  <c r="V11" i="2" s="1"/>
  <c r="AR11" i="2"/>
  <c r="AQ11" i="2"/>
  <c r="AT11" i="2" s="1"/>
  <c r="BO11" i="2"/>
  <c r="BR11" i="2" s="1"/>
  <c r="CM11" i="2"/>
  <c r="AW14" i="2"/>
  <c r="AX14" i="2"/>
  <c r="CS14" i="2"/>
  <c r="CY14" i="2" s="1"/>
  <c r="BU16" i="2"/>
  <c r="BX16" i="2" s="1"/>
  <c r="AE18" i="2"/>
  <c r="AH18" i="2" s="1"/>
  <c r="S19" i="2"/>
  <c r="V19" i="2" s="1"/>
  <c r="BC21" i="2"/>
  <c r="BF21" i="2" s="1"/>
  <c r="BI21" i="2"/>
  <c r="BL21" i="2" s="1"/>
  <c r="D22" i="2"/>
  <c r="AB22" i="2" s="1"/>
  <c r="AX22" i="2"/>
  <c r="CS22" i="2"/>
  <c r="AR23" i="2"/>
  <c r="AQ23" i="2"/>
  <c r="AT23" i="2" s="1"/>
  <c r="BI23" i="2"/>
  <c r="BL23" i="2" s="1"/>
  <c r="AX7" i="2"/>
  <c r="AY8" i="2"/>
  <c r="M10" i="2"/>
  <c r="P10" i="2" s="1"/>
  <c r="Y10" i="2"/>
  <c r="AB10" i="2" s="1"/>
  <c r="AK10" i="2"/>
  <c r="AN10" i="2" s="1"/>
  <c r="AS10" i="2"/>
  <c r="AW10" i="2"/>
  <c r="AZ10" i="2" s="1"/>
  <c r="BI10" i="2"/>
  <c r="BL10" i="2" s="1"/>
  <c r="BU10" i="2"/>
  <c r="BX10" i="2" s="1"/>
  <c r="CG10" i="2"/>
  <c r="CS10" i="2"/>
  <c r="CV10" i="2" s="1"/>
  <c r="AX11" i="2"/>
  <c r="S12" i="2"/>
  <c r="V12" i="2" s="1"/>
  <c r="AY12" i="2"/>
  <c r="AS14" i="2"/>
  <c r="AT15" i="2"/>
  <c r="S16" i="2"/>
  <c r="BO16" i="2"/>
  <c r="G17" i="2"/>
  <c r="J17" i="2" s="1"/>
  <c r="Y17" i="2"/>
  <c r="AB17" i="2" s="1"/>
  <c r="CA17" i="2"/>
  <c r="CD17" i="2" s="1"/>
  <c r="CS17" i="2"/>
  <c r="CV17" i="2" s="1"/>
  <c r="AR18" i="2"/>
  <c r="AQ18" i="2"/>
  <c r="AT18" i="2" s="1"/>
  <c r="CM18" i="2"/>
  <c r="AW19" i="2"/>
  <c r="AZ19" i="2" s="1"/>
  <c r="AX19" i="2"/>
  <c r="BO19" i="2"/>
  <c r="BR19" i="2" s="1"/>
  <c r="CS19" i="2"/>
  <c r="CV19" i="2" s="1"/>
  <c r="BO21" i="2"/>
  <c r="BR21" i="2" s="1"/>
  <c r="BU21" i="2"/>
  <c r="BX21" i="2" s="1"/>
  <c r="CA22" i="2"/>
  <c r="M23" i="2"/>
  <c r="K27" i="2"/>
  <c r="M24" i="2"/>
  <c r="AI27" i="2"/>
  <c r="AK24" i="2"/>
  <c r="BG27" i="2"/>
  <c r="CE27" i="2"/>
  <c r="CG24" i="2"/>
  <c r="Y26" i="2"/>
  <c r="AB26" i="2" s="1"/>
  <c r="AK26" i="2"/>
  <c r="AN26" i="2" s="1"/>
  <c r="AX26" i="2"/>
  <c r="AW26" i="2"/>
  <c r="AZ26" i="2" s="1"/>
  <c r="BI26" i="2"/>
  <c r="BL26" i="2" s="1"/>
  <c r="CG26" i="2"/>
  <c r="CJ26" i="2" s="1"/>
  <c r="AK12" i="2"/>
  <c r="AW12" i="2"/>
  <c r="AZ12" i="2" s="1"/>
  <c r="BI12" i="2"/>
  <c r="BL12" i="2" s="1"/>
  <c r="BU12" i="2"/>
  <c r="BX12" i="2" s="1"/>
  <c r="CG12" i="2"/>
  <c r="CJ12" i="2" s="1"/>
  <c r="CS12" i="2"/>
  <c r="CV12" i="2" s="1"/>
  <c r="G13" i="2"/>
  <c r="P13" i="2" s="1"/>
  <c r="S13" i="2"/>
  <c r="AE13" i="2"/>
  <c r="AN13" i="2" s="1"/>
  <c r="AR13" i="2"/>
  <c r="AQ13" i="2"/>
  <c r="BC13" i="2"/>
  <c r="BO13" i="2"/>
  <c r="CA13" i="2"/>
  <c r="CM13" i="2"/>
  <c r="CY13" i="2" s="1"/>
  <c r="D14" i="2"/>
  <c r="CP14" i="2" s="1"/>
  <c r="G14" i="2"/>
  <c r="AX16" i="2"/>
  <c r="AW16" i="2"/>
  <c r="CS16" i="2"/>
  <c r="AK18" i="2"/>
  <c r="AN18" i="2" s="1"/>
  <c r="CG18" i="2"/>
  <c r="CJ18" i="2" s="1"/>
  <c r="Y19" i="2"/>
  <c r="AB19" i="2" s="1"/>
  <c r="AS19" i="2"/>
  <c r="AQ19" i="2"/>
  <c r="AT19" i="2" s="1"/>
  <c r="AK20" i="2"/>
  <c r="AN20" i="2" s="1"/>
  <c r="BI20" i="2"/>
  <c r="BL20" i="2" s="1"/>
  <c r="CG20" i="2"/>
  <c r="CJ20" i="2" s="1"/>
  <c r="Y21" i="2"/>
  <c r="AB21" i="2" s="1"/>
  <c r="CA21" i="2"/>
  <c r="CD21" i="2" s="1"/>
  <c r="CG21" i="2"/>
  <c r="CJ21" i="2" s="1"/>
  <c r="L27" i="2"/>
  <c r="BH27" i="2"/>
  <c r="CF27" i="2"/>
  <c r="AS12" i="2"/>
  <c r="AY14" i="2"/>
  <c r="M15" i="2"/>
  <c r="P15" i="2" s="1"/>
  <c r="Y15" i="2"/>
  <c r="AB15" i="2" s="1"/>
  <c r="AK15" i="2"/>
  <c r="AN15" i="2" s="1"/>
  <c r="AX15" i="2"/>
  <c r="AW15" i="2"/>
  <c r="AZ15" i="2" s="1"/>
  <c r="BI15" i="2"/>
  <c r="BL15" i="2" s="1"/>
  <c r="BU15" i="2"/>
  <c r="BX15" i="2" s="1"/>
  <c r="CG15" i="2"/>
  <c r="CJ15" i="2" s="1"/>
  <c r="AR16" i="2"/>
  <c r="AQ16" i="2"/>
  <c r="CM16" i="2"/>
  <c r="BC17" i="2"/>
  <c r="BF17" i="2" s="1"/>
  <c r="BU17" i="2"/>
  <c r="BX17" i="2" s="1"/>
  <c r="S18" i="2"/>
  <c r="V18" i="2" s="1"/>
  <c r="AZ18" i="2"/>
  <c r="BO18" i="2"/>
  <c r="BR18" i="2" s="1"/>
  <c r="BU19" i="2"/>
  <c r="BX19" i="2" s="1"/>
  <c r="CM19" i="2"/>
  <c r="AQ21" i="2"/>
  <c r="AT21" i="2" s="1"/>
  <c r="AR21" i="2"/>
  <c r="AY21" i="2"/>
  <c r="AW21" i="2"/>
  <c r="AZ21" i="2" s="1"/>
  <c r="CM21" i="2"/>
  <c r="CS21" i="2"/>
  <c r="CV21" i="2" s="1"/>
  <c r="BO23" i="2"/>
  <c r="BR23" i="2" s="1"/>
  <c r="CG23" i="2"/>
  <c r="CJ23" i="2" s="1"/>
  <c r="BU26" i="2"/>
  <c r="BX26" i="2" s="1"/>
  <c r="CS15" i="2"/>
  <c r="CV15" i="2" s="1"/>
  <c r="AY18" i="2"/>
  <c r="AT20" i="2"/>
  <c r="G22" i="2"/>
  <c r="S22" i="2"/>
  <c r="AE22" i="2"/>
  <c r="AH22" i="2" s="1"/>
  <c r="AK23" i="2"/>
  <c r="AN23" i="2" s="1"/>
  <c r="Q27" i="2"/>
  <c r="W27" i="2"/>
  <c r="Y24" i="2"/>
  <c r="AO27" i="2"/>
  <c r="AU27" i="2"/>
  <c r="AX24" i="2"/>
  <c r="AW24" i="2"/>
  <c r="BM27" i="2"/>
  <c r="BS27" i="2"/>
  <c r="BU24" i="2"/>
  <c r="CS24" i="2"/>
  <c r="S17" i="2"/>
  <c r="V17" i="2" s="1"/>
  <c r="AQ17" i="2"/>
  <c r="AT17" i="2" s="1"/>
  <c r="BO17" i="2"/>
  <c r="BR17" i="2" s="1"/>
  <c r="CM17" i="2"/>
  <c r="M19" i="2"/>
  <c r="P19" i="2" s="1"/>
  <c r="AK19" i="2"/>
  <c r="AN19" i="2" s="1"/>
  <c r="BI19" i="2"/>
  <c r="BL19" i="2" s="1"/>
  <c r="CG19" i="2"/>
  <c r="CJ19" i="2" s="1"/>
  <c r="AS20" i="2"/>
  <c r="G21" i="2"/>
  <c r="J21" i="2" s="1"/>
  <c r="AR22" i="2"/>
  <c r="AQ22" i="2"/>
  <c r="AT22" i="2" s="1"/>
  <c r="BC22" i="2"/>
  <c r="BU22" i="2"/>
  <c r="G23" i="2"/>
  <c r="J23" i="2" s="1"/>
  <c r="S23" i="2"/>
  <c r="V23" i="2" s="1"/>
  <c r="BU23" i="2"/>
  <c r="BX23" i="2" s="1"/>
  <c r="CS23" i="2"/>
  <c r="CV23" i="2" s="1"/>
  <c r="AV27" i="2"/>
  <c r="AY24" i="2"/>
  <c r="BT27" i="2"/>
  <c r="AX21" i="2"/>
  <c r="C27" i="2"/>
  <c r="BO22" i="2"/>
  <c r="BR22" i="2" s="1"/>
  <c r="CM22" i="2"/>
  <c r="CA23" i="2"/>
  <c r="CD23" i="2" s="1"/>
  <c r="CM23" i="2"/>
  <c r="D24" i="2"/>
  <c r="B27" i="2"/>
  <c r="F27" i="2"/>
  <c r="R27" i="2"/>
  <c r="AD27" i="2"/>
  <c r="AP27" i="2"/>
  <c r="BB27" i="2"/>
  <c r="BN27" i="2"/>
  <c r="BZ27" i="2"/>
  <c r="CL27" i="2"/>
  <c r="CQ27" i="2"/>
  <c r="CK27" i="2"/>
  <c r="CW27" i="2" s="1"/>
  <c r="AN17" i="2" l="1"/>
  <c r="CP23" i="2"/>
  <c r="CY23" i="2"/>
  <c r="V22" i="2"/>
  <c r="CP11" i="2"/>
  <c r="CY11" i="2"/>
  <c r="CJ22" i="2"/>
  <c r="CY15" i="2"/>
  <c r="BX22" i="2"/>
  <c r="J22" i="2"/>
  <c r="CP21" i="2"/>
  <c r="CY21" i="2"/>
  <c r="CY16" i="2"/>
  <c r="AN24" i="2"/>
  <c r="CP18" i="2"/>
  <c r="CY18" i="2"/>
  <c r="CV22" i="2"/>
  <c r="CY7" i="2"/>
  <c r="CP17" i="2"/>
  <c r="CY17" i="2"/>
  <c r="BL22" i="2"/>
  <c r="CY10" i="2"/>
  <c r="CP22" i="2"/>
  <c r="CY22" i="2"/>
  <c r="BF22" i="2"/>
  <c r="CP19" i="2"/>
  <c r="CY19" i="2"/>
  <c r="CD22" i="2"/>
  <c r="CP5" i="2"/>
  <c r="CY5" i="2"/>
  <c r="CP12" i="2"/>
  <c r="CY12" i="2"/>
  <c r="CP8" i="2"/>
  <c r="CY8" i="2"/>
  <c r="CY24" i="2"/>
  <c r="CY20" i="2"/>
  <c r="AH11" i="2"/>
  <c r="P24" i="2"/>
  <c r="BF13" i="2"/>
  <c r="V13" i="2"/>
  <c r="BR5" i="2"/>
  <c r="V5" i="2"/>
  <c r="CC27" i="2"/>
  <c r="AG27" i="2"/>
  <c r="CN27" i="2"/>
  <c r="Z27" i="2"/>
  <c r="CT27" i="2"/>
  <c r="BV27" i="2"/>
  <c r="T27" i="2"/>
  <c r="CH27" i="2"/>
  <c r="CI27" i="2"/>
  <c r="P23" i="2"/>
  <c r="BR24" i="2"/>
  <c r="P20" i="2"/>
  <c r="BL24" i="2"/>
  <c r="BQ27" i="2"/>
  <c r="BK27" i="2"/>
  <c r="AN12" i="2"/>
  <c r="I27" i="2"/>
  <c r="CO27" i="2"/>
  <c r="AS27" i="2"/>
  <c r="D27" i="2"/>
  <c r="BP27" i="2"/>
  <c r="BJ27" i="2"/>
  <c r="BR16" i="2"/>
  <c r="P14" i="2"/>
  <c r="V9" i="2"/>
  <c r="AN7" i="2"/>
  <c r="J9" i="2"/>
  <c r="AN5" i="2"/>
  <c r="BF24" i="2"/>
  <c r="AH24" i="2"/>
  <c r="CV24" i="2"/>
  <c r="CJ24" i="2"/>
  <c r="BX5" i="2"/>
  <c r="CD24" i="2"/>
  <c r="P21" i="2"/>
  <c r="P17" i="2"/>
  <c r="AB24" i="2"/>
  <c r="V24" i="2"/>
  <c r="U27" i="2"/>
  <c r="BX24" i="2"/>
  <c r="BE27" i="2"/>
  <c r="BW27" i="2"/>
  <c r="O27" i="2"/>
  <c r="CV16" i="2"/>
  <c r="J24" i="2"/>
  <c r="CP24" i="2"/>
  <c r="P8" i="2"/>
  <c r="AH8" i="2"/>
  <c r="P22" i="2"/>
  <c r="BL6" i="2"/>
  <c r="V14" i="2"/>
  <c r="CV13" i="2"/>
  <c r="BX9" i="2"/>
  <c r="BX13" i="2"/>
  <c r="J14" i="2"/>
  <c r="BR13" i="2"/>
  <c r="CV14" i="2"/>
  <c r="AZ9" i="2"/>
  <c r="CD16" i="2"/>
  <c r="J16" i="2"/>
  <c r="CJ16" i="2"/>
  <c r="AH16" i="2"/>
  <c r="CP16" i="2"/>
  <c r="AB16" i="2"/>
  <c r="V16" i="2"/>
  <c r="CV5" i="2"/>
  <c r="P7" i="2"/>
  <c r="CP6" i="2"/>
  <c r="P9" i="2"/>
  <c r="CJ14" i="2"/>
  <c r="CD14" i="2"/>
  <c r="AH14" i="2"/>
  <c r="AB14" i="2"/>
  <c r="CD13" i="2"/>
  <c r="CJ13" i="2"/>
  <c r="AH13" i="2"/>
  <c r="AB13" i="2"/>
  <c r="CV6" i="2"/>
  <c r="AB6" i="2"/>
  <c r="AH9" i="2"/>
  <c r="AB9" i="2"/>
  <c r="CD9" i="2"/>
  <c r="CJ9" i="2"/>
  <c r="CV9" i="2"/>
  <c r="P11" i="2"/>
  <c r="BR6" i="2"/>
  <c r="BF6" i="2"/>
  <c r="V6" i="2"/>
  <c r="CD6" i="2"/>
  <c r="CP13" i="2"/>
  <c r="J13" i="2"/>
  <c r="CD5" i="2"/>
  <c r="AB5" i="2"/>
  <c r="CJ5" i="2"/>
  <c r="AH5" i="2"/>
  <c r="BL14" i="2"/>
  <c r="BX6" i="2"/>
  <c r="BF9" i="2"/>
  <c r="BX14" i="2"/>
  <c r="P5" i="2"/>
  <c r="BL5" i="2"/>
  <c r="BR14" i="2"/>
  <c r="CP9" i="2"/>
  <c r="BF14" i="2"/>
  <c r="AH6" i="2"/>
  <c r="BL16" i="2"/>
  <c r="J6" i="2"/>
  <c r="AZ22" i="2"/>
  <c r="AZ13" i="2"/>
  <c r="AT24" i="2"/>
  <c r="AY27" i="2"/>
  <c r="AZ16" i="2"/>
  <c r="AT6" i="2"/>
  <c r="AT9" i="2"/>
  <c r="AT16" i="2"/>
  <c r="AZ5" i="2"/>
  <c r="AQ27" i="2"/>
  <c r="AT27" i="2" s="1"/>
  <c r="AR27" i="2"/>
  <c r="S27" i="2"/>
  <c r="BI27" i="2"/>
  <c r="BY27" i="2"/>
  <c r="CB27" i="2" s="1"/>
  <c r="CA26" i="2"/>
  <c r="CD26" i="2" s="1"/>
  <c r="CG27" i="2"/>
  <c r="CR27" i="2"/>
  <c r="CU27" i="2" s="1"/>
  <c r="AT14" i="2"/>
  <c r="CS26" i="2"/>
  <c r="CV26" i="2" s="1"/>
  <c r="M26" i="2"/>
  <c r="M27" i="2"/>
  <c r="CM26" i="2"/>
  <c r="BO26" i="2"/>
  <c r="BR26" i="2" s="1"/>
  <c r="AC27" i="2"/>
  <c r="AF27" i="2" s="1"/>
  <c r="AE26" i="2"/>
  <c r="AH26" i="2" s="1"/>
  <c r="AR26" i="2"/>
  <c r="AQ26" i="2"/>
  <c r="AT26" i="2" s="1"/>
  <c r="G26" i="2"/>
  <c r="J26" i="2" s="1"/>
  <c r="E27" i="2"/>
  <c r="H27" i="2" s="1"/>
  <c r="BO27" i="2"/>
  <c r="BR27" i="2" s="1"/>
  <c r="BA27" i="2"/>
  <c r="BD27" i="2" s="1"/>
  <c r="BC26" i="2"/>
  <c r="BF26" i="2" s="1"/>
  <c r="AZ24" i="2"/>
  <c r="AZ6" i="2"/>
  <c r="S26" i="2"/>
  <c r="V26" i="2" s="1"/>
  <c r="CM27" i="2"/>
  <c r="X27" i="2"/>
  <c r="AA27" i="2" s="1"/>
  <c r="BU27" i="2"/>
  <c r="BX27" i="2" s="1"/>
  <c r="AX27" i="2"/>
  <c r="AW27" i="2"/>
  <c r="AT13" i="2"/>
  <c r="AZ14" i="2"/>
  <c r="AJ27" i="2"/>
  <c r="AM27" i="2" s="1"/>
  <c r="CP26" i="2" l="1"/>
  <c r="CY26" i="2"/>
  <c r="CX27" i="2"/>
  <c r="AL27" i="2"/>
  <c r="AZ27" i="2"/>
  <c r="CP27" i="2"/>
  <c r="CJ27" i="2"/>
  <c r="V27" i="2"/>
  <c r="BL27" i="2"/>
  <c r="N27" i="2"/>
  <c r="P26" i="2"/>
  <c r="CA27" i="2"/>
  <c r="CD27" i="2" s="1"/>
  <c r="AE27" i="2"/>
  <c r="AH27" i="2" s="1"/>
  <c r="AK27" i="2"/>
  <c r="Y27" i="2"/>
  <c r="AB27" i="2" s="1"/>
  <c r="BC27" i="2"/>
  <c r="BF27" i="2" s="1"/>
  <c r="G27" i="2"/>
  <c r="J27" i="2" s="1"/>
  <c r="CS27" i="2"/>
  <c r="CV27" i="2" s="1"/>
  <c r="CY27" i="2" l="1"/>
  <c r="AN27" i="2"/>
  <c r="P27" i="2"/>
</calcChain>
</file>

<file path=xl/sharedStrings.xml><?xml version="1.0" encoding="utf-8"?>
<sst xmlns="http://schemas.openxmlformats.org/spreadsheetml/2006/main" count="213" uniqueCount="78">
  <si>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</si>
  <si>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</si>
  <si>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</si>
  <si>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</si>
  <si>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</si>
  <si>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</si>
  <si>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</si>
  <si>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</si>
  <si>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</si>
  <si>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</si>
  <si>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</si>
  <si>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学校名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</si>
  <si>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</si>
  <si>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</si>
  <si>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</si>
  <si>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</si>
  <si>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</si>
  <si>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</si>
  <si>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</si>
  <si>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</si>
  <si>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</si>
  <si>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</si>
  <si>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</si>
  <si>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</si>
  <si>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</si>
  <si>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</si>
  <si>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</si>
  <si>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</si>
  <si>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</si>
  <si>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</si>
  <si>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</si>
  <si>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</si>
  <si>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</si>
  <si>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</si>
  <si>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</si>
  <si>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</si>
  <si>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</si>
  <si>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</si>
  <si>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</si>
  <si>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</si>
  <si>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</si>
  <si>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</si>
  <si>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</si>
  <si>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</si>
  <si>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</si>
  <si>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</si>
  <si>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</si>
  <si>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処置完了者率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</si>
  <si>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</si>
  <si>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</si>
  <si>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</si>
  <si>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</si>
  <si>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</si>
  <si>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</si>
  <si>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</si>
  <si>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</si>
  <si>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</si>
  <si>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</si>
  <si>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</si>
  <si>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</si>
  <si>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</si>
  <si>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</si>
  <si>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</si>
  <si>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</si>
  <si>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</si>
  <si>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</si>
  <si>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</si>
  <si>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</si>
  <si>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</si>
  <si>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</si>
  <si>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</si>
  <si>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国立+私立　小計</t>
    <rPh sb="3" eb="5">
      <t>シリツ</t>
    </rPh>
    <rPh sb="6" eb="7">
      <t>ショウ</t>
    </rPh>
    <rPh sb="7" eb="8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</si>
  <si>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</si>
  <si>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</si>
  <si>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</si>
  <si>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■平成28年度　小学1年生時点　歯科健康診査結果</t>
    <rPh sb="1" eb="3">
      <t>ヘイセイ</t>
    </rPh>
    <rPh sb="5" eb="6">
      <t>ネン</t>
    </rPh>
    <rPh sb="6" eb="7">
      <t>ド</t>
    </rPh>
    <rPh sb="8" eb="10">
      <t>ショウガク</t>
    </rPh>
    <rPh sb="11" eb="12">
      <t>ネン</t>
    </rPh>
    <rPh sb="12" eb="13">
      <t>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</si>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</sst>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1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2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" fontId="4" fillId="0" borderId="1" xfId="2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10" xfId="2" applyNumberFormat="1" applyFont="1" applyFill="1" applyBorder="1" applyAlignment="1">
      <alignment horizontal="centerContinuous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" fontId="4" fillId="0" borderId="16" xfId="2" applyNumberFormat="1" applyFont="1" applyFill="1" applyBorder="1" applyAlignment="1">
      <alignment horizontal="centerContinuous" vertical="center"/>
    </xf>
    <xf numFmtId="1" fontId="4" fillId="0" borderId="17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38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Border="1" applyAlignment="1">
      <alignment horizontal="left"/>
    </xf>
    <xf numFmtId="1" fontId="15" fillId="0" borderId="38" xfId="0" applyNumberFormat="1" applyFont="1" applyBorder="1" applyAlignment="1">
      <alignment horizontal="center" vertical="center" shrinkToFit="1"/>
    </xf>
    <xf numFmtId="1" fontId="15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81" fontId="15" fillId="0" borderId="38" xfId="0" applyNumberFormat="1" applyFont="1" applyBorder="1" applyAlignment="1">
      <alignment horizontal="center" vertical="center"/>
    </xf>
    <xf numFmtId="0" fontId="15" fillId="0" borderId="0" xfId="0" applyFont="1" applyBorder="1"/>
    <xf numFmtId="0" fontId="16" fillId="0" borderId="38" xfId="0" applyFont="1" applyFill="1" applyBorder="1" applyAlignment="1">
      <alignment horizontal="left"/>
    </xf>
    <xf numFmtId="179" fontId="15" fillId="0" borderId="38" xfId="0" applyNumberFormat="1" applyFont="1" applyBorder="1" applyAlignment="1">
      <alignment horizontal="right" shrinkToFit="1"/>
    </xf>
    <xf numFmtId="176" fontId="15" fillId="0" borderId="0" xfId="0" applyNumberFormat="1" applyFont="1" applyBorder="1"/>
    <xf numFmtId="0" fontId="15" fillId="0" borderId="0" xfId="0" applyFont="1" applyAlignment="1">
      <alignment horizontal="right" vertical="center"/>
    </xf>
    <xf numFmtId="0" fontId="16" fillId="0" borderId="36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/>
    </xf>
    <xf numFmtId="178" fontId="11" fillId="0" borderId="38" xfId="2" applyNumberFormat="1" applyFont="1" applyBorder="1" applyAlignment="1">
      <alignment horizontal="right" shrinkToFit="1"/>
    </xf>
    <xf numFmtId="178" fontId="11" fillId="0" borderId="38" xfId="0" applyNumberFormat="1" applyFont="1" applyBorder="1" applyAlignment="1">
      <alignment horizontal="right"/>
    </xf>
    <xf numFmtId="178" fontId="12" fillId="0" borderId="38" xfId="4" applyNumberFormat="1" applyFont="1" applyFill="1" applyBorder="1" applyAlignment="1">
      <alignment horizontal="right" shrinkToFit="1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37" xfId="0" applyFont="1" applyBorder="1" applyAlignment="1">
      <alignment horizontal="left"/>
    </xf>
    <xf numFmtId="179" fontId="15" fillId="0" borderId="37" xfId="0" applyNumberFormat="1" applyFont="1" applyBorder="1" applyAlignment="1">
      <alignment horizontal="right" shrinkToFit="1"/>
    </xf>
    <xf numFmtId="0" fontId="16" fillId="0" borderId="39" xfId="0" applyFont="1" applyFill="1" applyBorder="1" applyAlignment="1">
      <alignment horizontal="left"/>
    </xf>
    <xf numFmtId="179" fontId="15" fillId="0" borderId="39" xfId="0" applyNumberFormat="1" applyFont="1" applyBorder="1" applyAlignment="1">
      <alignment horizontal="right" shrinkToFit="1"/>
    </xf>
    <xf numFmtId="179" fontId="15" fillId="0" borderId="37" xfId="2" applyNumberFormat="1" applyFont="1" applyBorder="1" applyAlignment="1">
      <alignment horizontal="right" shrinkToFit="1"/>
    </xf>
    <xf numFmtId="179" fontId="15" fillId="0" borderId="38" xfId="2" applyNumberFormat="1" applyFont="1" applyBorder="1" applyAlignment="1">
      <alignment horizontal="right" shrinkToFit="1"/>
    </xf>
    <xf numFmtId="179" fontId="16" fillId="0" borderId="38" xfId="4" applyNumberFormat="1" applyFont="1" applyFill="1" applyBorder="1" applyAlignment="1">
      <alignment horizontal="right" shrinkToFit="1"/>
    </xf>
    <xf numFmtId="179" fontId="15" fillId="0" borderId="39" xfId="2" applyNumberFormat="1" applyFont="1" applyBorder="1" applyAlignment="1">
      <alignment horizontal="right" shrinkToFit="1"/>
    </xf>
    <xf numFmtId="179" fontId="16" fillId="0" borderId="39" xfId="4" applyNumberFormat="1" applyFont="1" applyFill="1" applyBorder="1" applyAlignment="1">
      <alignment horizontal="right" shrinkToFit="1"/>
    </xf>
    <xf numFmtId="179" fontId="16" fillId="0" borderId="37" xfId="4" applyNumberFormat="1" applyFont="1" applyFill="1" applyBorder="1" applyAlignment="1">
      <alignment horizontal="right" shrinkToFit="1"/>
    </xf>
    <xf numFmtId="0" fontId="18" fillId="0" borderId="0" xfId="0" applyFont="1" applyAlignment="1">
      <alignment horizontal="left"/>
    </xf>
    <xf numFmtId="0" fontId="10" fillId="0" borderId="37" xfId="0" applyFont="1" applyBorder="1"/>
    <xf numFmtId="178" fontId="11" fillId="0" borderId="37" xfId="0" applyNumberFormat="1" applyFont="1" applyBorder="1" applyAlignment="1">
      <alignment horizontal="right" shrinkToFit="1"/>
    </xf>
    <xf numFmtId="178" fontId="11" fillId="0" borderId="37" xfId="2" applyNumberFormat="1" applyFont="1" applyBorder="1" applyAlignment="1">
      <alignment horizontal="right" shrinkToFit="1"/>
    </xf>
    <xf numFmtId="178" fontId="11" fillId="0" borderId="37" xfId="0" applyNumberFormat="1" applyFont="1" applyBorder="1" applyAlignment="1">
      <alignment horizontal="right"/>
    </xf>
    <xf numFmtId="178" fontId="12" fillId="0" borderId="37" xfId="4" applyNumberFormat="1" applyFont="1" applyFill="1" applyBorder="1" applyAlignment="1">
      <alignment horizontal="right" shrinkToFit="1"/>
    </xf>
    <xf numFmtId="176" fontId="5" fillId="0" borderId="37" xfId="0" applyNumberFormat="1" applyFont="1" applyBorder="1" applyAlignment="1">
      <alignment horizontal="right"/>
    </xf>
    <xf numFmtId="0" fontId="8" fillId="0" borderId="39" xfId="0" applyFont="1" applyFill="1" applyBorder="1" applyAlignment="1">
      <alignment horizontal="left"/>
    </xf>
    <xf numFmtId="178" fontId="11" fillId="0" borderId="39" xfId="2" applyNumberFormat="1" applyFont="1" applyBorder="1" applyAlignment="1">
      <alignment horizontal="right" shrinkToFit="1"/>
    </xf>
    <xf numFmtId="178" fontId="11" fillId="0" borderId="39" xfId="0" applyNumberFormat="1" applyFont="1" applyBorder="1" applyAlignment="1">
      <alignment horizontal="right"/>
    </xf>
    <xf numFmtId="178" fontId="12" fillId="0" borderId="39" xfId="4" applyNumberFormat="1" applyFont="1" applyFill="1" applyBorder="1" applyAlignment="1">
      <alignment horizontal="right" shrinkToFit="1"/>
    </xf>
    <xf numFmtId="176" fontId="5" fillId="0" borderId="39" xfId="0" applyNumberFormat="1" applyFont="1" applyBorder="1" applyAlignment="1">
      <alignment horizontal="right"/>
    </xf>
    <xf numFmtId="177" fontId="19" fillId="0" borderId="14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>
      <alignment horizontal="right"/>
    </xf>
    <xf numFmtId="177" fontId="19" fillId="0" borderId="15" xfId="0" applyNumberFormat="1" applyFont="1" applyFill="1" applyBorder="1" applyAlignment="1">
      <alignment horizontal="right"/>
    </xf>
    <xf numFmtId="180" fontId="19" fillId="0" borderId="14" xfId="1" applyNumberFormat="1" applyFont="1" applyFill="1" applyBorder="1" applyAlignment="1">
      <alignment horizontal="right"/>
    </xf>
    <xf numFmtId="180" fontId="19" fillId="0" borderId="2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79" fontId="19" fillId="0" borderId="14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179" fontId="19" fillId="0" borderId="15" xfId="0" applyNumberFormat="1" applyFont="1" applyFill="1" applyBorder="1" applyAlignment="1">
      <alignment horizontal="right"/>
    </xf>
    <xf numFmtId="177" fontId="19" fillId="0" borderId="16" xfId="0" applyNumberFormat="1" applyFont="1" applyFill="1" applyBorder="1" applyAlignment="1">
      <alignment horizontal="right"/>
    </xf>
    <xf numFmtId="177" fontId="19" fillId="0" borderId="1" xfId="0" applyNumberFormat="1" applyFont="1" applyFill="1" applyBorder="1" applyAlignment="1">
      <alignment horizontal="right"/>
    </xf>
    <xf numFmtId="177" fontId="19" fillId="0" borderId="10" xfId="0" applyNumberFormat="1" applyFont="1" applyFill="1" applyBorder="1" applyAlignment="1">
      <alignment horizontal="right"/>
    </xf>
    <xf numFmtId="180" fontId="19" fillId="0" borderId="16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9" fillId="0" borderId="10" xfId="1" applyNumberFormat="1" applyFont="1" applyFill="1" applyBorder="1" applyAlignment="1">
      <alignment horizontal="right"/>
    </xf>
    <xf numFmtId="179" fontId="19" fillId="0" borderId="16" xfId="0" applyNumberFormat="1" applyFont="1" applyFill="1" applyBorder="1" applyAlignment="1">
      <alignment horizontal="right"/>
    </xf>
    <xf numFmtId="179" fontId="19" fillId="0" borderId="1" xfId="0" applyNumberFormat="1" applyFont="1" applyFill="1" applyBorder="1" applyAlignment="1">
      <alignment horizontal="right"/>
    </xf>
    <xf numFmtId="179" fontId="19" fillId="0" borderId="10" xfId="0" applyNumberFormat="1" applyFont="1" applyFill="1" applyBorder="1" applyAlignment="1">
      <alignment horizontal="right"/>
    </xf>
    <xf numFmtId="177" fontId="19" fillId="0" borderId="17" xfId="0" applyNumberFormat="1" applyFont="1" applyFill="1" applyBorder="1" applyAlignment="1">
      <alignment horizontal="right"/>
    </xf>
    <xf numFmtId="177" fontId="19" fillId="0" borderId="5" xfId="0" applyNumberFormat="1" applyFont="1" applyFill="1" applyBorder="1" applyAlignment="1">
      <alignment horizontal="right"/>
    </xf>
    <xf numFmtId="177" fontId="19" fillId="0" borderId="13" xfId="0" applyNumberFormat="1" applyFont="1" applyFill="1" applyBorder="1" applyAlignment="1">
      <alignment horizontal="right"/>
    </xf>
    <xf numFmtId="180" fontId="19" fillId="0" borderId="17" xfId="1" applyNumberFormat="1" applyFont="1" applyFill="1" applyBorder="1" applyAlignment="1">
      <alignment horizontal="right"/>
    </xf>
    <xf numFmtId="180" fontId="19" fillId="0" borderId="5" xfId="1" applyNumberFormat="1" applyFont="1" applyFill="1" applyBorder="1" applyAlignment="1">
      <alignment horizontal="right"/>
    </xf>
    <xf numFmtId="180" fontId="19" fillId="0" borderId="13" xfId="1" applyNumberFormat="1" applyFont="1" applyFill="1" applyBorder="1" applyAlignment="1">
      <alignment horizontal="right"/>
    </xf>
    <xf numFmtId="179" fontId="19" fillId="0" borderId="17" xfId="0" applyNumberFormat="1" applyFont="1" applyFill="1" applyBorder="1" applyAlignment="1">
      <alignment horizontal="right"/>
    </xf>
    <xf numFmtId="179" fontId="19" fillId="0" borderId="5" xfId="0" applyNumberFormat="1" applyFont="1" applyFill="1" applyBorder="1" applyAlignment="1">
      <alignment horizontal="right"/>
    </xf>
    <xf numFmtId="179" fontId="19" fillId="0" borderId="13" xfId="0" applyNumberFormat="1" applyFont="1" applyFill="1" applyBorder="1" applyAlignment="1">
      <alignment horizontal="right"/>
    </xf>
    <xf numFmtId="177" fontId="19" fillId="0" borderId="18" xfId="0" applyNumberFormat="1" applyFont="1" applyFill="1" applyBorder="1" applyAlignment="1">
      <alignment horizontal="right"/>
    </xf>
    <xf numFmtId="177" fontId="19" fillId="0" borderId="6" xfId="0" applyNumberFormat="1" applyFont="1" applyFill="1" applyBorder="1" applyAlignment="1">
      <alignment horizontal="right"/>
    </xf>
    <xf numFmtId="177" fontId="19" fillId="0" borderId="19" xfId="0" applyNumberFormat="1" applyFont="1" applyFill="1" applyBorder="1" applyAlignment="1">
      <alignment horizontal="right"/>
    </xf>
    <xf numFmtId="180" fontId="19" fillId="0" borderId="18" xfId="1" applyNumberFormat="1" applyFont="1" applyFill="1" applyBorder="1" applyAlignment="1">
      <alignment horizontal="right"/>
    </xf>
    <xf numFmtId="180" fontId="19" fillId="0" borderId="6" xfId="1" applyNumberFormat="1" applyFont="1" applyFill="1" applyBorder="1" applyAlignment="1">
      <alignment horizontal="right"/>
    </xf>
    <xf numFmtId="180" fontId="19" fillId="0" borderId="19" xfId="1" applyNumberFormat="1" applyFont="1" applyFill="1" applyBorder="1" applyAlignment="1">
      <alignment horizontal="right"/>
    </xf>
    <xf numFmtId="179" fontId="19" fillId="0" borderId="18" xfId="0" applyNumberFormat="1" applyFont="1" applyFill="1" applyBorder="1" applyAlignment="1">
      <alignment horizontal="right"/>
    </xf>
    <xf numFmtId="179" fontId="19" fillId="0" borderId="6" xfId="0" applyNumberFormat="1" applyFont="1" applyFill="1" applyBorder="1" applyAlignment="1">
      <alignment horizontal="right"/>
    </xf>
    <xf numFmtId="179" fontId="19" fillId="0" borderId="19" xfId="0" applyNumberFormat="1" applyFont="1" applyFill="1" applyBorder="1" applyAlignment="1">
      <alignment horizontal="right"/>
    </xf>
    <xf numFmtId="180" fontId="19" fillId="0" borderId="34" xfId="1" applyNumberFormat="1" applyFont="1" applyFill="1" applyBorder="1" applyAlignment="1">
      <alignment horizontal="right"/>
    </xf>
    <xf numFmtId="177" fontId="19" fillId="0" borderId="35" xfId="0" applyNumberFormat="1" applyFont="1" applyFill="1" applyBorder="1" applyAlignment="1">
      <alignment horizontal="right"/>
    </xf>
    <xf numFmtId="177" fontId="19" fillId="0" borderId="20" xfId="0" applyNumberFormat="1" applyFont="1" applyFill="1" applyBorder="1" applyAlignment="1">
      <alignment horizontal="right"/>
    </xf>
    <xf numFmtId="177" fontId="19" fillId="0" borderId="7" xfId="0" applyNumberFormat="1" applyFont="1" applyFill="1" applyBorder="1" applyAlignment="1">
      <alignment horizontal="right"/>
    </xf>
    <xf numFmtId="177" fontId="19" fillId="0" borderId="21" xfId="0" applyNumberFormat="1" applyFont="1" applyFill="1" applyBorder="1" applyAlignment="1">
      <alignment horizontal="right"/>
    </xf>
    <xf numFmtId="180" fontId="19" fillId="0" borderId="20" xfId="1" applyNumberFormat="1" applyFont="1" applyFill="1" applyBorder="1" applyAlignment="1">
      <alignment horizontal="right"/>
    </xf>
    <xf numFmtId="180" fontId="19" fillId="0" borderId="7" xfId="1" applyNumberFormat="1" applyFont="1" applyFill="1" applyBorder="1" applyAlignment="1">
      <alignment horizontal="right"/>
    </xf>
    <xf numFmtId="180" fontId="19" fillId="0" borderId="21" xfId="1" applyNumberFormat="1" applyFont="1" applyFill="1" applyBorder="1" applyAlignment="1">
      <alignment horizontal="right"/>
    </xf>
    <xf numFmtId="179" fontId="19" fillId="0" borderId="20" xfId="0" applyNumberFormat="1" applyFont="1" applyFill="1" applyBorder="1" applyAlignment="1">
      <alignment horizontal="right"/>
    </xf>
    <xf numFmtId="179" fontId="19" fillId="0" borderId="7" xfId="0" applyNumberFormat="1" applyFont="1" applyFill="1" applyBorder="1" applyAlignment="1">
      <alignment horizontal="right"/>
    </xf>
    <xf numFmtId="179" fontId="19" fillId="0" borderId="21" xfId="0" applyNumberFormat="1" applyFont="1" applyFill="1" applyBorder="1" applyAlignment="1">
      <alignment horizontal="right"/>
    </xf>
    <xf numFmtId="177" fontId="19" fillId="0" borderId="11" xfId="0" applyNumberFormat="1" applyFont="1" applyFill="1" applyBorder="1" applyAlignment="1">
      <alignment horizontal="right"/>
    </xf>
    <xf numFmtId="177" fontId="19" fillId="0" borderId="12" xfId="0" applyNumberFormat="1" applyFont="1" applyFill="1" applyBorder="1" applyAlignment="1">
      <alignment horizontal="right"/>
    </xf>
    <xf numFmtId="177" fontId="19" fillId="0" borderId="22" xfId="0" applyNumberFormat="1" applyFont="1" applyFill="1" applyBorder="1" applyAlignment="1">
      <alignment horizontal="right"/>
    </xf>
    <xf numFmtId="180" fontId="19" fillId="0" borderId="11" xfId="1" applyNumberFormat="1" applyFont="1" applyFill="1" applyBorder="1" applyAlignment="1">
      <alignment horizontal="right"/>
    </xf>
    <xf numFmtId="180" fontId="19" fillId="0" borderId="12" xfId="1" applyNumberFormat="1" applyFont="1" applyFill="1" applyBorder="1" applyAlignment="1">
      <alignment horizontal="right"/>
    </xf>
    <xf numFmtId="180" fontId="19" fillId="0" borderId="22" xfId="1" applyNumberFormat="1" applyFont="1" applyFill="1" applyBorder="1" applyAlignment="1">
      <alignment horizontal="right"/>
    </xf>
    <xf numFmtId="179" fontId="19" fillId="0" borderId="11" xfId="0" applyNumberFormat="1" applyFont="1" applyFill="1" applyBorder="1" applyAlignment="1">
      <alignment horizontal="right"/>
    </xf>
    <xf numFmtId="179" fontId="19" fillId="0" borderId="12" xfId="0" applyNumberFormat="1" applyFont="1" applyFill="1" applyBorder="1" applyAlignment="1">
      <alignment horizontal="right"/>
    </xf>
    <xf numFmtId="179" fontId="19" fillId="0" borderId="22" xfId="0" applyNumberFormat="1" applyFont="1" applyFill="1" applyBorder="1" applyAlignment="1">
      <alignment horizontal="right"/>
    </xf>
    <xf numFmtId="1" fontId="4" fillId="0" borderId="40" xfId="2" applyNumberFormat="1" applyFont="1" applyFill="1" applyBorder="1" applyAlignment="1">
      <alignment horizontal="centerContinuous" vertical="center"/>
    </xf>
    <xf numFmtId="1" fontId="4" fillId="0" borderId="41" xfId="2" applyNumberFormat="1" applyFont="1" applyFill="1" applyBorder="1" applyAlignment="1">
      <alignment horizontal="center" vertical="center"/>
    </xf>
    <xf numFmtId="180" fontId="19" fillId="0" borderId="42" xfId="1" applyNumberFormat="1" applyFont="1" applyFill="1" applyBorder="1" applyAlignment="1">
      <alignment horizontal="right"/>
    </xf>
    <xf numFmtId="180" fontId="19" fillId="0" borderId="40" xfId="1" applyNumberFormat="1" applyFont="1" applyFill="1" applyBorder="1" applyAlignment="1">
      <alignment horizontal="right"/>
    </xf>
    <xf numFmtId="180" fontId="19" fillId="0" borderId="41" xfId="1" applyNumberFormat="1" applyFont="1" applyFill="1" applyBorder="1" applyAlignment="1">
      <alignment horizontal="right"/>
    </xf>
    <xf numFmtId="180" fontId="19" fillId="0" borderId="43" xfId="1" applyNumberFormat="1" applyFont="1" applyFill="1" applyBorder="1" applyAlignment="1">
      <alignment horizontal="right"/>
    </xf>
    <xf numFmtId="180" fontId="19" fillId="0" borderId="44" xfId="1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 vertical="center"/>
    </xf>
    <xf numFmtId="181" fontId="11" fillId="0" borderId="38" xfId="0" applyNumberFormat="1" applyFont="1" applyBorder="1" applyAlignment="1">
      <alignment horizontal="center" vertical="center" shrinkToFit="1"/>
    </xf>
    <xf numFmtId="181" fontId="11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2" fontId="19" fillId="0" borderId="31" xfId="0" applyNumberFormat="1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'!$D$5:$P$5</c:f>
              <c:numCache>
                <c:formatCode>0.00_);[Red]\(0.00\)</c:formatCode>
                <c:ptCount val="13"/>
                <c:pt idx="1">
                  <c:v>2.9466266866566717</c:v>
                </c:pt>
                <c:pt idx="2">
                  <c:v>2.921417565485362</c:v>
                </c:pt>
                <c:pt idx="3">
                  <c:v>2.7429027113237638</c:v>
                </c:pt>
                <c:pt idx="4">
                  <c:v>2.4766791044776117</c:v>
                </c:pt>
                <c:pt idx="5">
                  <c:v>2.3932788374205267</c:v>
                </c:pt>
                <c:pt idx="6">
                  <c:v>2.1951369652200676</c:v>
                </c:pt>
                <c:pt idx="7">
                  <c:v>2.0260926288323549</c:v>
                </c:pt>
                <c:pt idx="8">
                  <c:v>2.0902612826603324</c:v>
                </c:pt>
                <c:pt idx="9">
                  <c:v>1.9094950778024771</c:v>
                </c:pt>
                <c:pt idx="10">
                  <c:v>1.6073131955484896</c:v>
                </c:pt>
                <c:pt idx="11">
                  <c:v>1.619155111254434</c:v>
                </c:pt>
                <c:pt idx="12">
                  <c:v>1.3693548387096774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35424"/>
        <c:axId val="140236672"/>
      </c:lineChart>
      <c:catAx>
        <c:axId val="1401354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236672"/>
        <c:crosses val="autoZero"/>
        <c:auto val="0"/>
        <c:lblAlgn val="ctr"/>
        <c:lblOffset val="100"/>
        <c:tickMarkSkip val="2"/>
        <c:noMultiLvlLbl val="0"/>
      </c:catAx>
      <c:valAx>
        <c:axId val="1402366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1354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'!$D$6:$P$6</c:f>
              <c:numCache>
                <c:formatCode>0.00_);[Red]\(0.00\)</c:formatCode>
                <c:ptCount val="13"/>
                <c:pt idx="0">
                  <c:v>3.7966244725738396</c:v>
                </c:pt>
                <c:pt idx="1">
                  <c:v>3.2896678966789668</c:v>
                </c:pt>
                <c:pt idx="2">
                  <c:v>3.7306368330464714</c:v>
                </c:pt>
                <c:pt idx="3">
                  <c:v>3.5356176735798015</c:v>
                </c:pt>
                <c:pt idx="4">
                  <c:v>3.4827586206896552</c:v>
                </c:pt>
                <c:pt idx="5">
                  <c:v>3.0808080808080809</c:v>
                </c:pt>
                <c:pt idx="6">
                  <c:v>2.7676767676767677</c:v>
                </c:pt>
                <c:pt idx="7">
                  <c:v>2.6213872832369942</c:v>
                </c:pt>
                <c:pt idx="8">
                  <c:v>2.3205882352941178</c:v>
                </c:pt>
                <c:pt idx="9">
                  <c:v>2.462559241706161</c:v>
                </c:pt>
                <c:pt idx="10">
                  <c:v>1.8302972195589646</c:v>
                </c:pt>
                <c:pt idx="11">
                  <c:v>1.623725671918443</c:v>
                </c:pt>
                <c:pt idx="12">
                  <c:v>1.8318756073858116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56896"/>
        <c:axId val="69468160"/>
      </c:lineChart>
      <c:catAx>
        <c:axId val="1470568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46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4681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56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'!$D$7:$P$7</c:f>
              <c:numCache>
                <c:formatCode>0.00_);[Red]\(0.00\)</c:formatCode>
                <c:ptCount val="13"/>
                <c:pt idx="6">
                  <c:v>2.8265306122448979</c:v>
                </c:pt>
                <c:pt idx="7">
                  <c:v>2.654103852596315</c:v>
                </c:pt>
                <c:pt idx="8">
                  <c:v>2.5816876122082584</c:v>
                </c:pt>
                <c:pt idx="9">
                  <c:v>2.4895046179680942</c:v>
                </c:pt>
                <c:pt idx="10">
                  <c:v>2.1814946619217084</c:v>
                </c:pt>
                <c:pt idx="11">
                  <c:v>1.9462962962962962</c:v>
                </c:pt>
                <c:pt idx="12">
                  <c:v>2.0738255033557045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77120"/>
        <c:axId val="69478656"/>
      </c:lineChart>
      <c:catAx>
        <c:axId val="694771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478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947865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4771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'!$D$9:$P$9</c:f>
              <c:numCache>
                <c:formatCode>0.00_);[Red]\(0.00\)</c:formatCode>
                <c:ptCount val="13"/>
                <c:pt idx="0">
                  <c:v>2.9260533104041273</c:v>
                </c:pt>
                <c:pt idx="1">
                  <c:v>3.0497553017944536</c:v>
                </c:pt>
                <c:pt idx="2">
                  <c:v>4.306451612903226</c:v>
                </c:pt>
                <c:pt idx="3">
                  <c:v>2.6132404181184667</c:v>
                </c:pt>
                <c:pt idx="4">
                  <c:v>2.4630705394190873</c:v>
                </c:pt>
                <c:pt idx="5">
                  <c:v>2.2614487926727729</c:v>
                </c:pt>
                <c:pt idx="6">
                  <c:v>2.1575510204081634</c:v>
                </c:pt>
                <c:pt idx="7">
                  <c:v>2.2396241190289743</c:v>
                </c:pt>
                <c:pt idx="8">
                  <c:v>2.2961702127659573</c:v>
                </c:pt>
                <c:pt idx="9">
                  <c:v>2.0629316960859554</c:v>
                </c:pt>
                <c:pt idx="10">
                  <c:v>1.7783742331288344</c:v>
                </c:pt>
                <c:pt idx="11">
                  <c:v>1.7101123595505618</c:v>
                </c:pt>
                <c:pt idx="12">
                  <c:v>1.7376311844077961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15904"/>
        <c:axId val="69517696"/>
      </c:lineChart>
      <c:catAx>
        <c:axId val="695159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51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5176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51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'!$D$10:$P$10</c:f>
              <c:numCache>
                <c:formatCode>0.00_);[Red]\(0.00\)</c:formatCode>
                <c:ptCount val="13"/>
                <c:pt idx="0">
                  <c:v>2.9344262295081966</c:v>
                </c:pt>
                <c:pt idx="1">
                  <c:v>3.0140127388535034</c:v>
                </c:pt>
                <c:pt idx="2">
                  <c:v>3.2612085769980506</c:v>
                </c:pt>
                <c:pt idx="3">
                  <c:v>2.5908543922984357</c:v>
                </c:pt>
                <c:pt idx="4">
                  <c:v>2.3806451612903228</c:v>
                </c:pt>
                <c:pt idx="5">
                  <c:v>2.6876404494382022</c:v>
                </c:pt>
                <c:pt idx="6">
                  <c:v>2.0170394036208732</c:v>
                </c:pt>
                <c:pt idx="7">
                  <c:v>2.8093174431202601</c:v>
                </c:pt>
                <c:pt idx="8">
                  <c:v>1.7923076923076924</c:v>
                </c:pt>
                <c:pt idx="9">
                  <c:v>1.623309053069719</c:v>
                </c:pt>
                <c:pt idx="10">
                  <c:v>1.7561235356762512</c:v>
                </c:pt>
                <c:pt idx="11">
                  <c:v>1.3651741293532338</c:v>
                </c:pt>
                <c:pt idx="12">
                  <c:v>1.4551148225469728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02688"/>
        <c:axId val="140404224"/>
      </c:lineChart>
      <c:catAx>
        <c:axId val="140402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404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40422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4026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'!$D$11:$P$11</c:f>
              <c:numCache>
                <c:formatCode>0.00_);[Red]\(0.00\)</c:formatCode>
                <c:ptCount val="13"/>
                <c:pt idx="0">
                  <c:v>3.6584362139917697</c:v>
                </c:pt>
                <c:pt idx="1">
                  <c:v>3.2619680851063828</c:v>
                </c:pt>
                <c:pt idx="2">
                  <c:v>3.856060606060606</c:v>
                </c:pt>
                <c:pt idx="3">
                  <c:v>3.3267080745341615</c:v>
                </c:pt>
                <c:pt idx="4">
                  <c:v>2.7749160134378501</c:v>
                </c:pt>
                <c:pt idx="5">
                  <c:v>2.9883585564610011</c:v>
                </c:pt>
                <c:pt idx="6">
                  <c:v>2.4363636363636365</c:v>
                </c:pt>
                <c:pt idx="7">
                  <c:v>2.5243309002433092</c:v>
                </c:pt>
                <c:pt idx="8">
                  <c:v>2.1261034047919294</c:v>
                </c:pt>
                <c:pt idx="9">
                  <c:v>2.2138590203106334</c:v>
                </c:pt>
                <c:pt idx="10">
                  <c:v>2.2918149466192173</c:v>
                </c:pt>
                <c:pt idx="11">
                  <c:v>2.1745635910224439</c:v>
                </c:pt>
                <c:pt idx="12">
                  <c:v>2.1468624833110814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11296"/>
        <c:axId val="148712832"/>
      </c:lineChart>
      <c:catAx>
        <c:axId val="1487112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712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7128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7112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'!$D$12:$P$12</c:f>
              <c:numCache>
                <c:formatCode>0.00_);[Red]\(0.00\)</c:formatCode>
                <c:ptCount val="13"/>
                <c:pt idx="1">
                  <c:v>3.6717948717948716</c:v>
                </c:pt>
                <c:pt idx="2">
                  <c:v>2.9635036496350367</c:v>
                </c:pt>
                <c:pt idx="3">
                  <c:v>3.6164529914529915</c:v>
                </c:pt>
                <c:pt idx="4">
                  <c:v>3.2545846817691477</c:v>
                </c:pt>
                <c:pt idx="5">
                  <c:v>2.8529100529100528</c:v>
                </c:pt>
                <c:pt idx="6">
                  <c:v>2.737864077669903</c:v>
                </c:pt>
                <c:pt idx="7">
                  <c:v>2.6615925058548009</c:v>
                </c:pt>
                <c:pt idx="8">
                  <c:v>2.4454756380510441</c:v>
                </c:pt>
                <c:pt idx="9">
                  <c:v>2.4796274738067519</c:v>
                </c:pt>
                <c:pt idx="10">
                  <c:v>2.0812720848056538</c:v>
                </c:pt>
                <c:pt idx="11">
                  <c:v>2.3284258210645525</c:v>
                </c:pt>
                <c:pt idx="12">
                  <c:v>1.7506265664160401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33952"/>
        <c:axId val="148735488"/>
      </c:lineChart>
      <c:catAx>
        <c:axId val="148733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735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87354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339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'!$D$13:$P$13</c:f>
              <c:numCache>
                <c:formatCode>0.00_);[Red]\(0.00\)</c:formatCode>
                <c:ptCount val="13"/>
                <c:pt idx="1">
                  <c:v>3.9920477137176937</c:v>
                </c:pt>
                <c:pt idx="2">
                  <c:v>3.0551181102362204</c:v>
                </c:pt>
                <c:pt idx="3">
                  <c:v>2.6733870967741935</c:v>
                </c:pt>
                <c:pt idx="4">
                  <c:v>2.5356415478615073</c:v>
                </c:pt>
                <c:pt idx="5">
                  <c:v>2.2938931297709924</c:v>
                </c:pt>
                <c:pt idx="6">
                  <c:v>2.2575107296137338</c:v>
                </c:pt>
                <c:pt idx="7">
                  <c:v>2.3463687150837989</c:v>
                </c:pt>
                <c:pt idx="8">
                  <c:v>1.8673469387755102</c:v>
                </c:pt>
                <c:pt idx="9">
                  <c:v>2.0994035785288272</c:v>
                </c:pt>
                <c:pt idx="10">
                  <c:v>1.7913223140495869</c:v>
                </c:pt>
                <c:pt idx="11">
                  <c:v>1.6086956521739131</c:v>
                </c:pt>
                <c:pt idx="12">
                  <c:v>1.7555970149253732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60832"/>
        <c:axId val="150097920"/>
      </c:lineChart>
      <c:catAx>
        <c:axId val="148760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97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009792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608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'!$D$14:$P$14</c:f>
              <c:numCache>
                <c:formatCode>0.00_);[Red]\(0.00\)</c:formatCode>
                <c:ptCount val="13"/>
                <c:pt idx="1">
                  <c:v>3.524390243902439</c:v>
                </c:pt>
                <c:pt idx="2">
                  <c:v>3.5296803652968038</c:v>
                </c:pt>
                <c:pt idx="3">
                  <c:v>2.9373996789727128</c:v>
                </c:pt>
                <c:pt idx="4">
                  <c:v>3.1243243243243244</c:v>
                </c:pt>
                <c:pt idx="5">
                  <c:v>3.1709233791748526</c:v>
                </c:pt>
                <c:pt idx="6">
                  <c:v>3.0280898876404496</c:v>
                </c:pt>
                <c:pt idx="7">
                  <c:v>2.3713733075435202</c:v>
                </c:pt>
                <c:pt idx="8">
                  <c:v>2.478787878787879</c:v>
                </c:pt>
                <c:pt idx="9">
                  <c:v>2.1983298538622131</c:v>
                </c:pt>
                <c:pt idx="10">
                  <c:v>2.0593220338983049</c:v>
                </c:pt>
                <c:pt idx="11">
                  <c:v>1.5621181262729125</c:v>
                </c:pt>
                <c:pt idx="12">
                  <c:v>0.84394250513347024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9776"/>
        <c:axId val="149821312"/>
      </c:lineChart>
      <c:catAx>
        <c:axId val="14981977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21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982131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819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'!$D$15:$P$15</c:f>
              <c:numCache>
                <c:formatCode>0.00_);[Red]\(0.00\)</c:formatCode>
                <c:ptCount val="13"/>
                <c:pt idx="1">
                  <c:v>4.4200743494423795</c:v>
                </c:pt>
                <c:pt idx="2">
                  <c:v>3.5502183406113539</c:v>
                </c:pt>
                <c:pt idx="3">
                  <c:v>3.7963709677419355</c:v>
                </c:pt>
                <c:pt idx="4">
                  <c:v>3.5042735042735043</c:v>
                </c:pt>
                <c:pt idx="5">
                  <c:v>2.8997722095671983</c:v>
                </c:pt>
                <c:pt idx="6">
                  <c:v>2.5778301886792452</c:v>
                </c:pt>
                <c:pt idx="7">
                  <c:v>2.8650602409638553</c:v>
                </c:pt>
                <c:pt idx="8">
                  <c:v>2.5707434052757794</c:v>
                </c:pt>
                <c:pt idx="9">
                  <c:v>2.2519083969465647</c:v>
                </c:pt>
                <c:pt idx="10">
                  <c:v>2.1734417344173442</c:v>
                </c:pt>
                <c:pt idx="11">
                  <c:v>1.987146529562982</c:v>
                </c:pt>
                <c:pt idx="12">
                  <c:v>1.9376498800959232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54464"/>
        <c:axId val="149860352"/>
      </c:lineChart>
      <c:catAx>
        <c:axId val="149854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6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986035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544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'!$D$16:$P$16</c:f>
              <c:numCache>
                <c:formatCode>0.00_);[Red]\(0.00\)</c:formatCode>
                <c:ptCount val="13"/>
                <c:pt idx="1">
                  <c:v>3.6598694942903753</c:v>
                </c:pt>
                <c:pt idx="2">
                  <c:v>2.867892976588629</c:v>
                </c:pt>
                <c:pt idx="3">
                  <c:v>3.4223549488054608</c:v>
                </c:pt>
                <c:pt idx="4">
                  <c:v>3.1590538336052201</c:v>
                </c:pt>
                <c:pt idx="5">
                  <c:v>2.9117402164862614</c:v>
                </c:pt>
                <c:pt idx="6">
                  <c:v>3.012623985572588</c:v>
                </c:pt>
                <c:pt idx="7">
                  <c:v>2.8440528634361235</c:v>
                </c:pt>
                <c:pt idx="8">
                  <c:v>2.7207547169811321</c:v>
                </c:pt>
                <c:pt idx="9">
                  <c:v>2.4634806131650135</c:v>
                </c:pt>
                <c:pt idx="10">
                  <c:v>2.1264367816091956</c:v>
                </c:pt>
                <c:pt idx="11">
                  <c:v>2.4307974335472045</c:v>
                </c:pt>
                <c:pt idx="12">
                  <c:v>2.2670979667282811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6752"/>
        <c:axId val="149948288"/>
      </c:lineChart>
      <c:catAx>
        <c:axId val="1499467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9482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99482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94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'!$D$17:$P$17</c:f>
              <c:numCache>
                <c:formatCode>0.00_);[Red]\(0.00\)</c:formatCode>
                <c:ptCount val="13"/>
                <c:pt idx="1">
                  <c:v>3.9633027522935782</c:v>
                </c:pt>
                <c:pt idx="2">
                  <c:v>3.6666666666666665</c:v>
                </c:pt>
                <c:pt idx="3">
                  <c:v>3.7328767123287672</c:v>
                </c:pt>
                <c:pt idx="4">
                  <c:v>3.7546296296296298</c:v>
                </c:pt>
                <c:pt idx="5">
                  <c:v>3.4422604422604421</c:v>
                </c:pt>
                <c:pt idx="6">
                  <c:v>3.0558510638297873</c:v>
                </c:pt>
                <c:pt idx="7">
                  <c:v>3.1436619718309857</c:v>
                </c:pt>
                <c:pt idx="8">
                  <c:v>2.6214689265536721</c:v>
                </c:pt>
                <c:pt idx="9">
                  <c:v>2.4954682779456192</c:v>
                </c:pt>
                <c:pt idx="10">
                  <c:v>2.5290519877675841</c:v>
                </c:pt>
                <c:pt idx="11">
                  <c:v>2.5309734513274336</c:v>
                </c:pt>
                <c:pt idx="12">
                  <c:v>2.2360742705570291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85152"/>
        <c:axId val="149986688"/>
      </c:lineChart>
      <c:catAx>
        <c:axId val="1499851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986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99866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985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'!$D$18:$P$18</c:f>
              <c:numCache>
                <c:formatCode>0.00_);[Red]\(0.00\)</c:formatCode>
                <c:ptCount val="13"/>
                <c:pt idx="0">
                  <c:v>3.9951219512195122</c:v>
                </c:pt>
                <c:pt idx="1">
                  <c:v>4.502347417840376</c:v>
                </c:pt>
                <c:pt idx="2">
                  <c:v>4.0825242718446599</c:v>
                </c:pt>
                <c:pt idx="3">
                  <c:v>3.6586538461538463</c:v>
                </c:pt>
                <c:pt idx="4">
                  <c:v>2.9661835748792269</c:v>
                </c:pt>
                <c:pt idx="5">
                  <c:v>3.004694835680751</c:v>
                </c:pt>
                <c:pt idx="6">
                  <c:v>3.3814432989690721</c:v>
                </c:pt>
                <c:pt idx="7">
                  <c:v>2.9528795811518322</c:v>
                </c:pt>
                <c:pt idx="8">
                  <c:v>2.7339901477832513</c:v>
                </c:pt>
                <c:pt idx="9">
                  <c:v>2.8571428571428572</c:v>
                </c:pt>
                <c:pt idx="10">
                  <c:v>2.3197674418604652</c:v>
                </c:pt>
                <c:pt idx="11">
                  <c:v>2.4090909090909092</c:v>
                </c:pt>
                <c:pt idx="12">
                  <c:v>2.6836734693877551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4192"/>
        <c:axId val="150025728"/>
      </c:lineChart>
      <c:catAx>
        <c:axId val="1500241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2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00257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241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'!$D$19:$P$19</c:f>
              <c:numCache>
                <c:formatCode>0.00_);[Red]\(0.00\)</c:formatCode>
                <c:ptCount val="13"/>
                <c:pt idx="0">
                  <c:v>3.3253968253968256</c:v>
                </c:pt>
                <c:pt idx="1">
                  <c:v>1.9189189189189189</c:v>
                </c:pt>
                <c:pt idx="2">
                  <c:v>3.45</c:v>
                </c:pt>
                <c:pt idx="3">
                  <c:v>2.967741935483871</c:v>
                </c:pt>
                <c:pt idx="4">
                  <c:v>2.941747572815534</c:v>
                </c:pt>
                <c:pt idx="5">
                  <c:v>2.1570247933884299</c:v>
                </c:pt>
                <c:pt idx="6">
                  <c:v>2.0924369747899161</c:v>
                </c:pt>
                <c:pt idx="7">
                  <c:v>2.6097560975609757</c:v>
                </c:pt>
                <c:pt idx="8">
                  <c:v>2.0902255639097747</c:v>
                </c:pt>
                <c:pt idx="9">
                  <c:v>2.019047619047619</c:v>
                </c:pt>
                <c:pt idx="10">
                  <c:v>2.0148148148148146</c:v>
                </c:pt>
                <c:pt idx="11">
                  <c:v>2.193548387096774</c:v>
                </c:pt>
                <c:pt idx="12">
                  <c:v>1.7868852459016393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47360"/>
        <c:axId val="150053248"/>
      </c:lineChart>
      <c:catAx>
        <c:axId val="1500473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53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00532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47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'!$D$20:$P$20</c:f>
              <c:numCache>
                <c:formatCode>0.00_);[Red]\(0.00\)</c:formatCode>
                <c:ptCount val="13"/>
                <c:pt idx="1">
                  <c:v>3.7761904761904761</c:v>
                </c:pt>
                <c:pt idx="2">
                  <c:v>3.5</c:v>
                </c:pt>
                <c:pt idx="3">
                  <c:v>3.4178403755868545</c:v>
                </c:pt>
                <c:pt idx="4">
                  <c:v>3.2857142857142856</c:v>
                </c:pt>
                <c:pt idx="5">
                  <c:v>3.3292682926829267</c:v>
                </c:pt>
                <c:pt idx="6">
                  <c:v>3.1628959276018098</c:v>
                </c:pt>
                <c:pt idx="7">
                  <c:v>2.482905982905983</c:v>
                </c:pt>
                <c:pt idx="8">
                  <c:v>2.5909090909090908</c:v>
                </c:pt>
                <c:pt idx="9">
                  <c:v>2.6495327102803738</c:v>
                </c:pt>
                <c:pt idx="10">
                  <c:v>2.2252964426877471</c:v>
                </c:pt>
                <c:pt idx="11">
                  <c:v>2.4506437768240343</c:v>
                </c:pt>
                <c:pt idx="12">
                  <c:v>2.0392156862745097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3744"/>
        <c:axId val="150145280"/>
      </c:lineChart>
      <c:catAx>
        <c:axId val="1501437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145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01452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1437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'!$D$21:$P$21</c:f>
              <c:numCache>
                <c:formatCode>0.00_);[Red]\(0.00\)</c:formatCode>
                <c:ptCount val="13"/>
                <c:pt idx="0">
                  <c:v>6.0655737704918034</c:v>
                </c:pt>
                <c:pt idx="1">
                  <c:v>4.3035714285714288</c:v>
                </c:pt>
                <c:pt idx="2">
                  <c:v>3.0149253731343282</c:v>
                </c:pt>
                <c:pt idx="3">
                  <c:v>3.5384615384615383</c:v>
                </c:pt>
                <c:pt idx="4">
                  <c:v>4.161290322580645</c:v>
                </c:pt>
                <c:pt idx="5">
                  <c:v>2.5975609756097562</c:v>
                </c:pt>
                <c:pt idx="6">
                  <c:v>3.0735294117647061</c:v>
                </c:pt>
                <c:pt idx="7">
                  <c:v>2.6835443037974684</c:v>
                </c:pt>
                <c:pt idx="8">
                  <c:v>3.323943661971831</c:v>
                </c:pt>
                <c:pt idx="9">
                  <c:v>2.4615384615384617</c:v>
                </c:pt>
                <c:pt idx="10">
                  <c:v>2.7671232876712328</c:v>
                </c:pt>
                <c:pt idx="11">
                  <c:v>2.0224719101123596</c:v>
                </c:pt>
                <c:pt idx="12">
                  <c:v>2.0121951219512195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66144"/>
        <c:axId val="150200704"/>
      </c:lineChart>
      <c:catAx>
        <c:axId val="1501661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200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02007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166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'!$D$22:$P$22</c:f>
              <c:numCache>
                <c:formatCode>0.00_);[Red]\(0.00\)</c:formatCode>
                <c:ptCount val="13"/>
                <c:pt idx="0">
                  <c:v>4.2898550724637685</c:v>
                </c:pt>
                <c:pt idx="1">
                  <c:v>4.6190476190476186</c:v>
                </c:pt>
                <c:pt idx="2">
                  <c:v>4.267605633802817</c:v>
                </c:pt>
                <c:pt idx="3">
                  <c:v>4.4743589743589745</c:v>
                </c:pt>
                <c:pt idx="4">
                  <c:v>3.5357142857142856</c:v>
                </c:pt>
                <c:pt idx="5">
                  <c:v>4.1194029850746272</c:v>
                </c:pt>
                <c:pt idx="6">
                  <c:v>3.8157894736842106</c:v>
                </c:pt>
                <c:pt idx="7">
                  <c:v>3.1325301204819276</c:v>
                </c:pt>
                <c:pt idx="8">
                  <c:v>2.8333333333333335</c:v>
                </c:pt>
                <c:pt idx="9">
                  <c:v>3.65</c:v>
                </c:pt>
                <c:pt idx="10">
                  <c:v>2.2857142857142856</c:v>
                </c:pt>
                <c:pt idx="11">
                  <c:v>3.2878787878787881</c:v>
                </c:pt>
                <c:pt idx="12">
                  <c:v>2.955223880597015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01920"/>
        <c:axId val="151603456"/>
      </c:lineChart>
      <c:catAx>
        <c:axId val="15160192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603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60345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601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'!$D$23:$P$23</c:f>
              <c:numCache>
                <c:formatCode>0.00_);[Red]\(0.00\)</c:formatCode>
                <c:ptCount val="13"/>
                <c:pt idx="0">
                  <c:v>2.6</c:v>
                </c:pt>
                <c:pt idx="1">
                  <c:v>4.4729729729729728</c:v>
                </c:pt>
                <c:pt idx="2">
                  <c:v>3.5671641791044775</c:v>
                </c:pt>
                <c:pt idx="3">
                  <c:v>3.7868852459016393</c:v>
                </c:pt>
                <c:pt idx="4">
                  <c:v>4.125</c:v>
                </c:pt>
                <c:pt idx="5">
                  <c:v>4.0987654320987659</c:v>
                </c:pt>
                <c:pt idx="6">
                  <c:v>3.1014492753623188</c:v>
                </c:pt>
                <c:pt idx="7">
                  <c:v>1.2622950819672132</c:v>
                </c:pt>
                <c:pt idx="8">
                  <c:v>1.9722222222222223</c:v>
                </c:pt>
                <c:pt idx="9">
                  <c:v>2.1587301587301586</c:v>
                </c:pt>
                <c:pt idx="10">
                  <c:v>1.4833333333333334</c:v>
                </c:pt>
                <c:pt idx="11">
                  <c:v>1.4029850746268657</c:v>
                </c:pt>
                <c:pt idx="12">
                  <c:v>2.1343283582089554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90848"/>
        <c:axId val="151396736"/>
      </c:lineChart>
      <c:catAx>
        <c:axId val="1513908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96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3967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3908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'!$D$8:$P$8</c:f>
              <c:numCache>
                <c:formatCode>0.00_);[Red]\(0.00\)</c:formatCode>
                <c:ptCount val="13"/>
                <c:pt idx="6">
                  <c:v>3.0065189048239898</c:v>
                </c:pt>
                <c:pt idx="7">
                  <c:v>2.3305670816044262</c:v>
                </c:pt>
                <c:pt idx="8">
                  <c:v>2.1994750656167978</c:v>
                </c:pt>
                <c:pt idx="9">
                  <c:v>2.1428571428571428</c:v>
                </c:pt>
                <c:pt idx="10">
                  <c:v>2.2963885429638853</c:v>
                </c:pt>
                <c:pt idx="11">
                  <c:v>2.0900243309002433</c:v>
                </c:pt>
                <c:pt idx="12">
                  <c:v>1.857687420584498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 formatCode="General">
                  <c:v>25</c:v>
                </c:pt>
                <c:pt idx="10" formatCode="General">
                  <c:v>26</c:v>
                </c:pt>
                <c:pt idx="11" formatCode="0_);[Red]\(0\)">
                  <c:v>27</c:v>
                </c:pt>
                <c:pt idx="12" formatCode="General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3.5406333193218438</c:v>
                </c:pt>
                <c:pt idx="1">
                  <c:v>3.3785127390733964</c:v>
                </c:pt>
                <c:pt idx="2">
                  <c:v>3.217691299247913</c:v>
                </c:pt>
                <c:pt idx="3">
                  <c:v>3.116109592880667</c:v>
                </c:pt>
                <c:pt idx="4">
                  <c:v>2.9020267949158365</c:v>
                </c:pt>
                <c:pt idx="5">
                  <c:v>2.72</c:v>
                </c:pt>
                <c:pt idx="6">
                  <c:v>2.5390702274975272</c:v>
                </c:pt>
                <c:pt idx="7">
                  <c:v>2.4486291486291485</c:v>
                </c:pt>
                <c:pt idx="8">
                  <c:v>2.2733054017656742</c:v>
                </c:pt>
                <c:pt idx="9">
                  <c:v>2.1696947935368045</c:v>
                </c:pt>
                <c:pt idx="10">
                  <c:v>1.9368946074887958</c:v>
                </c:pt>
                <c:pt idx="11">
                  <c:v>1.863349131121643</c:v>
                </c:pt>
                <c:pt idx="12">
                  <c:v>1.7468437568415676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9408"/>
        <c:axId val="151410944"/>
      </c:lineChart>
      <c:catAx>
        <c:axId val="1514094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10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4109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09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</c:dPt>
          <c:dLbls>
            <c:dLbl>
              <c:idx val="4"/>
              <c:layout>
                <c:manualLayout>
                  <c:x val="2.9828486204325406E-3"/>
                  <c:y val="-3.52035203520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'!$P$5:$P$24</c:f>
              <c:numCache>
                <c:formatCode>0.00_);[Red]\(0.00\)</c:formatCode>
                <c:ptCount val="20"/>
                <c:pt idx="0">
                  <c:v>1.3693548387096774</c:v>
                </c:pt>
                <c:pt idx="1">
                  <c:v>1.8318756073858116</c:v>
                </c:pt>
                <c:pt idx="2">
                  <c:v>2.0738255033557045</c:v>
                </c:pt>
                <c:pt idx="3">
                  <c:v>1.857687420584498</c:v>
                </c:pt>
                <c:pt idx="4">
                  <c:v>1.7376311844077961</c:v>
                </c:pt>
                <c:pt idx="5">
                  <c:v>1.4551148225469728</c:v>
                </c:pt>
                <c:pt idx="6">
                  <c:v>2.1468624833110814</c:v>
                </c:pt>
                <c:pt idx="7">
                  <c:v>1.7506265664160401</c:v>
                </c:pt>
                <c:pt idx="8">
                  <c:v>1.7555970149253732</c:v>
                </c:pt>
                <c:pt idx="9">
                  <c:v>0.84394250513347024</c:v>
                </c:pt>
                <c:pt idx="10">
                  <c:v>1.9376498800959232</c:v>
                </c:pt>
                <c:pt idx="11">
                  <c:v>2.2670979667282811</c:v>
                </c:pt>
                <c:pt idx="12">
                  <c:v>2.2360742705570291</c:v>
                </c:pt>
                <c:pt idx="13">
                  <c:v>2.6836734693877551</c:v>
                </c:pt>
                <c:pt idx="14">
                  <c:v>1.7868852459016393</c:v>
                </c:pt>
                <c:pt idx="15">
                  <c:v>2.0392156862745097</c:v>
                </c:pt>
                <c:pt idx="16">
                  <c:v>2.0121951219512195</c:v>
                </c:pt>
                <c:pt idx="17">
                  <c:v>2.955223880597015</c:v>
                </c:pt>
                <c:pt idx="18">
                  <c:v>2.1343283582089554</c:v>
                </c:pt>
                <c:pt idx="19">
                  <c:v>1.7468437568415676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54080"/>
        <c:axId val="151455616"/>
      </c:barChart>
      <c:catAx>
        <c:axId val="15145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455616"/>
        <c:crosses val="autoZero"/>
        <c:auto val="1"/>
        <c:lblAlgn val="ctr"/>
        <c:lblOffset val="100"/>
        <c:noMultiLvlLbl val="0"/>
      </c:catAx>
      <c:valAx>
        <c:axId val="15145561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514540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有病者率!$D$5:$P$5</c:f>
              <c:numCache>
                <c:formatCode>0.0_);[Red]\(0.0\)</c:formatCode>
                <c:ptCount val="13"/>
                <c:pt idx="1">
                  <c:v>60.839580209895047</c:v>
                </c:pt>
                <c:pt idx="2">
                  <c:v>58.151001540832048</c:v>
                </c:pt>
                <c:pt idx="3">
                  <c:v>56.937799043062199</c:v>
                </c:pt>
                <c:pt idx="4">
                  <c:v>53.171641791044777</c:v>
                </c:pt>
                <c:pt idx="5">
                  <c:v>53.163790493490772</c:v>
                </c:pt>
                <c:pt idx="6">
                  <c:v>49.338257925515542</c:v>
                </c:pt>
                <c:pt idx="7">
                  <c:v>47.162426614481404</c:v>
                </c:pt>
                <c:pt idx="8">
                  <c:v>49.270444519850699</c:v>
                </c:pt>
                <c:pt idx="9">
                  <c:v>45.315973324865041</c:v>
                </c:pt>
                <c:pt idx="10">
                  <c:v>40.54054054054054</c:v>
                </c:pt>
                <c:pt idx="11">
                  <c:v>41.567236375362789</c:v>
                </c:pt>
                <c:pt idx="12" formatCode="0.0">
                  <c:v>37.741935483870968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9168"/>
        <c:axId val="151560960"/>
      </c:lineChart>
      <c:catAx>
        <c:axId val="1515591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609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60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559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有病者率!$D$6:$P$6</c:f>
              <c:numCache>
                <c:formatCode>0.0_);[Red]\(0.0\)</c:formatCode>
                <c:ptCount val="13"/>
                <c:pt idx="0">
                  <c:v>71.476793248945143</c:v>
                </c:pt>
                <c:pt idx="1">
                  <c:v>66.881918819188186</c:v>
                </c:pt>
                <c:pt idx="2">
                  <c:v>69.44922547332186</c:v>
                </c:pt>
                <c:pt idx="3">
                  <c:v>68.800721370604151</c:v>
                </c:pt>
                <c:pt idx="4">
                  <c:v>64.913793103448285</c:v>
                </c:pt>
                <c:pt idx="5">
                  <c:v>62.167125803489441</c:v>
                </c:pt>
                <c:pt idx="6">
                  <c:v>60.238751147842059</c:v>
                </c:pt>
                <c:pt idx="7">
                  <c:v>56.936416184971094</c:v>
                </c:pt>
                <c:pt idx="8">
                  <c:v>51.568627450980401</c:v>
                </c:pt>
                <c:pt idx="9">
                  <c:v>55.260663507109008</c:v>
                </c:pt>
                <c:pt idx="10">
                  <c:v>46.4046021093001</c:v>
                </c:pt>
                <c:pt idx="11">
                  <c:v>43.002780352177943</c:v>
                </c:pt>
                <c:pt idx="12" formatCode="0.0">
                  <c:v>47.716229348882408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8880"/>
        <c:axId val="151660416"/>
      </c:lineChart>
      <c:catAx>
        <c:axId val="15165888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66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660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6588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有病者率!$D$7:$P$7</c:f>
              <c:numCache>
                <c:formatCode>0.0_);[Red]\(0.0\)</c:formatCode>
                <c:ptCount val="13"/>
                <c:pt idx="6">
                  <c:v>61.139455782312922</c:v>
                </c:pt>
                <c:pt idx="7">
                  <c:v>57.370184254606357</c:v>
                </c:pt>
                <c:pt idx="8">
                  <c:v>56.552962298025136</c:v>
                </c:pt>
                <c:pt idx="9">
                  <c:v>53.232577665827044</c:v>
                </c:pt>
                <c:pt idx="10">
                  <c:v>52.758007117437721</c:v>
                </c:pt>
                <c:pt idx="11">
                  <c:v>47.870370370370367</c:v>
                </c:pt>
                <c:pt idx="12" formatCode="0.0">
                  <c:v>50.527325023969318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93568"/>
        <c:axId val="151699456"/>
      </c:lineChart>
      <c:catAx>
        <c:axId val="1516935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699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69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6935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有病者率!$D$9:$P$9</c:f>
              <c:numCache>
                <c:formatCode>0.0_);[Red]\(0.0\)</c:formatCode>
                <c:ptCount val="13"/>
                <c:pt idx="0">
                  <c:v>63.284608770421322</c:v>
                </c:pt>
                <c:pt idx="1">
                  <c:v>60.685154975530175</c:v>
                </c:pt>
                <c:pt idx="2">
                  <c:v>70.967741935483872</c:v>
                </c:pt>
                <c:pt idx="3">
                  <c:v>58.710801393728218</c:v>
                </c:pt>
                <c:pt idx="4">
                  <c:v>56.92946058091286</c:v>
                </c:pt>
                <c:pt idx="5">
                  <c:v>51.956702747710239</c:v>
                </c:pt>
                <c:pt idx="6">
                  <c:v>49.387755102040813</c:v>
                </c:pt>
                <c:pt idx="7">
                  <c:v>48.551292090837897</c:v>
                </c:pt>
                <c:pt idx="8">
                  <c:v>49.617021276595743</c:v>
                </c:pt>
                <c:pt idx="9">
                  <c:v>47.045280122793557</c:v>
                </c:pt>
                <c:pt idx="10">
                  <c:v>43.634969325153371</c:v>
                </c:pt>
                <c:pt idx="11">
                  <c:v>40.898876404494381</c:v>
                </c:pt>
                <c:pt idx="12" formatCode="0.0">
                  <c:v>39.955022488755617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28832"/>
        <c:axId val="148330368"/>
      </c:lineChart>
      <c:catAx>
        <c:axId val="14832883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30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330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3288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有病者率!$D$10:$P$10</c:f>
              <c:numCache>
                <c:formatCode>0.0_);[Red]\(0.0\)</c:formatCode>
                <c:ptCount val="13"/>
                <c:pt idx="0">
                  <c:v>63.55611601513241</c:v>
                </c:pt>
                <c:pt idx="1">
                  <c:v>59.108280254777071</c:v>
                </c:pt>
                <c:pt idx="2">
                  <c:v>65.692007797270961</c:v>
                </c:pt>
                <c:pt idx="3">
                  <c:v>58.243080625752107</c:v>
                </c:pt>
                <c:pt idx="4">
                  <c:v>49.784946236559144</c:v>
                </c:pt>
                <c:pt idx="5">
                  <c:v>54.606741573033716</c:v>
                </c:pt>
                <c:pt idx="6">
                  <c:v>43.876464323748671</c:v>
                </c:pt>
                <c:pt idx="7">
                  <c:v>50.704225352112672</c:v>
                </c:pt>
                <c:pt idx="8">
                  <c:v>41.428571428571431</c:v>
                </c:pt>
                <c:pt idx="9">
                  <c:v>37.669094693028093</c:v>
                </c:pt>
                <c:pt idx="10">
                  <c:v>39.616613418530349</c:v>
                </c:pt>
                <c:pt idx="11">
                  <c:v>33.930348258706466</c:v>
                </c:pt>
                <c:pt idx="12" formatCode="0.0">
                  <c:v>38.100208768267223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96960"/>
        <c:axId val="151498752"/>
      </c:lineChart>
      <c:catAx>
        <c:axId val="15149696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9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498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96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有病者率!$D$11:$P$11</c:f>
              <c:numCache>
                <c:formatCode>0.0_);[Red]\(0.0\)</c:formatCode>
                <c:ptCount val="13"/>
                <c:pt idx="0">
                  <c:v>65.432098765432102</c:v>
                </c:pt>
                <c:pt idx="1">
                  <c:v>66.223404255319153</c:v>
                </c:pt>
                <c:pt idx="2">
                  <c:v>66.666666666666657</c:v>
                </c:pt>
                <c:pt idx="3">
                  <c:v>62.11180124223602</c:v>
                </c:pt>
                <c:pt idx="4">
                  <c:v>55.5431131019037</c:v>
                </c:pt>
                <c:pt idx="5">
                  <c:v>57.625145518044242</c:v>
                </c:pt>
                <c:pt idx="6">
                  <c:v>55.454545454545453</c:v>
                </c:pt>
                <c:pt idx="7">
                  <c:v>52.189781021897808</c:v>
                </c:pt>
                <c:pt idx="8">
                  <c:v>45.775535939470366</c:v>
                </c:pt>
                <c:pt idx="9">
                  <c:v>46.833930704898449</c:v>
                </c:pt>
                <c:pt idx="10">
                  <c:v>51.008303677342823</c:v>
                </c:pt>
                <c:pt idx="11">
                  <c:v>51.745635910224443</c:v>
                </c:pt>
                <c:pt idx="12" formatCode="0.0">
                  <c:v>50.467289719626166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14528"/>
        <c:axId val="151816064"/>
      </c:lineChart>
      <c:catAx>
        <c:axId val="15181452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16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816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145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有病者率!$D$12:$P$12</c:f>
              <c:numCache>
                <c:formatCode>0.0_);[Red]\(0.0\)</c:formatCode>
                <c:ptCount val="13"/>
                <c:pt idx="1">
                  <c:v>71.179487179487182</c:v>
                </c:pt>
                <c:pt idx="2">
                  <c:v>69.34306569343066</c:v>
                </c:pt>
                <c:pt idx="3">
                  <c:v>70.299145299145295</c:v>
                </c:pt>
                <c:pt idx="4">
                  <c:v>63.969795037756207</c:v>
                </c:pt>
                <c:pt idx="5">
                  <c:v>60</c:v>
                </c:pt>
                <c:pt idx="6">
                  <c:v>56.850053937432577</c:v>
                </c:pt>
                <c:pt idx="7">
                  <c:v>56.674473067915685</c:v>
                </c:pt>
                <c:pt idx="8">
                  <c:v>53.132250580046403</c:v>
                </c:pt>
                <c:pt idx="9">
                  <c:v>53.783469150174625</c:v>
                </c:pt>
                <c:pt idx="10">
                  <c:v>47.820965842167254</c:v>
                </c:pt>
                <c:pt idx="11">
                  <c:v>51.302378255945634</c:v>
                </c:pt>
                <c:pt idx="12" formatCode="0.0">
                  <c:v>43.859649122807014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28736"/>
        <c:axId val="151842816"/>
      </c:lineChart>
      <c:catAx>
        <c:axId val="15182873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842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842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8287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有病者率!$D$13:$P$13</c:f>
              <c:numCache>
                <c:formatCode>0.0_);[Red]\(0.0\)</c:formatCode>
                <c:ptCount val="13"/>
                <c:pt idx="1">
                  <c:v>61.82902584493042</c:v>
                </c:pt>
                <c:pt idx="2">
                  <c:v>65.354330708661408</c:v>
                </c:pt>
                <c:pt idx="3">
                  <c:v>61.088709677419352</c:v>
                </c:pt>
                <c:pt idx="4">
                  <c:v>55.600814663951112</c:v>
                </c:pt>
                <c:pt idx="5">
                  <c:v>52.099236641221367</c:v>
                </c:pt>
                <c:pt idx="6">
                  <c:v>48.283261802575105</c:v>
                </c:pt>
                <c:pt idx="7">
                  <c:v>52.141527001862201</c:v>
                </c:pt>
                <c:pt idx="8">
                  <c:v>47.959183673469383</c:v>
                </c:pt>
                <c:pt idx="9">
                  <c:v>51.093439363817097</c:v>
                </c:pt>
                <c:pt idx="10">
                  <c:v>44.628099173553721</c:v>
                </c:pt>
                <c:pt idx="11">
                  <c:v>41.304347826086953</c:v>
                </c:pt>
                <c:pt idx="12" formatCode="0.0">
                  <c:v>43.843283582089555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6736"/>
        <c:axId val="152918272"/>
      </c:lineChart>
      <c:catAx>
        <c:axId val="15291673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91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2918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167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有病者率!$D$14:$P$14</c:f>
              <c:numCache>
                <c:formatCode>0.0_);[Red]\(0.0\)</c:formatCode>
                <c:ptCount val="13"/>
                <c:pt idx="1">
                  <c:v>70.383275261324044</c:v>
                </c:pt>
                <c:pt idx="2">
                  <c:v>70.776255707762559</c:v>
                </c:pt>
                <c:pt idx="3">
                  <c:v>61.15569823434992</c:v>
                </c:pt>
                <c:pt idx="4">
                  <c:v>61.441441441441448</c:v>
                </c:pt>
                <c:pt idx="5">
                  <c:v>62.082514734774065</c:v>
                </c:pt>
                <c:pt idx="6">
                  <c:v>61.423220973782769</c:v>
                </c:pt>
                <c:pt idx="7">
                  <c:v>53.965183752417801</c:v>
                </c:pt>
                <c:pt idx="8">
                  <c:v>50.101010101010104</c:v>
                </c:pt>
                <c:pt idx="9">
                  <c:v>50.104384133611688</c:v>
                </c:pt>
                <c:pt idx="10">
                  <c:v>47.881355932203391</c:v>
                </c:pt>
                <c:pt idx="11">
                  <c:v>48.879837067209778</c:v>
                </c:pt>
                <c:pt idx="12" formatCode="0.0">
                  <c:v>32.854209445585212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67808"/>
        <c:axId val="152969600"/>
      </c:lineChart>
      <c:catAx>
        <c:axId val="1529678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969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2969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678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有病者率!$D$15:$P$15</c:f>
              <c:numCache>
                <c:formatCode>0.0_);[Red]\(0.0\)</c:formatCode>
                <c:ptCount val="13"/>
                <c:pt idx="1">
                  <c:v>74.721189591078058</c:v>
                </c:pt>
                <c:pt idx="2">
                  <c:v>66.375545851528386</c:v>
                </c:pt>
                <c:pt idx="3">
                  <c:v>69.556451612903231</c:v>
                </c:pt>
                <c:pt idx="4">
                  <c:v>66.880341880341874</c:v>
                </c:pt>
                <c:pt idx="5">
                  <c:v>61.958997722095674</c:v>
                </c:pt>
                <c:pt idx="6">
                  <c:v>62.5</c:v>
                </c:pt>
                <c:pt idx="7">
                  <c:v>61.445783132530117</c:v>
                </c:pt>
                <c:pt idx="8">
                  <c:v>59.47242206235012</c:v>
                </c:pt>
                <c:pt idx="9">
                  <c:v>50.636132315521628</c:v>
                </c:pt>
                <c:pt idx="10">
                  <c:v>52.303523035230349</c:v>
                </c:pt>
                <c:pt idx="11">
                  <c:v>49.357326478149098</c:v>
                </c:pt>
                <c:pt idx="12" formatCode="0.0">
                  <c:v>47.242206235011992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6848"/>
        <c:axId val="153008384"/>
      </c:lineChart>
      <c:catAx>
        <c:axId val="15300684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30083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3008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0068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有病者率!$D$16:$P$16</c:f>
              <c:numCache>
                <c:formatCode>0.0_);[Red]\(0.0\)</c:formatCode>
                <c:ptCount val="13"/>
                <c:pt idx="1">
                  <c:v>65.252854812398041</c:v>
                </c:pt>
                <c:pt idx="2">
                  <c:v>57.775919732441473</c:v>
                </c:pt>
                <c:pt idx="3">
                  <c:v>67.320819112627987</c:v>
                </c:pt>
                <c:pt idx="4">
                  <c:v>63.621533442088094</c:v>
                </c:pt>
                <c:pt idx="5">
                  <c:v>66.02830974188177</c:v>
                </c:pt>
                <c:pt idx="6">
                  <c:v>60.054102795311096</c:v>
                </c:pt>
                <c:pt idx="7">
                  <c:v>59.383259911894271</c:v>
                </c:pt>
                <c:pt idx="8">
                  <c:v>57.075471698113212</c:v>
                </c:pt>
                <c:pt idx="9">
                  <c:v>55.094679891794407</c:v>
                </c:pt>
                <c:pt idx="10">
                  <c:v>48.894783377541998</c:v>
                </c:pt>
                <c:pt idx="11">
                  <c:v>51.237396883593036</c:v>
                </c:pt>
                <c:pt idx="12" formatCode="0.0">
                  <c:v>50.277264325323479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13696"/>
        <c:axId val="154415488"/>
      </c:lineChart>
      <c:catAx>
        <c:axId val="15441369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415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4415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41369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有病者率!$D$17:$P$17</c:f>
              <c:numCache>
                <c:formatCode>0.0_);[Red]\(0.0\)</c:formatCode>
                <c:ptCount val="13"/>
                <c:pt idx="1">
                  <c:v>76.146788990825684</c:v>
                </c:pt>
                <c:pt idx="2">
                  <c:v>72.592592592592595</c:v>
                </c:pt>
                <c:pt idx="3">
                  <c:v>68.721461187214615</c:v>
                </c:pt>
                <c:pt idx="4">
                  <c:v>72.453703703703709</c:v>
                </c:pt>
                <c:pt idx="5">
                  <c:v>65.847665847665851</c:v>
                </c:pt>
                <c:pt idx="6">
                  <c:v>66.489361702127653</c:v>
                </c:pt>
                <c:pt idx="7">
                  <c:v>60.281690140845065</c:v>
                </c:pt>
                <c:pt idx="8">
                  <c:v>59.322033898305079</c:v>
                </c:pt>
                <c:pt idx="9">
                  <c:v>52.870090634441091</c:v>
                </c:pt>
                <c:pt idx="10">
                  <c:v>56.88073394495413</c:v>
                </c:pt>
                <c:pt idx="11">
                  <c:v>57.522123893805308</c:v>
                </c:pt>
                <c:pt idx="12" formatCode="0.0">
                  <c:v>52.785145888594165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48256"/>
        <c:axId val="154449792"/>
      </c:lineChart>
      <c:catAx>
        <c:axId val="15444825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4497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4449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4482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有病者率!$D$18:$P$18</c:f>
              <c:numCache>
                <c:formatCode>0.0_);[Red]\(0.0\)</c:formatCode>
                <c:ptCount val="13"/>
                <c:pt idx="0">
                  <c:v>76.097560975609753</c:v>
                </c:pt>
                <c:pt idx="1">
                  <c:v>76.525821596244143</c:v>
                </c:pt>
                <c:pt idx="2">
                  <c:v>72.330097087378647</c:v>
                </c:pt>
                <c:pt idx="3">
                  <c:v>73.076923076923066</c:v>
                </c:pt>
                <c:pt idx="4">
                  <c:v>60.869565217391312</c:v>
                </c:pt>
                <c:pt idx="5">
                  <c:v>63.380281690140848</c:v>
                </c:pt>
                <c:pt idx="6">
                  <c:v>67.010309278350505</c:v>
                </c:pt>
                <c:pt idx="7">
                  <c:v>65.968586387434556</c:v>
                </c:pt>
                <c:pt idx="8">
                  <c:v>60.098522167487687</c:v>
                </c:pt>
                <c:pt idx="9">
                  <c:v>58.163265306122447</c:v>
                </c:pt>
                <c:pt idx="10">
                  <c:v>52.325581395348841</c:v>
                </c:pt>
                <c:pt idx="11">
                  <c:v>52.272727272727273</c:v>
                </c:pt>
                <c:pt idx="12" formatCode="0.0">
                  <c:v>56.12244897959183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42976"/>
        <c:axId val="154148864"/>
      </c:lineChart>
      <c:catAx>
        <c:axId val="1541429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148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148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1429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有病者率!$D$19:$P$19</c:f>
              <c:numCache>
                <c:formatCode>0.0_);[Red]\(0.0\)</c:formatCode>
                <c:ptCount val="13"/>
                <c:pt idx="0">
                  <c:v>67.460317460317469</c:v>
                </c:pt>
                <c:pt idx="1">
                  <c:v>53.153153153153156</c:v>
                </c:pt>
                <c:pt idx="2">
                  <c:v>61.666666666666671</c:v>
                </c:pt>
                <c:pt idx="3">
                  <c:v>70.161290322580655</c:v>
                </c:pt>
                <c:pt idx="4">
                  <c:v>66.990291262135926</c:v>
                </c:pt>
                <c:pt idx="5">
                  <c:v>55.371900826446286</c:v>
                </c:pt>
                <c:pt idx="6">
                  <c:v>53.781512605042018</c:v>
                </c:pt>
                <c:pt idx="7">
                  <c:v>63.414634146341463</c:v>
                </c:pt>
                <c:pt idx="8">
                  <c:v>46.616541353383454</c:v>
                </c:pt>
                <c:pt idx="9">
                  <c:v>47.619047619047613</c:v>
                </c:pt>
                <c:pt idx="10">
                  <c:v>53.333333333333336</c:v>
                </c:pt>
                <c:pt idx="11">
                  <c:v>47.580645161290327</c:v>
                </c:pt>
                <c:pt idx="12" formatCode="0.0">
                  <c:v>44.26229508196721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82784"/>
        <c:axId val="154184320"/>
      </c:lineChart>
      <c:catAx>
        <c:axId val="1541827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18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1843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182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有病者率!$D$20:$P$20</c:f>
              <c:numCache>
                <c:formatCode>0.0_);[Red]\(0.0\)</c:formatCode>
                <c:ptCount val="13"/>
                <c:pt idx="1">
                  <c:v>71.904761904761898</c:v>
                </c:pt>
                <c:pt idx="2">
                  <c:v>69.545454545454547</c:v>
                </c:pt>
                <c:pt idx="3">
                  <c:v>68.544600938967136</c:v>
                </c:pt>
                <c:pt idx="4">
                  <c:v>63.445378151260499</c:v>
                </c:pt>
                <c:pt idx="5">
                  <c:v>65.040650406504056</c:v>
                </c:pt>
                <c:pt idx="6">
                  <c:v>58.82352941176471</c:v>
                </c:pt>
                <c:pt idx="7">
                  <c:v>64.957264957264954</c:v>
                </c:pt>
                <c:pt idx="8">
                  <c:v>58.636363636363633</c:v>
                </c:pt>
                <c:pt idx="9">
                  <c:v>56.074766355140184</c:v>
                </c:pt>
                <c:pt idx="10">
                  <c:v>50.59288537549407</c:v>
                </c:pt>
                <c:pt idx="11">
                  <c:v>52.360515021459229</c:v>
                </c:pt>
                <c:pt idx="12" formatCode="0.0">
                  <c:v>51.372549019607838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5184"/>
        <c:axId val="154288896"/>
      </c:lineChart>
      <c:catAx>
        <c:axId val="1542051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288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4288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20518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有病者率!$D$21:$P$21</c:f>
              <c:numCache>
                <c:formatCode>0.0_);[Red]\(0.0\)</c:formatCode>
                <c:ptCount val="13"/>
                <c:pt idx="0">
                  <c:v>75.409836065573771</c:v>
                </c:pt>
                <c:pt idx="1">
                  <c:v>67.857142857142861</c:v>
                </c:pt>
                <c:pt idx="2">
                  <c:v>67.164179104477611</c:v>
                </c:pt>
                <c:pt idx="3">
                  <c:v>65.384615384615387</c:v>
                </c:pt>
                <c:pt idx="4">
                  <c:v>67.741935483870961</c:v>
                </c:pt>
                <c:pt idx="5">
                  <c:v>59.756097560975604</c:v>
                </c:pt>
                <c:pt idx="6">
                  <c:v>60.294117647058819</c:v>
                </c:pt>
                <c:pt idx="7">
                  <c:v>58.22784810126582</c:v>
                </c:pt>
                <c:pt idx="8">
                  <c:v>59.154929577464785</c:v>
                </c:pt>
                <c:pt idx="9">
                  <c:v>49.230769230769234</c:v>
                </c:pt>
                <c:pt idx="10">
                  <c:v>47.945205479452049</c:v>
                </c:pt>
                <c:pt idx="11">
                  <c:v>48.314606741573037</c:v>
                </c:pt>
                <c:pt idx="12" formatCode="0.0">
                  <c:v>47.560975609756099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34336"/>
        <c:axId val="154335872"/>
      </c:lineChart>
      <c:catAx>
        <c:axId val="15433433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335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335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3343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有病者率!$D$22:$P$22</c:f>
              <c:numCache>
                <c:formatCode>0.0_);[Red]\(0.0\)</c:formatCode>
                <c:ptCount val="13"/>
                <c:pt idx="0">
                  <c:v>82.608695652173907</c:v>
                </c:pt>
                <c:pt idx="1">
                  <c:v>79.761904761904773</c:v>
                </c:pt>
                <c:pt idx="2">
                  <c:v>81.690140845070431</c:v>
                </c:pt>
                <c:pt idx="3">
                  <c:v>82.051282051282044</c:v>
                </c:pt>
                <c:pt idx="4">
                  <c:v>72.61904761904762</c:v>
                </c:pt>
                <c:pt idx="5">
                  <c:v>77.611940298507463</c:v>
                </c:pt>
                <c:pt idx="6">
                  <c:v>67.10526315789474</c:v>
                </c:pt>
                <c:pt idx="7">
                  <c:v>68.674698795180717</c:v>
                </c:pt>
                <c:pt idx="8">
                  <c:v>77.083333333333343</c:v>
                </c:pt>
                <c:pt idx="9">
                  <c:v>71.666666666666671</c:v>
                </c:pt>
                <c:pt idx="10">
                  <c:v>58.730158730158735</c:v>
                </c:pt>
                <c:pt idx="11">
                  <c:v>68.181818181818173</c:v>
                </c:pt>
                <c:pt idx="12" formatCode="0.0">
                  <c:v>52.238805970149251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81312"/>
        <c:axId val="154383104"/>
      </c:lineChart>
      <c:catAx>
        <c:axId val="15438131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38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383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381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有病者率!$D$23:$P$23</c:f>
              <c:numCache>
                <c:formatCode>0.0_);[Red]\(0.0\)</c:formatCode>
                <c:ptCount val="13"/>
                <c:pt idx="0">
                  <c:v>70</c:v>
                </c:pt>
                <c:pt idx="1">
                  <c:v>72.972972972972968</c:v>
                </c:pt>
                <c:pt idx="2">
                  <c:v>82.089552238805979</c:v>
                </c:pt>
                <c:pt idx="3">
                  <c:v>80.327868852459019</c:v>
                </c:pt>
                <c:pt idx="4">
                  <c:v>70.833333333333343</c:v>
                </c:pt>
                <c:pt idx="5">
                  <c:v>85.18518518518519</c:v>
                </c:pt>
                <c:pt idx="6">
                  <c:v>56.521739130434781</c:v>
                </c:pt>
                <c:pt idx="7">
                  <c:v>47.540983606557376</c:v>
                </c:pt>
                <c:pt idx="8">
                  <c:v>52.777777777777779</c:v>
                </c:pt>
                <c:pt idx="9">
                  <c:v>50.793650793650791</c:v>
                </c:pt>
                <c:pt idx="10">
                  <c:v>43.333333333333336</c:v>
                </c:pt>
                <c:pt idx="11">
                  <c:v>41.791044776119399</c:v>
                </c:pt>
                <c:pt idx="12" formatCode="0.0">
                  <c:v>58.208955223880601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3600"/>
        <c:axId val="154475136"/>
      </c:lineChart>
      <c:catAx>
        <c:axId val="15447360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475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475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473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H28</a:t>
            </a:r>
            <a:r>
              <a:rPr lang="ja-JP" altLang="en-US" sz="1400"/>
              <a:t>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有病者率!$P$5:$P$24</c:f>
              <c:numCache>
                <c:formatCode>0.0</c:formatCode>
                <c:ptCount val="20"/>
                <c:pt idx="0">
                  <c:v>37.741935483870968</c:v>
                </c:pt>
                <c:pt idx="1">
                  <c:v>47.716229348882408</c:v>
                </c:pt>
                <c:pt idx="2">
                  <c:v>50.527325023969318</c:v>
                </c:pt>
                <c:pt idx="3">
                  <c:v>45.743329097839897</c:v>
                </c:pt>
                <c:pt idx="4">
                  <c:v>39.955022488755617</c:v>
                </c:pt>
                <c:pt idx="5">
                  <c:v>38.100208768267223</c:v>
                </c:pt>
                <c:pt idx="6">
                  <c:v>50.467289719626166</c:v>
                </c:pt>
                <c:pt idx="7">
                  <c:v>43.859649122807014</c:v>
                </c:pt>
                <c:pt idx="8">
                  <c:v>43.843283582089555</c:v>
                </c:pt>
                <c:pt idx="9">
                  <c:v>32.854209445585212</c:v>
                </c:pt>
                <c:pt idx="10">
                  <c:v>47.242206235011992</c:v>
                </c:pt>
                <c:pt idx="11">
                  <c:v>50.277264325323479</c:v>
                </c:pt>
                <c:pt idx="12">
                  <c:v>52.785145888594165</c:v>
                </c:pt>
                <c:pt idx="13">
                  <c:v>56.12244897959183</c:v>
                </c:pt>
                <c:pt idx="14">
                  <c:v>44.26229508196721</c:v>
                </c:pt>
                <c:pt idx="15">
                  <c:v>51.372549019607838</c:v>
                </c:pt>
                <c:pt idx="16">
                  <c:v>47.560975609756099</c:v>
                </c:pt>
                <c:pt idx="17">
                  <c:v>52.238805970149251</c:v>
                </c:pt>
                <c:pt idx="18">
                  <c:v>58.208955223880601</c:v>
                </c:pt>
                <c:pt idx="19">
                  <c:v>43.574399766474492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92288"/>
        <c:axId val="154494080"/>
      </c:barChart>
      <c:catAx>
        <c:axId val="15449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4494080"/>
        <c:crosses val="autoZero"/>
        <c:auto val="1"/>
        <c:lblAlgn val="ctr"/>
        <c:lblOffset val="100"/>
        <c:noMultiLvlLbl val="0"/>
      </c:catAx>
      <c:valAx>
        <c:axId val="154494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4922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有病者率!$D$8:$P$8</c:f>
              <c:numCache>
                <c:formatCode>0.0_);[Red]\(0.0\)</c:formatCode>
                <c:ptCount val="13"/>
                <c:pt idx="6">
                  <c:v>59.58279009126467</c:v>
                </c:pt>
                <c:pt idx="7">
                  <c:v>52.005532503457822</c:v>
                </c:pt>
                <c:pt idx="8">
                  <c:v>50.524934383202101</c:v>
                </c:pt>
                <c:pt idx="9">
                  <c:v>49.683944374209858</c:v>
                </c:pt>
                <c:pt idx="10">
                  <c:v>49.315068493150683</c:v>
                </c:pt>
                <c:pt idx="11">
                  <c:v>49.026763990267639</c:v>
                </c:pt>
                <c:pt idx="12" formatCode="0.0">
                  <c:v>45.743329097839897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67.759562841530055</c:v>
                </c:pt>
                <c:pt idx="1">
                  <c:v>65.317958986397855</c:v>
                </c:pt>
                <c:pt idx="2">
                  <c:v>63.865314289657071</c:v>
                </c:pt>
                <c:pt idx="3">
                  <c:v>63.121014645084436</c:v>
                </c:pt>
                <c:pt idx="4">
                  <c:v>59.271727928546895</c:v>
                </c:pt>
                <c:pt idx="5">
                  <c:v>58.052200472025547</c:v>
                </c:pt>
                <c:pt idx="6">
                  <c:v>54.783100183693655</c:v>
                </c:pt>
                <c:pt idx="7">
                  <c:v>53.181818181818187</c:v>
                </c:pt>
                <c:pt idx="8">
                  <c:v>50.965135418225351</c:v>
                </c:pt>
                <c:pt idx="9">
                  <c:v>48.63195691202872</c:v>
                </c:pt>
                <c:pt idx="10">
                  <c:v>46.103802226398727</c:v>
                </c:pt>
                <c:pt idx="11">
                  <c:v>45.196036191296855</c:v>
                </c:pt>
                <c:pt idx="12" formatCode="0.0">
                  <c:v>43.574399766474492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71680"/>
        <c:axId val="154873216"/>
      </c:lineChart>
      <c:catAx>
        <c:axId val="15487168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873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4873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8716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45768</xdr:colOff>
      <xdr:row>62</xdr:row>
      <xdr:rowOff>34635</xdr:rowOff>
    </xdr:from>
    <xdr:to>
      <xdr:col>4</xdr:col>
      <xdr:colOff>28443</xdr:colOff>
      <xdr:row>74</xdr:row>
      <xdr:rowOff>120135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127058</xdr:colOff>
      <xdr:row>62</xdr:row>
      <xdr:rowOff>34635</xdr:rowOff>
    </xdr:from>
    <xdr:to>
      <xdr:col>8</xdr:col>
      <xdr:colOff>81158</xdr:colOff>
      <xdr:row>74</xdr:row>
      <xdr:rowOff>120135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179773</xdr:colOff>
      <xdr:row>62</xdr:row>
      <xdr:rowOff>34635</xdr:rowOff>
    </xdr:from>
    <xdr:to>
      <xdr:col>12</xdr:col>
      <xdr:colOff>133873</xdr:colOff>
      <xdr:row>74</xdr:row>
      <xdr:rowOff>120135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45768</xdr:colOff>
      <xdr:row>75</xdr:row>
      <xdr:rowOff>140470</xdr:rowOff>
    </xdr:from>
    <xdr:to>
      <xdr:col>4</xdr:col>
      <xdr:colOff>28443</xdr:colOff>
      <xdr:row>88</xdr:row>
      <xdr:rowOff>83095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127058</xdr:colOff>
      <xdr:row>75</xdr:row>
      <xdr:rowOff>140470</xdr:rowOff>
    </xdr:from>
    <xdr:to>
      <xdr:col>8</xdr:col>
      <xdr:colOff>81158</xdr:colOff>
      <xdr:row>88</xdr:row>
      <xdr:rowOff>83095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179773</xdr:colOff>
      <xdr:row>75</xdr:row>
      <xdr:rowOff>140470</xdr:rowOff>
    </xdr:from>
    <xdr:to>
      <xdr:col>12</xdr:col>
      <xdr:colOff>133873</xdr:colOff>
      <xdr:row>88</xdr:row>
      <xdr:rowOff>83095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232489</xdr:colOff>
      <xdr:row>75</xdr:row>
      <xdr:rowOff>140470</xdr:rowOff>
    </xdr:from>
    <xdr:to>
      <xdr:col>16</xdr:col>
      <xdr:colOff>186589</xdr:colOff>
      <xdr:row>88</xdr:row>
      <xdr:rowOff>83095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45768</xdr:colOff>
      <xdr:row>89</xdr:row>
      <xdr:rowOff>103430</xdr:rowOff>
    </xdr:from>
    <xdr:to>
      <xdr:col>4</xdr:col>
      <xdr:colOff>28443</xdr:colOff>
      <xdr:row>102</xdr:row>
      <xdr:rowOff>46055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127058</xdr:colOff>
      <xdr:row>89</xdr:row>
      <xdr:rowOff>103430</xdr:rowOff>
    </xdr:from>
    <xdr:to>
      <xdr:col>8</xdr:col>
      <xdr:colOff>81158</xdr:colOff>
      <xdr:row>102</xdr:row>
      <xdr:rowOff>46055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179773</xdr:colOff>
      <xdr:row>89</xdr:row>
      <xdr:rowOff>103430</xdr:rowOff>
    </xdr:from>
    <xdr:to>
      <xdr:col>12</xdr:col>
      <xdr:colOff>133873</xdr:colOff>
      <xdr:row>102</xdr:row>
      <xdr:rowOff>46055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232489</xdr:colOff>
      <xdr:row>89</xdr:row>
      <xdr:rowOff>103430</xdr:rowOff>
    </xdr:from>
    <xdr:to>
      <xdr:col>16</xdr:col>
      <xdr:colOff>186589</xdr:colOff>
      <xdr:row>102</xdr:row>
      <xdr:rowOff>46055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45768</xdr:colOff>
      <xdr:row>103</xdr:row>
      <xdr:rowOff>66390</xdr:rowOff>
    </xdr:from>
    <xdr:to>
      <xdr:col>4</xdr:col>
      <xdr:colOff>28443</xdr:colOff>
      <xdr:row>116</xdr:row>
      <xdr:rowOff>9015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127058</xdr:colOff>
      <xdr:row>103</xdr:row>
      <xdr:rowOff>66390</xdr:rowOff>
    </xdr:from>
    <xdr:to>
      <xdr:col>8</xdr:col>
      <xdr:colOff>81158</xdr:colOff>
      <xdr:row>116</xdr:row>
      <xdr:rowOff>9015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179773</xdr:colOff>
      <xdr:row>103</xdr:row>
      <xdr:rowOff>66390</xdr:rowOff>
    </xdr:from>
    <xdr:to>
      <xdr:col>12</xdr:col>
      <xdr:colOff>133873</xdr:colOff>
      <xdr:row>116</xdr:row>
      <xdr:rowOff>9015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232489</xdr:colOff>
      <xdr:row>103</xdr:row>
      <xdr:rowOff>66390</xdr:rowOff>
    </xdr:from>
    <xdr:to>
      <xdr:col>16</xdr:col>
      <xdr:colOff>186589</xdr:colOff>
      <xdr:row>116</xdr:row>
      <xdr:rowOff>9015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45768</xdr:colOff>
      <xdr:row>117</xdr:row>
      <xdr:rowOff>29350</xdr:rowOff>
    </xdr:from>
    <xdr:to>
      <xdr:col>4</xdr:col>
      <xdr:colOff>28443</xdr:colOff>
      <xdr:row>129</xdr:row>
      <xdr:rowOff>114850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127058</xdr:colOff>
      <xdr:row>117</xdr:row>
      <xdr:rowOff>29350</xdr:rowOff>
    </xdr:from>
    <xdr:to>
      <xdr:col>8</xdr:col>
      <xdr:colOff>81158</xdr:colOff>
      <xdr:row>129</xdr:row>
      <xdr:rowOff>114850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179773</xdr:colOff>
      <xdr:row>117</xdr:row>
      <xdr:rowOff>29350</xdr:rowOff>
    </xdr:from>
    <xdr:to>
      <xdr:col>12</xdr:col>
      <xdr:colOff>133873</xdr:colOff>
      <xdr:row>129</xdr:row>
      <xdr:rowOff>114850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232489</xdr:colOff>
      <xdr:row>62</xdr:row>
      <xdr:rowOff>34635</xdr:rowOff>
    </xdr:from>
    <xdr:to>
      <xdr:col>16</xdr:col>
      <xdr:colOff>186589</xdr:colOff>
      <xdr:row>74</xdr:row>
      <xdr:rowOff>120135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672353</xdr:colOff>
      <xdr:row>28</xdr:row>
      <xdr:rowOff>100854</xdr:rowOff>
    </xdr:from>
    <xdr:to>
      <xdr:col>14</xdr:col>
      <xdr:colOff>289297</xdr:colOff>
      <xdr:row>51</xdr:row>
      <xdr:rowOff>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212912</xdr:colOff>
      <xdr:row>26</xdr:row>
      <xdr:rowOff>134469</xdr:rowOff>
    </xdr:from>
    <xdr:to>
      <xdr:col>16</xdr:col>
      <xdr:colOff>90768</xdr:colOff>
      <xdr:row>54</xdr:row>
      <xdr:rowOff>84043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6" y="5513293"/>
          <a:ext cx="5772150" cy="402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27</xdr:row>
      <xdr:rowOff>133350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523875" y="55340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43141</xdr:colOff>
      <xdr:row>62</xdr:row>
      <xdr:rowOff>38660</xdr:rowOff>
    </xdr:from>
    <xdr:to>
      <xdr:col>4</xdr:col>
      <xdr:colOff>25816</xdr:colOff>
      <xdr:row>74</xdr:row>
      <xdr:rowOff>124160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122516</xdr:colOff>
      <xdr:row>62</xdr:row>
      <xdr:rowOff>38660</xdr:rowOff>
    </xdr:from>
    <xdr:to>
      <xdr:col>8</xdr:col>
      <xdr:colOff>76616</xdr:colOff>
      <xdr:row>74</xdr:row>
      <xdr:rowOff>124160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173316</xdr:colOff>
      <xdr:row>62</xdr:row>
      <xdr:rowOff>38660</xdr:rowOff>
    </xdr:from>
    <xdr:to>
      <xdr:col>12</xdr:col>
      <xdr:colOff>127416</xdr:colOff>
      <xdr:row>74</xdr:row>
      <xdr:rowOff>124160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43141</xdr:colOff>
      <xdr:row>75</xdr:row>
      <xdr:rowOff>137552</xdr:rowOff>
    </xdr:from>
    <xdr:to>
      <xdr:col>4</xdr:col>
      <xdr:colOff>25816</xdr:colOff>
      <xdr:row>88</xdr:row>
      <xdr:rowOff>80177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122516</xdr:colOff>
      <xdr:row>75</xdr:row>
      <xdr:rowOff>137552</xdr:rowOff>
    </xdr:from>
    <xdr:to>
      <xdr:col>8</xdr:col>
      <xdr:colOff>76616</xdr:colOff>
      <xdr:row>88</xdr:row>
      <xdr:rowOff>80177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173316</xdr:colOff>
      <xdr:row>75</xdr:row>
      <xdr:rowOff>137552</xdr:rowOff>
    </xdr:from>
    <xdr:to>
      <xdr:col>12</xdr:col>
      <xdr:colOff>127416</xdr:colOff>
      <xdr:row>88</xdr:row>
      <xdr:rowOff>80177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224116</xdr:colOff>
      <xdr:row>75</xdr:row>
      <xdr:rowOff>137552</xdr:rowOff>
    </xdr:from>
    <xdr:to>
      <xdr:col>16</xdr:col>
      <xdr:colOff>178216</xdr:colOff>
      <xdr:row>88</xdr:row>
      <xdr:rowOff>80177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43141</xdr:colOff>
      <xdr:row>89</xdr:row>
      <xdr:rowOff>93569</xdr:rowOff>
    </xdr:from>
    <xdr:to>
      <xdr:col>4</xdr:col>
      <xdr:colOff>25816</xdr:colOff>
      <xdr:row>102</xdr:row>
      <xdr:rowOff>36194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122516</xdr:colOff>
      <xdr:row>89</xdr:row>
      <xdr:rowOff>93569</xdr:rowOff>
    </xdr:from>
    <xdr:to>
      <xdr:col>8</xdr:col>
      <xdr:colOff>76616</xdr:colOff>
      <xdr:row>102</xdr:row>
      <xdr:rowOff>36194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173316</xdr:colOff>
      <xdr:row>89</xdr:row>
      <xdr:rowOff>93569</xdr:rowOff>
    </xdr:from>
    <xdr:to>
      <xdr:col>12</xdr:col>
      <xdr:colOff>127416</xdr:colOff>
      <xdr:row>102</xdr:row>
      <xdr:rowOff>36194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224116</xdr:colOff>
      <xdr:row>89</xdr:row>
      <xdr:rowOff>93569</xdr:rowOff>
    </xdr:from>
    <xdr:to>
      <xdr:col>16</xdr:col>
      <xdr:colOff>178216</xdr:colOff>
      <xdr:row>102</xdr:row>
      <xdr:rowOff>36194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43141</xdr:colOff>
      <xdr:row>103</xdr:row>
      <xdr:rowOff>49586</xdr:rowOff>
    </xdr:from>
    <xdr:to>
      <xdr:col>4</xdr:col>
      <xdr:colOff>25816</xdr:colOff>
      <xdr:row>115</xdr:row>
      <xdr:rowOff>135086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122516</xdr:colOff>
      <xdr:row>103</xdr:row>
      <xdr:rowOff>49586</xdr:rowOff>
    </xdr:from>
    <xdr:to>
      <xdr:col>8</xdr:col>
      <xdr:colOff>76616</xdr:colOff>
      <xdr:row>115</xdr:row>
      <xdr:rowOff>135086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173316</xdr:colOff>
      <xdr:row>103</xdr:row>
      <xdr:rowOff>49586</xdr:rowOff>
    </xdr:from>
    <xdr:to>
      <xdr:col>12</xdr:col>
      <xdr:colOff>127416</xdr:colOff>
      <xdr:row>115</xdr:row>
      <xdr:rowOff>135086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224116</xdr:colOff>
      <xdr:row>103</xdr:row>
      <xdr:rowOff>49586</xdr:rowOff>
    </xdr:from>
    <xdr:to>
      <xdr:col>16</xdr:col>
      <xdr:colOff>178216</xdr:colOff>
      <xdr:row>115</xdr:row>
      <xdr:rowOff>135086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43141</xdr:colOff>
      <xdr:row>117</xdr:row>
      <xdr:rowOff>5603</xdr:rowOff>
    </xdr:from>
    <xdr:to>
      <xdr:col>4</xdr:col>
      <xdr:colOff>25816</xdr:colOff>
      <xdr:row>129</xdr:row>
      <xdr:rowOff>91103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122516</xdr:colOff>
      <xdr:row>117</xdr:row>
      <xdr:rowOff>5603</xdr:rowOff>
    </xdr:from>
    <xdr:to>
      <xdr:col>8</xdr:col>
      <xdr:colOff>76616</xdr:colOff>
      <xdr:row>129</xdr:row>
      <xdr:rowOff>91103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173316</xdr:colOff>
      <xdr:row>117</xdr:row>
      <xdr:rowOff>5603</xdr:rowOff>
    </xdr:from>
    <xdr:to>
      <xdr:col>12</xdr:col>
      <xdr:colOff>127416</xdr:colOff>
      <xdr:row>129</xdr:row>
      <xdr:rowOff>91103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685801</xdr:colOff>
      <xdr:row>28</xdr:row>
      <xdr:rowOff>133350</xdr:rowOff>
    </xdr:from>
    <xdr:to>
      <xdr:col>14</xdr:col>
      <xdr:colOff>343488</xdr:colOff>
      <xdr:row>56</xdr:row>
      <xdr:rowOff>19050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224116</xdr:colOff>
      <xdr:row>62</xdr:row>
      <xdr:rowOff>38660</xdr:rowOff>
    </xdr:from>
    <xdr:to>
      <xdr:col>16</xdr:col>
      <xdr:colOff>178216</xdr:colOff>
      <xdr:row>74</xdr:row>
      <xdr:rowOff>124160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152400</xdr:colOff>
      <xdr:row>26</xdr:row>
      <xdr:rowOff>28575</xdr:rowOff>
    </xdr:from>
    <xdr:to>
      <xdr:col>16</xdr:col>
      <xdr:colOff>0</xdr:colOff>
      <xdr:row>58</xdr:row>
      <xdr:rowOff>85725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438775"/>
          <a:ext cx="5762625" cy="463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304800</xdr:colOff>
      <xdr:row>27</xdr:row>
      <xdr:rowOff>76200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2925" y="563880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view="pageBreakPreview" topLeftCell="A26" zoomScale="85" zoomScaleNormal="100" zoomScaleSheetLayoutView="85" workbookViewId="0">
      <selection activeCell="U53" sqref="U53"/>
    </sheetView>
  </sheetViews>
  <sheetFormatPr defaultColWidth="10.625" defaultRowHeight="11.25"/>
  <cols>
    <col min="1" max="1" width="3.125" style="36" customWidth="1"/>
    <col min="2" max="2" width="9.375" style="34" customWidth="1"/>
    <col min="3" max="16" width="4.875" style="35" customWidth="1"/>
    <col min="17" max="17" width="3.25" style="36" customWidth="1"/>
    <col min="18" max="19" width="4.875" style="36" customWidth="1"/>
    <col min="20" max="78" width="10.5" style="36" customWidth="1"/>
    <col min="79" max="16384" width="10.625" style="36"/>
  </cols>
  <sheetData>
    <row r="1" spans="1:22" ht="17.25">
      <c r="B1" s="66" t="s">
        <v>76</v>
      </c>
      <c r="Q1" s="55"/>
    </row>
    <row r="2" spans="1:22" ht="5.25" customHeight="1"/>
    <row r="3" spans="1:22" ht="12" customHeight="1">
      <c r="B3" s="47"/>
      <c r="C3" s="144" t="s">
        <v>68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37"/>
      <c r="R3" s="37"/>
      <c r="S3" s="37"/>
      <c r="T3" s="37"/>
      <c r="U3" s="37"/>
      <c r="V3" s="37"/>
    </row>
    <row r="4" spans="1:22" ht="12" customHeight="1">
      <c r="B4" s="48" t="s">
        <v>67</v>
      </c>
      <c r="C4" s="38">
        <v>15</v>
      </c>
      <c r="D4" s="38">
        <v>16</v>
      </c>
      <c r="E4" s="38">
        <v>17</v>
      </c>
      <c r="F4" s="38">
        <v>18</v>
      </c>
      <c r="G4" s="38">
        <v>19</v>
      </c>
      <c r="H4" s="38">
        <v>20</v>
      </c>
      <c r="I4" s="38">
        <v>21</v>
      </c>
      <c r="J4" s="39">
        <v>22</v>
      </c>
      <c r="K4" s="39">
        <v>23</v>
      </c>
      <c r="L4" s="39">
        <v>24</v>
      </c>
      <c r="M4" s="40">
        <v>25</v>
      </c>
      <c r="N4" s="40">
        <v>26</v>
      </c>
      <c r="O4" s="41">
        <v>27</v>
      </c>
      <c r="P4" s="40">
        <v>28</v>
      </c>
      <c r="Q4" s="42"/>
      <c r="R4" s="42"/>
      <c r="S4" s="42"/>
      <c r="T4" s="42"/>
      <c r="U4" s="42"/>
    </row>
    <row r="5" spans="1:22" ht="17.25" customHeight="1">
      <c r="A5" s="36">
        <v>1</v>
      </c>
      <c r="B5" s="43" t="s">
        <v>15</v>
      </c>
      <c r="C5" s="61"/>
      <c r="D5" s="61"/>
      <c r="E5" s="61">
        <v>2.9466266866566717</v>
      </c>
      <c r="F5" s="61">
        <v>2.921417565485362</v>
      </c>
      <c r="G5" s="61">
        <v>2.7429027113237638</v>
      </c>
      <c r="H5" s="61">
        <v>2.4766791044776117</v>
      </c>
      <c r="I5" s="61">
        <v>2.3932788374205267</v>
      </c>
      <c r="J5" s="61">
        <v>2.1951369652200676</v>
      </c>
      <c r="K5" s="61">
        <v>2.0260926288323549</v>
      </c>
      <c r="L5" s="61">
        <v>2.0902612826603324</v>
      </c>
      <c r="M5" s="44">
        <v>1.9094950778024771</v>
      </c>
      <c r="N5" s="44">
        <v>1.6073131955484896</v>
      </c>
      <c r="O5" s="62">
        <v>1.619155111254434</v>
      </c>
      <c r="P5" s="44">
        <v>1.3693548387096774</v>
      </c>
      <c r="Q5" s="45"/>
      <c r="R5" s="45"/>
      <c r="S5" s="45"/>
      <c r="T5" s="45"/>
      <c r="U5" s="45"/>
    </row>
    <row r="6" spans="1:22" ht="17.25" customHeight="1">
      <c r="A6" s="36">
        <v>2</v>
      </c>
      <c r="B6" s="43" t="s">
        <v>16</v>
      </c>
      <c r="C6" s="61">
        <v>3.9964253798033957</v>
      </c>
      <c r="D6" s="61">
        <v>3.7966244725738396</v>
      </c>
      <c r="E6" s="61">
        <v>3.2896678966789668</v>
      </c>
      <c r="F6" s="61">
        <v>3.7306368330464714</v>
      </c>
      <c r="G6" s="61">
        <v>3.5356176735798015</v>
      </c>
      <c r="H6" s="61">
        <v>3.4827586206896552</v>
      </c>
      <c r="I6" s="61">
        <v>3.0808080808080809</v>
      </c>
      <c r="J6" s="61">
        <v>2.7676767676767677</v>
      </c>
      <c r="K6" s="61">
        <v>2.6213872832369942</v>
      </c>
      <c r="L6" s="61">
        <v>2.3205882352941178</v>
      </c>
      <c r="M6" s="44">
        <v>2.462559241706161</v>
      </c>
      <c r="N6" s="44">
        <v>1.8302972195589646</v>
      </c>
      <c r="O6" s="62">
        <v>1.623725671918443</v>
      </c>
      <c r="P6" s="44">
        <v>1.8318756073858116</v>
      </c>
      <c r="Q6" s="45"/>
      <c r="R6" s="45"/>
      <c r="S6" s="45"/>
      <c r="T6" s="45"/>
      <c r="U6" s="45"/>
    </row>
    <row r="7" spans="1:22" ht="17.25" customHeight="1">
      <c r="A7" s="36">
        <v>3</v>
      </c>
      <c r="B7" s="43" t="s">
        <v>17</v>
      </c>
      <c r="C7" s="61"/>
      <c r="D7" s="61"/>
      <c r="E7" s="61"/>
      <c r="F7" s="61"/>
      <c r="G7" s="61"/>
      <c r="H7" s="44"/>
      <c r="I7" s="44"/>
      <c r="J7" s="44">
        <v>2.8265306122448979</v>
      </c>
      <c r="K7" s="44">
        <v>2.654103852596315</v>
      </c>
      <c r="L7" s="44">
        <v>2.5816876122082584</v>
      </c>
      <c r="M7" s="44">
        <v>2.4895046179680942</v>
      </c>
      <c r="N7" s="44">
        <v>2.1814946619217084</v>
      </c>
      <c r="O7" s="62">
        <v>1.9462962962962962</v>
      </c>
      <c r="P7" s="44">
        <v>2.0738255033557045</v>
      </c>
      <c r="Q7" s="45"/>
      <c r="R7" s="45"/>
      <c r="S7" s="45"/>
      <c r="T7" s="45"/>
      <c r="U7" s="45"/>
    </row>
    <row r="8" spans="1:22" ht="17.25" customHeight="1">
      <c r="A8" s="36">
        <v>4</v>
      </c>
      <c r="B8" s="43" t="s">
        <v>18</v>
      </c>
      <c r="C8" s="44"/>
      <c r="D8" s="44"/>
      <c r="E8" s="44"/>
      <c r="F8" s="44"/>
      <c r="G8" s="44"/>
      <c r="H8" s="44"/>
      <c r="I8" s="44"/>
      <c r="J8" s="44">
        <v>3.0065189048239898</v>
      </c>
      <c r="K8" s="44">
        <v>2.3305670816044262</v>
      </c>
      <c r="L8" s="44">
        <v>2.1994750656167978</v>
      </c>
      <c r="M8" s="44">
        <v>2.1428571428571428</v>
      </c>
      <c r="N8" s="44">
        <v>2.2963885429638853</v>
      </c>
      <c r="O8" s="62">
        <v>2.0900243309002433</v>
      </c>
      <c r="P8" s="44">
        <v>1.857687420584498</v>
      </c>
      <c r="Q8" s="45"/>
      <c r="R8" s="45"/>
      <c r="S8" s="45"/>
      <c r="T8" s="45"/>
      <c r="U8" s="45"/>
    </row>
    <row r="9" spans="1:22" ht="17.25" customHeight="1">
      <c r="A9" s="36">
        <v>5</v>
      </c>
      <c r="B9" s="43" t="s">
        <v>19</v>
      </c>
      <c r="C9" s="61">
        <v>3.2092414995640803</v>
      </c>
      <c r="D9" s="61">
        <v>2.9260533104041273</v>
      </c>
      <c r="E9" s="61">
        <v>3.0497553017944536</v>
      </c>
      <c r="F9" s="61">
        <v>4.306451612903226</v>
      </c>
      <c r="G9" s="61">
        <v>2.6132404181184667</v>
      </c>
      <c r="H9" s="61">
        <v>2.4630705394190873</v>
      </c>
      <c r="I9" s="61">
        <v>2.2614487926727729</v>
      </c>
      <c r="J9" s="61">
        <v>2.1575510204081634</v>
      </c>
      <c r="K9" s="61">
        <v>2.2396241190289743</v>
      </c>
      <c r="L9" s="61">
        <v>2.2961702127659573</v>
      </c>
      <c r="M9" s="44">
        <v>2.0629316960859554</v>
      </c>
      <c r="N9" s="44">
        <v>1.7783742331288344</v>
      </c>
      <c r="O9" s="62">
        <v>1.7101123595505618</v>
      </c>
      <c r="P9" s="44">
        <v>1.7376311844077961</v>
      </c>
      <c r="Q9" s="45"/>
      <c r="R9" s="45"/>
      <c r="S9" s="45"/>
      <c r="T9" s="45"/>
      <c r="U9" s="45"/>
    </row>
    <row r="10" spans="1:22" ht="17.25" customHeight="1">
      <c r="A10" s="36">
        <v>6</v>
      </c>
      <c r="B10" s="43" t="s">
        <v>20</v>
      </c>
      <c r="C10" s="61">
        <v>3.2628120893561103</v>
      </c>
      <c r="D10" s="61">
        <v>2.9344262295081966</v>
      </c>
      <c r="E10" s="61">
        <v>3.0140127388535034</v>
      </c>
      <c r="F10" s="61">
        <v>3.2612085769980506</v>
      </c>
      <c r="G10" s="61">
        <v>2.5908543922984357</v>
      </c>
      <c r="H10" s="61">
        <v>2.3806451612903228</v>
      </c>
      <c r="I10" s="61">
        <v>2.6876404494382022</v>
      </c>
      <c r="J10" s="61">
        <v>2.0170394036208732</v>
      </c>
      <c r="K10" s="61">
        <v>2.8093174431202601</v>
      </c>
      <c r="L10" s="61">
        <v>1.7923076923076924</v>
      </c>
      <c r="M10" s="44">
        <v>1.623309053069719</v>
      </c>
      <c r="N10" s="44">
        <v>1.7561235356762512</v>
      </c>
      <c r="O10" s="62">
        <v>1.3651741293532338</v>
      </c>
      <c r="P10" s="44">
        <v>1.4551148225469728</v>
      </c>
      <c r="Q10" s="45"/>
      <c r="R10" s="45"/>
      <c r="S10" s="45"/>
      <c r="T10" s="45"/>
      <c r="U10" s="45"/>
    </row>
    <row r="11" spans="1:22" ht="17.25" customHeight="1">
      <c r="A11" s="36">
        <v>7</v>
      </c>
      <c r="B11" s="43" t="s">
        <v>49</v>
      </c>
      <c r="C11" s="61">
        <v>3.7341269841269842</v>
      </c>
      <c r="D11" s="61">
        <v>3.6584362139917697</v>
      </c>
      <c r="E11" s="61">
        <v>3.2619680851063828</v>
      </c>
      <c r="F11" s="61">
        <v>3.856060606060606</v>
      </c>
      <c r="G11" s="61">
        <v>3.3267080745341615</v>
      </c>
      <c r="H11" s="61">
        <v>2.7749160134378501</v>
      </c>
      <c r="I11" s="61">
        <v>2.9883585564610011</v>
      </c>
      <c r="J11" s="61">
        <v>2.4363636363636365</v>
      </c>
      <c r="K11" s="61">
        <v>2.5243309002433092</v>
      </c>
      <c r="L11" s="61">
        <v>2.1261034047919294</v>
      </c>
      <c r="M11" s="44">
        <v>2.2138590203106334</v>
      </c>
      <c r="N11" s="44">
        <v>2.2918149466192173</v>
      </c>
      <c r="O11" s="62">
        <v>2.1745635910224439</v>
      </c>
      <c r="P11" s="44">
        <v>2.1468624833110814</v>
      </c>
      <c r="Q11" s="45"/>
      <c r="R11" s="45"/>
      <c r="S11" s="45"/>
      <c r="T11" s="45"/>
      <c r="U11" s="45"/>
    </row>
    <row r="12" spans="1:22" ht="17.25" customHeight="1">
      <c r="A12" s="36">
        <v>8</v>
      </c>
      <c r="B12" s="43" t="s">
        <v>50</v>
      </c>
      <c r="C12" s="61"/>
      <c r="D12" s="61"/>
      <c r="E12" s="61">
        <v>3.6717948717948716</v>
      </c>
      <c r="F12" s="61">
        <v>2.9635036496350367</v>
      </c>
      <c r="G12" s="61">
        <v>3.6164529914529915</v>
      </c>
      <c r="H12" s="61">
        <v>3.2545846817691477</v>
      </c>
      <c r="I12" s="61">
        <v>2.8529100529100528</v>
      </c>
      <c r="J12" s="61">
        <v>2.737864077669903</v>
      </c>
      <c r="K12" s="61">
        <v>2.6615925058548009</v>
      </c>
      <c r="L12" s="61">
        <v>2.4454756380510441</v>
      </c>
      <c r="M12" s="44">
        <v>2.4796274738067519</v>
      </c>
      <c r="N12" s="44">
        <v>2.0812720848056538</v>
      </c>
      <c r="O12" s="62">
        <v>2.3284258210645525</v>
      </c>
      <c r="P12" s="44">
        <v>1.7506265664160401</v>
      </c>
      <c r="Q12" s="45"/>
      <c r="R12" s="45"/>
      <c r="S12" s="45"/>
      <c r="T12" s="45"/>
      <c r="U12" s="45"/>
    </row>
    <row r="13" spans="1:22" ht="17.25" customHeight="1">
      <c r="A13" s="36">
        <v>9</v>
      </c>
      <c r="B13" s="43" t="s">
        <v>51</v>
      </c>
      <c r="C13" s="61"/>
      <c r="D13" s="61"/>
      <c r="E13" s="61">
        <v>3.9920477137176937</v>
      </c>
      <c r="F13" s="61">
        <v>3.0551181102362204</v>
      </c>
      <c r="G13" s="61">
        <v>2.6733870967741935</v>
      </c>
      <c r="H13" s="61">
        <v>2.5356415478615073</v>
      </c>
      <c r="I13" s="61">
        <v>2.2938931297709924</v>
      </c>
      <c r="J13" s="61">
        <v>2.2575107296137338</v>
      </c>
      <c r="K13" s="61">
        <v>2.3463687150837989</v>
      </c>
      <c r="L13" s="61">
        <v>1.8673469387755102</v>
      </c>
      <c r="M13" s="44">
        <v>2.0994035785288272</v>
      </c>
      <c r="N13" s="44">
        <v>1.7913223140495869</v>
      </c>
      <c r="O13" s="62">
        <v>1.6086956521739131</v>
      </c>
      <c r="P13" s="44">
        <v>1.7555970149253732</v>
      </c>
      <c r="Q13" s="45"/>
      <c r="R13" s="45"/>
      <c r="S13" s="45"/>
      <c r="T13" s="45"/>
      <c r="U13" s="45"/>
    </row>
    <row r="14" spans="1:22" ht="17.25" customHeight="1">
      <c r="A14" s="36">
        <v>10</v>
      </c>
      <c r="B14" s="43" t="s">
        <v>52</v>
      </c>
      <c r="C14" s="61"/>
      <c r="D14" s="61"/>
      <c r="E14" s="61">
        <v>3.524390243902439</v>
      </c>
      <c r="F14" s="61">
        <v>3.5296803652968038</v>
      </c>
      <c r="G14" s="61">
        <v>2.9373996789727128</v>
      </c>
      <c r="H14" s="61">
        <v>3.1243243243243244</v>
      </c>
      <c r="I14" s="61">
        <v>3.1709233791748526</v>
      </c>
      <c r="J14" s="61">
        <v>3.0280898876404496</v>
      </c>
      <c r="K14" s="61">
        <v>2.3713733075435202</v>
      </c>
      <c r="L14" s="61">
        <v>2.478787878787879</v>
      </c>
      <c r="M14" s="44">
        <v>2.1983298538622131</v>
      </c>
      <c r="N14" s="44">
        <v>2.0593220338983049</v>
      </c>
      <c r="O14" s="62">
        <v>1.5621181262729125</v>
      </c>
      <c r="P14" s="44">
        <v>0.84394250513347024</v>
      </c>
      <c r="Q14" s="45"/>
      <c r="R14" s="45"/>
      <c r="S14" s="45"/>
      <c r="T14" s="45"/>
      <c r="U14" s="45"/>
    </row>
    <row r="15" spans="1:22" ht="17.25" customHeight="1">
      <c r="A15" s="36">
        <v>11</v>
      </c>
      <c r="B15" s="43" t="s">
        <v>53</v>
      </c>
      <c r="C15" s="61"/>
      <c r="D15" s="61"/>
      <c r="E15" s="61">
        <v>4.4200743494423795</v>
      </c>
      <c r="F15" s="61">
        <v>3.5502183406113539</v>
      </c>
      <c r="G15" s="61">
        <v>3.7963709677419355</v>
      </c>
      <c r="H15" s="61">
        <v>3.5042735042735043</v>
      </c>
      <c r="I15" s="61">
        <v>2.8997722095671983</v>
      </c>
      <c r="J15" s="61">
        <v>2.5778301886792452</v>
      </c>
      <c r="K15" s="61">
        <v>2.8650602409638553</v>
      </c>
      <c r="L15" s="61">
        <v>2.5707434052757794</v>
      </c>
      <c r="M15" s="44">
        <v>2.2519083969465647</v>
      </c>
      <c r="N15" s="44">
        <v>2.1734417344173442</v>
      </c>
      <c r="O15" s="62">
        <v>1.987146529562982</v>
      </c>
      <c r="P15" s="44">
        <v>1.9376498800959232</v>
      </c>
      <c r="Q15" s="45"/>
      <c r="R15" s="45"/>
      <c r="S15" s="45"/>
      <c r="T15" s="45"/>
      <c r="U15" s="45"/>
    </row>
    <row r="16" spans="1:22" ht="17.25" customHeight="1">
      <c r="A16" s="36">
        <v>12</v>
      </c>
      <c r="B16" s="43" t="s">
        <v>54</v>
      </c>
      <c r="C16" s="61"/>
      <c r="D16" s="61"/>
      <c r="E16" s="61">
        <v>3.6598694942903753</v>
      </c>
      <c r="F16" s="61">
        <v>2.867892976588629</v>
      </c>
      <c r="G16" s="61">
        <v>3.4223549488054608</v>
      </c>
      <c r="H16" s="61">
        <v>3.1590538336052201</v>
      </c>
      <c r="I16" s="61">
        <v>2.9117402164862614</v>
      </c>
      <c r="J16" s="61">
        <v>3.012623985572588</v>
      </c>
      <c r="K16" s="61">
        <v>2.8440528634361235</v>
      </c>
      <c r="L16" s="61">
        <v>2.7207547169811321</v>
      </c>
      <c r="M16" s="44">
        <v>2.4634806131650135</v>
      </c>
      <c r="N16" s="44">
        <v>2.1264367816091956</v>
      </c>
      <c r="O16" s="62">
        <v>2.4307974335472045</v>
      </c>
      <c r="P16" s="44">
        <v>2.2670979667282811</v>
      </c>
      <c r="Q16" s="45"/>
      <c r="R16" s="45"/>
      <c r="S16" s="45"/>
      <c r="T16" s="45"/>
      <c r="U16" s="45"/>
    </row>
    <row r="17" spans="1:21" ht="17.25" customHeight="1">
      <c r="A17" s="36">
        <v>13</v>
      </c>
      <c r="B17" s="43" t="s">
        <v>55</v>
      </c>
      <c r="C17" s="61"/>
      <c r="D17" s="61"/>
      <c r="E17" s="61">
        <v>3.9633027522935782</v>
      </c>
      <c r="F17" s="61">
        <v>3.6666666666666665</v>
      </c>
      <c r="G17" s="61">
        <v>3.7328767123287672</v>
      </c>
      <c r="H17" s="61">
        <v>3.7546296296296298</v>
      </c>
      <c r="I17" s="61">
        <v>3.4422604422604421</v>
      </c>
      <c r="J17" s="61">
        <v>3.0558510638297873</v>
      </c>
      <c r="K17" s="61">
        <v>3.1436619718309857</v>
      </c>
      <c r="L17" s="61">
        <v>2.6214689265536721</v>
      </c>
      <c r="M17" s="44">
        <v>2.4954682779456192</v>
      </c>
      <c r="N17" s="44">
        <v>2.5290519877675841</v>
      </c>
      <c r="O17" s="62">
        <v>2.5309734513274336</v>
      </c>
      <c r="P17" s="44">
        <v>2.2360742705570291</v>
      </c>
      <c r="Q17" s="45"/>
      <c r="R17" s="45"/>
      <c r="S17" s="45"/>
      <c r="T17" s="45"/>
      <c r="U17" s="45"/>
    </row>
    <row r="18" spans="1:21" ht="17.25" customHeight="1">
      <c r="A18" s="36">
        <v>14</v>
      </c>
      <c r="B18" s="43" t="s">
        <v>21</v>
      </c>
      <c r="C18" s="61">
        <v>4.5027322404371581</v>
      </c>
      <c r="D18" s="61">
        <v>3.9951219512195122</v>
      </c>
      <c r="E18" s="61">
        <v>4.502347417840376</v>
      </c>
      <c r="F18" s="61">
        <v>4.0825242718446599</v>
      </c>
      <c r="G18" s="61">
        <v>3.6586538461538463</v>
      </c>
      <c r="H18" s="61">
        <v>2.9661835748792269</v>
      </c>
      <c r="I18" s="61">
        <v>3.004694835680751</v>
      </c>
      <c r="J18" s="61">
        <v>3.3814432989690721</v>
      </c>
      <c r="K18" s="61">
        <v>2.9528795811518322</v>
      </c>
      <c r="L18" s="61">
        <v>2.7339901477832513</v>
      </c>
      <c r="M18" s="44">
        <v>2.8571428571428572</v>
      </c>
      <c r="N18" s="44">
        <v>2.3197674418604652</v>
      </c>
      <c r="O18" s="62">
        <v>2.4090909090909092</v>
      </c>
      <c r="P18" s="44">
        <v>2.6836734693877551</v>
      </c>
    </row>
    <row r="19" spans="1:21" ht="17.25" customHeight="1">
      <c r="A19" s="36">
        <v>15</v>
      </c>
      <c r="B19" s="43" t="s">
        <v>22</v>
      </c>
      <c r="C19" s="61">
        <v>4.459677419354839</v>
      </c>
      <c r="D19" s="61">
        <v>3.3253968253968256</v>
      </c>
      <c r="E19" s="61">
        <v>1.9189189189189189</v>
      </c>
      <c r="F19" s="61">
        <v>3.45</v>
      </c>
      <c r="G19" s="61">
        <v>2.967741935483871</v>
      </c>
      <c r="H19" s="61">
        <v>2.941747572815534</v>
      </c>
      <c r="I19" s="61">
        <v>2.1570247933884299</v>
      </c>
      <c r="J19" s="61">
        <v>2.0924369747899161</v>
      </c>
      <c r="K19" s="61">
        <v>2.6097560975609757</v>
      </c>
      <c r="L19" s="61">
        <v>2.0902255639097747</v>
      </c>
      <c r="M19" s="44">
        <v>2.019047619047619</v>
      </c>
      <c r="N19" s="44">
        <v>2.0148148148148146</v>
      </c>
      <c r="O19" s="62">
        <v>2.193548387096774</v>
      </c>
      <c r="P19" s="44">
        <v>1.7868852459016393</v>
      </c>
    </row>
    <row r="20" spans="1:21" ht="17.25" customHeight="1">
      <c r="A20" s="36">
        <v>16</v>
      </c>
      <c r="B20" s="43" t="s">
        <v>56</v>
      </c>
      <c r="C20" s="61"/>
      <c r="D20" s="61"/>
      <c r="E20" s="61">
        <v>3.7761904761904761</v>
      </c>
      <c r="F20" s="61">
        <v>3.5</v>
      </c>
      <c r="G20" s="61">
        <v>3.4178403755868545</v>
      </c>
      <c r="H20" s="61">
        <v>3.2857142857142856</v>
      </c>
      <c r="I20" s="61">
        <v>3.3292682926829267</v>
      </c>
      <c r="J20" s="61">
        <v>3.1628959276018098</v>
      </c>
      <c r="K20" s="61">
        <v>2.482905982905983</v>
      </c>
      <c r="L20" s="61">
        <v>2.5909090909090908</v>
      </c>
      <c r="M20" s="44">
        <v>2.6495327102803738</v>
      </c>
      <c r="N20" s="44">
        <v>2.2252964426877471</v>
      </c>
      <c r="O20" s="62">
        <v>2.4506437768240343</v>
      </c>
      <c r="P20" s="44">
        <v>2.0392156862745097</v>
      </c>
    </row>
    <row r="21" spans="1:21" ht="17.25" customHeight="1">
      <c r="A21" s="36">
        <v>17</v>
      </c>
      <c r="B21" s="43" t="s">
        <v>23</v>
      </c>
      <c r="C21" s="61">
        <v>4.34375</v>
      </c>
      <c r="D21" s="61">
        <v>6.0655737704918034</v>
      </c>
      <c r="E21" s="61">
        <v>4.3035714285714288</v>
      </c>
      <c r="F21" s="61">
        <v>3.0149253731343282</v>
      </c>
      <c r="G21" s="61">
        <v>3.5384615384615383</v>
      </c>
      <c r="H21" s="61">
        <v>4.161290322580645</v>
      </c>
      <c r="I21" s="61">
        <v>2.5975609756097562</v>
      </c>
      <c r="J21" s="61">
        <v>3.0735294117647061</v>
      </c>
      <c r="K21" s="61">
        <v>2.6835443037974684</v>
      </c>
      <c r="L21" s="61">
        <v>3.323943661971831</v>
      </c>
      <c r="M21" s="44">
        <v>2.4615384615384617</v>
      </c>
      <c r="N21" s="44">
        <v>2.7671232876712328</v>
      </c>
      <c r="O21" s="62">
        <v>2.0224719101123596</v>
      </c>
      <c r="P21" s="44">
        <v>2.0121951219512195</v>
      </c>
    </row>
    <row r="22" spans="1:21" ht="17.25" customHeight="1">
      <c r="A22" s="36">
        <v>18</v>
      </c>
      <c r="B22" s="43" t="s">
        <v>24</v>
      </c>
      <c r="C22" s="61">
        <v>4.3734939759036147</v>
      </c>
      <c r="D22" s="61">
        <v>4.2898550724637685</v>
      </c>
      <c r="E22" s="61">
        <v>4.6190476190476186</v>
      </c>
      <c r="F22" s="61">
        <v>4.267605633802817</v>
      </c>
      <c r="G22" s="61">
        <v>4.4743589743589745</v>
      </c>
      <c r="H22" s="61">
        <v>3.5357142857142856</v>
      </c>
      <c r="I22" s="61">
        <v>4.1194029850746272</v>
      </c>
      <c r="J22" s="61">
        <v>3.8157894736842106</v>
      </c>
      <c r="K22" s="61">
        <v>3.1325301204819276</v>
      </c>
      <c r="L22" s="61">
        <v>2.8333333333333335</v>
      </c>
      <c r="M22" s="44">
        <v>3.65</v>
      </c>
      <c r="N22" s="44">
        <v>2.2857142857142856</v>
      </c>
      <c r="O22" s="62">
        <v>3.2878787878787881</v>
      </c>
      <c r="P22" s="44">
        <v>2.955223880597015</v>
      </c>
    </row>
    <row r="23" spans="1:21" ht="17.25" customHeight="1" thickBot="1">
      <c r="A23" s="36">
        <v>19</v>
      </c>
      <c r="B23" s="58" t="s">
        <v>25</v>
      </c>
      <c r="C23" s="63">
        <v>3.074074074074074</v>
      </c>
      <c r="D23" s="63">
        <v>2.6</v>
      </c>
      <c r="E23" s="63">
        <v>4.4729729729729728</v>
      </c>
      <c r="F23" s="63">
        <v>3.5671641791044775</v>
      </c>
      <c r="G23" s="63">
        <v>3.7868852459016393</v>
      </c>
      <c r="H23" s="63">
        <v>4.125</v>
      </c>
      <c r="I23" s="63">
        <v>4.0987654320987659</v>
      </c>
      <c r="J23" s="63">
        <v>3.1014492753623188</v>
      </c>
      <c r="K23" s="63">
        <v>1.2622950819672132</v>
      </c>
      <c r="L23" s="63">
        <v>1.9722222222222223</v>
      </c>
      <c r="M23" s="59">
        <v>2.1587301587301586</v>
      </c>
      <c r="N23" s="59">
        <v>1.4833333333333334</v>
      </c>
      <c r="O23" s="64">
        <v>1.4029850746268657</v>
      </c>
      <c r="P23" s="59">
        <v>2.1343283582089554</v>
      </c>
    </row>
    <row r="24" spans="1:21" ht="17.25" customHeight="1" thickTop="1">
      <c r="A24" s="36">
        <v>20</v>
      </c>
      <c r="B24" s="56" t="s">
        <v>58</v>
      </c>
      <c r="C24" s="57">
        <v>3.7614842247703155</v>
      </c>
      <c r="D24" s="57">
        <v>3.5406333193218438</v>
      </c>
      <c r="E24" s="57">
        <v>3.3785127390733964</v>
      </c>
      <c r="F24" s="57">
        <v>3.217691299247913</v>
      </c>
      <c r="G24" s="57">
        <v>3.116109592880667</v>
      </c>
      <c r="H24" s="57">
        <v>2.9020267949158365</v>
      </c>
      <c r="I24" s="57">
        <v>2.72</v>
      </c>
      <c r="J24" s="60">
        <v>2.5390702274975272</v>
      </c>
      <c r="K24" s="60">
        <v>2.4486291486291485</v>
      </c>
      <c r="L24" s="57">
        <v>2.2733054017656742</v>
      </c>
      <c r="M24" s="57">
        <v>2.1696947935368045</v>
      </c>
      <c r="N24" s="57">
        <v>1.9368946074887958</v>
      </c>
      <c r="O24" s="65">
        <v>1.863349131121643</v>
      </c>
      <c r="P24" s="57">
        <v>1.7468437568415676</v>
      </c>
    </row>
    <row r="29" spans="1:21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21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21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21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3:16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3:16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3:16"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3:16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3:16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3:16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61" spans="2:2" ht="17.25">
      <c r="B61" s="66" t="str">
        <f>B1</f>
        <v>■小学1年生時点　一人平均むし歯数の状況</v>
      </c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78" right="0.7" top="0.6" bottom="0.75" header="0.3" footer="0.3"/>
  <pageSetup paperSize="9" fitToWidth="0" fitToHeight="0" orientation="portrait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topLeftCell="A56" zoomScaleNormal="115" zoomScaleSheetLayoutView="100" workbookViewId="0">
      <selection activeCell="B62" sqref="B62"/>
    </sheetView>
  </sheetViews>
  <sheetFormatPr defaultColWidth="10.625" defaultRowHeight="11.25"/>
  <cols>
    <col min="1" max="1" width="3.125" style="26" customWidth="1"/>
    <col min="2" max="2" width="9.375" style="27" customWidth="1"/>
    <col min="3" max="4" width="4.875" style="28" customWidth="1"/>
    <col min="5" max="16" width="4.875" style="29" customWidth="1"/>
    <col min="17" max="17" width="3.25" style="26" customWidth="1"/>
    <col min="18" max="27" width="16.75" style="26" customWidth="1"/>
    <col min="28" max="49" width="17.625" style="26" customWidth="1"/>
    <col min="50" max="16384" width="10.625" style="26"/>
  </cols>
  <sheetData>
    <row r="1" spans="1:22" s="36" customFormat="1" ht="17.25">
      <c r="B1" s="66" t="s">
        <v>77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55"/>
    </row>
    <row r="2" spans="1:22" s="36" customFormat="1" ht="5.2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22" ht="17.25" customHeight="1">
      <c r="B3" s="53"/>
      <c r="C3" s="145" t="s">
        <v>69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30"/>
      <c r="R3" s="30"/>
      <c r="S3" s="30"/>
      <c r="T3" s="30"/>
      <c r="U3" s="30"/>
      <c r="V3" s="30"/>
    </row>
    <row r="4" spans="1:22" ht="17.25" customHeight="1">
      <c r="B4" s="54" t="s">
        <v>59</v>
      </c>
      <c r="C4" s="142">
        <v>15</v>
      </c>
      <c r="D4" s="142">
        <v>16</v>
      </c>
      <c r="E4" s="142">
        <v>17</v>
      </c>
      <c r="F4" s="143">
        <v>18</v>
      </c>
      <c r="G4" s="143">
        <v>19</v>
      </c>
      <c r="H4" s="143">
        <v>20</v>
      </c>
      <c r="I4" s="143">
        <v>21</v>
      </c>
      <c r="J4" s="143">
        <v>22</v>
      </c>
      <c r="K4" s="143">
        <v>23</v>
      </c>
      <c r="L4" s="143">
        <v>24</v>
      </c>
      <c r="M4" s="143">
        <v>25</v>
      </c>
      <c r="N4" s="143">
        <v>26</v>
      </c>
      <c r="O4" s="143">
        <v>27</v>
      </c>
      <c r="P4" s="143">
        <v>28</v>
      </c>
      <c r="Q4" s="31"/>
      <c r="R4" s="31"/>
      <c r="S4" s="31"/>
      <c r="T4" s="31"/>
      <c r="U4" s="31"/>
    </row>
    <row r="5" spans="1:22" ht="17.25" customHeight="1">
      <c r="A5" s="26">
        <v>1</v>
      </c>
      <c r="B5" s="33" t="s">
        <v>15</v>
      </c>
      <c r="C5" s="50"/>
      <c r="D5" s="50"/>
      <c r="E5" s="50">
        <v>60.839580209895047</v>
      </c>
      <c r="F5" s="50">
        <v>58.151001540832048</v>
      </c>
      <c r="G5" s="50">
        <v>56.937799043062199</v>
      </c>
      <c r="H5" s="50">
        <v>53.171641791044777</v>
      </c>
      <c r="I5" s="50">
        <v>53.163790493490772</v>
      </c>
      <c r="J5" s="50">
        <v>49.338257925515542</v>
      </c>
      <c r="K5" s="50">
        <v>47.162426614481404</v>
      </c>
      <c r="L5" s="51">
        <v>49.270444519850699</v>
      </c>
      <c r="M5" s="51">
        <v>45.315973324865041</v>
      </c>
      <c r="N5" s="52">
        <v>40.54054054054054</v>
      </c>
      <c r="O5" s="52">
        <v>41.567236375362789</v>
      </c>
      <c r="P5" s="49">
        <v>37.741935483870968</v>
      </c>
      <c r="Q5" s="32"/>
      <c r="R5" s="32"/>
      <c r="S5" s="32"/>
      <c r="T5" s="32"/>
      <c r="U5" s="32"/>
    </row>
    <row r="6" spans="1:22" ht="17.25" customHeight="1">
      <c r="A6" s="26">
        <v>2</v>
      </c>
      <c r="B6" s="33" t="s">
        <v>16</v>
      </c>
      <c r="C6" s="50">
        <v>70.151921358355679</v>
      </c>
      <c r="D6" s="50">
        <v>71.476793248945143</v>
      </c>
      <c r="E6" s="50">
        <v>66.881918819188186</v>
      </c>
      <c r="F6" s="50">
        <v>69.44922547332186</v>
      </c>
      <c r="G6" s="50">
        <v>68.800721370604151</v>
      </c>
      <c r="H6" s="50">
        <v>64.913793103448285</v>
      </c>
      <c r="I6" s="50">
        <v>62.167125803489441</v>
      </c>
      <c r="J6" s="50">
        <v>60.238751147842059</v>
      </c>
      <c r="K6" s="50">
        <v>56.936416184971094</v>
      </c>
      <c r="L6" s="51">
        <v>51.568627450980401</v>
      </c>
      <c r="M6" s="51">
        <v>55.260663507109008</v>
      </c>
      <c r="N6" s="52">
        <v>46.4046021093001</v>
      </c>
      <c r="O6" s="52">
        <v>43.002780352177943</v>
      </c>
      <c r="P6" s="49">
        <v>47.716229348882408</v>
      </c>
      <c r="Q6" s="32"/>
      <c r="R6" s="32"/>
      <c r="S6" s="32"/>
      <c r="T6" s="32"/>
      <c r="U6" s="32"/>
    </row>
    <row r="7" spans="1:22" ht="17.25" customHeight="1">
      <c r="A7" s="26">
        <v>3</v>
      </c>
      <c r="B7" s="33" t="s">
        <v>17</v>
      </c>
      <c r="C7" s="50"/>
      <c r="D7" s="50"/>
      <c r="E7" s="50"/>
      <c r="F7" s="50"/>
      <c r="G7" s="51"/>
      <c r="H7" s="51"/>
      <c r="I7" s="51"/>
      <c r="J7" s="51">
        <v>61.139455782312922</v>
      </c>
      <c r="K7" s="51">
        <v>57.370184254606357</v>
      </c>
      <c r="L7" s="51">
        <v>56.552962298025136</v>
      </c>
      <c r="M7" s="51">
        <v>53.232577665827044</v>
      </c>
      <c r="N7" s="52">
        <v>52.758007117437721</v>
      </c>
      <c r="O7" s="52">
        <v>47.870370370370367</v>
      </c>
      <c r="P7" s="49">
        <v>50.527325023969318</v>
      </c>
      <c r="Q7" s="32"/>
      <c r="R7" s="32"/>
      <c r="S7" s="32"/>
      <c r="T7" s="32"/>
      <c r="U7" s="32"/>
    </row>
    <row r="8" spans="1:22" ht="17.25" customHeight="1">
      <c r="A8" s="26">
        <v>4</v>
      </c>
      <c r="B8" s="33" t="s">
        <v>18</v>
      </c>
      <c r="C8" s="51"/>
      <c r="D8" s="51"/>
      <c r="E8" s="51"/>
      <c r="F8" s="51"/>
      <c r="G8" s="51"/>
      <c r="H8" s="51"/>
      <c r="I8" s="51"/>
      <c r="J8" s="51">
        <v>59.58279009126467</v>
      </c>
      <c r="K8" s="51">
        <v>52.005532503457822</v>
      </c>
      <c r="L8" s="51">
        <v>50.524934383202101</v>
      </c>
      <c r="M8" s="51">
        <v>49.683944374209858</v>
      </c>
      <c r="N8" s="52">
        <v>49.315068493150683</v>
      </c>
      <c r="O8" s="52">
        <v>49.026763990267639</v>
      </c>
      <c r="P8" s="49">
        <v>45.743329097839897</v>
      </c>
      <c r="Q8" s="32"/>
      <c r="R8" s="32"/>
      <c r="S8" s="32"/>
      <c r="T8" s="32"/>
      <c r="U8" s="32"/>
    </row>
    <row r="9" spans="1:22" ht="17.25" customHeight="1">
      <c r="A9" s="26">
        <v>5</v>
      </c>
      <c r="B9" s="33" t="s">
        <v>19</v>
      </c>
      <c r="C9" s="50">
        <v>65.039232781168266</v>
      </c>
      <c r="D9" s="50">
        <v>63.284608770421322</v>
      </c>
      <c r="E9" s="50">
        <v>60.685154975530175</v>
      </c>
      <c r="F9" s="50">
        <v>70.967741935483872</v>
      </c>
      <c r="G9" s="50">
        <v>58.710801393728218</v>
      </c>
      <c r="H9" s="50">
        <v>56.92946058091286</v>
      </c>
      <c r="I9" s="50">
        <v>51.956702747710239</v>
      </c>
      <c r="J9" s="50">
        <v>49.387755102040813</v>
      </c>
      <c r="K9" s="50">
        <v>48.551292090837897</v>
      </c>
      <c r="L9" s="51">
        <v>49.617021276595743</v>
      </c>
      <c r="M9" s="51">
        <v>47.045280122793557</v>
      </c>
      <c r="N9" s="52">
        <v>43.634969325153371</v>
      </c>
      <c r="O9" s="52">
        <v>40.898876404494381</v>
      </c>
      <c r="P9" s="49">
        <v>39.955022488755617</v>
      </c>
      <c r="Q9" s="32"/>
      <c r="R9" s="32"/>
      <c r="S9" s="32"/>
      <c r="T9" s="32"/>
      <c r="U9" s="32"/>
    </row>
    <row r="10" spans="1:22" ht="17.25" customHeight="1">
      <c r="A10" s="26">
        <v>6</v>
      </c>
      <c r="B10" s="33" t="s">
        <v>20</v>
      </c>
      <c r="C10" s="50">
        <v>62.155059132720105</v>
      </c>
      <c r="D10" s="50">
        <v>63.55611601513241</v>
      </c>
      <c r="E10" s="50">
        <v>59.108280254777071</v>
      </c>
      <c r="F10" s="50">
        <v>65.692007797270961</v>
      </c>
      <c r="G10" s="50">
        <v>58.243080625752107</v>
      </c>
      <c r="H10" s="50">
        <v>49.784946236559144</v>
      </c>
      <c r="I10" s="50">
        <v>54.606741573033716</v>
      </c>
      <c r="J10" s="50">
        <v>43.876464323748671</v>
      </c>
      <c r="K10" s="50">
        <v>50.704225352112672</v>
      </c>
      <c r="L10" s="51">
        <v>41.428571428571431</v>
      </c>
      <c r="M10" s="51">
        <v>37.669094693028093</v>
      </c>
      <c r="N10" s="52">
        <v>39.616613418530349</v>
      </c>
      <c r="O10" s="52">
        <v>33.930348258706466</v>
      </c>
      <c r="P10" s="49">
        <v>38.100208768267223</v>
      </c>
      <c r="Q10" s="32"/>
      <c r="R10" s="32"/>
      <c r="S10" s="32"/>
      <c r="T10" s="32"/>
      <c r="U10" s="32"/>
    </row>
    <row r="11" spans="1:22" ht="17.25" customHeight="1">
      <c r="A11" s="26">
        <v>7</v>
      </c>
      <c r="B11" s="33" t="s">
        <v>49</v>
      </c>
      <c r="C11" s="50">
        <v>68.253968253968253</v>
      </c>
      <c r="D11" s="50">
        <v>65.432098765432102</v>
      </c>
      <c r="E11" s="50">
        <v>66.223404255319153</v>
      </c>
      <c r="F11" s="50">
        <v>66.666666666666657</v>
      </c>
      <c r="G11" s="50">
        <v>62.11180124223602</v>
      </c>
      <c r="H11" s="50">
        <v>55.5431131019037</v>
      </c>
      <c r="I11" s="50">
        <v>57.625145518044242</v>
      </c>
      <c r="J11" s="50">
        <v>55.454545454545453</v>
      </c>
      <c r="K11" s="50">
        <v>52.189781021897808</v>
      </c>
      <c r="L11" s="51">
        <v>45.775535939470366</v>
      </c>
      <c r="M11" s="51">
        <v>46.833930704898449</v>
      </c>
      <c r="N11" s="52">
        <v>51.008303677342823</v>
      </c>
      <c r="O11" s="52">
        <v>51.745635910224443</v>
      </c>
      <c r="P11" s="49">
        <v>50.467289719626166</v>
      </c>
      <c r="Q11" s="32"/>
      <c r="R11" s="32"/>
      <c r="S11" s="32"/>
      <c r="T11" s="32"/>
      <c r="U11" s="32"/>
    </row>
    <row r="12" spans="1:22" ht="17.25" customHeight="1">
      <c r="A12" s="26">
        <v>8</v>
      </c>
      <c r="B12" s="33" t="s">
        <v>50</v>
      </c>
      <c r="C12" s="50"/>
      <c r="D12" s="50"/>
      <c r="E12" s="50">
        <v>71.179487179487182</v>
      </c>
      <c r="F12" s="50">
        <v>69.34306569343066</v>
      </c>
      <c r="G12" s="50">
        <v>70.299145299145295</v>
      </c>
      <c r="H12" s="50">
        <v>63.969795037756207</v>
      </c>
      <c r="I12" s="50">
        <v>60</v>
      </c>
      <c r="J12" s="50">
        <v>56.850053937432577</v>
      </c>
      <c r="K12" s="50">
        <v>56.674473067915685</v>
      </c>
      <c r="L12" s="51">
        <v>53.132250580046403</v>
      </c>
      <c r="M12" s="51">
        <v>53.783469150174625</v>
      </c>
      <c r="N12" s="52">
        <v>47.820965842167254</v>
      </c>
      <c r="O12" s="52">
        <v>51.302378255945634</v>
      </c>
      <c r="P12" s="49">
        <v>43.859649122807014</v>
      </c>
      <c r="Q12" s="32"/>
      <c r="R12" s="32"/>
      <c r="S12" s="32"/>
      <c r="T12" s="32"/>
      <c r="U12" s="32"/>
    </row>
    <row r="13" spans="1:22" ht="17.25" customHeight="1">
      <c r="A13" s="26">
        <v>9</v>
      </c>
      <c r="B13" s="33" t="s">
        <v>51</v>
      </c>
      <c r="C13" s="50"/>
      <c r="D13" s="50"/>
      <c r="E13" s="50">
        <v>61.82902584493042</v>
      </c>
      <c r="F13" s="50">
        <v>65.354330708661408</v>
      </c>
      <c r="G13" s="50">
        <v>61.088709677419352</v>
      </c>
      <c r="H13" s="50">
        <v>55.600814663951112</v>
      </c>
      <c r="I13" s="50">
        <v>52.099236641221367</v>
      </c>
      <c r="J13" s="50">
        <v>48.283261802575105</v>
      </c>
      <c r="K13" s="50">
        <v>52.141527001862201</v>
      </c>
      <c r="L13" s="51">
        <v>47.959183673469383</v>
      </c>
      <c r="M13" s="51">
        <v>51.093439363817097</v>
      </c>
      <c r="N13" s="52">
        <v>44.628099173553721</v>
      </c>
      <c r="O13" s="52">
        <v>41.304347826086953</v>
      </c>
      <c r="P13" s="49">
        <v>43.843283582089555</v>
      </c>
      <c r="Q13" s="32"/>
      <c r="R13" s="32"/>
      <c r="S13" s="32"/>
      <c r="T13" s="32"/>
      <c r="U13" s="32"/>
    </row>
    <row r="14" spans="1:22" ht="17.25" customHeight="1">
      <c r="A14" s="26">
        <v>10</v>
      </c>
      <c r="B14" s="33" t="s">
        <v>52</v>
      </c>
      <c r="C14" s="50"/>
      <c r="D14" s="50"/>
      <c r="E14" s="50">
        <v>70.383275261324044</v>
      </c>
      <c r="F14" s="50">
        <v>70.776255707762559</v>
      </c>
      <c r="G14" s="50">
        <v>61.15569823434992</v>
      </c>
      <c r="H14" s="50">
        <v>61.441441441441448</v>
      </c>
      <c r="I14" s="50">
        <v>62.082514734774065</v>
      </c>
      <c r="J14" s="50">
        <v>61.423220973782769</v>
      </c>
      <c r="K14" s="50">
        <v>53.965183752417801</v>
      </c>
      <c r="L14" s="51">
        <v>50.101010101010104</v>
      </c>
      <c r="M14" s="51">
        <v>50.104384133611688</v>
      </c>
      <c r="N14" s="52">
        <v>47.881355932203391</v>
      </c>
      <c r="O14" s="52">
        <v>48.879837067209778</v>
      </c>
      <c r="P14" s="49">
        <v>32.854209445585212</v>
      </c>
      <c r="Q14" s="32"/>
      <c r="R14" s="32"/>
      <c r="S14" s="32"/>
      <c r="T14" s="32"/>
      <c r="U14" s="32"/>
    </row>
    <row r="15" spans="1:22" ht="17.25" customHeight="1">
      <c r="A15" s="26">
        <v>11</v>
      </c>
      <c r="B15" s="33" t="s">
        <v>53</v>
      </c>
      <c r="C15" s="50"/>
      <c r="D15" s="50"/>
      <c r="E15" s="50">
        <v>74.721189591078058</v>
      </c>
      <c r="F15" s="50">
        <v>66.375545851528386</v>
      </c>
      <c r="G15" s="50">
        <v>69.556451612903231</v>
      </c>
      <c r="H15" s="50">
        <v>66.880341880341874</v>
      </c>
      <c r="I15" s="50">
        <v>61.958997722095674</v>
      </c>
      <c r="J15" s="50">
        <v>62.5</v>
      </c>
      <c r="K15" s="50">
        <v>61.445783132530117</v>
      </c>
      <c r="L15" s="51">
        <v>59.47242206235012</v>
      </c>
      <c r="M15" s="51">
        <v>50.636132315521628</v>
      </c>
      <c r="N15" s="52">
        <v>52.303523035230349</v>
      </c>
      <c r="O15" s="52">
        <v>49.357326478149098</v>
      </c>
      <c r="P15" s="49">
        <v>47.242206235011992</v>
      </c>
      <c r="Q15" s="32"/>
      <c r="R15" s="32"/>
      <c r="S15" s="32"/>
      <c r="T15" s="32"/>
      <c r="U15" s="32"/>
    </row>
    <row r="16" spans="1:22" ht="17.25" customHeight="1">
      <c r="A16" s="26">
        <v>12</v>
      </c>
      <c r="B16" s="33" t="s">
        <v>54</v>
      </c>
      <c r="C16" s="50"/>
      <c r="D16" s="50"/>
      <c r="E16" s="50">
        <v>65.252854812398041</v>
      </c>
      <c r="F16" s="50">
        <v>57.775919732441473</v>
      </c>
      <c r="G16" s="50">
        <v>67.320819112627987</v>
      </c>
      <c r="H16" s="50">
        <v>63.621533442088094</v>
      </c>
      <c r="I16" s="50">
        <v>66.02830974188177</v>
      </c>
      <c r="J16" s="50">
        <v>60.054102795311096</v>
      </c>
      <c r="K16" s="50">
        <v>59.383259911894271</v>
      </c>
      <c r="L16" s="51">
        <v>57.075471698113212</v>
      </c>
      <c r="M16" s="51">
        <v>55.094679891794407</v>
      </c>
      <c r="N16" s="52">
        <v>48.894783377541998</v>
      </c>
      <c r="O16" s="52">
        <v>51.237396883593036</v>
      </c>
      <c r="P16" s="49">
        <v>50.277264325323479</v>
      </c>
      <c r="Q16" s="32"/>
      <c r="R16" s="32"/>
      <c r="S16" s="32"/>
      <c r="T16" s="32"/>
      <c r="U16" s="32"/>
    </row>
    <row r="17" spans="1:21" ht="17.25" customHeight="1">
      <c r="A17" s="26">
        <v>13</v>
      </c>
      <c r="B17" s="33" t="s">
        <v>55</v>
      </c>
      <c r="C17" s="50"/>
      <c r="D17" s="50"/>
      <c r="E17" s="50">
        <v>76.146788990825684</v>
      </c>
      <c r="F17" s="50">
        <v>72.592592592592595</v>
      </c>
      <c r="G17" s="50">
        <v>68.721461187214615</v>
      </c>
      <c r="H17" s="50">
        <v>72.453703703703709</v>
      </c>
      <c r="I17" s="50">
        <v>65.847665847665851</v>
      </c>
      <c r="J17" s="50">
        <v>66.489361702127653</v>
      </c>
      <c r="K17" s="50">
        <v>60.281690140845065</v>
      </c>
      <c r="L17" s="51">
        <v>59.322033898305079</v>
      </c>
      <c r="M17" s="51">
        <v>52.870090634441091</v>
      </c>
      <c r="N17" s="52">
        <v>56.88073394495413</v>
      </c>
      <c r="O17" s="52">
        <v>57.522123893805308</v>
      </c>
      <c r="P17" s="49">
        <v>52.785145888594165</v>
      </c>
      <c r="Q17" s="32"/>
      <c r="R17" s="32"/>
      <c r="S17" s="32"/>
      <c r="T17" s="32"/>
      <c r="U17" s="32"/>
    </row>
    <row r="18" spans="1:21" ht="17.25" customHeight="1">
      <c r="A18" s="26">
        <v>14</v>
      </c>
      <c r="B18" s="33" t="s">
        <v>21</v>
      </c>
      <c r="C18" s="50">
        <v>83.060109289617486</v>
      </c>
      <c r="D18" s="50">
        <v>76.097560975609753</v>
      </c>
      <c r="E18" s="50">
        <v>76.525821596244143</v>
      </c>
      <c r="F18" s="50">
        <v>72.330097087378647</v>
      </c>
      <c r="G18" s="50">
        <v>73.076923076923066</v>
      </c>
      <c r="H18" s="50">
        <v>60.869565217391312</v>
      </c>
      <c r="I18" s="50">
        <v>63.380281690140848</v>
      </c>
      <c r="J18" s="50">
        <v>67.010309278350505</v>
      </c>
      <c r="K18" s="50">
        <v>65.968586387434556</v>
      </c>
      <c r="L18" s="51">
        <v>60.098522167487687</v>
      </c>
      <c r="M18" s="51">
        <v>58.163265306122447</v>
      </c>
      <c r="N18" s="52">
        <v>52.325581395348841</v>
      </c>
      <c r="O18" s="52">
        <v>52.272727272727273</v>
      </c>
      <c r="P18" s="49">
        <v>56.12244897959183</v>
      </c>
    </row>
    <row r="19" spans="1:21" ht="17.25" customHeight="1">
      <c r="A19" s="26">
        <v>15</v>
      </c>
      <c r="B19" s="33" t="s">
        <v>22</v>
      </c>
      <c r="C19" s="50">
        <v>79.838709677419345</v>
      </c>
      <c r="D19" s="50">
        <v>67.460317460317469</v>
      </c>
      <c r="E19" s="50">
        <v>53.153153153153156</v>
      </c>
      <c r="F19" s="50">
        <v>61.666666666666671</v>
      </c>
      <c r="G19" s="50">
        <v>70.161290322580655</v>
      </c>
      <c r="H19" s="50">
        <v>66.990291262135926</v>
      </c>
      <c r="I19" s="50">
        <v>55.371900826446286</v>
      </c>
      <c r="J19" s="50">
        <v>53.781512605042018</v>
      </c>
      <c r="K19" s="50">
        <v>63.414634146341463</v>
      </c>
      <c r="L19" s="51">
        <v>46.616541353383454</v>
      </c>
      <c r="M19" s="51">
        <v>47.619047619047613</v>
      </c>
      <c r="N19" s="52">
        <v>53.333333333333336</v>
      </c>
      <c r="O19" s="52">
        <v>47.580645161290327</v>
      </c>
      <c r="P19" s="49">
        <v>44.26229508196721</v>
      </c>
    </row>
    <row r="20" spans="1:21" ht="17.25" customHeight="1">
      <c r="A20" s="26">
        <v>16</v>
      </c>
      <c r="B20" s="33" t="s">
        <v>56</v>
      </c>
      <c r="C20" s="50"/>
      <c r="D20" s="50"/>
      <c r="E20" s="50">
        <v>71.904761904761898</v>
      </c>
      <c r="F20" s="50">
        <v>69.545454545454547</v>
      </c>
      <c r="G20" s="50">
        <v>68.544600938967136</v>
      </c>
      <c r="H20" s="50">
        <v>63.445378151260499</v>
      </c>
      <c r="I20" s="50">
        <v>65.040650406504056</v>
      </c>
      <c r="J20" s="50">
        <v>58.82352941176471</v>
      </c>
      <c r="K20" s="50">
        <v>64.957264957264954</v>
      </c>
      <c r="L20" s="51">
        <v>58.636363636363633</v>
      </c>
      <c r="M20" s="51">
        <v>56.074766355140184</v>
      </c>
      <c r="N20" s="52">
        <v>50.59288537549407</v>
      </c>
      <c r="O20" s="52">
        <v>52.360515021459229</v>
      </c>
      <c r="P20" s="49">
        <v>51.372549019607838</v>
      </c>
    </row>
    <row r="21" spans="1:21" ht="17.25" customHeight="1">
      <c r="A21" s="26">
        <v>17</v>
      </c>
      <c r="B21" s="33" t="s">
        <v>23</v>
      </c>
      <c r="C21" s="50">
        <v>84.375</v>
      </c>
      <c r="D21" s="50">
        <v>75.409836065573771</v>
      </c>
      <c r="E21" s="50">
        <v>67.857142857142861</v>
      </c>
      <c r="F21" s="50">
        <v>67.164179104477611</v>
      </c>
      <c r="G21" s="50">
        <v>65.384615384615387</v>
      </c>
      <c r="H21" s="50">
        <v>67.741935483870961</v>
      </c>
      <c r="I21" s="50">
        <v>59.756097560975604</v>
      </c>
      <c r="J21" s="50">
        <v>60.294117647058819</v>
      </c>
      <c r="K21" s="50">
        <v>58.22784810126582</v>
      </c>
      <c r="L21" s="51">
        <v>59.154929577464785</v>
      </c>
      <c r="M21" s="51">
        <v>49.230769230769234</v>
      </c>
      <c r="N21" s="52">
        <v>47.945205479452049</v>
      </c>
      <c r="O21" s="52">
        <v>48.314606741573037</v>
      </c>
      <c r="P21" s="49">
        <v>47.560975609756099</v>
      </c>
    </row>
    <row r="22" spans="1:21" ht="17.25" customHeight="1">
      <c r="A22" s="26">
        <v>18</v>
      </c>
      <c r="B22" s="33" t="s">
        <v>24</v>
      </c>
      <c r="C22" s="50">
        <v>80.722891566265062</v>
      </c>
      <c r="D22" s="50">
        <v>82.608695652173907</v>
      </c>
      <c r="E22" s="50">
        <v>79.761904761904773</v>
      </c>
      <c r="F22" s="50">
        <v>81.690140845070431</v>
      </c>
      <c r="G22" s="50">
        <v>82.051282051282044</v>
      </c>
      <c r="H22" s="50">
        <v>72.61904761904762</v>
      </c>
      <c r="I22" s="50">
        <v>77.611940298507463</v>
      </c>
      <c r="J22" s="50">
        <v>67.10526315789474</v>
      </c>
      <c r="K22" s="50">
        <v>68.674698795180717</v>
      </c>
      <c r="L22" s="51">
        <v>77.083333333333343</v>
      </c>
      <c r="M22" s="51">
        <v>71.666666666666671</v>
      </c>
      <c r="N22" s="52">
        <v>58.730158730158735</v>
      </c>
      <c r="O22" s="52">
        <v>68.181818181818173</v>
      </c>
      <c r="P22" s="49">
        <v>52.238805970149251</v>
      </c>
    </row>
    <row r="23" spans="1:21" ht="17.25" customHeight="1" thickBot="1">
      <c r="A23" s="26">
        <v>19</v>
      </c>
      <c r="B23" s="73" t="s">
        <v>25</v>
      </c>
      <c r="C23" s="74">
        <v>65.432098765432102</v>
      </c>
      <c r="D23" s="74">
        <v>70</v>
      </c>
      <c r="E23" s="74">
        <v>72.972972972972968</v>
      </c>
      <c r="F23" s="74">
        <v>82.089552238805979</v>
      </c>
      <c r="G23" s="74">
        <v>80.327868852459019</v>
      </c>
      <c r="H23" s="74">
        <v>70.833333333333343</v>
      </c>
      <c r="I23" s="74">
        <v>85.18518518518519</v>
      </c>
      <c r="J23" s="74">
        <v>56.521739130434781</v>
      </c>
      <c r="K23" s="74">
        <v>47.540983606557376</v>
      </c>
      <c r="L23" s="75">
        <v>52.777777777777779</v>
      </c>
      <c r="M23" s="75">
        <v>50.793650793650791</v>
      </c>
      <c r="N23" s="76">
        <v>43.333333333333336</v>
      </c>
      <c r="O23" s="76">
        <v>41.791044776119399</v>
      </c>
      <c r="P23" s="77">
        <v>58.208955223880601</v>
      </c>
    </row>
    <row r="24" spans="1:21" ht="17.25" customHeight="1" thickTop="1">
      <c r="A24" s="26">
        <v>20</v>
      </c>
      <c r="B24" s="67" t="s">
        <v>57</v>
      </c>
      <c r="C24" s="68">
        <v>69.532084609358307</v>
      </c>
      <c r="D24" s="68">
        <v>67.759562841530055</v>
      </c>
      <c r="E24" s="68">
        <v>65.317958986397855</v>
      </c>
      <c r="F24" s="69">
        <v>63.865314289657071</v>
      </c>
      <c r="G24" s="69">
        <v>63.121014645084436</v>
      </c>
      <c r="H24" s="69">
        <v>59.271727928546895</v>
      </c>
      <c r="I24" s="69">
        <v>58.052200472025547</v>
      </c>
      <c r="J24" s="69">
        <v>54.783100183693655</v>
      </c>
      <c r="K24" s="70">
        <v>53.181818181818187</v>
      </c>
      <c r="L24" s="70">
        <v>50.965135418225351</v>
      </c>
      <c r="M24" s="70">
        <v>48.63195691202872</v>
      </c>
      <c r="N24" s="71">
        <v>46.103802226398727</v>
      </c>
      <c r="O24" s="71">
        <v>45.196036191296855</v>
      </c>
      <c r="P24" s="72">
        <v>43.574399766474492</v>
      </c>
    </row>
    <row r="25" spans="1:21" ht="12" customHeight="1"/>
    <row r="26" spans="1:21" ht="12" customHeight="1"/>
    <row r="27" spans="1:21" ht="12" customHeight="1"/>
    <row r="61" spans="2:2" ht="17.25" customHeight="1">
      <c r="B61" s="66" t="str">
        <f>B1</f>
        <v>■小学1年生時点　むし歯のある人の割合の状況</v>
      </c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81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88"/>
  <sheetViews>
    <sheetView view="pageBreakPreview" zoomScale="115" zoomScaleNormal="115" zoomScaleSheetLayoutView="115" workbookViewId="0">
      <selection activeCell="E14" sqref="E14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125" style="2" customWidth="1"/>
    <col min="56" max="58" width="4.75" style="5" customWidth="1"/>
    <col min="59" max="61" width="4.125" style="2" customWidth="1"/>
    <col min="62" max="64" width="4.75" style="5" customWidth="1"/>
    <col min="65" max="67" width="4.125" style="2" customWidth="1"/>
    <col min="68" max="70" width="4.75" style="5" customWidth="1"/>
    <col min="71" max="73" width="4.125" style="2" customWidth="1"/>
    <col min="74" max="76" width="4.75" style="5" customWidth="1"/>
    <col min="77" max="79" width="3.75" style="2" customWidth="1"/>
    <col min="80" max="82" width="4.75" style="5" customWidth="1"/>
    <col min="83" max="85" width="3.75" style="2" customWidth="1"/>
    <col min="86" max="88" width="4.75" style="5" customWidth="1"/>
    <col min="89" max="91" width="3.75" style="2" customWidth="1"/>
    <col min="92" max="94" width="4.75" style="5" customWidth="1"/>
    <col min="95" max="97" width="3.75" style="2" customWidth="1"/>
    <col min="98" max="103" width="4.75" style="5" customWidth="1"/>
    <col min="104" max="144" width="3.625" style="2" customWidth="1"/>
    <col min="145" max="16384" width="10.625" style="2"/>
  </cols>
  <sheetData>
    <row r="1" spans="1:107" ht="17.25">
      <c r="B1" s="141" t="s">
        <v>75</v>
      </c>
      <c r="AC1" s="141" t="s">
        <v>75</v>
      </c>
      <c r="BA1" s="141" t="s">
        <v>75</v>
      </c>
    </row>
    <row r="2" spans="1:107" ht="24" customHeight="1">
      <c r="A2" s="16"/>
      <c r="B2" s="157" t="s">
        <v>44</v>
      </c>
      <c r="C2" s="158"/>
      <c r="D2" s="159"/>
      <c r="E2" s="160" t="s">
        <v>0</v>
      </c>
      <c r="F2" s="161"/>
      <c r="G2" s="162"/>
      <c r="H2" s="154" t="s">
        <v>46</v>
      </c>
      <c r="I2" s="155"/>
      <c r="J2" s="156"/>
      <c r="K2" s="160" t="s">
        <v>1</v>
      </c>
      <c r="L2" s="161"/>
      <c r="M2" s="162"/>
      <c r="N2" s="160" t="s">
        <v>47</v>
      </c>
      <c r="O2" s="161"/>
      <c r="P2" s="162"/>
      <c r="Q2" s="160" t="s">
        <v>2</v>
      </c>
      <c r="R2" s="161"/>
      <c r="S2" s="162"/>
      <c r="T2" s="163" t="s">
        <v>3</v>
      </c>
      <c r="U2" s="164"/>
      <c r="V2" s="165"/>
      <c r="W2" s="160" t="s">
        <v>4</v>
      </c>
      <c r="X2" s="161"/>
      <c r="Y2" s="162"/>
      <c r="Z2" s="166" t="s">
        <v>26</v>
      </c>
      <c r="AA2" s="167"/>
      <c r="AB2" s="168"/>
      <c r="AC2" s="160" t="s">
        <v>60</v>
      </c>
      <c r="AD2" s="161"/>
      <c r="AE2" s="162"/>
      <c r="AF2" s="154" t="s">
        <v>61</v>
      </c>
      <c r="AG2" s="155"/>
      <c r="AH2" s="156"/>
      <c r="AI2" s="160" t="s">
        <v>62</v>
      </c>
      <c r="AJ2" s="161"/>
      <c r="AK2" s="162"/>
      <c r="AL2" s="154" t="s">
        <v>63</v>
      </c>
      <c r="AM2" s="155"/>
      <c r="AN2" s="156"/>
      <c r="AO2" s="160" t="s">
        <v>64</v>
      </c>
      <c r="AP2" s="161"/>
      <c r="AQ2" s="162"/>
      <c r="AR2" s="169" t="s">
        <v>65</v>
      </c>
      <c r="AS2" s="170"/>
      <c r="AT2" s="171"/>
      <c r="AU2" s="160" t="s">
        <v>66</v>
      </c>
      <c r="AV2" s="161"/>
      <c r="AW2" s="162"/>
      <c r="AX2" s="169" t="s">
        <v>48</v>
      </c>
      <c r="AY2" s="170"/>
      <c r="AZ2" s="171"/>
      <c r="BA2" s="157" t="s">
        <v>45</v>
      </c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9"/>
      <c r="BM2" s="157" t="s">
        <v>43</v>
      </c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9"/>
      <c r="BY2" s="157" t="s">
        <v>5</v>
      </c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9"/>
      <c r="CK2" s="157" t="s">
        <v>6</v>
      </c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9"/>
      <c r="CZ2" s="1"/>
      <c r="DA2" s="1"/>
      <c r="DB2" s="1"/>
      <c r="DC2" s="1"/>
    </row>
    <row r="3" spans="1:107" ht="9.1999999999999993" customHeight="1">
      <c r="A3" s="148" t="s">
        <v>11</v>
      </c>
      <c r="B3" s="150" t="s">
        <v>12</v>
      </c>
      <c r="C3" s="152" t="s">
        <v>13</v>
      </c>
      <c r="D3" s="146" t="s">
        <v>14</v>
      </c>
      <c r="E3" s="150" t="s">
        <v>12</v>
      </c>
      <c r="F3" s="152" t="s">
        <v>13</v>
      </c>
      <c r="G3" s="146" t="s">
        <v>14</v>
      </c>
      <c r="H3" s="150" t="s">
        <v>12</v>
      </c>
      <c r="I3" s="152" t="s">
        <v>13</v>
      </c>
      <c r="J3" s="146" t="s">
        <v>14</v>
      </c>
      <c r="K3" s="150" t="s">
        <v>12</v>
      </c>
      <c r="L3" s="152" t="s">
        <v>13</v>
      </c>
      <c r="M3" s="146" t="s">
        <v>14</v>
      </c>
      <c r="N3" s="150" t="s">
        <v>12</v>
      </c>
      <c r="O3" s="152" t="s">
        <v>13</v>
      </c>
      <c r="P3" s="146" t="s">
        <v>14</v>
      </c>
      <c r="Q3" s="150" t="s">
        <v>12</v>
      </c>
      <c r="R3" s="152" t="s">
        <v>13</v>
      </c>
      <c r="S3" s="146" t="s">
        <v>14</v>
      </c>
      <c r="T3" s="150" t="s">
        <v>12</v>
      </c>
      <c r="U3" s="152" t="s">
        <v>13</v>
      </c>
      <c r="V3" s="146" t="s">
        <v>14</v>
      </c>
      <c r="W3" s="150" t="s">
        <v>12</v>
      </c>
      <c r="X3" s="152" t="s">
        <v>13</v>
      </c>
      <c r="Y3" s="146" t="s">
        <v>14</v>
      </c>
      <c r="Z3" s="150" t="s">
        <v>12</v>
      </c>
      <c r="AA3" s="152" t="s">
        <v>13</v>
      </c>
      <c r="AB3" s="146" t="s">
        <v>14</v>
      </c>
      <c r="AC3" s="150" t="s">
        <v>12</v>
      </c>
      <c r="AD3" s="152" t="s">
        <v>13</v>
      </c>
      <c r="AE3" s="146" t="s">
        <v>14</v>
      </c>
      <c r="AF3" s="150" t="s">
        <v>12</v>
      </c>
      <c r="AG3" s="152" t="s">
        <v>13</v>
      </c>
      <c r="AH3" s="146" t="s">
        <v>14</v>
      </c>
      <c r="AI3" s="150" t="s">
        <v>12</v>
      </c>
      <c r="AJ3" s="152" t="s">
        <v>13</v>
      </c>
      <c r="AK3" s="146" t="s">
        <v>14</v>
      </c>
      <c r="AL3" s="150" t="s">
        <v>12</v>
      </c>
      <c r="AM3" s="152" t="s">
        <v>13</v>
      </c>
      <c r="AN3" s="146" t="s">
        <v>14</v>
      </c>
      <c r="AO3" s="150" t="s">
        <v>12</v>
      </c>
      <c r="AP3" s="152" t="s">
        <v>13</v>
      </c>
      <c r="AQ3" s="146" t="s">
        <v>14</v>
      </c>
      <c r="AR3" s="150" t="s">
        <v>12</v>
      </c>
      <c r="AS3" s="152" t="s">
        <v>13</v>
      </c>
      <c r="AT3" s="146" t="s">
        <v>14</v>
      </c>
      <c r="AU3" s="150" t="s">
        <v>12</v>
      </c>
      <c r="AV3" s="152" t="s">
        <v>13</v>
      </c>
      <c r="AW3" s="146" t="s">
        <v>14</v>
      </c>
      <c r="AX3" s="150" t="s">
        <v>12</v>
      </c>
      <c r="AY3" s="152" t="s">
        <v>13</v>
      </c>
      <c r="AZ3" s="146" t="s">
        <v>14</v>
      </c>
      <c r="BA3" s="23" t="s">
        <v>39</v>
      </c>
      <c r="BB3" s="9"/>
      <c r="BC3" s="9"/>
      <c r="BD3" s="9" t="s">
        <v>40</v>
      </c>
      <c r="BE3" s="9"/>
      <c r="BF3" s="9"/>
      <c r="BG3" s="9" t="s">
        <v>41</v>
      </c>
      <c r="BH3" s="9"/>
      <c r="BI3" s="9"/>
      <c r="BJ3" s="9" t="s">
        <v>42</v>
      </c>
      <c r="BK3" s="9"/>
      <c r="BL3" s="13"/>
      <c r="BM3" s="23" t="s">
        <v>39</v>
      </c>
      <c r="BN3" s="9"/>
      <c r="BO3" s="9"/>
      <c r="BP3" s="9" t="s">
        <v>40</v>
      </c>
      <c r="BQ3" s="9"/>
      <c r="BR3" s="9"/>
      <c r="BS3" s="9" t="s">
        <v>41</v>
      </c>
      <c r="BT3" s="9"/>
      <c r="BU3" s="9"/>
      <c r="BV3" s="9" t="s">
        <v>42</v>
      </c>
      <c r="BW3" s="9"/>
      <c r="BX3" s="13"/>
      <c r="BY3" s="23" t="s">
        <v>9</v>
      </c>
      <c r="BZ3" s="9"/>
      <c r="CA3" s="9"/>
      <c r="CB3" s="9" t="s">
        <v>28</v>
      </c>
      <c r="CC3" s="9"/>
      <c r="CD3" s="9"/>
      <c r="CE3" s="9" t="s">
        <v>10</v>
      </c>
      <c r="CF3" s="9"/>
      <c r="CG3" s="9"/>
      <c r="CH3" s="9" t="s">
        <v>29</v>
      </c>
      <c r="CI3" s="9"/>
      <c r="CJ3" s="13"/>
      <c r="CK3" s="23" t="s">
        <v>7</v>
      </c>
      <c r="CL3" s="9"/>
      <c r="CM3" s="9"/>
      <c r="CN3" s="9" t="s">
        <v>27</v>
      </c>
      <c r="CO3" s="9"/>
      <c r="CP3" s="9"/>
      <c r="CQ3" s="9" t="s">
        <v>8</v>
      </c>
      <c r="CR3" s="9"/>
      <c r="CS3" s="9"/>
      <c r="CT3" s="9" t="s">
        <v>73</v>
      </c>
      <c r="CU3" s="9"/>
      <c r="CV3" s="9"/>
      <c r="CW3" s="134" t="s">
        <v>74</v>
      </c>
      <c r="CX3" s="9"/>
      <c r="CY3" s="13"/>
    </row>
    <row r="4" spans="1:107" s="3" customFormat="1" ht="9.1999999999999993" customHeight="1">
      <c r="A4" s="149"/>
      <c r="B4" s="151"/>
      <c r="C4" s="153"/>
      <c r="D4" s="147"/>
      <c r="E4" s="151"/>
      <c r="F4" s="153"/>
      <c r="G4" s="147"/>
      <c r="H4" s="151"/>
      <c r="I4" s="153"/>
      <c r="J4" s="147"/>
      <c r="K4" s="151"/>
      <c r="L4" s="153"/>
      <c r="M4" s="147"/>
      <c r="N4" s="151"/>
      <c r="O4" s="153"/>
      <c r="P4" s="147"/>
      <c r="Q4" s="151"/>
      <c r="R4" s="153"/>
      <c r="S4" s="147"/>
      <c r="T4" s="151"/>
      <c r="U4" s="153"/>
      <c r="V4" s="147"/>
      <c r="W4" s="151"/>
      <c r="X4" s="153"/>
      <c r="Y4" s="147"/>
      <c r="Z4" s="151"/>
      <c r="AA4" s="153"/>
      <c r="AB4" s="147"/>
      <c r="AC4" s="151"/>
      <c r="AD4" s="153"/>
      <c r="AE4" s="147"/>
      <c r="AF4" s="151"/>
      <c r="AG4" s="153"/>
      <c r="AH4" s="147"/>
      <c r="AI4" s="151"/>
      <c r="AJ4" s="153"/>
      <c r="AK4" s="147"/>
      <c r="AL4" s="151"/>
      <c r="AM4" s="153"/>
      <c r="AN4" s="147"/>
      <c r="AO4" s="151"/>
      <c r="AP4" s="153"/>
      <c r="AQ4" s="147"/>
      <c r="AR4" s="151"/>
      <c r="AS4" s="153"/>
      <c r="AT4" s="147"/>
      <c r="AU4" s="151"/>
      <c r="AV4" s="153"/>
      <c r="AW4" s="147"/>
      <c r="AX4" s="151"/>
      <c r="AY4" s="153"/>
      <c r="AZ4" s="147"/>
      <c r="BA4" s="24" t="s">
        <v>12</v>
      </c>
      <c r="BB4" s="14" t="s">
        <v>13</v>
      </c>
      <c r="BC4" s="14" t="s">
        <v>14</v>
      </c>
      <c r="BD4" s="14" t="s">
        <v>12</v>
      </c>
      <c r="BE4" s="14" t="s">
        <v>13</v>
      </c>
      <c r="BF4" s="14" t="s">
        <v>14</v>
      </c>
      <c r="BG4" s="14" t="s">
        <v>12</v>
      </c>
      <c r="BH4" s="14" t="s">
        <v>13</v>
      </c>
      <c r="BI4" s="14" t="s">
        <v>14</v>
      </c>
      <c r="BJ4" s="14" t="s">
        <v>12</v>
      </c>
      <c r="BK4" s="14" t="s">
        <v>13</v>
      </c>
      <c r="BL4" s="15" t="s">
        <v>14</v>
      </c>
      <c r="BM4" s="24" t="s">
        <v>12</v>
      </c>
      <c r="BN4" s="14" t="s">
        <v>13</v>
      </c>
      <c r="BO4" s="14" t="s">
        <v>14</v>
      </c>
      <c r="BP4" s="14" t="s">
        <v>12</v>
      </c>
      <c r="BQ4" s="14" t="s">
        <v>13</v>
      </c>
      <c r="BR4" s="14" t="s">
        <v>14</v>
      </c>
      <c r="BS4" s="14" t="s">
        <v>12</v>
      </c>
      <c r="BT4" s="14" t="s">
        <v>13</v>
      </c>
      <c r="BU4" s="14" t="s">
        <v>14</v>
      </c>
      <c r="BV4" s="14" t="s">
        <v>12</v>
      </c>
      <c r="BW4" s="14" t="s">
        <v>13</v>
      </c>
      <c r="BX4" s="15" t="s">
        <v>14</v>
      </c>
      <c r="BY4" s="24" t="s">
        <v>12</v>
      </c>
      <c r="BZ4" s="14" t="s">
        <v>13</v>
      </c>
      <c r="CA4" s="14" t="s">
        <v>14</v>
      </c>
      <c r="CB4" s="14" t="s">
        <v>12</v>
      </c>
      <c r="CC4" s="14" t="s">
        <v>13</v>
      </c>
      <c r="CD4" s="14" t="s">
        <v>14</v>
      </c>
      <c r="CE4" s="14" t="s">
        <v>12</v>
      </c>
      <c r="CF4" s="14" t="s">
        <v>13</v>
      </c>
      <c r="CG4" s="14" t="s">
        <v>14</v>
      </c>
      <c r="CH4" s="14" t="s">
        <v>12</v>
      </c>
      <c r="CI4" s="14" t="s">
        <v>13</v>
      </c>
      <c r="CJ4" s="15" t="s">
        <v>14</v>
      </c>
      <c r="CK4" s="24" t="s">
        <v>12</v>
      </c>
      <c r="CL4" s="14" t="s">
        <v>13</v>
      </c>
      <c r="CM4" s="14" t="s">
        <v>14</v>
      </c>
      <c r="CN4" s="14" t="s">
        <v>12</v>
      </c>
      <c r="CO4" s="14" t="s">
        <v>13</v>
      </c>
      <c r="CP4" s="14" t="s">
        <v>14</v>
      </c>
      <c r="CQ4" s="14" t="s">
        <v>12</v>
      </c>
      <c r="CR4" s="14" t="s">
        <v>13</v>
      </c>
      <c r="CS4" s="14" t="s">
        <v>14</v>
      </c>
      <c r="CT4" s="14" t="s">
        <v>12</v>
      </c>
      <c r="CU4" s="14" t="s">
        <v>13</v>
      </c>
      <c r="CV4" s="14" t="s">
        <v>14</v>
      </c>
      <c r="CW4" s="135" t="s">
        <v>12</v>
      </c>
      <c r="CX4" s="14" t="s">
        <v>13</v>
      </c>
      <c r="CY4" s="15" t="s">
        <v>14</v>
      </c>
    </row>
    <row r="5" spans="1:107" ht="18.75" customHeight="1">
      <c r="A5" s="17" t="s">
        <v>15</v>
      </c>
      <c r="B5" s="78">
        <v>1575</v>
      </c>
      <c r="C5" s="79">
        <v>1525</v>
      </c>
      <c r="D5" s="80">
        <f t="shared" ref="D5:D16" si="0">SUM(B5:C5)</f>
        <v>3100</v>
      </c>
      <c r="E5" s="78">
        <v>599</v>
      </c>
      <c r="F5" s="79">
        <v>571</v>
      </c>
      <c r="G5" s="80">
        <f t="shared" ref="G5:G14" si="1">SUM(E5:F5)</f>
        <v>1170</v>
      </c>
      <c r="H5" s="81">
        <f>E5/B5</f>
        <v>0.38031746031746033</v>
      </c>
      <c r="I5" s="82">
        <f t="shared" ref="I5:J5" si="2">F5/C5</f>
        <v>0.37442622950819671</v>
      </c>
      <c r="J5" s="83">
        <f t="shared" si="2"/>
        <v>0.3774193548387097</v>
      </c>
      <c r="K5" s="78">
        <v>255</v>
      </c>
      <c r="L5" s="79">
        <v>233</v>
      </c>
      <c r="M5" s="80">
        <f t="shared" ref="M5:M14" si="3">SUM(K5:L5)</f>
        <v>488</v>
      </c>
      <c r="N5" s="81">
        <f>K5/E5</f>
        <v>0.4257095158597663</v>
      </c>
      <c r="O5" s="82">
        <f t="shared" ref="O5:O27" si="4">L5/F5</f>
        <v>0.40805604203152362</v>
      </c>
      <c r="P5" s="83">
        <f t="shared" ref="P5:P27" si="5">M5/G5</f>
        <v>0.41709401709401711</v>
      </c>
      <c r="Q5" s="78">
        <v>2313</v>
      </c>
      <c r="R5" s="79">
        <v>1932</v>
      </c>
      <c r="S5" s="80">
        <f t="shared" ref="S5:S14" si="6">SUM(Q5:R5)</f>
        <v>4245</v>
      </c>
      <c r="T5" s="84">
        <f>Q5/B5</f>
        <v>1.4685714285714286</v>
      </c>
      <c r="U5" s="85">
        <f t="shared" ref="U5:V5" si="7">R5/C5</f>
        <v>1.2668852459016393</v>
      </c>
      <c r="V5" s="86">
        <f t="shared" si="7"/>
        <v>1.3693548387096774</v>
      </c>
      <c r="W5" s="78">
        <v>174</v>
      </c>
      <c r="X5" s="79">
        <v>165</v>
      </c>
      <c r="Y5" s="80">
        <f>SUM(W5:X5)</f>
        <v>339</v>
      </c>
      <c r="Z5" s="84">
        <f>W5/B5</f>
        <v>0.11047619047619048</v>
      </c>
      <c r="AA5" s="85">
        <f t="shared" ref="AA5:AB5" si="8">X5/C5</f>
        <v>0.10819672131147541</v>
      </c>
      <c r="AB5" s="86">
        <f t="shared" si="8"/>
        <v>0.10935483870967742</v>
      </c>
      <c r="AC5" s="78">
        <v>50</v>
      </c>
      <c r="AD5" s="79">
        <v>55</v>
      </c>
      <c r="AE5" s="80">
        <f>SUM(AC5:AD5)</f>
        <v>105</v>
      </c>
      <c r="AF5" s="81">
        <f>AC5/B5</f>
        <v>3.1746031746031744E-2</v>
      </c>
      <c r="AG5" s="82">
        <f t="shared" ref="AG5:AG27" si="9">AD5/C5</f>
        <v>3.6065573770491806E-2</v>
      </c>
      <c r="AH5" s="83">
        <f t="shared" ref="AH5:AH27" si="10">AE5/D5</f>
        <v>3.3870967741935487E-2</v>
      </c>
      <c r="AI5" s="78">
        <v>29</v>
      </c>
      <c r="AJ5" s="79">
        <v>34</v>
      </c>
      <c r="AK5" s="80">
        <f>SUM(AI5:AJ5)</f>
        <v>63</v>
      </c>
      <c r="AL5" s="81">
        <f>IF(AI5=0,0,AI5/AC5)</f>
        <v>0.57999999999999996</v>
      </c>
      <c r="AM5" s="82">
        <f t="shared" ref="AM5:AN5" si="11">IF(AJ5=0,0,AJ5/AD5)</f>
        <v>0.61818181818181817</v>
      </c>
      <c r="AN5" s="83">
        <f t="shared" si="11"/>
        <v>0.6</v>
      </c>
      <c r="AO5" s="78">
        <v>76</v>
      </c>
      <c r="AP5" s="79">
        <v>107</v>
      </c>
      <c r="AQ5" s="80">
        <f t="shared" ref="AQ5:AQ14" si="12">SUM(AO5:AP5)</f>
        <v>183</v>
      </c>
      <c r="AR5" s="84">
        <f t="shared" ref="AR5:AT12" si="13">IF(AO5=0,0,AO5/B5)</f>
        <v>4.8253968253968257E-2</v>
      </c>
      <c r="AS5" s="85">
        <f t="shared" si="13"/>
        <v>7.0163934426229507E-2</v>
      </c>
      <c r="AT5" s="86">
        <f t="shared" si="13"/>
        <v>5.9032258064516126E-2</v>
      </c>
      <c r="AU5" s="78">
        <v>69</v>
      </c>
      <c r="AV5" s="79">
        <v>66</v>
      </c>
      <c r="AW5" s="80">
        <f>SUM(AU5:AV5)</f>
        <v>135</v>
      </c>
      <c r="AX5" s="84">
        <f t="shared" ref="AX5:AZ12" si="14">IF(AU5=0,0,AU5/B5)</f>
        <v>4.3809523809523812E-2</v>
      </c>
      <c r="AY5" s="85">
        <f t="shared" si="14"/>
        <v>4.3278688524590166E-2</v>
      </c>
      <c r="AZ5" s="86">
        <f t="shared" si="14"/>
        <v>4.3548387096774194E-2</v>
      </c>
      <c r="BA5" s="78">
        <v>8</v>
      </c>
      <c r="BB5" s="79">
        <v>9</v>
      </c>
      <c r="BC5" s="79">
        <f t="shared" ref="BC5:BC27" si="15">SUM(BA5:BB5)</f>
        <v>17</v>
      </c>
      <c r="BD5" s="82">
        <f t="shared" ref="BD5:BD27" si="16">BA5/B5</f>
        <v>5.0793650793650794E-3</v>
      </c>
      <c r="BE5" s="82">
        <f t="shared" ref="BE5:BE27" si="17">BB5/C5</f>
        <v>5.9016393442622951E-3</v>
      </c>
      <c r="BF5" s="82">
        <f t="shared" ref="BF5:BF27" si="18">BC5/D5</f>
        <v>5.4838709677419353E-3</v>
      </c>
      <c r="BG5" s="79">
        <v>0</v>
      </c>
      <c r="BH5" s="79">
        <v>0</v>
      </c>
      <c r="BI5" s="79">
        <f t="shared" ref="BI5:BI27" si="19">SUM(BG5:BH5)</f>
        <v>0</v>
      </c>
      <c r="BJ5" s="82">
        <f t="shared" ref="BJ5:BJ27" si="20">BG5/B5</f>
        <v>0</v>
      </c>
      <c r="BK5" s="82">
        <f t="shared" ref="BK5:BK27" si="21">BH5/C5</f>
        <v>0</v>
      </c>
      <c r="BL5" s="83">
        <f t="shared" ref="BL5:BL27" si="22">BI5/D5</f>
        <v>0</v>
      </c>
      <c r="BM5" s="78">
        <v>129</v>
      </c>
      <c r="BN5" s="79">
        <v>155</v>
      </c>
      <c r="BO5" s="79">
        <f t="shared" ref="BO5:BO27" si="23">SUM(BM5:BN5)</f>
        <v>284</v>
      </c>
      <c r="BP5" s="82">
        <f t="shared" ref="BP5:BP27" si="24">BM5/B5</f>
        <v>8.1904761904761911E-2</v>
      </c>
      <c r="BQ5" s="82">
        <f t="shared" ref="BQ5:BQ27" si="25">BN5/C5</f>
        <v>0.10163934426229508</v>
      </c>
      <c r="BR5" s="82">
        <f t="shared" ref="BR5:BR27" si="26">BO5/D5</f>
        <v>9.1612903225806452E-2</v>
      </c>
      <c r="BS5" s="79">
        <v>52</v>
      </c>
      <c r="BT5" s="79">
        <v>58</v>
      </c>
      <c r="BU5" s="79">
        <f t="shared" ref="BU5:BU27" si="27">SUM(BS5:BT5)</f>
        <v>110</v>
      </c>
      <c r="BV5" s="82">
        <f t="shared" ref="BV5:BV27" si="28">BS5/B5</f>
        <v>3.3015873015873019E-2</v>
      </c>
      <c r="BW5" s="82">
        <f t="shared" ref="BW5:BW27" si="29">BT5/C5</f>
        <v>3.8032786885245903E-2</v>
      </c>
      <c r="BX5" s="83">
        <f t="shared" ref="BX5:BX27" si="30">BU5/D5</f>
        <v>3.5483870967741936E-2</v>
      </c>
      <c r="BY5" s="78">
        <v>76</v>
      </c>
      <c r="BZ5" s="79">
        <v>46</v>
      </c>
      <c r="CA5" s="79">
        <f>SUM(BY5:BZ5)</f>
        <v>122</v>
      </c>
      <c r="CB5" s="82">
        <f t="shared" ref="CB5:CB27" si="31">BY5/B5</f>
        <v>4.8253968253968257E-2</v>
      </c>
      <c r="CC5" s="82">
        <f t="shared" ref="CC5:CC27" si="32">BZ5/C5</f>
        <v>3.016393442622951E-2</v>
      </c>
      <c r="CD5" s="82">
        <f t="shared" ref="CD5:CD27" si="33">CA5/D5</f>
        <v>3.9354838709677417E-2</v>
      </c>
      <c r="CE5" s="79">
        <v>45</v>
      </c>
      <c r="CF5" s="79">
        <v>46</v>
      </c>
      <c r="CG5" s="79">
        <f>SUM(CE5:CF5)</f>
        <v>91</v>
      </c>
      <c r="CH5" s="82">
        <f t="shared" ref="CH5:CH27" si="34">CE5/B5</f>
        <v>2.8571428571428571E-2</v>
      </c>
      <c r="CI5" s="82">
        <f t="shared" ref="CI5:CI27" si="35">CF5/C5</f>
        <v>3.016393442622951E-2</v>
      </c>
      <c r="CJ5" s="83">
        <f t="shared" ref="CJ5:CJ27" si="36">CG5/D5</f>
        <v>2.9354838709677419E-2</v>
      </c>
      <c r="CK5" s="78">
        <v>31</v>
      </c>
      <c r="CL5" s="79">
        <v>26</v>
      </c>
      <c r="CM5" s="79">
        <f t="shared" ref="CM5:CM27" si="37">SUM(CK5:CL5)</f>
        <v>57</v>
      </c>
      <c r="CN5" s="82">
        <f t="shared" ref="CN5:CN27" si="38">CK5/B5</f>
        <v>1.9682539682539683E-2</v>
      </c>
      <c r="CO5" s="82">
        <f t="shared" ref="CO5:CO27" si="39">CL5/C5</f>
        <v>1.7049180327868854E-2</v>
      </c>
      <c r="CP5" s="82">
        <f t="shared" ref="CP5:CP27" si="40">CM5/D5</f>
        <v>1.8387096774193548E-2</v>
      </c>
      <c r="CQ5" s="79">
        <v>26</v>
      </c>
      <c r="CR5" s="79">
        <v>24</v>
      </c>
      <c r="CS5" s="79">
        <f t="shared" ref="CS5:CS27" si="41">SUM(CQ5:CR5)</f>
        <v>50</v>
      </c>
      <c r="CT5" s="82">
        <f t="shared" ref="CT5:CT27" si="42">CQ5/B5</f>
        <v>1.650793650793651E-2</v>
      </c>
      <c r="CU5" s="82">
        <f t="shared" ref="CU5:CU27" si="43">CR5/C5</f>
        <v>1.5737704918032787E-2</v>
      </c>
      <c r="CV5" s="82">
        <f t="shared" ref="CV5:CV27" si="44">CS5/D5</f>
        <v>1.6129032258064516E-2</v>
      </c>
      <c r="CW5" s="136">
        <f t="shared" ref="CW5:CW27" si="45">(CK5+CQ5)/B5</f>
        <v>3.619047619047619E-2</v>
      </c>
      <c r="CX5" s="82">
        <f t="shared" ref="CX5:CX27" si="46">(CL5+CR5)/C5</f>
        <v>3.2786885245901641E-2</v>
      </c>
      <c r="CY5" s="83">
        <f t="shared" ref="CY5:CY27" si="47">(CM5+CS5)/D5</f>
        <v>3.4516129032258064E-2</v>
      </c>
    </row>
    <row r="6" spans="1:107" ht="18.75" customHeight="1">
      <c r="A6" s="18" t="s">
        <v>16</v>
      </c>
      <c r="B6" s="87">
        <v>502</v>
      </c>
      <c r="C6" s="88">
        <v>527</v>
      </c>
      <c r="D6" s="89">
        <f t="shared" si="0"/>
        <v>1029</v>
      </c>
      <c r="E6" s="87">
        <v>242</v>
      </c>
      <c r="F6" s="88">
        <v>249</v>
      </c>
      <c r="G6" s="89">
        <f t="shared" si="1"/>
        <v>491</v>
      </c>
      <c r="H6" s="90">
        <f t="shared" ref="H6:H27" si="48">E6/B6</f>
        <v>0.48207171314741037</v>
      </c>
      <c r="I6" s="91">
        <f t="shared" ref="I6:I27" si="49">F6/C6</f>
        <v>0.47248576850094876</v>
      </c>
      <c r="J6" s="92">
        <f t="shared" ref="J6:J27" si="50">G6/D6</f>
        <v>0.47716229348882411</v>
      </c>
      <c r="K6" s="87">
        <v>88</v>
      </c>
      <c r="L6" s="88">
        <v>100</v>
      </c>
      <c r="M6" s="89">
        <f t="shared" si="3"/>
        <v>188</v>
      </c>
      <c r="N6" s="90">
        <f t="shared" ref="N6:N27" si="51">K6/E6</f>
        <v>0.36363636363636365</v>
      </c>
      <c r="O6" s="91">
        <f t="shared" si="4"/>
        <v>0.40160642570281124</v>
      </c>
      <c r="P6" s="92">
        <f t="shared" si="5"/>
        <v>0.38289205702647655</v>
      </c>
      <c r="Q6" s="87">
        <v>968</v>
      </c>
      <c r="R6" s="88">
        <v>917</v>
      </c>
      <c r="S6" s="89">
        <f t="shared" si="6"/>
        <v>1885</v>
      </c>
      <c r="T6" s="93">
        <f t="shared" ref="T6:T27" si="52">Q6/B6</f>
        <v>1.9282868525896415</v>
      </c>
      <c r="U6" s="94">
        <f t="shared" ref="U6:U27" si="53">R6/C6</f>
        <v>1.7400379506641366</v>
      </c>
      <c r="V6" s="95">
        <f t="shared" ref="V6:V27" si="54">S6/D6</f>
        <v>1.8318756073858116</v>
      </c>
      <c r="W6" s="87">
        <v>128</v>
      </c>
      <c r="X6" s="88">
        <v>165</v>
      </c>
      <c r="Y6" s="89">
        <f t="shared" ref="Y6" si="55">SUM(W6:X6)</f>
        <v>293</v>
      </c>
      <c r="Z6" s="93">
        <f t="shared" ref="Z6:Z27" si="56">W6/B6</f>
        <v>0.2549800796812749</v>
      </c>
      <c r="AA6" s="94">
        <f t="shared" ref="AA6:AA27" si="57">X6/C6</f>
        <v>0.31309297912713474</v>
      </c>
      <c r="AB6" s="95">
        <f t="shared" ref="AB6:AB27" si="58">Y6/D6</f>
        <v>0.28474246841593781</v>
      </c>
      <c r="AC6" s="87">
        <v>16</v>
      </c>
      <c r="AD6" s="88">
        <v>12</v>
      </c>
      <c r="AE6" s="89">
        <f t="shared" ref="AE6" si="59">SUM(AC6:AD6)</f>
        <v>28</v>
      </c>
      <c r="AF6" s="90">
        <f t="shared" ref="AF6:AF27" si="60">AC6/B6</f>
        <v>3.1872509960159362E-2</v>
      </c>
      <c r="AG6" s="91">
        <f t="shared" si="9"/>
        <v>2.2770398481973434E-2</v>
      </c>
      <c r="AH6" s="92">
        <f t="shared" si="10"/>
        <v>2.7210884353741496E-2</v>
      </c>
      <c r="AI6" s="87">
        <v>7</v>
      </c>
      <c r="AJ6" s="88">
        <v>5</v>
      </c>
      <c r="AK6" s="89">
        <f t="shared" ref="AK6" si="61">SUM(AI6:AJ6)</f>
        <v>12</v>
      </c>
      <c r="AL6" s="90">
        <f t="shared" ref="AL6:AL27" si="62">IF(AI6=0,0,AI6/AC6)</f>
        <v>0.4375</v>
      </c>
      <c r="AM6" s="91">
        <f t="shared" ref="AM6:AM27" si="63">IF(AJ6=0,0,AJ6/AD6)</f>
        <v>0.41666666666666669</v>
      </c>
      <c r="AN6" s="92">
        <f t="shared" ref="AN6:AN27" si="64">IF(AK6=0,0,AK6/AE6)</f>
        <v>0.42857142857142855</v>
      </c>
      <c r="AO6" s="87">
        <v>27</v>
      </c>
      <c r="AP6" s="88">
        <v>25</v>
      </c>
      <c r="AQ6" s="89">
        <f t="shared" si="12"/>
        <v>52</v>
      </c>
      <c r="AR6" s="93">
        <f t="shared" si="13"/>
        <v>5.3784860557768925E-2</v>
      </c>
      <c r="AS6" s="94">
        <f t="shared" si="13"/>
        <v>4.743833017077799E-2</v>
      </c>
      <c r="AT6" s="95">
        <f t="shared" si="13"/>
        <v>5.0534499514091349E-2</v>
      </c>
      <c r="AU6" s="87">
        <v>31</v>
      </c>
      <c r="AV6" s="88">
        <v>40</v>
      </c>
      <c r="AW6" s="89">
        <f t="shared" ref="AW6" si="65">SUM(AU6:AV6)</f>
        <v>71</v>
      </c>
      <c r="AX6" s="93">
        <f t="shared" si="14"/>
        <v>6.1752988047808766E-2</v>
      </c>
      <c r="AY6" s="94">
        <f t="shared" si="14"/>
        <v>7.5901328273244778E-2</v>
      </c>
      <c r="AZ6" s="95">
        <f t="shared" si="14"/>
        <v>6.8999028182701649E-2</v>
      </c>
      <c r="BA6" s="87">
        <v>24</v>
      </c>
      <c r="BB6" s="88">
        <v>23</v>
      </c>
      <c r="BC6" s="88">
        <f t="shared" si="15"/>
        <v>47</v>
      </c>
      <c r="BD6" s="91">
        <f t="shared" si="16"/>
        <v>4.7808764940239043E-2</v>
      </c>
      <c r="BE6" s="91">
        <f t="shared" si="17"/>
        <v>4.3643263757115747E-2</v>
      </c>
      <c r="BF6" s="91">
        <f t="shared" si="18"/>
        <v>4.5675413022351799E-2</v>
      </c>
      <c r="BG6" s="88">
        <v>1</v>
      </c>
      <c r="BH6" s="88">
        <v>0</v>
      </c>
      <c r="BI6" s="88">
        <f t="shared" si="19"/>
        <v>1</v>
      </c>
      <c r="BJ6" s="91">
        <f t="shared" si="20"/>
        <v>1.9920318725099601E-3</v>
      </c>
      <c r="BK6" s="91">
        <f t="shared" si="21"/>
        <v>0</v>
      </c>
      <c r="BL6" s="92">
        <f t="shared" si="22"/>
        <v>9.7181729834791054E-4</v>
      </c>
      <c r="BM6" s="87">
        <v>52</v>
      </c>
      <c r="BN6" s="88">
        <v>69</v>
      </c>
      <c r="BO6" s="88">
        <f t="shared" si="23"/>
        <v>121</v>
      </c>
      <c r="BP6" s="91">
        <f t="shared" si="24"/>
        <v>0.10358565737051793</v>
      </c>
      <c r="BQ6" s="91">
        <f t="shared" si="25"/>
        <v>0.13092979127134724</v>
      </c>
      <c r="BR6" s="91">
        <f t="shared" si="26"/>
        <v>0.11758989310009718</v>
      </c>
      <c r="BS6" s="88">
        <v>12</v>
      </c>
      <c r="BT6" s="88">
        <v>12</v>
      </c>
      <c r="BU6" s="88">
        <f t="shared" si="27"/>
        <v>24</v>
      </c>
      <c r="BV6" s="91">
        <f t="shared" si="28"/>
        <v>2.3904382470119521E-2</v>
      </c>
      <c r="BW6" s="91">
        <f t="shared" si="29"/>
        <v>2.2770398481973434E-2</v>
      </c>
      <c r="BX6" s="92">
        <f t="shared" si="30"/>
        <v>2.3323615160349854E-2</v>
      </c>
      <c r="BY6" s="87">
        <v>51</v>
      </c>
      <c r="BZ6" s="88">
        <v>51</v>
      </c>
      <c r="CA6" s="88">
        <f t="shared" ref="CA6" si="66">SUM(BY6:BZ6)</f>
        <v>102</v>
      </c>
      <c r="CB6" s="91">
        <f t="shared" si="31"/>
        <v>0.10159362549800798</v>
      </c>
      <c r="CC6" s="91">
        <f t="shared" si="32"/>
        <v>9.6774193548387094E-2</v>
      </c>
      <c r="CD6" s="91">
        <f t="shared" si="33"/>
        <v>9.9125364431486881E-2</v>
      </c>
      <c r="CE6" s="88">
        <v>2</v>
      </c>
      <c r="CF6" s="88">
        <v>2</v>
      </c>
      <c r="CG6" s="88">
        <f t="shared" ref="CG6:CG27" si="67">SUM(CE6:CF6)</f>
        <v>4</v>
      </c>
      <c r="CH6" s="91">
        <f t="shared" si="34"/>
        <v>3.9840637450199202E-3</v>
      </c>
      <c r="CI6" s="91">
        <f t="shared" si="35"/>
        <v>3.7950664136622392E-3</v>
      </c>
      <c r="CJ6" s="92">
        <f t="shared" si="36"/>
        <v>3.8872691933916422E-3</v>
      </c>
      <c r="CK6" s="87">
        <v>46</v>
      </c>
      <c r="CL6" s="88">
        <v>42</v>
      </c>
      <c r="CM6" s="88">
        <f t="shared" si="37"/>
        <v>88</v>
      </c>
      <c r="CN6" s="91">
        <f t="shared" si="38"/>
        <v>9.1633466135458169E-2</v>
      </c>
      <c r="CO6" s="91">
        <f t="shared" si="39"/>
        <v>7.9696394686907021E-2</v>
      </c>
      <c r="CP6" s="91">
        <f t="shared" si="40"/>
        <v>8.5519922254616132E-2</v>
      </c>
      <c r="CQ6" s="88">
        <v>3</v>
      </c>
      <c r="CR6" s="88">
        <v>2</v>
      </c>
      <c r="CS6" s="88">
        <f t="shared" si="41"/>
        <v>5</v>
      </c>
      <c r="CT6" s="91">
        <f t="shared" si="42"/>
        <v>5.9760956175298804E-3</v>
      </c>
      <c r="CU6" s="91">
        <f t="shared" si="43"/>
        <v>3.7950664136622392E-3</v>
      </c>
      <c r="CV6" s="91">
        <f t="shared" si="44"/>
        <v>4.859086491739553E-3</v>
      </c>
      <c r="CW6" s="137">
        <f t="shared" si="45"/>
        <v>9.7609561752988044E-2</v>
      </c>
      <c r="CX6" s="91">
        <f t="shared" si="46"/>
        <v>8.3491461100569264E-2</v>
      </c>
      <c r="CY6" s="92">
        <f t="shared" si="47"/>
        <v>9.0379008746355682E-2</v>
      </c>
    </row>
    <row r="7" spans="1:107" ht="18.75" customHeight="1">
      <c r="A7" s="18" t="s">
        <v>17</v>
      </c>
      <c r="B7" s="87">
        <v>550</v>
      </c>
      <c r="C7" s="88">
        <v>493</v>
      </c>
      <c r="D7" s="89">
        <f t="shared" si="0"/>
        <v>1043</v>
      </c>
      <c r="E7" s="87">
        <v>290</v>
      </c>
      <c r="F7" s="88">
        <v>237</v>
      </c>
      <c r="G7" s="89">
        <f t="shared" si="1"/>
        <v>527</v>
      </c>
      <c r="H7" s="90">
        <f t="shared" si="48"/>
        <v>0.52727272727272723</v>
      </c>
      <c r="I7" s="91">
        <f t="shared" si="49"/>
        <v>0.48073022312373226</v>
      </c>
      <c r="J7" s="92">
        <f t="shared" si="50"/>
        <v>0.50527325023969316</v>
      </c>
      <c r="K7" s="87">
        <v>128</v>
      </c>
      <c r="L7" s="88">
        <v>115</v>
      </c>
      <c r="M7" s="89">
        <f t="shared" si="3"/>
        <v>243</v>
      </c>
      <c r="N7" s="90">
        <f t="shared" si="51"/>
        <v>0.44137931034482758</v>
      </c>
      <c r="O7" s="91">
        <f t="shared" si="4"/>
        <v>0.48523206751054854</v>
      </c>
      <c r="P7" s="92">
        <f t="shared" si="5"/>
        <v>0.46110056925996207</v>
      </c>
      <c r="Q7" s="87">
        <v>1222</v>
      </c>
      <c r="R7" s="88">
        <v>941</v>
      </c>
      <c r="S7" s="89">
        <f t="shared" si="6"/>
        <v>2163</v>
      </c>
      <c r="T7" s="93">
        <f t="shared" si="52"/>
        <v>2.2218181818181817</v>
      </c>
      <c r="U7" s="94">
        <f t="shared" si="53"/>
        <v>1.9087221095334685</v>
      </c>
      <c r="V7" s="95">
        <f t="shared" si="54"/>
        <v>2.0738255033557045</v>
      </c>
      <c r="W7" s="87">
        <v>97</v>
      </c>
      <c r="X7" s="88">
        <v>71</v>
      </c>
      <c r="Y7" s="89">
        <f>SUM(W7:X7)</f>
        <v>168</v>
      </c>
      <c r="Z7" s="93">
        <f t="shared" si="56"/>
        <v>0.17636363636363636</v>
      </c>
      <c r="AA7" s="94">
        <f t="shared" si="57"/>
        <v>0.1440162271805274</v>
      </c>
      <c r="AB7" s="95">
        <f t="shared" si="58"/>
        <v>0.16107382550335569</v>
      </c>
      <c r="AC7" s="87">
        <v>18</v>
      </c>
      <c r="AD7" s="88">
        <v>16</v>
      </c>
      <c r="AE7" s="89">
        <f>SUM(AC7:AD7)</f>
        <v>34</v>
      </c>
      <c r="AF7" s="90">
        <f t="shared" si="60"/>
        <v>3.272727272727273E-2</v>
      </c>
      <c r="AG7" s="91">
        <f t="shared" si="9"/>
        <v>3.2454361054766734E-2</v>
      </c>
      <c r="AH7" s="92">
        <f t="shared" si="10"/>
        <v>3.2598274209012464E-2</v>
      </c>
      <c r="AI7" s="87">
        <v>10</v>
      </c>
      <c r="AJ7" s="88">
        <v>10</v>
      </c>
      <c r="AK7" s="89">
        <f>SUM(AI7:AJ7)</f>
        <v>20</v>
      </c>
      <c r="AL7" s="90">
        <f t="shared" si="62"/>
        <v>0.55555555555555558</v>
      </c>
      <c r="AM7" s="91">
        <f t="shared" si="63"/>
        <v>0.625</v>
      </c>
      <c r="AN7" s="92">
        <f t="shared" si="64"/>
        <v>0.58823529411764708</v>
      </c>
      <c r="AO7" s="87">
        <v>16</v>
      </c>
      <c r="AP7" s="88">
        <v>19</v>
      </c>
      <c r="AQ7" s="89">
        <f t="shared" si="12"/>
        <v>35</v>
      </c>
      <c r="AR7" s="93">
        <f t="shared" si="13"/>
        <v>2.9090909090909091E-2</v>
      </c>
      <c r="AS7" s="94">
        <f t="shared" si="13"/>
        <v>3.8539553752535496E-2</v>
      </c>
      <c r="AT7" s="95">
        <f t="shared" si="13"/>
        <v>3.3557046979865772E-2</v>
      </c>
      <c r="AU7" s="87">
        <v>73</v>
      </c>
      <c r="AV7" s="88">
        <v>39</v>
      </c>
      <c r="AW7" s="89">
        <f>SUM(AU7:AV7)</f>
        <v>112</v>
      </c>
      <c r="AX7" s="93">
        <f t="shared" si="14"/>
        <v>0.13272727272727272</v>
      </c>
      <c r="AY7" s="94">
        <f t="shared" si="14"/>
        <v>7.9107505070993914E-2</v>
      </c>
      <c r="AZ7" s="95">
        <f t="shared" si="14"/>
        <v>0.10738255033557047</v>
      </c>
      <c r="BA7" s="87">
        <v>0</v>
      </c>
      <c r="BB7" s="88">
        <v>1</v>
      </c>
      <c r="BC7" s="88">
        <f t="shared" si="15"/>
        <v>1</v>
      </c>
      <c r="BD7" s="91">
        <f t="shared" si="16"/>
        <v>0</v>
      </c>
      <c r="BE7" s="91">
        <f t="shared" si="17"/>
        <v>2.0283975659229209E-3</v>
      </c>
      <c r="BF7" s="91">
        <f t="shared" si="18"/>
        <v>9.5877277085330771E-4</v>
      </c>
      <c r="BG7" s="88">
        <v>21</v>
      </c>
      <c r="BH7" s="88">
        <v>33</v>
      </c>
      <c r="BI7" s="88">
        <f t="shared" si="19"/>
        <v>54</v>
      </c>
      <c r="BJ7" s="91">
        <f t="shared" si="20"/>
        <v>3.8181818181818185E-2</v>
      </c>
      <c r="BK7" s="91">
        <f t="shared" si="21"/>
        <v>6.6937119675456389E-2</v>
      </c>
      <c r="BL7" s="92">
        <f t="shared" si="22"/>
        <v>5.1773729626078617E-2</v>
      </c>
      <c r="BM7" s="87">
        <v>51</v>
      </c>
      <c r="BN7" s="88">
        <v>65</v>
      </c>
      <c r="BO7" s="88">
        <f t="shared" si="23"/>
        <v>116</v>
      </c>
      <c r="BP7" s="91">
        <f t="shared" si="24"/>
        <v>9.2727272727272728E-2</v>
      </c>
      <c r="BQ7" s="91">
        <f t="shared" si="25"/>
        <v>0.13184584178498987</v>
      </c>
      <c r="BR7" s="91">
        <f t="shared" si="26"/>
        <v>0.1112176414189837</v>
      </c>
      <c r="BS7" s="88">
        <v>42</v>
      </c>
      <c r="BT7" s="88">
        <v>58</v>
      </c>
      <c r="BU7" s="88">
        <f t="shared" si="27"/>
        <v>100</v>
      </c>
      <c r="BV7" s="91">
        <f t="shared" si="28"/>
        <v>7.636363636363637E-2</v>
      </c>
      <c r="BW7" s="91">
        <f t="shared" si="29"/>
        <v>0.11764705882352941</v>
      </c>
      <c r="BX7" s="92">
        <f t="shared" si="30"/>
        <v>9.5877277085330781E-2</v>
      </c>
      <c r="BY7" s="87">
        <v>32</v>
      </c>
      <c r="BZ7" s="88">
        <v>26</v>
      </c>
      <c r="CA7" s="88">
        <f>SUM(BY7:BZ7)</f>
        <v>58</v>
      </c>
      <c r="CB7" s="91">
        <f t="shared" si="31"/>
        <v>5.8181818181818182E-2</v>
      </c>
      <c r="CC7" s="91">
        <f t="shared" si="32"/>
        <v>5.2738336713995942E-2</v>
      </c>
      <c r="CD7" s="91">
        <f t="shared" si="33"/>
        <v>5.560882070949185E-2</v>
      </c>
      <c r="CE7" s="88">
        <v>15</v>
      </c>
      <c r="CF7" s="88">
        <v>4</v>
      </c>
      <c r="CG7" s="88">
        <f t="shared" si="67"/>
        <v>19</v>
      </c>
      <c r="CH7" s="91">
        <f t="shared" si="34"/>
        <v>2.7272727272727271E-2</v>
      </c>
      <c r="CI7" s="91">
        <f t="shared" si="35"/>
        <v>8.1135902636916835E-3</v>
      </c>
      <c r="CJ7" s="92">
        <f t="shared" si="36"/>
        <v>1.8216682646212849E-2</v>
      </c>
      <c r="CK7" s="87">
        <v>27</v>
      </c>
      <c r="CL7" s="88">
        <v>15</v>
      </c>
      <c r="CM7" s="88">
        <f t="shared" si="37"/>
        <v>42</v>
      </c>
      <c r="CN7" s="91">
        <f t="shared" si="38"/>
        <v>4.9090909090909088E-2</v>
      </c>
      <c r="CO7" s="91">
        <f t="shared" si="39"/>
        <v>3.0425963488843813E-2</v>
      </c>
      <c r="CP7" s="91">
        <f t="shared" si="40"/>
        <v>4.0268456375838924E-2</v>
      </c>
      <c r="CQ7" s="88">
        <v>9</v>
      </c>
      <c r="CR7" s="88">
        <v>8</v>
      </c>
      <c r="CS7" s="88">
        <f t="shared" si="41"/>
        <v>17</v>
      </c>
      <c r="CT7" s="91">
        <f t="shared" si="42"/>
        <v>1.6363636363636365E-2</v>
      </c>
      <c r="CU7" s="91">
        <f t="shared" si="43"/>
        <v>1.6227180527383367E-2</v>
      </c>
      <c r="CV7" s="91">
        <f t="shared" si="44"/>
        <v>1.6299137104506232E-2</v>
      </c>
      <c r="CW7" s="137">
        <f t="shared" si="45"/>
        <v>6.545454545454546E-2</v>
      </c>
      <c r="CX7" s="91">
        <f t="shared" si="46"/>
        <v>4.665314401622718E-2</v>
      </c>
      <c r="CY7" s="92">
        <f t="shared" si="47"/>
        <v>5.6567593480345159E-2</v>
      </c>
    </row>
    <row r="8" spans="1:107" ht="18.75" customHeight="1">
      <c r="A8" s="18" t="s">
        <v>18</v>
      </c>
      <c r="B8" s="87">
        <v>404</v>
      </c>
      <c r="C8" s="88">
        <v>383</v>
      </c>
      <c r="D8" s="89">
        <f t="shared" si="0"/>
        <v>787</v>
      </c>
      <c r="E8" s="87">
        <v>196</v>
      </c>
      <c r="F8" s="88">
        <v>164</v>
      </c>
      <c r="G8" s="89">
        <f t="shared" si="1"/>
        <v>360</v>
      </c>
      <c r="H8" s="90">
        <f t="shared" si="48"/>
        <v>0.48514851485148514</v>
      </c>
      <c r="I8" s="91">
        <f t="shared" si="49"/>
        <v>0.42819843342036551</v>
      </c>
      <c r="J8" s="92">
        <f t="shared" si="50"/>
        <v>0.45743329097839897</v>
      </c>
      <c r="K8" s="87">
        <v>63</v>
      </c>
      <c r="L8" s="88">
        <v>63</v>
      </c>
      <c r="M8" s="89">
        <f t="shared" si="3"/>
        <v>126</v>
      </c>
      <c r="N8" s="90">
        <f t="shared" si="51"/>
        <v>0.32142857142857145</v>
      </c>
      <c r="O8" s="91">
        <f t="shared" si="4"/>
        <v>0.38414634146341464</v>
      </c>
      <c r="P8" s="92">
        <f t="shared" si="5"/>
        <v>0.35</v>
      </c>
      <c r="Q8" s="87">
        <v>837</v>
      </c>
      <c r="R8" s="88">
        <v>625</v>
      </c>
      <c r="S8" s="89">
        <f t="shared" si="6"/>
        <v>1462</v>
      </c>
      <c r="T8" s="93">
        <f t="shared" si="52"/>
        <v>2.0717821782178216</v>
      </c>
      <c r="U8" s="94">
        <f t="shared" si="53"/>
        <v>1.6318537859007833</v>
      </c>
      <c r="V8" s="95">
        <f t="shared" si="54"/>
        <v>1.857687420584498</v>
      </c>
      <c r="W8" s="87">
        <v>111</v>
      </c>
      <c r="X8" s="88">
        <v>92</v>
      </c>
      <c r="Y8" s="89">
        <f>SUM(W8:X8)</f>
        <v>203</v>
      </c>
      <c r="Z8" s="93">
        <f t="shared" si="56"/>
        <v>0.27475247524752477</v>
      </c>
      <c r="AA8" s="94">
        <f t="shared" si="57"/>
        <v>0.24020887728459531</v>
      </c>
      <c r="AB8" s="95">
        <f t="shared" si="58"/>
        <v>0.25794155019059722</v>
      </c>
      <c r="AC8" s="87">
        <v>7</v>
      </c>
      <c r="AD8" s="88">
        <v>7</v>
      </c>
      <c r="AE8" s="89">
        <f>SUM(AC8:AD8)</f>
        <v>14</v>
      </c>
      <c r="AF8" s="90">
        <f t="shared" si="60"/>
        <v>1.7326732673267328E-2</v>
      </c>
      <c r="AG8" s="91">
        <f t="shared" si="9"/>
        <v>1.8276762402088774E-2</v>
      </c>
      <c r="AH8" s="92">
        <f t="shared" si="10"/>
        <v>1.7789072426937738E-2</v>
      </c>
      <c r="AI8" s="87">
        <v>6</v>
      </c>
      <c r="AJ8" s="88">
        <v>4</v>
      </c>
      <c r="AK8" s="89">
        <f>SUM(AI8:AJ8)</f>
        <v>10</v>
      </c>
      <c r="AL8" s="90">
        <f t="shared" si="62"/>
        <v>0.8571428571428571</v>
      </c>
      <c r="AM8" s="91">
        <f t="shared" si="63"/>
        <v>0.5714285714285714</v>
      </c>
      <c r="AN8" s="92">
        <f t="shared" si="64"/>
        <v>0.7142857142857143</v>
      </c>
      <c r="AO8" s="87">
        <v>11</v>
      </c>
      <c r="AP8" s="88">
        <v>13</v>
      </c>
      <c r="AQ8" s="89">
        <f t="shared" si="12"/>
        <v>24</v>
      </c>
      <c r="AR8" s="93">
        <f t="shared" si="13"/>
        <v>2.7227722772277228E-2</v>
      </c>
      <c r="AS8" s="94">
        <f t="shared" si="13"/>
        <v>3.3942558746736295E-2</v>
      </c>
      <c r="AT8" s="95">
        <f t="shared" si="13"/>
        <v>3.0495552731893267E-2</v>
      </c>
      <c r="AU8" s="87">
        <v>6</v>
      </c>
      <c r="AV8" s="88">
        <v>10</v>
      </c>
      <c r="AW8" s="89">
        <f>SUM(AU8:AV8)</f>
        <v>16</v>
      </c>
      <c r="AX8" s="93">
        <f t="shared" si="14"/>
        <v>1.4851485148514851E-2</v>
      </c>
      <c r="AY8" s="94">
        <f t="shared" si="14"/>
        <v>2.6109660574412531E-2</v>
      </c>
      <c r="AZ8" s="95">
        <f t="shared" si="14"/>
        <v>2.0330368487928845E-2</v>
      </c>
      <c r="BA8" s="87">
        <v>0</v>
      </c>
      <c r="BB8" s="88">
        <v>0</v>
      </c>
      <c r="BC8" s="88">
        <f t="shared" si="15"/>
        <v>0</v>
      </c>
      <c r="BD8" s="91">
        <f t="shared" si="16"/>
        <v>0</v>
      </c>
      <c r="BE8" s="91">
        <f t="shared" si="17"/>
        <v>0</v>
      </c>
      <c r="BF8" s="91">
        <f t="shared" si="18"/>
        <v>0</v>
      </c>
      <c r="BG8" s="88">
        <v>0</v>
      </c>
      <c r="BH8" s="88">
        <v>0</v>
      </c>
      <c r="BI8" s="88">
        <f t="shared" si="19"/>
        <v>0</v>
      </c>
      <c r="BJ8" s="91">
        <f t="shared" si="20"/>
        <v>0</v>
      </c>
      <c r="BK8" s="91">
        <f t="shared" si="21"/>
        <v>0</v>
      </c>
      <c r="BL8" s="92">
        <f t="shared" si="22"/>
        <v>0</v>
      </c>
      <c r="BM8" s="87">
        <v>32</v>
      </c>
      <c r="BN8" s="88">
        <v>51</v>
      </c>
      <c r="BO8" s="88">
        <f t="shared" si="23"/>
        <v>83</v>
      </c>
      <c r="BP8" s="91">
        <f t="shared" si="24"/>
        <v>7.9207920792079209E-2</v>
      </c>
      <c r="BQ8" s="91">
        <f t="shared" si="25"/>
        <v>0.13315926892950392</v>
      </c>
      <c r="BR8" s="91">
        <f t="shared" si="26"/>
        <v>0.10546378653113088</v>
      </c>
      <c r="BS8" s="88">
        <v>9</v>
      </c>
      <c r="BT8" s="88">
        <v>11</v>
      </c>
      <c r="BU8" s="88">
        <f t="shared" si="27"/>
        <v>20</v>
      </c>
      <c r="BV8" s="91">
        <f t="shared" si="28"/>
        <v>2.2277227722772276E-2</v>
      </c>
      <c r="BW8" s="91">
        <f t="shared" si="29"/>
        <v>2.8720626631853787E-2</v>
      </c>
      <c r="BX8" s="92">
        <f t="shared" si="30"/>
        <v>2.5412960609911054E-2</v>
      </c>
      <c r="BY8" s="87">
        <v>45</v>
      </c>
      <c r="BZ8" s="88">
        <v>41</v>
      </c>
      <c r="CA8" s="88">
        <f>SUM(BY8:BZ8)</f>
        <v>86</v>
      </c>
      <c r="CB8" s="91">
        <f t="shared" si="31"/>
        <v>0.11138613861386139</v>
      </c>
      <c r="CC8" s="91">
        <f t="shared" si="32"/>
        <v>0.10704960835509138</v>
      </c>
      <c r="CD8" s="91">
        <f t="shared" si="33"/>
        <v>0.10927573062261753</v>
      </c>
      <c r="CE8" s="88">
        <v>2</v>
      </c>
      <c r="CF8" s="88">
        <v>5</v>
      </c>
      <c r="CG8" s="88">
        <f t="shared" si="67"/>
        <v>7</v>
      </c>
      <c r="CH8" s="91">
        <f t="shared" si="34"/>
        <v>4.9504950495049506E-3</v>
      </c>
      <c r="CI8" s="91">
        <f t="shared" si="35"/>
        <v>1.3054830287206266E-2</v>
      </c>
      <c r="CJ8" s="92">
        <f t="shared" si="36"/>
        <v>8.8945362134688691E-3</v>
      </c>
      <c r="CK8" s="87">
        <v>28</v>
      </c>
      <c r="CL8" s="88">
        <v>31</v>
      </c>
      <c r="CM8" s="88">
        <f t="shared" si="37"/>
        <v>59</v>
      </c>
      <c r="CN8" s="91">
        <f t="shared" si="38"/>
        <v>6.9306930693069313E-2</v>
      </c>
      <c r="CO8" s="91">
        <f t="shared" si="39"/>
        <v>8.0939947780678853E-2</v>
      </c>
      <c r="CP8" s="91">
        <f t="shared" si="40"/>
        <v>7.4968233799237616E-2</v>
      </c>
      <c r="CQ8" s="88">
        <v>2</v>
      </c>
      <c r="CR8" s="88">
        <v>3</v>
      </c>
      <c r="CS8" s="88">
        <f t="shared" si="41"/>
        <v>5</v>
      </c>
      <c r="CT8" s="91">
        <f t="shared" si="42"/>
        <v>4.9504950495049506E-3</v>
      </c>
      <c r="CU8" s="91">
        <f t="shared" si="43"/>
        <v>7.832898172323759E-3</v>
      </c>
      <c r="CV8" s="91">
        <f t="shared" si="44"/>
        <v>6.3532401524777635E-3</v>
      </c>
      <c r="CW8" s="137">
        <f t="shared" si="45"/>
        <v>7.4257425742574254E-2</v>
      </c>
      <c r="CX8" s="91">
        <f t="shared" si="46"/>
        <v>8.877284595300261E-2</v>
      </c>
      <c r="CY8" s="92">
        <f t="shared" si="47"/>
        <v>8.1321473951715378E-2</v>
      </c>
    </row>
    <row r="9" spans="1:107" ht="18.75" customHeight="1">
      <c r="A9" s="18" t="s">
        <v>19</v>
      </c>
      <c r="B9" s="87">
        <v>676</v>
      </c>
      <c r="C9" s="88">
        <v>658</v>
      </c>
      <c r="D9" s="89">
        <f t="shared" si="0"/>
        <v>1334</v>
      </c>
      <c r="E9" s="87">
        <v>268</v>
      </c>
      <c r="F9" s="88">
        <v>265</v>
      </c>
      <c r="G9" s="89">
        <f t="shared" si="1"/>
        <v>533</v>
      </c>
      <c r="H9" s="90">
        <f t="shared" si="48"/>
        <v>0.39644970414201186</v>
      </c>
      <c r="I9" s="91">
        <f t="shared" si="49"/>
        <v>0.40273556231003038</v>
      </c>
      <c r="J9" s="92">
        <f t="shared" si="50"/>
        <v>0.3995502248875562</v>
      </c>
      <c r="K9" s="87">
        <v>97</v>
      </c>
      <c r="L9" s="88">
        <v>99</v>
      </c>
      <c r="M9" s="89">
        <f t="shared" si="3"/>
        <v>196</v>
      </c>
      <c r="N9" s="90">
        <f t="shared" si="51"/>
        <v>0.36194029850746268</v>
      </c>
      <c r="O9" s="91">
        <f t="shared" si="4"/>
        <v>0.37358490566037733</v>
      </c>
      <c r="P9" s="92">
        <f t="shared" si="5"/>
        <v>0.36772983114446528</v>
      </c>
      <c r="Q9" s="87">
        <v>1154</v>
      </c>
      <c r="R9" s="88">
        <v>1164</v>
      </c>
      <c r="S9" s="89">
        <f t="shared" si="6"/>
        <v>2318</v>
      </c>
      <c r="T9" s="93">
        <f t="shared" si="52"/>
        <v>1.7071005917159763</v>
      </c>
      <c r="U9" s="94">
        <f t="shared" si="53"/>
        <v>1.7689969604863223</v>
      </c>
      <c r="V9" s="95">
        <f t="shared" si="54"/>
        <v>1.7376311844077961</v>
      </c>
      <c r="W9" s="87">
        <v>118</v>
      </c>
      <c r="X9" s="88">
        <v>137</v>
      </c>
      <c r="Y9" s="89">
        <f t="shared" ref="Y9:Y14" si="68">SUM(W9:X9)</f>
        <v>255</v>
      </c>
      <c r="Z9" s="93">
        <f t="shared" si="56"/>
        <v>0.17455621301775148</v>
      </c>
      <c r="AA9" s="94">
        <f t="shared" si="57"/>
        <v>0.20820668693009117</v>
      </c>
      <c r="AB9" s="95">
        <f t="shared" si="58"/>
        <v>0.1911544227886057</v>
      </c>
      <c r="AC9" s="87">
        <v>17</v>
      </c>
      <c r="AD9" s="88">
        <v>24</v>
      </c>
      <c r="AE9" s="89">
        <f t="shared" ref="AE9:AE14" si="69">SUM(AC9:AD9)</f>
        <v>41</v>
      </c>
      <c r="AF9" s="90">
        <f t="shared" si="60"/>
        <v>2.514792899408284E-2</v>
      </c>
      <c r="AG9" s="91">
        <f t="shared" si="9"/>
        <v>3.64741641337386E-2</v>
      </c>
      <c r="AH9" s="92">
        <f t="shared" si="10"/>
        <v>3.073463268365817E-2</v>
      </c>
      <c r="AI9" s="87">
        <v>9</v>
      </c>
      <c r="AJ9" s="88">
        <v>13</v>
      </c>
      <c r="AK9" s="89">
        <f t="shared" ref="AK9:AK14" si="70">SUM(AI9:AJ9)</f>
        <v>22</v>
      </c>
      <c r="AL9" s="90">
        <f t="shared" si="62"/>
        <v>0.52941176470588236</v>
      </c>
      <c r="AM9" s="91">
        <f t="shared" si="63"/>
        <v>0.54166666666666663</v>
      </c>
      <c r="AN9" s="92">
        <f t="shared" si="64"/>
        <v>0.53658536585365857</v>
      </c>
      <c r="AO9" s="87">
        <v>24</v>
      </c>
      <c r="AP9" s="88">
        <v>65</v>
      </c>
      <c r="AQ9" s="89">
        <f t="shared" si="12"/>
        <v>89</v>
      </c>
      <c r="AR9" s="93">
        <f t="shared" si="13"/>
        <v>3.5502958579881658E-2</v>
      </c>
      <c r="AS9" s="94">
        <f t="shared" si="13"/>
        <v>9.878419452887538E-2</v>
      </c>
      <c r="AT9" s="95">
        <f t="shared" si="13"/>
        <v>6.6716641679160416E-2</v>
      </c>
      <c r="AU9" s="87">
        <v>19</v>
      </c>
      <c r="AV9" s="88">
        <v>22</v>
      </c>
      <c r="AW9" s="89">
        <f t="shared" ref="AW9:AW14" si="71">SUM(AU9:AV9)</f>
        <v>41</v>
      </c>
      <c r="AX9" s="93">
        <f t="shared" si="14"/>
        <v>2.8106508875739646E-2</v>
      </c>
      <c r="AY9" s="94">
        <f t="shared" si="14"/>
        <v>3.3434650455927049E-2</v>
      </c>
      <c r="AZ9" s="95">
        <f t="shared" si="14"/>
        <v>3.073463268365817E-2</v>
      </c>
      <c r="BA9" s="87">
        <v>15</v>
      </c>
      <c r="BB9" s="88">
        <v>20</v>
      </c>
      <c r="BC9" s="88">
        <f t="shared" si="15"/>
        <v>35</v>
      </c>
      <c r="BD9" s="91">
        <f t="shared" si="16"/>
        <v>2.2189349112426034E-2</v>
      </c>
      <c r="BE9" s="91">
        <f t="shared" si="17"/>
        <v>3.0395136778115502E-2</v>
      </c>
      <c r="BF9" s="91">
        <f t="shared" si="18"/>
        <v>2.6236881559220389E-2</v>
      </c>
      <c r="BG9" s="88">
        <v>0</v>
      </c>
      <c r="BH9" s="88">
        <v>0</v>
      </c>
      <c r="BI9" s="88">
        <f t="shared" si="19"/>
        <v>0</v>
      </c>
      <c r="BJ9" s="91">
        <f t="shared" si="20"/>
        <v>0</v>
      </c>
      <c r="BK9" s="91">
        <f t="shared" si="21"/>
        <v>0</v>
      </c>
      <c r="BL9" s="92">
        <f t="shared" si="22"/>
        <v>0</v>
      </c>
      <c r="BM9" s="87">
        <v>72</v>
      </c>
      <c r="BN9" s="88">
        <v>111</v>
      </c>
      <c r="BO9" s="88">
        <f t="shared" si="23"/>
        <v>183</v>
      </c>
      <c r="BP9" s="91">
        <f t="shared" si="24"/>
        <v>0.10650887573964497</v>
      </c>
      <c r="BQ9" s="91">
        <f t="shared" si="25"/>
        <v>0.16869300911854104</v>
      </c>
      <c r="BR9" s="91">
        <f t="shared" si="26"/>
        <v>0.13718140929535233</v>
      </c>
      <c r="BS9" s="88">
        <v>24</v>
      </c>
      <c r="BT9" s="88">
        <v>23</v>
      </c>
      <c r="BU9" s="88">
        <f t="shared" si="27"/>
        <v>47</v>
      </c>
      <c r="BV9" s="91">
        <f t="shared" si="28"/>
        <v>3.5502958579881658E-2</v>
      </c>
      <c r="BW9" s="91">
        <f t="shared" si="29"/>
        <v>3.4954407294832825E-2</v>
      </c>
      <c r="BX9" s="92">
        <f t="shared" si="30"/>
        <v>3.523238380809595E-2</v>
      </c>
      <c r="BY9" s="87">
        <v>16</v>
      </c>
      <c r="BZ9" s="88">
        <v>22</v>
      </c>
      <c r="CA9" s="88">
        <f t="shared" ref="CA9:CA14" si="72">SUM(BY9:BZ9)</f>
        <v>38</v>
      </c>
      <c r="CB9" s="91">
        <f t="shared" si="31"/>
        <v>2.3668639053254437E-2</v>
      </c>
      <c r="CC9" s="91">
        <f t="shared" si="32"/>
        <v>3.3434650455927049E-2</v>
      </c>
      <c r="CD9" s="91">
        <f t="shared" si="33"/>
        <v>2.8485757121439279E-2</v>
      </c>
      <c r="CE9" s="88">
        <v>2</v>
      </c>
      <c r="CF9" s="88">
        <v>4</v>
      </c>
      <c r="CG9" s="88">
        <f t="shared" si="67"/>
        <v>6</v>
      </c>
      <c r="CH9" s="91">
        <f t="shared" si="34"/>
        <v>2.9585798816568047E-3</v>
      </c>
      <c r="CI9" s="91">
        <f t="shared" si="35"/>
        <v>6.0790273556231003E-3</v>
      </c>
      <c r="CJ9" s="92">
        <f t="shared" si="36"/>
        <v>4.4977511244377807E-3</v>
      </c>
      <c r="CK9" s="87">
        <v>9</v>
      </c>
      <c r="CL9" s="88">
        <v>14</v>
      </c>
      <c r="CM9" s="88">
        <f t="shared" si="37"/>
        <v>23</v>
      </c>
      <c r="CN9" s="91">
        <f t="shared" si="38"/>
        <v>1.3313609467455622E-2</v>
      </c>
      <c r="CO9" s="91">
        <f t="shared" si="39"/>
        <v>2.1276595744680851E-2</v>
      </c>
      <c r="CP9" s="91">
        <f t="shared" si="40"/>
        <v>1.7241379310344827E-2</v>
      </c>
      <c r="CQ9" s="88">
        <v>5</v>
      </c>
      <c r="CR9" s="88">
        <v>4</v>
      </c>
      <c r="CS9" s="88">
        <f t="shared" si="41"/>
        <v>9</v>
      </c>
      <c r="CT9" s="91">
        <f t="shared" si="42"/>
        <v>7.3964497041420114E-3</v>
      </c>
      <c r="CU9" s="91">
        <f t="shared" si="43"/>
        <v>6.0790273556231003E-3</v>
      </c>
      <c r="CV9" s="91">
        <f t="shared" si="44"/>
        <v>6.746626686656672E-3</v>
      </c>
      <c r="CW9" s="137">
        <f t="shared" si="45"/>
        <v>2.0710059171597635E-2</v>
      </c>
      <c r="CX9" s="91">
        <f t="shared" si="46"/>
        <v>2.7355623100303952E-2</v>
      </c>
      <c r="CY9" s="92">
        <f t="shared" si="47"/>
        <v>2.3988005997001498E-2</v>
      </c>
    </row>
    <row r="10" spans="1:107" ht="18.75" customHeight="1">
      <c r="A10" s="18" t="s">
        <v>20</v>
      </c>
      <c r="B10" s="87">
        <v>474</v>
      </c>
      <c r="C10" s="88">
        <v>484</v>
      </c>
      <c r="D10" s="89">
        <f t="shared" si="0"/>
        <v>958</v>
      </c>
      <c r="E10" s="87">
        <v>186</v>
      </c>
      <c r="F10" s="88">
        <v>179</v>
      </c>
      <c r="G10" s="89">
        <f t="shared" si="1"/>
        <v>365</v>
      </c>
      <c r="H10" s="90">
        <f t="shared" si="48"/>
        <v>0.39240506329113922</v>
      </c>
      <c r="I10" s="91">
        <f t="shared" si="49"/>
        <v>0.36983471074380164</v>
      </c>
      <c r="J10" s="92">
        <f t="shared" si="50"/>
        <v>0.38100208768267224</v>
      </c>
      <c r="K10" s="87">
        <v>76</v>
      </c>
      <c r="L10" s="88">
        <v>66</v>
      </c>
      <c r="M10" s="89">
        <f t="shared" si="3"/>
        <v>142</v>
      </c>
      <c r="N10" s="90">
        <f t="shared" si="51"/>
        <v>0.40860215053763443</v>
      </c>
      <c r="O10" s="91">
        <f t="shared" si="4"/>
        <v>0.36871508379888268</v>
      </c>
      <c r="P10" s="92">
        <f t="shared" si="5"/>
        <v>0.38904109589041097</v>
      </c>
      <c r="Q10" s="87">
        <v>668</v>
      </c>
      <c r="R10" s="88">
        <v>726</v>
      </c>
      <c r="S10" s="89">
        <f t="shared" si="6"/>
        <v>1394</v>
      </c>
      <c r="T10" s="93">
        <f t="shared" si="52"/>
        <v>1.409282700421941</v>
      </c>
      <c r="U10" s="94">
        <f t="shared" si="53"/>
        <v>1.5</v>
      </c>
      <c r="V10" s="95">
        <f t="shared" si="54"/>
        <v>1.4551148225469728</v>
      </c>
      <c r="W10" s="87">
        <v>87</v>
      </c>
      <c r="X10" s="88">
        <v>68</v>
      </c>
      <c r="Y10" s="89">
        <f t="shared" si="68"/>
        <v>155</v>
      </c>
      <c r="Z10" s="93">
        <f t="shared" si="56"/>
        <v>0.18354430379746836</v>
      </c>
      <c r="AA10" s="94">
        <f t="shared" si="57"/>
        <v>0.14049586776859505</v>
      </c>
      <c r="AB10" s="95">
        <f t="shared" si="58"/>
        <v>0.1617954070981211</v>
      </c>
      <c r="AC10" s="87">
        <v>7</v>
      </c>
      <c r="AD10" s="88">
        <v>8</v>
      </c>
      <c r="AE10" s="89">
        <f t="shared" si="69"/>
        <v>15</v>
      </c>
      <c r="AF10" s="90">
        <f t="shared" si="60"/>
        <v>1.4767932489451477E-2</v>
      </c>
      <c r="AG10" s="91">
        <f t="shared" si="9"/>
        <v>1.6528925619834711E-2</v>
      </c>
      <c r="AH10" s="92">
        <f t="shared" si="10"/>
        <v>1.5657620041753653E-2</v>
      </c>
      <c r="AI10" s="87">
        <v>4</v>
      </c>
      <c r="AJ10" s="88">
        <v>5</v>
      </c>
      <c r="AK10" s="89">
        <f t="shared" si="70"/>
        <v>9</v>
      </c>
      <c r="AL10" s="90">
        <f t="shared" si="62"/>
        <v>0.5714285714285714</v>
      </c>
      <c r="AM10" s="91">
        <f t="shared" si="63"/>
        <v>0.625</v>
      </c>
      <c r="AN10" s="92">
        <f t="shared" si="64"/>
        <v>0.6</v>
      </c>
      <c r="AO10" s="87">
        <v>9</v>
      </c>
      <c r="AP10" s="88">
        <v>8</v>
      </c>
      <c r="AQ10" s="89">
        <f t="shared" si="12"/>
        <v>17</v>
      </c>
      <c r="AR10" s="93">
        <f t="shared" si="13"/>
        <v>1.8987341772151899E-2</v>
      </c>
      <c r="AS10" s="94">
        <f t="shared" si="13"/>
        <v>1.6528925619834711E-2</v>
      </c>
      <c r="AT10" s="95">
        <f t="shared" si="13"/>
        <v>1.7745302713987474E-2</v>
      </c>
      <c r="AU10" s="87">
        <v>7</v>
      </c>
      <c r="AV10" s="88">
        <v>6</v>
      </c>
      <c r="AW10" s="89">
        <f t="shared" si="71"/>
        <v>13</v>
      </c>
      <c r="AX10" s="93">
        <f t="shared" si="14"/>
        <v>1.4767932489451477E-2</v>
      </c>
      <c r="AY10" s="94">
        <f t="shared" si="14"/>
        <v>1.2396694214876033E-2</v>
      </c>
      <c r="AZ10" s="95">
        <f t="shared" si="14"/>
        <v>1.3569937369519834E-2</v>
      </c>
      <c r="BA10" s="87">
        <v>1</v>
      </c>
      <c r="BB10" s="88">
        <v>0</v>
      </c>
      <c r="BC10" s="88">
        <f t="shared" si="15"/>
        <v>1</v>
      </c>
      <c r="BD10" s="91">
        <f t="shared" si="16"/>
        <v>2.1097046413502108E-3</v>
      </c>
      <c r="BE10" s="91">
        <f t="shared" si="17"/>
        <v>0</v>
      </c>
      <c r="BF10" s="91">
        <f t="shared" si="18"/>
        <v>1.0438413361169101E-3</v>
      </c>
      <c r="BG10" s="88">
        <v>0</v>
      </c>
      <c r="BH10" s="88">
        <v>0</v>
      </c>
      <c r="BI10" s="88">
        <f t="shared" si="19"/>
        <v>0</v>
      </c>
      <c r="BJ10" s="91">
        <f t="shared" si="20"/>
        <v>0</v>
      </c>
      <c r="BK10" s="91">
        <f t="shared" si="21"/>
        <v>0</v>
      </c>
      <c r="BL10" s="92">
        <f t="shared" si="22"/>
        <v>0</v>
      </c>
      <c r="BM10" s="87">
        <v>58</v>
      </c>
      <c r="BN10" s="88">
        <v>77</v>
      </c>
      <c r="BO10" s="88">
        <f t="shared" si="23"/>
        <v>135</v>
      </c>
      <c r="BP10" s="91">
        <f t="shared" si="24"/>
        <v>0.12236286919831224</v>
      </c>
      <c r="BQ10" s="91">
        <f t="shared" si="25"/>
        <v>0.15909090909090909</v>
      </c>
      <c r="BR10" s="91">
        <f t="shared" si="26"/>
        <v>0.14091858037578289</v>
      </c>
      <c r="BS10" s="88">
        <v>15</v>
      </c>
      <c r="BT10" s="88">
        <v>14</v>
      </c>
      <c r="BU10" s="88">
        <f t="shared" si="27"/>
        <v>29</v>
      </c>
      <c r="BV10" s="91">
        <f t="shared" si="28"/>
        <v>3.1645569620253167E-2</v>
      </c>
      <c r="BW10" s="91">
        <f t="shared" si="29"/>
        <v>2.8925619834710745E-2</v>
      </c>
      <c r="BX10" s="92">
        <f t="shared" si="30"/>
        <v>3.0271398747390398E-2</v>
      </c>
      <c r="BY10" s="87">
        <v>21</v>
      </c>
      <c r="BZ10" s="88">
        <v>29</v>
      </c>
      <c r="CA10" s="88">
        <f t="shared" si="72"/>
        <v>50</v>
      </c>
      <c r="CB10" s="91">
        <f t="shared" si="31"/>
        <v>4.4303797468354431E-2</v>
      </c>
      <c r="CC10" s="91">
        <f t="shared" si="32"/>
        <v>5.9917355371900828E-2</v>
      </c>
      <c r="CD10" s="91">
        <f t="shared" si="33"/>
        <v>5.2192066805845511E-2</v>
      </c>
      <c r="CE10" s="88">
        <v>13</v>
      </c>
      <c r="CF10" s="88">
        <v>19</v>
      </c>
      <c r="CG10" s="88">
        <f t="shared" si="67"/>
        <v>32</v>
      </c>
      <c r="CH10" s="91">
        <f t="shared" si="34"/>
        <v>2.7426160337552744E-2</v>
      </c>
      <c r="CI10" s="91">
        <f t="shared" si="35"/>
        <v>3.9256198347107439E-2</v>
      </c>
      <c r="CJ10" s="92">
        <f t="shared" si="36"/>
        <v>3.3402922755741124E-2</v>
      </c>
      <c r="CK10" s="87">
        <v>13</v>
      </c>
      <c r="CL10" s="88">
        <v>15</v>
      </c>
      <c r="CM10" s="88">
        <f t="shared" si="37"/>
        <v>28</v>
      </c>
      <c r="CN10" s="91">
        <f t="shared" si="38"/>
        <v>2.7426160337552744E-2</v>
      </c>
      <c r="CO10" s="91">
        <f t="shared" si="39"/>
        <v>3.0991735537190084E-2</v>
      </c>
      <c r="CP10" s="91">
        <f t="shared" si="40"/>
        <v>2.9227557411273485E-2</v>
      </c>
      <c r="CQ10" s="88">
        <v>9</v>
      </c>
      <c r="CR10" s="88">
        <v>6</v>
      </c>
      <c r="CS10" s="88">
        <f t="shared" si="41"/>
        <v>15</v>
      </c>
      <c r="CT10" s="91">
        <f t="shared" si="42"/>
        <v>1.8987341772151899E-2</v>
      </c>
      <c r="CU10" s="91">
        <f t="shared" si="43"/>
        <v>1.2396694214876033E-2</v>
      </c>
      <c r="CV10" s="91">
        <f t="shared" si="44"/>
        <v>1.5657620041753653E-2</v>
      </c>
      <c r="CW10" s="137">
        <f t="shared" si="45"/>
        <v>4.6413502109704644E-2</v>
      </c>
      <c r="CX10" s="91">
        <f t="shared" si="46"/>
        <v>4.3388429752066117E-2</v>
      </c>
      <c r="CY10" s="92">
        <f t="shared" si="47"/>
        <v>4.4885177453027142E-2</v>
      </c>
    </row>
    <row r="11" spans="1:107" ht="18.75" customHeight="1">
      <c r="A11" s="18" t="s">
        <v>31</v>
      </c>
      <c r="B11" s="87">
        <v>384</v>
      </c>
      <c r="C11" s="88">
        <v>365</v>
      </c>
      <c r="D11" s="89">
        <f t="shared" si="0"/>
        <v>749</v>
      </c>
      <c r="E11" s="87">
        <v>202</v>
      </c>
      <c r="F11" s="88">
        <v>176</v>
      </c>
      <c r="G11" s="89">
        <f t="shared" si="1"/>
        <v>378</v>
      </c>
      <c r="H11" s="90">
        <f t="shared" si="48"/>
        <v>0.52604166666666663</v>
      </c>
      <c r="I11" s="91">
        <f t="shared" si="49"/>
        <v>0.48219178082191783</v>
      </c>
      <c r="J11" s="92">
        <f t="shared" si="50"/>
        <v>0.50467289719626163</v>
      </c>
      <c r="K11" s="87">
        <v>73</v>
      </c>
      <c r="L11" s="88">
        <v>66</v>
      </c>
      <c r="M11" s="89">
        <f t="shared" si="3"/>
        <v>139</v>
      </c>
      <c r="N11" s="90">
        <f t="shared" si="51"/>
        <v>0.36138613861386137</v>
      </c>
      <c r="O11" s="91">
        <f t="shared" si="4"/>
        <v>0.375</v>
      </c>
      <c r="P11" s="92">
        <f t="shared" si="5"/>
        <v>0.36772486772486773</v>
      </c>
      <c r="Q11" s="87">
        <v>953</v>
      </c>
      <c r="R11" s="88">
        <v>655</v>
      </c>
      <c r="S11" s="89">
        <f t="shared" si="6"/>
        <v>1608</v>
      </c>
      <c r="T11" s="93">
        <f t="shared" si="52"/>
        <v>2.4817708333333335</v>
      </c>
      <c r="U11" s="94">
        <f t="shared" si="53"/>
        <v>1.7945205479452055</v>
      </c>
      <c r="V11" s="95">
        <f t="shared" si="54"/>
        <v>2.1468624833110814</v>
      </c>
      <c r="W11" s="87">
        <v>72</v>
      </c>
      <c r="X11" s="88">
        <v>43</v>
      </c>
      <c r="Y11" s="89">
        <f t="shared" si="68"/>
        <v>115</v>
      </c>
      <c r="Z11" s="93">
        <f t="shared" si="56"/>
        <v>0.1875</v>
      </c>
      <c r="AA11" s="94">
        <f t="shared" si="57"/>
        <v>0.11780821917808219</v>
      </c>
      <c r="AB11" s="95">
        <f t="shared" si="58"/>
        <v>0.15353805073431243</v>
      </c>
      <c r="AC11" s="87">
        <v>27</v>
      </c>
      <c r="AD11" s="88">
        <v>24</v>
      </c>
      <c r="AE11" s="89">
        <f t="shared" si="69"/>
        <v>51</v>
      </c>
      <c r="AF11" s="90">
        <f t="shared" si="60"/>
        <v>7.03125E-2</v>
      </c>
      <c r="AG11" s="91">
        <f t="shared" si="9"/>
        <v>6.575342465753424E-2</v>
      </c>
      <c r="AH11" s="92">
        <f t="shared" si="10"/>
        <v>6.8090787716955939E-2</v>
      </c>
      <c r="AI11" s="87">
        <v>5</v>
      </c>
      <c r="AJ11" s="88">
        <v>3</v>
      </c>
      <c r="AK11" s="89">
        <f t="shared" si="70"/>
        <v>8</v>
      </c>
      <c r="AL11" s="90">
        <f t="shared" si="62"/>
        <v>0.18518518518518517</v>
      </c>
      <c r="AM11" s="91">
        <f t="shared" si="63"/>
        <v>0.125</v>
      </c>
      <c r="AN11" s="92">
        <f t="shared" si="64"/>
        <v>0.15686274509803921</v>
      </c>
      <c r="AO11" s="87">
        <v>12</v>
      </c>
      <c r="AP11" s="88">
        <v>10</v>
      </c>
      <c r="AQ11" s="89">
        <f t="shared" si="12"/>
        <v>22</v>
      </c>
      <c r="AR11" s="93">
        <f t="shared" si="13"/>
        <v>3.125E-2</v>
      </c>
      <c r="AS11" s="94">
        <f t="shared" si="13"/>
        <v>2.7397260273972601E-2</v>
      </c>
      <c r="AT11" s="95">
        <f t="shared" si="13"/>
        <v>2.9372496662216287E-2</v>
      </c>
      <c r="AU11" s="87">
        <v>8</v>
      </c>
      <c r="AV11" s="88">
        <v>7</v>
      </c>
      <c r="AW11" s="89">
        <f t="shared" si="71"/>
        <v>15</v>
      </c>
      <c r="AX11" s="93">
        <f t="shared" si="14"/>
        <v>2.0833333333333332E-2</v>
      </c>
      <c r="AY11" s="94">
        <f t="shared" si="14"/>
        <v>1.9178082191780823E-2</v>
      </c>
      <c r="AZ11" s="95">
        <f t="shared" si="14"/>
        <v>2.0026702269692925E-2</v>
      </c>
      <c r="BA11" s="87">
        <v>1</v>
      </c>
      <c r="BB11" s="88">
        <v>3</v>
      </c>
      <c r="BC11" s="88">
        <f t="shared" si="15"/>
        <v>4</v>
      </c>
      <c r="BD11" s="91">
        <f t="shared" si="16"/>
        <v>2.6041666666666665E-3</v>
      </c>
      <c r="BE11" s="91">
        <f t="shared" si="17"/>
        <v>8.21917808219178E-3</v>
      </c>
      <c r="BF11" s="91">
        <f t="shared" si="18"/>
        <v>5.3404539385847796E-3</v>
      </c>
      <c r="BG11" s="88">
        <v>0</v>
      </c>
      <c r="BH11" s="88">
        <v>2</v>
      </c>
      <c r="BI11" s="88">
        <f t="shared" si="19"/>
        <v>2</v>
      </c>
      <c r="BJ11" s="91">
        <f t="shared" si="20"/>
        <v>0</v>
      </c>
      <c r="BK11" s="91">
        <f t="shared" si="21"/>
        <v>5.4794520547945206E-3</v>
      </c>
      <c r="BL11" s="92">
        <f t="shared" si="22"/>
        <v>2.6702269692923898E-3</v>
      </c>
      <c r="BM11" s="87">
        <v>18</v>
      </c>
      <c r="BN11" s="88">
        <v>28</v>
      </c>
      <c r="BO11" s="88">
        <f t="shared" si="23"/>
        <v>46</v>
      </c>
      <c r="BP11" s="91">
        <f t="shared" si="24"/>
        <v>4.6875E-2</v>
      </c>
      <c r="BQ11" s="91">
        <f t="shared" si="25"/>
        <v>7.6712328767123292E-2</v>
      </c>
      <c r="BR11" s="91">
        <f t="shared" si="26"/>
        <v>6.1415220293724967E-2</v>
      </c>
      <c r="BS11" s="88">
        <v>1</v>
      </c>
      <c r="BT11" s="88">
        <v>0</v>
      </c>
      <c r="BU11" s="88">
        <f t="shared" si="27"/>
        <v>1</v>
      </c>
      <c r="BV11" s="91">
        <f t="shared" si="28"/>
        <v>2.6041666666666665E-3</v>
      </c>
      <c r="BW11" s="91">
        <f t="shared" si="29"/>
        <v>0</v>
      </c>
      <c r="BX11" s="92">
        <f t="shared" si="30"/>
        <v>1.3351134846461949E-3</v>
      </c>
      <c r="BY11" s="87">
        <v>25</v>
      </c>
      <c r="BZ11" s="88">
        <v>23</v>
      </c>
      <c r="CA11" s="88">
        <f t="shared" si="72"/>
        <v>48</v>
      </c>
      <c r="CB11" s="91">
        <f t="shared" si="31"/>
        <v>6.5104166666666671E-2</v>
      </c>
      <c r="CC11" s="91">
        <f t="shared" si="32"/>
        <v>6.3013698630136991E-2</v>
      </c>
      <c r="CD11" s="91">
        <f t="shared" si="33"/>
        <v>6.4085447263017362E-2</v>
      </c>
      <c r="CE11" s="88">
        <v>2</v>
      </c>
      <c r="CF11" s="88">
        <v>4</v>
      </c>
      <c r="CG11" s="88">
        <f t="shared" si="67"/>
        <v>6</v>
      </c>
      <c r="CH11" s="91">
        <f t="shared" si="34"/>
        <v>5.208333333333333E-3</v>
      </c>
      <c r="CI11" s="91">
        <f t="shared" si="35"/>
        <v>1.0958904109589041E-2</v>
      </c>
      <c r="CJ11" s="92">
        <f t="shared" si="36"/>
        <v>8.0106809078771702E-3</v>
      </c>
      <c r="CK11" s="87">
        <v>3</v>
      </c>
      <c r="CL11" s="88">
        <v>13</v>
      </c>
      <c r="CM11" s="88">
        <f t="shared" si="37"/>
        <v>16</v>
      </c>
      <c r="CN11" s="91">
        <f t="shared" si="38"/>
        <v>7.8125E-3</v>
      </c>
      <c r="CO11" s="91">
        <f t="shared" si="39"/>
        <v>3.5616438356164383E-2</v>
      </c>
      <c r="CP11" s="91">
        <f t="shared" si="40"/>
        <v>2.1361815754339118E-2</v>
      </c>
      <c r="CQ11" s="88">
        <v>0</v>
      </c>
      <c r="CR11" s="88">
        <v>0</v>
      </c>
      <c r="CS11" s="88">
        <f t="shared" si="41"/>
        <v>0</v>
      </c>
      <c r="CT11" s="91">
        <f t="shared" si="42"/>
        <v>0</v>
      </c>
      <c r="CU11" s="91">
        <f t="shared" si="43"/>
        <v>0</v>
      </c>
      <c r="CV11" s="91">
        <f t="shared" si="44"/>
        <v>0</v>
      </c>
      <c r="CW11" s="137">
        <f t="shared" si="45"/>
        <v>7.8125E-3</v>
      </c>
      <c r="CX11" s="91">
        <f t="shared" si="46"/>
        <v>3.5616438356164383E-2</v>
      </c>
      <c r="CY11" s="92">
        <f t="shared" si="47"/>
        <v>2.1361815754339118E-2</v>
      </c>
    </row>
    <row r="12" spans="1:107" ht="18.75" customHeight="1">
      <c r="A12" s="18" t="s">
        <v>34</v>
      </c>
      <c r="B12" s="87">
        <v>403</v>
      </c>
      <c r="C12" s="88">
        <v>395</v>
      </c>
      <c r="D12" s="89">
        <f t="shared" si="0"/>
        <v>798</v>
      </c>
      <c r="E12" s="87">
        <v>196</v>
      </c>
      <c r="F12" s="88">
        <v>154</v>
      </c>
      <c r="G12" s="89">
        <f t="shared" si="1"/>
        <v>350</v>
      </c>
      <c r="H12" s="90">
        <f t="shared" si="48"/>
        <v>0.48635235732009924</v>
      </c>
      <c r="I12" s="91">
        <f t="shared" si="49"/>
        <v>0.38987341772151901</v>
      </c>
      <c r="J12" s="92">
        <f t="shared" si="50"/>
        <v>0.43859649122807015</v>
      </c>
      <c r="K12" s="87">
        <v>72</v>
      </c>
      <c r="L12" s="88">
        <v>60</v>
      </c>
      <c r="M12" s="89">
        <f t="shared" si="3"/>
        <v>132</v>
      </c>
      <c r="N12" s="90">
        <f t="shared" si="51"/>
        <v>0.36734693877551022</v>
      </c>
      <c r="O12" s="91">
        <f t="shared" si="4"/>
        <v>0.38961038961038963</v>
      </c>
      <c r="P12" s="92">
        <f t="shared" si="5"/>
        <v>0.37714285714285717</v>
      </c>
      <c r="Q12" s="87">
        <v>789</v>
      </c>
      <c r="R12" s="88">
        <v>608</v>
      </c>
      <c r="S12" s="89">
        <f t="shared" si="6"/>
        <v>1397</v>
      </c>
      <c r="T12" s="93">
        <f t="shared" si="52"/>
        <v>1.9578163771712158</v>
      </c>
      <c r="U12" s="94">
        <f t="shared" si="53"/>
        <v>1.5392405063291139</v>
      </c>
      <c r="V12" s="95">
        <f t="shared" si="54"/>
        <v>1.7506265664160401</v>
      </c>
      <c r="W12" s="87">
        <v>81</v>
      </c>
      <c r="X12" s="88">
        <v>56</v>
      </c>
      <c r="Y12" s="89">
        <f t="shared" si="68"/>
        <v>137</v>
      </c>
      <c r="Z12" s="93">
        <f t="shared" si="56"/>
        <v>0.20099255583126552</v>
      </c>
      <c r="AA12" s="94">
        <f t="shared" si="57"/>
        <v>0.14177215189873418</v>
      </c>
      <c r="AB12" s="95">
        <f t="shared" si="58"/>
        <v>0.17167919799498746</v>
      </c>
      <c r="AC12" s="87">
        <v>7</v>
      </c>
      <c r="AD12" s="88">
        <v>7</v>
      </c>
      <c r="AE12" s="89">
        <f t="shared" si="69"/>
        <v>14</v>
      </c>
      <c r="AF12" s="90">
        <f t="shared" si="60"/>
        <v>1.7369727047146403E-2</v>
      </c>
      <c r="AG12" s="91">
        <f t="shared" si="9"/>
        <v>1.7721518987341773E-2</v>
      </c>
      <c r="AH12" s="92">
        <f t="shared" si="10"/>
        <v>1.7543859649122806E-2</v>
      </c>
      <c r="AI12" s="87">
        <v>4</v>
      </c>
      <c r="AJ12" s="88">
        <v>4</v>
      </c>
      <c r="AK12" s="89">
        <f t="shared" si="70"/>
        <v>8</v>
      </c>
      <c r="AL12" s="90">
        <f t="shared" si="62"/>
        <v>0.5714285714285714</v>
      </c>
      <c r="AM12" s="91">
        <f t="shared" si="63"/>
        <v>0.5714285714285714</v>
      </c>
      <c r="AN12" s="92">
        <f t="shared" si="64"/>
        <v>0.5714285714285714</v>
      </c>
      <c r="AO12" s="87">
        <v>13</v>
      </c>
      <c r="AP12" s="88">
        <v>7</v>
      </c>
      <c r="AQ12" s="89">
        <f t="shared" si="12"/>
        <v>20</v>
      </c>
      <c r="AR12" s="93">
        <f t="shared" si="13"/>
        <v>3.2258064516129031E-2</v>
      </c>
      <c r="AS12" s="94">
        <f t="shared" si="13"/>
        <v>1.7721518987341773E-2</v>
      </c>
      <c r="AT12" s="95">
        <f t="shared" si="13"/>
        <v>2.5062656641604009E-2</v>
      </c>
      <c r="AU12" s="87">
        <v>46</v>
      </c>
      <c r="AV12" s="88">
        <v>24</v>
      </c>
      <c r="AW12" s="89">
        <f t="shared" si="71"/>
        <v>70</v>
      </c>
      <c r="AX12" s="93">
        <f t="shared" si="14"/>
        <v>0.11414392059553349</v>
      </c>
      <c r="AY12" s="94">
        <f t="shared" si="14"/>
        <v>6.0759493670886074E-2</v>
      </c>
      <c r="AZ12" s="95">
        <f t="shared" si="14"/>
        <v>8.771929824561403E-2</v>
      </c>
      <c r="BA12" s="87">
        <v>0</v>
      </c>
      <c r="BB12" s="88">
        <v>0</v>
      </c>
      <c r="BC12" s="88">
        <f t="shared" si="15"/>
        <v>0</v>
      </c>
      <c r="BD12" s="91">
        <f t="shared" si="16"/>
        <v>0</v>
      </c>
      <c r="BE12" s="91">
        <f t="shared" si="17"/>
        <v>0</v>
      </c>
      <c r="BF12" s="91">
        <f t="shared" si="18"/>
        <v>0</v>
      </c>
      <c r="BG12" s="88">
        <v>0</v>
      </c>
      <c r="BH12" s="88">
        <v>0</v>
      </c>
      <c r="BI12" s="88">
        <f t="shared" si="19"/>
        <v>0</v>
      </c>
      <c r="BJ12" s="91">
        <f t="shared" si="20"/>
        <v>0</v>
      </c>
      <c r="BK12" s="91">
        <f t="shared" si="21"/>
        <v>0</v>
      </c>
      <c r="BL12" s="92">
        <f t="shared" si="22"/>
        <v>0</v>
      </c>
      <c r="BM12" s="87">
        <v>70</v>
      </c>
      <c r="BN12" s="88">
        <v>69</v>
      </c>
      <c r="BO12" s="88">
        <f t="shared" si="23"/>
        <v>139</v>
      </c>
      <c r="BP12" s="91">
        <f t="shared" si="24"/>
        <v>0.17369727047146402</v>
      </c>
      <c r="BQ12" s="91">
        <f t="shared" si="25"/>
        <v>0.17468354430379746</v>
      </c>
      <c r="BR12" s="91">
        <f t="shared" si="26"/>
        <v>0.17418546365914786</v>
      </c>
      <c r="BS12" s="88">
        <v>13</v>
      </c>
      <c r="BT12" s="88">
        <v>18</v>
      </c>
      <c r="BU12" s="88">
        <f t="shared" si="27"/>
        <v>31</v>
      </c>
      <c r="BV12" s="91">
        <f t="shared" si="28"/>
        <v>3.2258064516129031E-2</v>
      </c>
      <c r="BW12" s="91">
        <f t="shared" si="29"/>
        <v>4.5569620253164557E-2</v>
      </c>
      <c r="BX12" s="92">
        <f t="shared" si="30"/>
        <v>3.8847117794486213E-2</v>
      </c>
      <c r="BY12" s="87">
        <v>60</v>
      </c>
      <c r="BZ12" s="88">
        <v>41</v>
      </c>
      <c r="CA12" s="88">
        <f t="shared" si="72"/>
        <v>101</v>
      </c>
      <c r="CB12" s="91">
        <f t="shared" si="31"/>
        <v>0.14888337468982629</v>
      </c>
      <c r="CC12" s="91">
        <f t="shared" si="32"/>
        <v>0.10379746835443038</v>
      </c>
      <c r="CD12" s="91">
        <f t="shared" si="33"/>
        <v>0.12656641604010024</v>
      </c>
      <c r="CE12" s="88">
        <v>5</v>
      </c>
      <c r="CF12" s="88">
        <v>2</v>
      </c>
      <c r="CG12" s="88">
        <f t="shared" si="67"/>
        <v>7</v>
      </c>
      <c r="CH12" s="91">
        <f t="shared" si="34"/>
        <v>1.2406947890818859E-2</v>
      </c>
      <c r="CI12" s="91">
        <f t="shared" si="35"/>
        <v>5.0632911392405064E-3</v>
      </c>
      <c r="CJ12" s="92">
        <f t="shared" si="36"/>
        <v>8.771929824561403E-3</v>
      </c>
      <c r="CK12" s="87">
        <v>23</v>
      </c>
      <c r="CL12" s="88">
        <v>19</v>
      </c>
      <c r="CM12" s="88">
        <f t="shared" si="37"/>
        <v>42</v>
      </c>
      <c r="CN12" s="91">
        <f t="shared" si="38"/>
        <v>5.7071960297766747E-2</v>
      </c>
      <c r="CO12" s="91">
        <f t="shared" si="39"/>
        <v>4.810126582278481E-2</v>
      </c>
      <c r="CP12" s="91">
        <f t="shared" si="40"/>
        <v>5.2631578947368418E-2</v>
      </c>
      <c r="CQ12" s="88">
        <v>3</v>
      </c>
      <c r="CR12" s="88">
        <v>1</v>
      </c>
      <c r="CS12" s="88">
        <f t="shared" si="41"/>
        <v>4</v>
      </c>
      <c r="CT12" s="91">
        <f t="shared" si="42"/>
        <v>7.4441687344913151E-3</v>
      </c>
      <c r="CU12" s="91">
        <f t="shared" si="43"/>
        <v>2.5316455696202532E-3</v>
      </c>
      <c r="CV12" s="91">
        <f t="shared" si="44"/>
        <v>5.0125313283208017E-3</v>
      </c>
      <c r="CW12" s="137">
        <f t="shared" si="45"/>
        <v>6.4516129032258063E-2</v>
      </c>
      <c r="CX12" s="91">
        <f t="shared" si="46"/>
        <v>5.0632911392405063E-2</v>
      </c>
      <c r="CY12" s="92">
        <f t="shared" si="47"/>
        <v>5.764411027568922E-2</v>
      </c>
    </row>
    <row r="13" spans="1:107" ht="18.75" customHeight="1">
      <c r="A13" s="18" t="s">
        <v>32</v>
      </c>
      <c r="B13" s="87">
        <v>266</v>
      </c>
      <c r="C13" s="88">
        <v>270</v>
      </c>
      <c r="D13" s="89">
        <f t="shared" si="0"/>
        <v>536</v>
      </c>
      <c r="E13" s="87">
        <v>124</v>
      </c>
      <c r="F13" s="88">
        <v>111</v>
      </c>
      <c r="G13" s="89">
        <f t="shared" si="1"/>
        <v>235</v>
      </c>
      <c r="H13" s="90">
        <f t="shared" si="48"/>
        <v>0.46616541353383456</v>
      </c>
      <c r="I13" s="91">
        <f t="shared" si="49"/>
        <v>0.41111111111111109</v>
      </c>
      <c r="J13" s="92">
        <f t="shared" si="50"/>
        <v>0.43843283582089554</v>
      </c>
      <c r="K13" s="87">
        <v>60</v>
      </c>
      <c r="L13" s="88">
        <v>50</v>
      </c>
      <c r="M13" s="89">
        <f t="shared" si="3"/>
        <v>110</v>
      </c>
      <c r="N13" s="90">
        <f t="shared" si="51"/>
        <v>0.4838709677419355</v>
      </c>
      <c r="O13" s="91">
        <f t="shared" si="4"/>
        <v>0.45045045045045046</v>
      </c>
      <c r="P13" s="92">
        <f t="shared" si="5"/>
        <v>0.46808510638297873</v>
      </c>
      <c r="Q13" s="87">
        <v>505</v>
      </c>
      <c r="R13" s="88">
        <v>436</v>
      </c>
      <c r="S13" s="89">
        <f t="shared" si="6"/>
        <v>941</v>
      </c>
      <c r="T13" s="93">
        <f t="shared" si="52"/>
        <v>1.8984962406015038</v>
      </c>
      <c r="U13" s="94">
        <f t="shared" si="53"/>
        <v>1.6148148148148149</v>
      </c>
      <c r="V13" s="95">
        <f t="shared" si="54"/>
        <v>1.7555970149253732</v>
      </c>
      <c r="W13" s="87">
        <v>88</v>
      </c>
      <c r="X13" s="88">
        <v>97</v>
      </c>
      <c r="Y13" s="89">
        <f t="shared" si="68"/>
        <v>185</v>
      </c>
      <c r="Z13" s="93">
        <f t="shared" si="56"/>
        <v>0.33082706766917291</v>
      </c>
      <c r="AA13" s="94">
        <f t="shared" si="57"/>
        <v>0.35925925925925928</v>
      </c>
      <c r="AB13" s="95">
        <f t="shared" si="58"/>
        <v>0.34514925373134331</v>
      </c>
      <c r="AC13" s="87">
        <v>6</v>
      </c>
      <c r="AD13" s="88">
        <v>6</v>
      </c>
      <c r="AE13" s="89">
        <f t="shared" si="69"/>
        <v>12</v>
      </c>
      <c r="AF13" s="90">
        <f t="shared" si="60"/>
        <v>2.2556390977443608E-2</v>
      </c>
      <c r="AG13" s="91">
        <f t="shared" si="9"/>
        <v>2.2222222222222223E-2</v>
      </c>
      <c r="AH13" s="92">
        <f t="shared" si="10"/>
        <v>2.2388059701492536E-2</v>
      </c>
      <c r="AI13" s="87">
        <v>3</v>
      </c>
      <c r="AJ13" s="88">
        <v>5</v>
      </c>
      <c r="AK13" s="89">
        <f t="shared" si="70"/>
        <v>8</v>
      </c>
      <c r="AL13" s="90">
        <f t="shared" si="62"/>
        <v>0.5</v>
      </c>
      <c r="AM13" s="91">
        <f t="shared" si="63"/>
        <v>0.83333333333333337</v>
      </c>
      <c r="AN13" s="92">
        <f t="shared" si="64"/>
        <v>0.66666666666666663</v>
      </c>
      <c r="AO13" s="87">
        <v>9</v>
      </c>
      <c r="AP13" s="88">
        <v>12</v>
      </c>
      <c r="AQ13" s="89">
        <f t="shared" si="12"/>
        <v>21</v>
      </c>
      <c r="AR13" s="93">
        <f t="shared" ref="AR13:AT27" si="73">IF(AO13=0,0,AO13/B13)</f>
        <v>3.3834586466165412E-2</v>
      </c>
      <c r="AS13" s="94">
        <f t="shared" si="73"/>
        <v>4.4444444444444446E-2</v>
      </c>
      <c r="AT13" s="95">
        <f t="shared" si="73"/>
        <v>3.9179104477611942E-2</v>
      </c>
      <c r="AU13" s="87">
        <v>8</v>
      </c>
      <c r="AV13" s="88">
        <v>7</v>
      </c>
      <c r="AW13" s="89">
        <f t="shared" si="71"/>
        <v>15</v>
      </c>
      <c r="AX13" s="93">
        <f t="shared" ref="AX13:AZ27" si="74">IF(AU13=0,0,AU13/B13)</f>
        <v>3.007518796992481E-2</v>
      </c>
      <c r="AY13" s="94">
        <f t="shared" si="74"/>
        <v>2.5925925925925925E-2</v>
      </c>
      <c r="AZ13" s="95">
        <f t="shared" si="74"/>
        <v>2.7985074626865673E-2</v>
      </c>
      <c r="BA13" s="87">
        <v>0</v>
      </c>
      <c r="BB13" s="88">
        <v>0</v>
      </c>
      <c r="BC13" s="88">
        <f t="shared" si="15"/>
        <v>0</v>
      </c>
      <c r="BD13" s="91">
        <f t="shared" si="16"/>
        <v>0</v>
      </c>
      <c r="BE13" s="91">
        <f t="shared" si="17"/>
        <v>0</v>
      </c>
      <c r="BF13" s="91">
        <f t="shared" si="18"/>
        <v>0</v>
      </c>
      <c r="BG13" s="88">
        <v>0</v>
      </c>
      <c r="BH13" s="88">
        <v>0</v>
      </c>
      <c r="BI13" s="88">
        <f t="shared" si="19"/>
        <v>0</v>
      </c>
      <c r="BJ13" s="91">
        <f t="shared" si="20"/>
        <v>0</v>
      </c>
      <c r="BK13" s="91">
        <f t="shared" si="21"/>
        <v>0</v>
      </c>
      <c r="BL13" s="92">
        <f t="shared" si="22"/>
        <v>0</v>
      </c>
      <c r="BM13" s="87">
        <v>43</v>
      </c>
      <c r="BN13" s="88">
        <v>68</v>
      </c>
      <c r="BO13" s="88">
        <f t="shared" si="23"/>
        <v>111</v>
      </c>
      <c r="BP13" s="91">
        <f t="shared" si="24"/>
        <v>0.16165413533834586</v>
      </c>
      <c r="BQ13" s="91">
        <f t="shared" si="25"/>
        <v>0.25185185185185183</v>
      </c>
      <c r="BR13" s="91">
        <f t="shared" si="26"/>
        <v>0.20708955223880596</v>
      </c>
      <c r="BS13" s="88">
        <v>14</v>
      </c>
      <c r="BT13" s="88">
        <v>12</v>
      </c>
      <c r="BU13" s="88">
        <f t="shared" si="27"/>
        <v>26</v>
      </c>
      <c r="BV13" s="91">
        <f t="shared" si="28"/>
        <v>5.2631578947368418E-2</v>
      </c>
      <c r="BW13" s="91">
        <f t="shared" si="29"/>
        <v>4.4444444444444446E-2</v>
      </c>
      <c r="BX13" s="92">
        <f t="shared" si="30"/>
        <v>4.8507462686567165E-2</v>
      </c>
      <c r="BY13" s="87">
        <v>22</v>
      </c>
      <c r="BZ13" s="88">
        <v>21</v>
      </c>
      <c r="CA13" s="88">
        <f t="shared" si="72"/>
        <v>43</v>
      </c>
      <c r="CB13" s="91">
        <f t="shared" si="31"/>
        <v>8.2706766917293228E-2</v>
      </c>
      <c r="CC13" s="91">
        <f t="shared" si="32"/>
        <v>7.7777777777777779E-2</v>
      </c>
      <c r="CD13" s="91">
        <f t="shared" si="33"/>
        <v>8.0223880597014921E-2</v>
      </c>
      <c r="CE13" s="88">
        <v>4</v>
      </c>
      <c r="CF13" s="88">
        <v>4</v>
      </c>
      <c r="CG13" s="88">
        <f t="shared" si="67"/>
        <v>8</v>
      </c>
      <c r="CH13" s="91">
        <f t="shared" si="34"/>
        <v>1.5037593984962405E-2</v>
      </c>
      <c r="CI13" s="91">
        <f t="shared" si="35"/>
        <v>1.4814814814814815E-2</v>
      </c>
      <c r="CJ13" s="92">
        <f t="shared" si="36"/>
        <v>1.4925373134328358E-2</v>
      </c>
      <c r="CK13" s="87">
        <v>2</v>
      </c>
      <c r="CL13" s="88">
        <v>2</v>
      </c>
      <c r="CM13" s="88">
        <f t="shared" si="37"/>
        <v>4</v>
      </c>
      <c r="CN13" s="91">
        <f t="shared" si="38"/>
        <v>7.5187969924812026E-3</v>
      </c>
      <c r="CO13" s="91">
        <f t="shared" si="39"/>
        <v>7.4074074074074077E-3</v>
      </c>
      <c r="CP13" s="91">
        <f t="shared" si="40"/>
        <v>7.462686567164179E-3</v>
      </c>
      <c r="CQ13" s="88">
        <v>0</v>
      </c>
      <c r="CR13" s="88">
        <v>0</v>
      </c>
      <c r="CS13" s="88">
        <f t="shared" si="41"/>
        <v>0</v>
      </c>
      <c r="CT13" s="91">
        <f t="shared" si="42"/>
        <v>0</v>
      </c>
      <c r="CU13" s="91">
        <f t="shared" si="43"/>
        <v>0</v>
      </c>
      <c r="CV13" s="91">
        <f t="shared" si="44"/>
        <v>0</v>
      </c>
      <c r="CW13" s="137">
        <f t="shared" si="45"/>
        <v>7.5187969924812026E-3</v>
      </c>
      <c r="CX13" s="91">
        <f t="shared" si="46"/>
        <v>7.4074074074074077E-3</v>
      </c>
      <c r="CY13" s="92">
        <f t="shared" si="47"/>
        <v>7.462686567164179E-3</v>
      </c>
    </row>
    <row r="14" spans="1:107" ht="18.75" customHeight="1">
      <c r="A14" s="18" t="s">
        <v>33</v>
      </c>
      <c r="B14" s="87">
        <v>238</v>
      </c>
      <c r="C14" s="88">
        <v>249</v>
      </c>
      <c r="D14" s="89">
        <f t="shared" si="0"/>
        <v>487</v>
      </c>
      <c r="E14" s="87">
        <v>82</v>
      </c>
      <c r="F14" s="88">
        <v>78</v>
      </c>
      <c r="G14" s="89">
        <f t="shared" si="1"/>
        <v>160</v>
      </c>
      <c r="H14" s="90">
        <f t="shared" si="48"/>
        <v>0.34453781512605042</v>
      </c>
      <c r="I14" s="91">
        <f t="shared" si="49"/>
        <v>0.31325301204819278</v>
      </c>
      <c r="J14" s="92">
        <f t="shared" si="50"/>
        <v>0.32854209445585214</v>
      </c>
      <c r="K14" s="87">
        <v>44</v>
      </c>
      <c r="L14" s="88">
        <v>31</v>
      </c>
      <c r="M14" s="89">
        <f t="shared" si="3"/>
        <v>75</v>
      </c>
      <c r="N14" s="90">
        <f t="shared" si="51"/>
        <v>0.53658536585365857</v>
      </c>
      <c r="O14" s="91">
        <f t="shared" si="4"/>
        <v>0.39743589743589741</v>
      </c>
      <c r="P14" s="92">
        <f t="shared" si="5"/>
        <v>0.46875</v>
      </c>
      <c r="Q14" s="87">
        <v>221</v>
      </c>
      <c r="R14" s="88">
        <v>190</v>
      </c>
      <c r="S14" s="89">
        <f t="shared" si="6"/>
        <v>411</v>
      </c>
      <c r="T14" s="93">
        <f t="shared" si="52"/>
        <v>0.9285714285714286</v>
      </c>
      <c r="U14" s="94">
        <f t="shared" si="53"/>
        <v>0.76305220883534142</v>
      </c>
      <c r="V14" s="95">
        <f t="shared" si="54"/>
        <v>0.84394250513347024</v>
      </c>
      <c r="W14" s="87">
        <v>56</v>
      </c>
      <c r="X14" s="88">
        <v>24</v>
      </c>
      <c r="Y14" s="89">
        <f t="shared" si="68"/>
        <v>80</v>
      </c>
      <c r="Z14" s="93">
        <f t="shared" si="56"/>
        <v>0.23529411764705882</v>
      </c>
      <c r="AA14" s="94">
        <f t="shared" si="57"/>
        <v>9.6385542168674704E-2</v>
      </c>
      <c r="AB14" s="95">
        <f t="shared" si="58"/>
        <v>0.16427104722792607</v>
      </c>
      <c r="AC14" s="87">
        <v>6</v>
      </c>
      <c r="AD14" s="88">
        <v>4</v>
      </c>
      <c r="AE14" s="89">
        <f t="shared" si="69"/>
        <v>10</v>
      </c>
      <c r="AF14" s="90">
        <f t="shared" si="60"/>
        <v>2.5210084033613446E-2</v>
      </c>
      <c r="AG14" s="91">
        <f t="shared" si="9"/>
        <v>1.6064257028112448E-2</v>
      </c>
      <c r="AH14" s="92">
        <f t="shared" si="10"/>
        <v>2.0533880903490759E-2</v>
      </c>
      <c r="AI14" s="87">
        <v>2</v>
      </c>
      <c r="AJ14" s="88">
        <v>2</v>
      </c>
      <c r="AK14" s="89">
        <f t="shared" si="70"/>
        <v>4</v>
      </c>
      <c r="AL14" s="90">
        <f t="shared" si="62"/>
        <v>0.33333333333333331</v>
      </c>
      <c r="AM14" s="91">
        <f t="shared" si="63"/>
        <v>0.5</v>
      </c>
      <c r="AN14" s="92">
        <f t="shared" si="64"/>
        <v>0.4</v>
      </c>
      <c r="AO14" s="87">
        <v>6</v>
      </c>
      <c r="AP14" s="88">
        <v>2</v>
      </c>
      <c r="AQ14" s="89">
        <f t="shared" si="12"/>
        <v>8</v>
      </c>
      <c r="AR14" s="93">
        <f t="shared" si="73"/>
        <v>2.5210084033613446E-2</v>
      </c>
      <c r="AS14" s="94">
        <f t="shared" si="73"/>
        <v>8.0321285140562242E-3</v>
      </c>
      <c r="AT14" s="95">
        <f t="shared" si="73"/>
        <v>1.6427104722792608E-2</v>
      </c>
      <c r="AU14" s="87">
        <v>8</v>
      </c>
      <c r="AV14" s="88">
        <v>3</v>
      </c>
      <c r="AW14" s="89">
        <f t="shared" si="71"/>
        <v>11</v>
      </c>
      <c r="AX14" s="93">
        <f t="shared" si="74"/>
        <v>3.3613445378151259E-2</v>
      </c>
      <c r="AY14" s="94">
        <f t="shared" si="74"/>
        <v>1.2048192771084338E-2</v>
      </c>
      <c r="AZ14" s="95">
        <f t="shared" si="74"/>
        <v>2.2587268993839837E-2</v>
      </c>
      <c r="BA14" s="87">
        <v>0</v>
      </c>
      <c r="BB14" s="88">
        <v>0</v>
      </c>
      <c r="BC14" s="88">
        <f t="shared" si="15"/>
        <v>0</v>
      </c>
      <c r="BD14" s="91">
        <f t="shared" si="16"/>
        <v>0</v>
      </c>
      <c r="BE14" s="91">
        <f t="shared" si="17"/>
        <v>0</v>
      </c>
      <c r="BF14" s="91">
        <f t="shared" si="18"/>
        <v>0</v>
      </c>
      <c r="BG14" s="88">
        <v>0</v>
      </c>
      <c r="BH14" s="88">
        <v>0</v>
      </c>
      <c r="BI14" s="88">
        <f t="shared" si="19"/>
        <v>0</v>
      </c>
      <c r="BJ14" s="91">
        <f t="shared" si="20"/>
        <v>0</v>
      </c>
      <c r="BK14" s="91">
        <f t="shared" si="21"/>
        <v>0</v>
      </c>
      <c r="BL14" s="92">
        <f t="shared" si="22"/>
        <v>0</v>
      </c>
      <c r="BM14" s="87">
        <v>31</v>
      </c>
      <c r="BN14" s="88">
        <v>25</v>
      </c>
      <c r="BO14" s="88">
        <f t="shared" si="23"/>
        <v>56</v>
      </c>
      <c r="BP14" s="91">
        <f t="shared" si="24"/>
        <v>0.13025210084033614</v>
      </c>
      <c r="BQ14" s="91">
        <f t="shared" si="25"/>
        <v>0.10040160642570281</v>
      </c>
      <c r="BR14" s="91">
        <f t="shared" si="26"/>
        <v>0.11498973305954825</v>
      </c>
      <c r="BS14" s="88">
        <v>18</v>
      </c>
      <c r="BT14" s="88">
        <v>25</v>
      </c>
      <c r="BU14" s="88">
        <f t="shared" si="27"/>
        <v>43</v>
      </c>
      <c r="BV14" s="91">
        <f t="shared" si="28"/>
        <v>7.5630252100840331E-2</v>
      </c>
      <c r="BW14" s="91">
        <f t="shared" si="29"/>
        <v>0.10040160642570281</v>
      </c>
      <c r="BX14" s="92">
        <f t="shared" si="30"/>
        <v>8.8295687885010271E-2</v>
      </c>
      <c r="BY14" s="87">
        <v>15</v>
      </c>
      <c r="BZ14" s="88">
        <v>26</v>
      </c>
      <c r="CA14" s="88">
        <f t="shared" si="72"/>
        <v>41</v>
      </c>
      <c r="CB14" s="91">
        <f t="shared" si="31"/>
        <v>6.3025210084033612E-2</v>
      </c>
      <c r="CC14" s="91">
        <f t="shared" si="32"/>
        <v>0.10441767068273092</v>
      </c>
      <c r="CD14" s="91">
        <f t="shared" si="33"/>
        <v>8.4188911704312114E-2</v>
      </c>
      <c r="CE14" s="88">
        <v>0</v>
      </c>
      <c r="CF14" s="88">
        <v>6</v>
      </c>
      <c r="CG14" s="88">
        <f t="shared" si="67"/>
        <v>6</v>
      </c>
      <c r="CH14" s="91">
        <f t="shared" si="34"/>
        <v>0</v>
      </c>
      <c r="CI14" s="91">
        <f t="shared" si="35"/>
        <v>2.4096385542168676E-2</v>
      </c>
      <c r="CJ14" s="92">
        <f t="shared" si="36"/>
        <v>1.2320328542094456E-2</v>
      </c>
      <c r="CK14" s="87">
        <v>9</v>
      </c>
      <c r="CL14" s="88">
        <v>5</v>
      </c>
      <c r="CM14" s="88">
        <f t="shared" si="37"/>
        <v>14</v>
      </c>
      <c r="CN14" s="91">
        <f t="shared" si="38"/>
        <v>3.7815126050420166E-2</v>
      </c>
      <c r="CO14" s="91">
        <f t="shared" si="39"/>
        <v>2.0080321285140562E-2</v>
      </c>
      <c r="CP14" s="91">
        <f t="shared" si="40"/>
        <v>2.8747433264887063E-2</v>
      </c>
      <c r="CQ14" s="88">
        <v>1</v>
      </c>
      <c r="CR14" s="88">
        <v>3</v>
      </c>
      <c r="CS14" s="88">
        <f t="shared" si="41"/>
        <v>4</v>
      </c>
      <c r="CT14" s="91">
        <f t="shared" si="42"/>
        <v>4.2016806722689074E-3</v>
      </c>
      <c r="CU14" s="91">
        <f t="shared" si="43"/>
        <v>1.2048192771084338E-2</v>
      </c>
      <c r="CV14" s="91">
        <f t="shared" si="44"/>
        <v>8.2135523613963042E-3</v>
      </c>
      <c r="CW14" s="137">
        <f t="shared" si="45"/>
        <v>4.2016806722689079E-2</v>
      </c>
      <c r="CX14" s="91">
        <f t="shared" si="46"/>
        <v>3.2128514056224897E-2</v>
      </c>
      <c r="CY14" s="92">
        <f t="shared" si="47"/>
        <v>3.6960985626283367E-2</v>
      </c>
    </row>
    <row r="15" spans="1:107" ht="18.75" customHeight="1">
      <c r="A15" s="18" t="s">
        <v>35</v>
      </c>
      <c r="B15" s="87">
        <v>234</v>
      </c>
      <c r="C15" s="88">
        <v>183</v>
      </c>
      <c r="D15" s="89">
        <f>SUM(B15:C15)</f>
        <v>417</v>
      </c>
      <c r="E15" s="87">
        <v>115</v>
      </c>
      <c r="F15" s="88">
        <v>82</v>
      </c>
      <c r="G15" s="89">
        <f>SUM(E15:F15)</f>
        <v>197</v>
      </c>
      <c r="H15" s="90">
        <f t="shared" si="48"/>
        <v>0.49145299145299143</v>
      </c>
      <c r="I15" s="91">
        <f t="shared" si="49"/>
        <v>0.44808743169398907</v>
      </c>
      <c r="J15" s="92">
        <f t="shared" si="50"/>
        <v>0.47242206235011991</v>
      </c>
      <c r="K15" s="87">
        <v>50</v>
      </c>
      <c r="L15" s="88">
        <v>29</v>
      </c>
      <c r="M15" s="89">
        <f>SUM(K15:L15)</f>
        <v>79</v>
      </c>
      <c r="N15" s="90">
        <f t="shared" si="51"/>
        <v>0.43478260869565216</v>
      </c>
      <c r="O15" s="91">
        <f t="shared" si="4"/>
        <v>0.35365853658536583</v>
      </c>
      <c r="P15" s="92">
        <f t="shared" si="5"/>
        <v>0.40101522842639592</v>
      </c>
      <c r="Q15" s="87">
        <v>448</v>
      </c>
      <c r="R15" s="88">
        <v>360</v>
      </c>
      <c r="S15" s="89">
        <f>SUM(Q15:R15)</f>
        <v>808</v>
      </c>
      <c r="T15" s="93">
        <f t="shared" si="52"/>
        <v>1.9145299145299146</v>
      </c>
      <c r="U15" s="94">
        <f t="shared" si="53"/>
        <v>1.9672131147540983</v>
      </c>
      <c r="V15" s="95">
        <f t="shared" si="54"/>
        <v>1.9376498800959232</v>
      </c>
      <c r="W15" s="87">
        <v>31</v>
      </c>
      <c r="X15" s="88">
        <v>34</v>
      </c>
      <c r="Y15" s="89">
        <f>SUM(W15:X15)</f>
        <v>65</v>
      </c>
      <c r="Z15" s="93">
        <f t="shared" si="56"/>
        <v>0.13247863247863248</v>
      </c>
      <c r="AA15" s="94">
        <f t="shared" si="57"/>
        <v>0.18579234972677597</v>
      </c>
      <c r="AB15" s="95">
        <f t="shared" si="58"/>
        <v>0.15587529976019185</v>
      </c>
      <c r="AC15" s="87">
        <v>7</v>
      </c>
      <c r="AD15" s="88">
        <v>4</v>
      </c>
      <c r="AE15" s="89">
        <f>SUM(AC15:AD15)</f>
        <v>11</v>
      </c>
      <c r="AF15" s="90">
        <f t="shared" si="60"/>
        <v>2.9914529914529916E-2</v>
      </c>
      <c r="AG15" s="91">
        <f t="shared" si="9"/>
        <v>2.185792349726776E-2</v>
      </c>
      <c r="AH15" s="92">
        <f t="shared" si="10"/>
        <v>2.6378896882494004E-2</v>
      </c>
      <c r="AI15" s="87">
        <v>4</v>
      </c>
      <c r="AJ15" s="88">
        <v>3</v>
      </c>
      <c r="AK15" s="89">
        <f>SUM(AI15:AJ15)</f>
        <v>7</v>
      </c>
      <c r="AL15" s="90">
        <f t="shared" si="62"/>
        <v>0.5714285714285714</v>
      </c>
      <c r="AM15" s="91">
        <f t="shared" si="63"/>
        <v>0.75</v>
      </c>
      <c r="AN15" s="92">
        <f t="shared" si="64"/>
        <v>0.63636363636363635</v>
      </c>
      <c r="AO15" s="87">
        <v>9</v>
      </c>
      <c r="AP15" s="88">
        <v>5</v>
      </c>
      <c r="AQ15" s="89">
        <f>SUM(AO15:AP15)</f>
        <v>14</v>
      </c>
      <c r="AR15" s="93">
        <f t="shared" si="73"/>
        <v>3.8461538461538464E-2</v>
      </c>
      <c r="AS15" s="94">
        <f t="shared" si="73"/>
        <v>2.7322404371584699E-2</v>
      </c>
      <c r="AT15" s="95">
        <f t="shared" si="73"/>
        <v>3.3573141486810551E-2</v>
      </c>
      <c r="AU15" s="87">
        <v>4</v>
      </c>
      <c r="AV15" s="88">
        <v>12</v>
      </c>
      <c r="AW15" s="89">
        <f>SUM(AU15:AV15)</f>
        <v>16</v>
      </c>
      <c r="AX15" s="93">
        <f t="shared" si="74"/>
        <v>1.7094017094017096E-2</v>
      </c>
      <c r="AY15" s="94">
        <f t="shared" si="74"/>
        <v>6.5573770491803282E-2</v>
      </c>
      <c r="AZ15" s="95">
        <f t="shared" si="74"/>
        <v>3.8369304556354913E-2</v>
      </c>
      <c r="BA15" s="87">
        <v>0</v>
      </c>
      <c r="BB15" s="88">
        <v>1</v>
      </c>
      <c r="BC15" s="88">
        <f t="shared" si="15"/>
        <v>1</v>
      </c>
      <c r="BD15" s="91">
        <f t="shared" si="16"/>
        <v>0</v>
      </c>
      <c r="BE15" s="91">
        <f t="shared" si="17"/>
        <v>5.4644808743169399E-3</v>
      </c>
      <c r="BF15" s="91">
        <f t="shared" si="18"/>
        <v>2.3980815347721821E-3</v>
      </c>
      <c r="BG15" s="88">
        <v>0</v>
      </c>
      <c r="BH15" s="88">
        <v>0</v>
      </c>
      <c r="BI15" s="88">
        <f t="shared" si="19"/>
        <v>0</v>
      </c>
      <c r="BJ15" s="91">
        <f t="shared" si="20"/>
        <v>0</v>
      </c>
      <c r="BK15" s="91">
        <f t="shared" si="21"/>
        <v>0</v>
      </c>
      <c r="BL15" s="92">
        <f t="shared" si="22"/>
        <v>0</v>
      </c>
      <c r="BM15" s="87">
        <v>19</v>
      </c>
      <c r="BN15" s="88">
        <v>16</v>
      </c>
      <c r="BO15" s="88">
        <f t="shared" si="23"/>
        <v>35</v>
      </c>
      <c r="BP15" s="91">
        <f t="shared" si="24"/>
        <v>8.11965811965812E-2</v>
      </c>
      <c r="BQ15" s="91">
        <f t="shared" si="25"/>
        <v>8.7431693989071038E-2</v>
      </c>
      <c r="BR15" s="91">
        <f t="shared" si="26"/>
        <v>8.3932853717026384E-2</v>
      </c>
      <c r="BS15" s="88">
        <v>4</v>
      </c>
      <c r="BT15" s="88">
        <v>2</v>
      </c>
      <c r="BU15" s="88">
        <f t="shared" si="27"/>
        <v>6</v>
      </c>
      <c r="BV15" s="91">
        <f t="shared" si="28"/>
        <v>1.7094017094017096E-2</v>
      </c>
      <c r="BW15" s="91">
        <f t="shared" si="29"/>
        <v>1.092896174863388E-2</v>
      </c>
      <c r="BX15" s="92">
        <f t="shared" si="30"/>
        <v>1.4388489208633094E-2</v>
      </c>
      <c r="BY15" s="87">
        <v>12</v>
      </c>
      <c r="BZ15" s="88">
        <v>5</v>
      </c>
      <c r="CA15" s="88">
        <f>SUM(BY15:BZ15)</f>
        <v>17</v>
      </c>
      <c r="CB15" s="91">
        <f t="shared" si="31"/>
        <v>5.128205128205128E-2</v>
      </c>
      <c r="CC15" s="91">
        <f t="shared" si="32"/>
        <v>2.7322404371584699E-2</v>
      </c>
      <c r="CD15" s="91">
        <f t="shared" si="33"/>
        <v>4.0767386091127102E-2</v>
      </c>
      <c r="CE15" s="88">
        <v>2</v>
      </c>
      <c r="CF15" s="88">
        <v>0</v>
      </c>
      <c r="CG15" s="88">
        <f>SUM(CE15:CF15)</f>
        <v>2</v>
      </c>
      <c r="CH15" s="91">
        <f t="shared" si="34"/>
        <v>8.5470085470085479E-3</v>
      </c>
      <c r="CI15" s="91">
        <f t="shared" si="35"/>
        <v>0</v>
      </c>
      <c r="CJ15" s="92">
        <f t="shared" si="36"/>
        <v>4.7961630695443642E-3</v>
      </c>
      <c r="CK15" s="87">
        <v>6</v>
      </c>
      <c r="CL15" s="88">
        <v>0</v>
      </c>
      <c r="CM15" s="88">
        <f>SUM(CK15:CL15)</f>
        <v>6</v>
      </c>
      <c r="CN15" s="91">
        <f t="shared" si="38"/>
        <v>2.564102564102564E-2</v>
      </c>
      <c r="CO15" s="91">
        <f t="shared" si="39"/>
        <v>0</v>
      </c>
      <c r="CP15" s="91">
        <f t="shared" si="40"/>
        <v>1.4388489208633094E-2</v>
      </c>
      <c r="CQ15" s="88">
        <v>1</v>
      </c>
      <c r="CR15" s="88">
        <v>0</v>
      </c>
      <c r="CS15" s="88">
        <f t="shared" si="41"/>
        <v>1</v>
      </c>
      <c r="CT15" s="91">
        <f t="shared" si="42"/>
        <v>4.2735042735042739E-3</v>
      </c>
      <c r="CU15" s="91">
        <f t="shared" si="43"/>
        <v>0</v>
      </c>
      <c r="CV15" s="91">
        <f t="shared" si="44"/>
        <v>2.3980815347721821E-3</v>
      </c>
      <c r="CW15" s="137">
        <f t="shared" si="45"/>
        <v>2.9914529914529916E-2</v>
      </c>
      <c r="CX15" s="91">
        <f t="shared" si="46"/>
        <v>0</v>
      </c>
      <c r="CY15" s="92">
        <f t="shared" si="47"/>
        <v>1.6786570743405275E-2</v>
      </c>
    </row>
    <row r="16" spans="1:107" ht="18.75" customHeight="1">
      <c r="A16" s="18" t="s">
        <v>30</v>
      </c>
      <c r="B16" s="87">
        <v>561</v>
      </c>
      <c r="C16" s="88">
        <v>521</v>
      </c>
      <c r="D16" s="89">
        <f t="shared" si="0"/>
        <v>1082</v>
      </c>
      <c r="E16" s="87">
        <v>277</v>
      </c>
      <c r="F16" s="88">
        <v>267</v>
      </c>
      <c r="G16" s="89">
        <f>SUM(E16:F16)</f>
        <v>544</v>
      </c>
      <c r="H16" s="90">
        <f t="shared" si="48"/>
        <v>0.49376114081996436</v>
      </c>
      <c r="I16" s="91">
        <f t="shared" si="49"/>
        <v>0.5124760076775432</v>
      </c>
      <c r="J16" s="92">
        <f t="shared" si="50"/>
        <v>0.50277264325323479</v>
      </c>
      <c r="K16" s="87">
        <v>103</v>
      </c>
      <c r="L16" s="88">
        <v>112</v>
      </c>
      <c r="M16" s="89">
        <f>SUM(K16:L16)</f>
        <v>215</v>
      </c>
      <c r="N16" s="90">
        <f t="shared" si="51"/>
        <v>0.37184115523465705</v>
      </c>
      <c r="O16" s="91">
        <f t="shared" si="4"/>
        <v>0.41947565543071164</v>
      </c>
      <c r="P16" s="92">
        <f t="shared" si="5"/>
        <v>0.3952205882352941</v>
      </c>
      <c r="Q16" s="87">
        <v>1283</v>
      </c>
      <c r="R16" s="88">
        <v>1170</v>
      </c>
      <c r="S16" s="89">
        <f>SUM(Q16:R16)</f>
        <v>2453</v>
      </c>
      <c r="T16" s="93">
        <f t="shared" si="52"/>
        <v>2.28698752228164</v>
      </c>
      <c r="U16" s="94">
        <f t="shared" si="53"/>
        <v>2.2456813819577737</v>
      </c>
      <c r="V16" s="95">
        <f t="shared" si="54"/>
        <v>2.2670979667282811</v>
      </c>
      <c r="W16" s="87">
        <v>84</v>
      </c>
      <c r="X16" s="88">
        <v>91</v>
      </c>
      <c r="Y16" s="89">
        <f>SUM(W16:X16)</f>
        <v>175</v>
      </c>
      <c r="Z16" s="93">
        <f t="shared" si="56"/>
        <v>0.1497326203208556</v>
      </c>
      <c r="AA16" s="94">
        <f t="shared" si="57"/>
        <v>0.1746641074856046</v>
      </c>
      <c r="AB16" s="95">
        <f t="shared" si="58"/>
        <v>0.16173752310536044</v>
      </c>
      <c r="AC16" s="87">
        <v>19</v>
      </c>
      <c r="AD16" s="88">
        <v>15</v>
      </c>
      <c r="AE16" s="89">
        <f>SUM(AC16:AD16)</f>
        <v>34</v>
      </c>
      <c r="AF16" s="90">
        <f t="shared" si="60"/>
        <v>3.3868092691622102E-2</v>
      </c>
      <c r="AG16" s="91">
        <f t="shared" si="9"/>
        <v>2.8790786948176585E-2</v>
      </c>
      <c r="AH16" s="92">
        <f t="shared" si="10"/>
        <v>3.1423290203327174E-2</v>
      </c>
      <c r="AI16" s="87">
        <v>6</v>
      </c>
      <c r="AJ16" s="88">
        <v>11</v>
      </c>
      <c r="AK16" s="89">
        <f>SUM(AI16:AJ16)</f>
        <v>17</v>
      </c>
      <c r="AL16" s="90">
        <f t="shared" si="62"/>
        <v>0.31578947368421051</v>
      </c>
      <c r="AM16" s="91">
        <f t="shared" si="63"/>
        <v>0.73333333333333328</v>
      </c>
      <c r="AN16" s="92">
        <f t="shared" si="64"/>
        <v>0.5</v>
      </c>
      <c r="AO16" s="87">
        <v>28</v>
      </c>
      <c r="AP16" s="88">
        <v>23</v>
      </c>
      <c r="AQ16" s="89">
        <f>SUM(AO16:AP16)</f>
        <v>51</v>
      </c>
      <c r="AR16" s="93">
        <f t="shared" si="73"/>
        <v>4.9910873440285206E-2</v>
      </c>
      <c r="AS16" s="94">
        <f t="shared" si="73"/>
        <v>4.4145873320537425E-2</v>
      </c>
      <c r="AT16" s="95">
        <f t="shared" si="73"/>
        <v>4.7134935304990758E-2</v>
      </c>
      <c r="AU16" s="87">
        <v>22</v>
      </c>
      <c r="AV16" s="88">
        <v>37</v>
      </c>
      <c r="AW16" s="89">
        <f>SUM(AU16:AV16)</f>
        <v>59</v>
      </c>
      <c r="AX16" s="93">
        <f t="shared" si="74"/>
        <v>3.9215686274509803E-2</v>
      </c>
      <c r="AY16" s="94">
        <f t="shared" si="74"/>
        <v>7.1017274472168906E-2</v>
      </c>
      <c r="AZ16" s="95">
        <f t="shared" si="74"/>
        <v>5.4528650646950096E-2</v>
      </c>
      <c r="BA16" s="87">
        <v>5</v>
      </c>
      <c r="BB16" s="88">
        <v>5</v>
      </c>
      <c r="BC16" s="88">
        <f t="shared" si="15"/>
        <v>10</v>
      </c>
      <c r="BD16" s="91">
        <f t="shared" si="16"/>
        <v>8.9126559714795012E-3</v>
      </c>
      <c r="BE16" s="91">
        <f t="shared" si="17"/>
        <v>9.5969289827255271E-3</v>
      </c>
      <c r="BF16" s="91">
        <f t="shared" si="18"/>
        <v>9.242144177449169E-3</v>
      </c>
      <c r="BG16" s="88">
        <v>1</v>
      </c>
      <c r="BH16" s="88">
        <v>0</v>
      </c>
      <c r="BI16" s="88">
        <f t="shared" si="19"/>
        <v>1</v>
      </c>
      <c r="BJ16" s="91">
        <f t="shared" si="20"/>
        <v>1.7825311942959001E-3</v>
      </c>
      <c r="BK16" s="91">
        <f t="shared" si="21"/>
        <v>0</v>
      </c>
      <c r="BL16" s="92">
        <f t="shared" si="22"/>
        <v>9.2421441774491681E-4</v>
      </c>
      <c r="BM16" s="87">
        <v>57</v>
      </c>
      <c r="BN16" s="88">
        <v>94</v>
      </c>
      <c r="BO16" s="88">
        <f t="shared" si="23"/>
        <v>151</v>
      </c>
      <c r="BP16" s="91">
        <f t="shared" si="24"/>
        <v>0.10160427807486631</v>
      </c>
      <c r="BQ16" s="91">
        <f t="shared" si="25"/>
        <v>0.18042226487523993</v>
      </c>
      <c r="BR16" s="91">
        <f t="shared" si="26"/>
        <v>0.13955637707948243</v>
      </c>
      <c r="BS16" s="88">
        <v>26</v>
      </c>
      <c r="BT16" s="88">
        <v>28</v>
      </c>
      <c r="BU16" s="88">
        <f t="shared" si="27"/>
        <v>54</v>
      </c>
      <c r="BV16" s="91">
        <f t="shared" si="28"/>
        <v>4.6345811051693407E-2</v>
      </c>
      <c r="BW16" s="91">
        <f t="shared" si="29"/>
        <v>5.3742802303262956E-2</v>
      </c>
      <c r="BX16" s="92">
        <f t="shared" si="30"/>
        <v>4.9907578558225509E-2</v>
      </c>
      <c r="BY16" s="87">
        <v>31</v>
      </c>
      <c r="BZ16" s="88">
        <v>31</v>
      </c>
      <c r="CA16" s="88">
        <f>SUM(BY16:BZ16)</f>
        <v>62</v>
      </c>
      <c r="CB16" s="91">
        <f t="shared" si="31"/>
        <v>5.5258467023172907E-2</v>
      </c>
      <c r="CC16" s="91">
        <f t="shared" si="32"/>
        <v>5.9500959692898273E-2</v>
      </c>
      <c r="CD16" s="91">
        <f t="shared" si="33"/>
        <v>5.730129390018484E-2</v>
      </c>
      <c r="CE16" s="88">
        <v>7</v>
      </c>
      <c r="CF16" s="88">
        <v>5</v>
      </c>
      <c r="CG16" s="88">
        <f>SUM(CE16:CF16)</f>
        <v>12</v>
      </c>
      <c r="CH16" s="91">
        <f t="shared" si="34"/>
        <v>1.2477718360071301E-2</v>
      </c>
      <c r="CI16" s="91">
        <f t="shared" si="35"/>
        <v>9.5969289827255271E-3</v>
      </c>
      <c r="CJ16" s="92">
        <f t="shared" si="36"/>
        <v>1.1090573012939002E-2</v>
      </c>
      <c r="CK16" s="87">
        <v>29</v>
      </c>
      <c r="CL16" s="88">
        <v>36</v>
      </c>
      <c r="CM16" s="88">
        <f>SUM(CK16:CL16)</f>
        <v>65</v>
      </c>
      <c r="CN16" s="91">
        <f t="shared" si="38"/>
        <v>5.1693404634581108E-2</v>
      </c>
      <c r="CO16" s="91">
        <f t="shared" si="39"/>
        <v>6.9097888675623803E-2</v>
      </c>
      <c r="CP16" s="91">
        <f t="shared" si="40"/>
        <v>6.007393715341959E-2</v>
      </c>
      <c r="CQ16" s="88">
        <v>1</v>
      </c>
      <c r="CR16" s="88">
        <v>1</v>
      </c>
      <c r="CS16" s="88">
        <f t="shared" si="41"/>
        <v>2</v>
      </c>
      <c r="CT16" s="91">
        <f t="shared" si="42"/>
        <v>1.7825311942959001E-3</v>
      </c>
      <c r="CU16" s="91">
        <f t="shared" si="43"/>
        <v>1.9193857965451055E-3</v>
      </c>
      <c r="CV16" s="91">
        <f t="shared" si="44"/>
        <v>1.8484288354898336E-3</v>
      </c>
      <c r="CW16" s="137">
        <f t="shared" si="45"/>
        <v>5.3475935828877004E-2</v>
      </c>
      <c r="CX16" s="91">
        <f t="shared" si="46"/>
        <v>7.1017274472168906E-2</v>
      </c>
      <c r="CY16" s="92">
        <f t="shared" si="47"/>
        <v>6.1922365988909427E-2</v>
      </c>
    </row>
    <row r="17" spans="1:103" ht="18.75" customHeight="1">
      <c r="A17" s="18" t="s">
        <v>36</v>
      </c>
      <c r="B17" s="87">
        <v>184</v>
      </c>
      <c r="C17" s="88">
        <v>193</v>
      </c>
      <c r="D17" s="89">
        <f>SUM(B17:C17)</f>
        <v>377</v>
      </c>
      <c r="E17" s="87">
        <v>100</v>
      </c>
      <c r="F17" s="88">
        <v>99</v>
      </c>
      <c r="G17" s="89">
        <f>SUM(E17:F17)</f>
        <v>199</v>
      </c>
      <c r="H17" s="90">
        <f t="shared" si="48"/>
        <v>0.54347826086956519</v>
      </c>
      <c r="I17" s="91">
        <f t="shared" si="49"/>
        <v>0.51295336787564771</v>
      </c>
      <c r="J17" s="92">
        <f t="shared" si="50"/>
        <v>0.52785145888594165</v>
      </c>
      <c r="K17" s="87">
        <v>31</v>
      </c>
      <c r="L17" s="88">
        <v>35</v>
      </c>
      <c r="M17" s="89">
        <f>SUM(K17:L17)</f>
        <v>66</v>
      </c>
      <c r="N17" s="90">
        <f t="shared" si="51"/>
        <v>0.31</v>
      </c>
      <c r="O17" s="91">
        <f t="shared" si="4"/>
        <v>0.35353535353535354</v>
      </c>
      <c r="P17" s="92">
        <f t="shared" si="5"/>
        <v>0.33165829145728642</v>
      </c>
      <c r="Q17" s="87">
        <v>463</v>
      </c>
      <c r="R17" s="88">
        <v>380</v>
      </c>
      <c r="S17" s="89">
        <f>SUM(Q17:R17)</f>
        <v>843</v>
      </c>
      <c r="T17" s="93">
        <f t="shared" si="52"/>
        <v>2.5163043478260869</v>
      </c>
      <c r="U17" s="94">
        <f t="shared" si="53"/>
        <v>1.9689119170984455</v>
      </c>
      <c r="V17" s="95">
        <f t="shared" si="54"/>
        <v>2.2360742705570291</v>
      </c>
      <c r="W17" s="87">
        <v>56</v>
      </c>
      <c r="X17" s="88">
        <v>64</v>
      </c>
      <c r="Y17" s="89">
        <f>SUM(W17:X17)</f>
        <v>120</v>
      </c>
      <c r="Z17" s="93">
        <f t="shared" si="56"/>
        <v>0.30434782608695654</v>
      </c>
      <c r="AA17" s="94">
        <f t="shared" si="57"/>
        <v>0.33160621761658032</v>
      </c>
      <c r="AB17" s="95">
        <f t="shared" si="58"/>
        <v>0.3183023872679045</v>
      </c>
      <c r="AC17" s="87">
        <v>4</v>
      </c>
      <c r="AD17" s="88">
        <v>7</v>
      </c>
      <c r="AE17" s="89">
        <f>SUM(AC17:AD17)</f>
        <v>11</v>
      </c>
      <c r="AF17" s="90">
        <f t="shared" si="60"/>
        <v>2.1739130434782608E-2</v>
      </c>
      <c r="AG17" s="91">
        <f t="shared" si="9"/>
        <v>3.6269430051813469E-2</v>
      </c>
      <c r="AH17" s="92">
        <f t="shared" si="10"/>
        <v>2.9177718832891247E-2</v>
      </c>
      <c r="AI17" s="87">
        <v>0</v>
      </c>
      <c r="AJ17" s="88">
        <v>3</v>
      </c>
      <c r="AK17" s="89">
        <f>SUM(AI17:AJ17)</f>
        <v>3</v>
      </c>
      <c r="AL17" s="90">
        <f t="shared" si="62"/>
        <v>0</v>
      </c>
      <c r="AM17" s="91">
        <f t="shared" si="63"/>
        <v>0.42857142857142855</v>
      </c>
      <c r="AN17" s="92">
        <f t="shared" si="64"/>
        <v>0.27272727272727271</v>
      </c>
      <c r="AO17" s="87">
        <v>6</v>
      </c>
      <c r="AP17" s="88">
        <v>10</v>
      </c>
      <c r="AQ17" s="89">
        <f>SUM(AO17:AP17)</f>
        <v>16</v>
      </c>
      <c r="AR17" s="93">
        <f t="shared" si="73"/>
        <v>3.2608695652173912E-2</v>
      </c>
      <c r="AS17" s="94">
        <f t="shared" si="73"/>
        <v>5.181347150259067E-2</v>
      </c>
      <c r="AT17" s="95">
        <f t="shared" si="73"/>
        <v>4.2440318302387266E-2</v>
      </c>
      <c r="AU17" s="87">
        <v>9</v>
      </c>
      <c r="AV17" s="88">
        <v>17</v>
      </c>
      <c r="AW17" s="89">
        <f>SUM(AU17:AV17)</f>
        <v>26</v>
      </c>
      <c r="AX17" s="93">
        <f t="shared" si="74"/>
        <v>4.8913043478260872E-2</v>
      </c>
      <c r="AY17" s="94">
        <f t="shared" si="74"/>
        <v>8.8082901554404139E-2</v>
      </c>
      <c r="AZ17" s="95">
        <f t="shared" si="74"/>
        <v>6.8965517241379309E-2</v>
      </c>
      <c r="BA17" s="87">
        <v>10</v>
      </c>
      <c r="BB17" s="88">
        <v>11</v>
      </c>
      <c r="BC17" s="88">
        <f t="shared" si="15"/>
        <v>21</v>
      </c>
      <c r="BD17" s="91">
        <f t="shared" si="16"/>
        <v>5.434782608695652E-2</v>
      </c>
      <c r="BE17" s="91">
        <f t="shared" si="17"/>
        <v>5.6994818652849742E-2</v>
      </c>
      <c r="BF17" s="91">
        <f t="shared" si="18"/>
        <v>5.5702917771883291E-2</v>
      </c>
      <c r="BG17" s="88">
        <v>1</v>
      </c>
      <c r="BH17" s="88">
        <v>4</v>
      </c>
      <c r="BI17" s="88">
        <f t="shared" si="19"/>
        <v>5</v>
      </c>
      <c r="BJ17" s="91">
        <f t="shared" si="20"/>
        <v>5.434782608695652E-3</v>
      </c>
      <c r="BK17" s="91">
        <f t="shared" si="21"/>
        <v>2.072538860103627E-2</v>
      </c>
      <c r="BL17" s="92">
        <f t="shared" si="22"/>
        <v>1.3262599469496022E-2</v>
      </c>
      <c r="BM17" s="87">
        <v>34</v>
      </c>
      <c r="BN17" s="88">
        <v>48</v>
      </c>
      <c r="BO17" s="88">
        <f t="shared" si="23"/>
        <v>82</v>
      </c>
      <c r="BP17" s="91">
        <f t="shared" si="24"/>
        <v>0.18478260869565216</v>
      </c>
      <c r="BQ17" s="91">
        <f t="shared" si="25"/>
        <v>0.24870466321243523</v>
      </c>
      <c r="BR17" s="91">
        <f t="shared" si="26"/>
        <v>0.21750663129973474</v>
      </c>
      <c r="BS17" s="88">
        <v>6</v>
      </c>
      <c r="BT17" s="88">
        <v>9</v>
      </c>
      <c r="BU17" s="88">
        <f t="shared" si="27"/>
        <v>15</v>
      </c>
      <c r="BV17" s="91">
        <f t="shared" si="28"/>
        <v>3.2608695652173912E-2</v>
      </c>
      <c r="BW17" s="91">
        <f t="shared" si="29"/>
        <v>4.6632124352331605E-2</v>
      </c>
      <c r="BX17" s="92">
        <f t="shared" si="30"/>
        <v>3.9787798408488062E-2</v>
      </c>
      <c r="BY17" s="87">
        <v>17</v>
      </c>
      <c r="BZ17" s="88">
        <v>14</v>
      </c>
      <c r="CA17" s="88">
        <f>SUM(BY17:BZ17)</f>
        <v>31</v>
      </c>
      <c r="CB17" s="91">
        <f t="shared" si="31"/>
        <v>9.2391304347826081E-2</v>
      </c>
      <c r="CC17" s="91">
        <f t="shared" si="32"/>
        <v>7.2538860103626937E-2</v>
      </c>
      <c r="CD17" s="91">
        <f t="shared" si="33"/>
        <v>8.2228116710875335E-2</v>
      </c>
      <c r="CE17" s="88">
        <v>5</v>
      </c>
      <c r="CF17" s="88">
        <v>0</v>
      </c>
      <c r="CG17" s="88">
        <f>SUM(CE17:CF17)</f>
        <v>5</v>
      </c>
      <c r="CH17" s="91">
        <f t="shared" si="34"/>
        <v>2.717391304347826E-2</v>
      </c>
      <c r="CI17" s="91">
        <f t="shared" si="35"/>
        <v>0</v>
      </c>
      <c r="CJ17" s="92">
        <f t="shared" si="36"/>
        <v>1.3262599469496022E-2</v>
      </c>
      <c r="CK17" s="87">
        <v>12</v>
      </c>
      <c r="CL17" s="88">
        <v>9</v>
      </c>
      <c r="CM17" s="88">
        <f>SUM(CK17:CL17)</f>
        <v>21</v>
      </c>
      <c r="CN17" s="91">
        <f t="shared" si="38"/>
        <v>6.5217391304347824E-2</v>
      </c>
      <c r="CO17" s="91">
        <f t="shared" si="39"/>
        <v>4.6632124352331605E-2</v>
      </c>
      <c r="CP17" s="91">
        <f t="shared" si="40"/>
        <v>5.5702917771883291E-2</v>
      </c>
      <c r="CQ17" s="88">
        <v>5</v>
      </c>
      <c r="CR17" s="88">
        <v>0</v>
      </c>
      <c r="CS17" s="88">
        <f>SUM(CQ17:CR17)</f>
        <v>5</v>
      </c>
      <c r="CT17" s="91">
        <f t="shared" si="42"/>
        <v>2.717391304347826E-2</v>
      </c>
      <c r="CU17" s="91">
        <f t="shared" si="43"/>
        <v>0</v>
      </c>
      <c r="CV17" s="91">
        <f t="shared" si="44"/>
        <v>1.3262599469496022E-2</v>
      </c>
      <c r="CW17" s="137">
        <f t="shared" si="45"/>
        <v>9.2391304347826081E-2</v>
      </c>
      <c r="CX17" s="91">
        <f t="shared" si="46"/>
        <v>4.6632124352331605E-2</v>
      </c>
      <c r="CY17" s="92">
        <f t="shared" si="47"/>
        <v>6.8965517241379309E-2</v>
      </c>
    </row>
    <row r="18" spans="1:103" ht="18.75" customHeight="1">
      <c r="A18" s="18" t="s">
        <v>21</v>
      </c>
      <c r="B18" s="87">
        <v>100</v>
      </c>
      <c r="C18" s="88">
        <v>96</v>
      </c>
      <c r="D18" s="89">
        <f t="shared" ref="D18:D27" si="75">SUM(B18:C18)</f>
        <v>196</v>
      </c>
      <c r="E18" s="87">
        <v>58</v>
      </c>
      <c r="F18" s="88">
        <v>52</v>
      </c>
      <c r="G18" s="89">
        <f>SUM(E18:F18)</f>
        <v>110</v>
      </c>
      <c r="H18" s="90">
        <f t="shared" si="48"/>
        <v>0.57999999999999996</v>
      </c>
      <c r="I18" s="91">
        <f t="shared" si="49"/>
        <v>0.54166666666666663</v>
      </c>
      <c r="J18" s="92">
        <f t="shared" si="50"/>
        <v>0.56122448979591832</v>
      </c>
      <c r="K18" s="87">
        <v>22</v>
      </c>
      <c r="L18" s="88">
        <v>19</v>
      </c>
      <c r="M18" s="89">
        <f>SUM(K18:L18)</f>
        <v>41</v>
      </c>
      <c r="N18" s="90">
        <f t="shared" si="51"/>
        <v>0.37931034482758619</v>
      </c>
      <c r="O18" s="91">
        <f t="shared" si="4"/>
        <v>0.36538461538461536</v>
      </c>
      <c r="P18" s="92">
        <f t="shared" si="5"/>
        <v>0.37272727272727274</v>
      </c>
      <c r="Q18" s="87">
        <v>286</v>
      </c>
      <c r="R18" s="88">
        <v>240</v>
      </c>
      <c r="S18" s="89">
        <f>SUM(Q18:R18)</f>
        <v>526</v>
      </c>
      <c r="T18" s="93">
        <f t="shared" si="52"/>
        <v>2.86</v>
      </c>
      <c r="U18" s="94">
        <f t="shared" si="53"/>
        <v>2.5</v>
      </c>
      <c r="V18" s="95">
        <f t="shared" si="54"/>
        <v>2.6836734693877551</v>
      </c>
      <c r="W18" s="87">
        <v>18</v>
      </c>
      <c r="X18" s="88">
        <v>9</v>
      </c>
      <c r="Y18" s="89">
        <f>SUM(W18:X18)</f>
        <v>27</v>
      </c>
      <c r="Z18" s="93">
        <f t="shared" si="56"/>
        <v>0.18</v>
      </c>
      <c r="AA18" s="94">
        <f t="shared" si="57"/>
        <v>9.375E-2</v>
      </c>
      <c r="AB18" s="95">
        <f t="shared" si="58"/>
        <v>0.13775510204081631</v>
      </c>
      <c r="AC18" s="87">
        <v>2</v>
      </c>
      <c r="AD18" s="88">
        <v>3</v>
      </c>
      <c r="AE18" s="89">
        <f>SUM(AC18:AD18)</f>
        <v>5</v>
      </c>
      <c r="AF18" s="90">
        <f t="shared" si="60"/>
        <v>0.02</v>
      </c>
      <c r="AG18" s="91">
        <f t="shared" si="9"/>
        <v>3.125E-2</v>
      </c>
      <c r="AH18" s="92">
        <f t="shared" si="10"/>
        <v>2.5510204081632654E-2</v>
      </c>
      <c r="AI18" s="87">
        <v>1</v>
      </c>
      <c r="AJ18" s="88">
        <v>2</v>
      </c>
      <c r="AK18" s="89">
        <f>SUM(AI18:AJ18)</f>
        <v>3</v>
      </c>
      <c r="AL18" s="90">
        <f t="shared" si="62"/>
        <v>0.5</v>
      </c>
      <c r="AM18" s="91">
        <f t="shared" si="63"/>
        <v>0.66666666666666663</v>
      </c>
      <c r="AN18" s="92">
        <f t="shared" si="64"/>
        <v>0.6</v>
      </c>
      <c r="AO18" s="87">
        <v>7</v>
      </c>
      <c r="AP18" s="88">
        <v>4</v>
      </c>
      <c r="AQ18" s="89">
        <f>SUM(AO18:AP18)</f>
        <v>11</v>
      </c>
      <c r="AR18" s="93">
        <f t="shared" si="73"/>
        <v>7.0000000000000007E-2</v>
      </c>
      <c r="AS18" s="94">
        <f t="shared" si="73"/>
        <v>4.1666666666666664E-2</v>
      </c>
      <c r="AT18" s="95">
        <f t="shared" si="73"/>
        <v>5.6122448979591837E-2</v>
      </c>
      <c r="AU18" s="87">
        <v>2</v>
      </c>
      <c r="AV18" s="88">
        <v>1</v>
      </c>
      <c r="AW18" s="89">
        <f>SUM(AU18:AV18)</f>
        <v>3</v>
      </c>
      <c r="AX18" s="93">
        <f t="shared" si="74"/>
        <v>0.02</v>
      </c>
      <c r="AY18" s="94">
        <f t="shared" si="74"/>
        <v>1.0416666666666666E-2</v>
      </c>
      <c r="AZ18" s="95">
        <f t="shared" si="74"/>
        <v>1.5306122448979591E-2</v>
      </c>
      <c r="BA18" s="87">
        <v>0</v>
      </c>
      <c r="BB18" s="88">
        <v>0</v>
      </c>
      <c r="BC18" s="88">
        <f t="shared" si="15"/>
        <v>0</v>
      </c>
      <c r="BD18" s="91">
        <f t="shared" si="16"/>
        <v>0</v>
      </c>
      <c r="BE18" s="91">
        <f t="shared" si="17"/>
        <v>0</v>
      </c>
      <c r="BF18" s="91">
        <f t="shared" si="18"/>
        <v>0</v>
      </c>
      <c r="BG18" s="88">
        <v>0</v>
      </c>
      <c r="BH18" s="88">
        <v>0</v>
      </c>
      <c r="BI18" s="88">
        <f t="shared" si="19"/>
        <v>0</v>
      </c>
      <c r="BJ18" s="91">
        <f t="shared" si="20"/>
        <v>0</v>
      </c>
      <c r="BK18" s="91">
        <f t="shared" si="21"/>
        <v>0</v>
      </c>
      <c r="BL18" s="92">
        <f t="shared" si="22"/>
        <v>0</v>
      </c>
      <c r="BM18" s="87">
        <v>4</v>
      </c>
      <c r="BN18" s="88">
        <v>6</v>
      </c>
      <c r="BO18" s="88">
        <f t="shared" si="23"/>
        <v>10</v>
      </c>
      <c r="BP18" s="91">
        <f t="shared" si="24"/>
        <v>0.04</v>
      </c>
      <c r="BQ18" s="91">
        <f t="shared" si="25"/>
        <v>6.25E-2</v>
      </c>
      <c r="BR18" s="91">
        <f t="shared" si="26"/>
        <v>5.1020408163265307E-2</v>
      </c>
      <c r="BS18" s="88">
        <v>1</v>
      </c>
      <c r="BT18" s="88">
        <v>0</v>
      </c>
      <c r="BU18" s="88">
        <f t="shared" si="27"/>
        <v>1</v>
      </c>
      <c r="BV18" s="91">
        <f t="shared" si="28"/>
        <v>0.01</v>
      </c>
      <c r="BW18" s="91">
        <f t="shared" si="29"/>
        <v>0</v>
      </c>
      <c r="BX18" s="92">
        <f t="shared" si="30"/>
        <v>5.1020408163265302E-3</v>
      </c>
      <c r="BY18" s="87">
        <v>11</v>
      </c>
      <c r="BZ18" s="88">
        <v>6</v>
      </c>
      <c r="CA18" s="88">
        <f>SUM(BY18:BZ18)</f>
        <v>17</v>
      </c>
      <c r="CB18" s="91">
        <f t="shared" si="31"/>
        <v>0.11</v>
      </c>
      <c r="CC18" s="91">
        <f t="shared" si="32"/>
        <v>6.25E-2</v>
      </c>
      <c r="CD18" s="91">
        <f t="shared" si="33"/>
        <v>8.673469387755102E-2</v>
      </c>
      <c r="CE18" s="88">
        <v>2</v>
      </c>
      <c r="CF18" s="88">
        <v>1</v>
      </c>
      <c r="CG18" s="88">
        <f>SUM(CE18:CF18)</f>
        <v>3</v>
      </c>
      <c r="CH18" s="91">
        <f t="shared" si="34"/>
        <v>0.02</v>
      </c>
      <c r="CI18" s="91">
        <f t="shared" si="35"/>
        <v>1.0416666666666666E-2</v>
      </c>
      <c r="CJ18" s="92">
        <f t="shared" si="36"/>
        <v>1.5306122448979591E-2</v>
      </c>
      <c r="CK18" s="87">
        <v>3</v>
      </c>
      <c r="CL18" s="88">
        <v>5</v>
      </c>
      <c r="CM18" s="88">
        <f>SUM(CK18:CL18)</f>
        <v>8</v>
      </c>
      <c r="CN18" s="91">
        <f t="shared" si="38"/>
        <v>0.03</v>
      </c>
      <c r="CO18" s="91">
        <f t="shared" si="39"/>
        <v>5.2083333333333336E-2</v>
      </c>
      <c r="CP18" s="91">
        <f t="shared" si="40"/>
        <v>4.0816326530612242E-2</v>
      </c>
      <c r="CQ18" s="88">
        <v>1</v>
      </c>
      <c r="CR18" s="88">
        <v>0</v>
      </c>
      <c r="CS18" s="88">
        <f>SUM(CQ18:CR18)</f>
        <v>1</v>
      </c>
      <c r="CT18" s="91">
        <f t="shared" si="42"/>
        <v>0.01</v>
      </c>
      <c r="CU18" s="91">
        <f t="shared" si="43"/>
        <v>0</v>
      </c>
      <c r="CV18" s="91">
        <f t="shared" si="44"/>
        <v>5.1020408163265302E-3</v>
      </c>
      <c r="CW18" s="137">
        <f t="shared" si="45"/>
        <v>0.04</v>
      </c>
      <c r="CX18" s="91">
        <f t="shared" si="46"/>
        <v>5.2083333333333336E-2</v>
      </c>
      <c r="CY18" s="92">
        <f t="shared" si="47"/>
        <v>4.5918367346938778E-2</v>
      </c>
    </row>
    <row r="19" spans="1:103" ht="18.75" customHeight="1">
      <c r="A19" s="18" t="s">
        <v>22</v>
      </c>
      <c r="B19" s="87">
        <v>55</v>
      </c>
      <c r="C19" s="88">
        <v>67</v>
      </c>
      <c r="D19" s="89">
        <f t="shared" si="75"/>
        <v>122</v>
      </c>
      <c r="E19" s="87">
        <v>29</v>
      </c>
      <c r="F19" s="88">
        <v>25</v>
      </c>
      <c r="G19" s="89">
        <f t="shared" ref="G19:G27" si="76">SUM(E19:F19)</f>
        <v>54</v>
      </c>
      <c r="H19" s="90">
        <f t="shared" si="48"/>
        <v>0.52727272727272723</v>
      </c>
      <c r="I19" s="91">
        <f t="shared" si="49"/>
        <v>0.37313432835820898</v>
      </c>
      <c r="J19" s="92">
        <f t="shared" si="50"/>
        <v>0.44262295081967212</v>
      </c>
      <c r="K19" s="87">
        <v>16</v>
      </c>
      <c r="L19" s="88">
        <v>10</v>
      </c>
      <c r="M19" s="89">
        <f t="shared" ref="M19:M27" si="77">SUM(K19:L19)</f>
        <v>26</v>
      </c>
      <c r="N19" s="90">
        <f t="shared" si="51"/>
        <v>0.55172413793103448</v>
      </c>
      <c r="O19" s="91">
        <f t="shared" si="4"/>
        <v>0.4</v>
      </c>
      <c r="P19" s="92">
        <f t="shared" si="5"/>
        <v>0.48148148148148145</v>
      </c>
      <c r="Q19" s="87">
        <v>116</v>
      </c>
      <c r="R19" s="88">
        <v>102</v>
      </c>
      <c r="S19" s="89">
        <f t="shared" ref="S19:S27" si="78">SUM(Q19:R19)</f>
        <v>218</v>
      </c>
      <c r="T19" s="93">
        <f t="shared" si="52"/>
        <v>2.1090909090909089</v>
      </c>
      <c r="U19" s="94">
        <f t="shared" si="53"/>
        <v>1.5223880597014925</v>
      </c>
      <c r="V19" s="95">
        <f t="shared" si="54"/>
        <v>1.7868852459016393</v>
      </c>
      <c r="W19" s="87">
        <v>4</v>
      </c>
      <c r="X19" s="88">
        <v>3</v>
      </c>
      <c r="Y19" s="89">
        <f t="shared" ref="Y19:Y25" si="79">SUM(W19:X19)</f>
        <v>7</v>
      </c>
      <c r="Z19" s="93">
        <f t="shared" si="56"/>
        <v>7.2727272727272724E-2</v>
      </c>
      <c r="AA19" s="94">
        <f t="shared" si="57"/>
        <v>4.4776119402985072E-2</v>
      </c>
      <c r="AB19" s="95">
        <f t="shared" si="58"/>
        <v>5.737704918032787E-2</v>
      </c>
      <c r="AC19" s="87">
        <v>0</v>
      </c>
      <c r="AD19" s="88">
        <v>0</v>
      </c>
      <c r="AE19" s="89">
        <f t="shared" ref="AE19:AE25" si="80">SUM(AC19:AD19)</f>
        <v>0</v>
      </c>
      <c r="AF19" s="90">
        <f t="shared" si="60"/>
        <v>0</v>
      </c>
      <c r="AG19" s="91">
        <f t="shared" si="9"/>
        <v>0</v>
      </c>
      <c r="AH19" s="92">
        <f t="shared" si="10"/>
        <v>0</v>
      </c>
      <c r="AI19" s="87">
        <v>0</v>
      </c>
      <c r="AJ19" s="88">
        <v>0</v>
      </c>
      <c r="AK19" s="89">
        <f t="shared" ref="AK19:AK25" si="81">SUM(AI19:AJ19)</f>
        <v>0</v>
      </c>
      <c r="AL19" s="90">
        <f t="shared" si="62"/>
        <v>0</v>
      </c>
      <c r="AM19" s="91">
        <f t="shared" si="63"/>
        <v>0</v>
      </c>
      <c r="AN19" s="92">
        <f t="shared" si="64"/>
        <v>0</v>
      </c>
      <c r="AO19" s="87">
        <v>0</v>
      </c>
      <c r="AP19" s="88">
        <v>0</v>
      </c>
      <c r="AQ19" s="89">
        <f t="shared" ref="AQ19:AQ25" si="82">SUM(AO19:AP19)</f>
        <v>0</v>
      </c>
      <c r="AR19" s="93">
        <f t="shared" si="73"/>
        <v>0</v>
      </c>
      <c r="AS19" s="94">
        <f t="shared" si="73"/>
        <v>0</v>
      </c>
      <c r="AT19" s="95">
        <f t="shared" si="73"/>
        <v>0</v>
      </c>
      <c r="AU19" s="87">
        <v>0</v>
      </c>
      <c r="AV19" s="88">
        <v>0</v>
      </c>
      <c r="AW19" s="89">
        <f t="shared" ref="AW19:AW25" si="83">SUM(AU19:AV19)</f>
        <v>0</v>
      </c>
      <c r="AX19" s="93">
        <f t="shared" si="74"/>
        <v>0</v>
      </c>
      <c r="AY19" s="94">
        <f t="shared" si="74"/>
        <v>0</v>
      </c>
      <c r="AZ19" s="95">
        <f t="shared" si="74"/>
        <v>0</v>
      </c>
      <c r="BA19" s="87">
        <v>0</v>
      </c>
      <c r="BB19" s="88">
        <v>0</v>
      </c>
      <c r="BC19" s="88">
        <f t="shared" si="15"/>
        <v>0</v>
      </c>
      <c r="BD19" s="91">
        <f t="shared" si="16"/>
        <v>0</v>
      </c>
      <c r="BE19" s="91">
        <f t="shared" si="17"/>
        <v>0</v>
      </c>
      <c r="BF19" s="91">
        <f t="shared" si="18"/>
        <v>0</v>
      </c>
      <c r="BG19" s="88">
        <v>0</v>
      </c>
      <c r="BH19" s="88">
        <v>0</v>
      </c>
      <c r="BI19" s="88">
        <f t="shared" si="19"/>
        <v>0</v>
      </c>
      <c r="BJ19" s="91">
        <f t="shared" si="20"/>
        <v>0</v>
      </c>
      <c r="BK19" s="91">
        <f t="shared" si="21"/>
        <v>0</v>
      </c>
      <c r="BL19" s="92">
        <f t="shared" si="22"/>
        <v>0</v>
      </c>
      <c r="BM19" s="87">
        <v>4</v>
      </c>
      <c r="BN19" s="88">
        <v>11</v>
      </c>
      <c r="BO19" s="88">
        <f t="shared" si="23"/>
        <v>15</v>
      </c>
      <c r="BP19" s="91">
        <f t="shared" si="24"/>
        <v>7.2727272727272724E-2</v>
      </c>
      <c r="BQ19" s="91">
        <f t="shared" si="25"/>
        <v>0.16417910447761194</v>
      </c>
      <c r="BR19" s="91">
        <f t="shared" si="26"/>
        <v>0.12295081967213115</v>
      </c>
      <c r="BS19" s="88">
        <v>2</v>
      </c>
      <c r="BT19" s="88">
        <v>2</v>
      </c>
      <c r="BU19" s="88">
        <f t="shared" si="27"/>
        <v>4</v>
      </c>
      <c r="BV19" s="91">
        <f t="shared" si="28"/>
        <v>3.6363636363636362E-2</v>
      </c>
      <c r="BW19" s="91">
        <f t="shared" si="29"/>
        <v>2.9850746268656716E-2</v>
      </c>
      <c r="BX19" s="92">
        <f t="shared" si="30"/>
        <v>3.2786885245901641E-2</v>
      </c>
      <c r="BY19" s="87">
        <v>5</v>
      </c>
      <c r="BZ19" s="88">
        <v>8</v>
      </c>
      <c r="CA19" s="88">
        <f t="shared" ref="CA19:CA25" si="84">SUM(BY19:BZ19)</f>
        <v>13</v>
      </c>
      <c r="CB19" s="91">
        <f t="shared" si="31"/>
        <v>9.0909090909090912E-2</v>
      </c>
      <c r="CC19" s="91">
        <f t="shared" si="32"/>
        <v>0.11940298507462686</v>
      </c>
      <c r="CD19" s="91">
        <f t="shared" si="33"/>
        <v>0.10655737704918032</v>
      </c>
      <c r="CE19" s="88">
        <v>2</v>
      </c>
      <c r="CF19" s="88">
        <v>2</v>
      </c>
      <c r="CG19" s="88">
        <f t="shared" si="67"/>
        <v>4</v>
      </c>
      <c r="CH19" s="91">
        <f t="shared" si="34"/>
        <v>3.6363636363636362E-2</v>
      </c>
      <c r="CI19" s="91">
        <f t="shared" si="35"/>
        <v>2.9850746268656716E-2</v>
      </c>
      <c r="CJ19" s="92">
        <f t="shared" si="36"/>
        <v>3.2786885245901641E-2</v>
      </c>
      <c r="CK19" s="87">
        <v>1</v>
      </c>
      <c r="CL19" s="88">
        <v>3</v>
      </c>
      <c r="CM19" s="88">
        <f t="shared" si="37"/>
        <v>4</v>
      </c>
      <c r="CN19" s="91">
        <f t="shared" si="38"/>
        <v>1.8181818181818181E-2</v>
      </c>
      <c r="CO19" s="91">
        <f t="shared" si="39"/>
        <v>4.4776119402985072E-2</v>
      </c>
      <c r="CP19" s="91">
        <f t="shared" si="40"/>
        <v>3.2786885245901641E-2</v>
      </c>
      <c r="CQ19" s="88">
        <v>0</v>
      </c>
      <c r="CR19" s="88">
        <v>1</v>
      </c>
      <c r="CS19" s="88">
        <f t="shared" si="41"/>
        <v>1</v>
      </c>
      <c r="CT19" s="91">
        <f t="shared" si="42"/>
        <v>0</v>
      </c>
      <c r="CU19" s="91">
        <f t="shared" si="43"/>
        <v>1.4925373134328358E-2</v>
      </c>
      <c r="CV19" s="91">
        <f t="shared" si="44"/>
        <v>8.1967213114754103E-3</v>
      </c>
      <c r="CW19" s="137">
        <f t="shared" si="45"/>
        <v>1.8181818181818181E-2</v>
      </c>
      <c r="CX19" s="91">
        <f t="shared" si="46"/>
        <v>5.9701492537313432E-2</v>
      </c>
      <c r="CY19" s="92">
        <f t="shared" si="47"/>
        <v>4.0983606557377046E-2</v>
      </c>
    </row>
    <row r="20" spans="1:103" ht="18.75" customHeight="1">
      <c r="A20" s="18" t="s">
        <v>38</v>
      </c>
      <c r="B20" s="87">
        <v>120</v>
      </c>
      <c r="C20" s="88">
        <v>135</v>
      </c>
      <c r="D20" s="89">
        <f t="shared" si="75"/>
        <v>255</v>
      </c>
      <c r="E20" s="87">
        <v>61</v>
      </c>
      <c r="F20" s="88">
        <v>70</v>
      </c>
      <c r="G20" s="89">
        <f t="shared" si="76"/>
        <v>131</v>
      </c>
      <c r="H20" s="90">
        <f t="shared" si="48"/>
        <v>0.5083333333333333</v>
      </c>
      <c r="I20" s="91">
        <f t="shared" si="49"/>
        <v>0.51851851851851849</v>
      </c>
      <c r="J20" s="92">
        <f t="shared" si="50"/>
        <v>0.51372549019607838</v>
      </c>
      <c r="K20" s="87">
        <v>12</v>
      </c>
      <c r="L20" s="88">
        <v>13</v>
      </c>
      <c r="M20" s="89">
        <f t="shared" si="77"/>
        <v>25</v>
      </c>
      <c r="N20" s="90">
        <f t="shared" si="51"/>
        <v>0.19672131147540983</v>
      </c>
      <c r="O20" s="91">
        <f t="shared" si="4"/>
        <v>0.18571428571428572</v>
      </c>
      <c r="P20" s="92">
        <f t="shared" si="5"/>
        <v>0.19083969465648856</v>
      </c>
      <c r="Q20" s="87">
        <v>234</v>
      </c>
      <c r="R20" s="88">
        <v>286</v>
      </c>
      <c r="S20" s="89">
        <f t="shared" si="78"/>
        <v>520</v>
      </c>
      <c r="T20" s="93">
        <f t="shared" si="52"/>
        <v>1.95</v>
      </c>
      <c r="U20" s="94">
        <f t="shared" si="53"/>
        <v>2.1185185185185187</v>
      </c>
      <c r="V20" s="95">
        <f t="shared" si="54"/>
        <v>2.0392156862745097</v>
      </c>
      <c r="W20" s="87">
        <v>11</v>
      </c>
      <c r="X20" s="88">
        <v>28</v>
      </c>
      <c r="Y20" s="89">
        <f>SUM(W20:X20)</f>
        <v>39</v>
      </c>
      <c r="Z20" s="93">
        <f t="shared" si="56"/>
        <v>9.166666666666666E-2</v>
      </c>
      <c r="AA20" s="94">
        <f t="shared" si="57"/>
        <v>0.2074074074074074</v>
      </c>
      <c r="AB20" s="95">
        <f t="shared" si="58"/>
        <v>0.15294117647058825</v>
      </c>
      <c r="AC20" s="87">
        <v>2</v>
      </c>
      <c r="AD20" s="88">
        <v>6</v>
      </c>
      <c r="AE20" s="89">
        <f>SUM(AC20:AD20)</f>
        <v>8</v>
      </c>
      <c r="AF20" s="90">
        <f t="shared" si="60"/>
        <v>1.6666666666666666E-2</v>
      </c>
      <c r="AG20" s="91">
        <f t="shared" si="9"/>
        <v>4.4444444444444446E-2</v>
      </c>
      <c r="AH20" s="92">
        <f t="shared" si="10"/>
        <v>3.1372549019607843E-2</v>
      </c>
      <c r="AI20" s="87">
        <v>0</v>
      </c>
      <c r="AJ20" s="88">
        <v>0</v>
      </c>
      <c r="AK20" s="89">
        <f>SUM(AI20:AJ20)</f>
        <v>0</v>
      </c>
      <c r="AL20" s="90">
        <f t="shared" si="62"/>
        <v>0</v>
      </c>
      <c r="AM20" s="91">
        <f t="shared" si="63"/>
        <v>0</v>
      </c>
      <c r="AN20" s="92">
        <f t="shared" si="64"/>
        <v>0</v>
      </c>
      <c r="AO20" s="87">
        <v>2</v>
      </c>
      <c r="AP20" s="88">
        <v>11</v>
      </c>
      <c r="AQ20" s="89">
        <f>SUM(AO20:AP20)</f>
        <v>13</v>
      </c>
      <c r="AR20" s="93">
        <f t="shared" si="73"/>
        <v>1.6666666666666666E-2</v>
      </c>
      <c r="AS20" s="94">
        <f t="shared" si="73"/>
        <v>8.1481481481481488E-2</v>
      </c>
      <c r="AT20" s="95">
        <f t="shared" si="73"/>
        <v>5.0980392156862744E-2</v>
      </c>
      <c r="AU20" s="87">
        <v>2</v>
      </c>
      <c r="AV20" s="88">
        <v>2</v>
      </c>
      <c r="AW20" s="89">
        <f>SUM(AU20:AV20)</f>
        <v>4</v>
      </c>
      <c r="AX20" s="93">
        <f t="shared" si="74"/>
        <v>1.6666666666666666E-2</v>
      </c>
      <c r="AY20" s="94">
        <f t="shared" si="74"/>
        <v>1.4814814814814815E-2</v>
      </c>
      <c r="AZ20" s="95">
        <f t="shared" si="74"/>
        <v>1.5686274509803921E-2</v>
      </c>
      <c r="BA20" s="87">
        <v>0</v>
      </c>
      <c r="BB20" s="88">
        <v>1</v>
      </c>
      <c r="BC20" s="88">
        <f t="shared" si="15"/>
        <v>1</v>
      </c>
      <c r="BD20" s="91">
        <f t="shared" si="16"/>
        <v>0</v>
      </c>
      <c r="BE20" s="91">
        <f t="shared" si="17"/>
        <v>7.4074074074074077E-3</v>
      </c>
      <c r="BF20" s="91">
        <f t="shared" si="18"/>
        <v>3.9215686274509803E-3</v>
      </c>
      <c r="BG20" s="88">
        <v>0</v>
      </c>
      <c r="BH20" s="88">
        <v>0</v>
      </c>
      <c r="BI20" s="88">
        <f t="shared" si="19"/>
        <v>0</v>
      </c>
      <c r="BJ20" s="91">
        <f t="shared" si="20"/>
        <v>0</v>
      </c>
      <c r="BK20" s="91">
        <f t="shared" si="21"/>
        <v>0</v>
      </c>
      <c r="BL20" s="92">
        <f t="shared" si="22"/>
        <v>0</v>
      </c>
      <c r="BM20" s="87">
        <v>11</v>
      </c>
      <c r="BN20" s="88">
        <v>19</v>
      </c>
      <c r="BO20" s="88">
        <f t="shared" si="23"/>
        <v>30</v>
      </c>
      <c r="BP20" s="91">
        <f t="shared" si="24"/>
        <v>9.166666666666666E-2</v>
      </c>
      <c r="BQ20" s="91">
        <f t="shared" si="25"/>
        <v>0.14074074074074075</v>
      </c>
      <c r="BR20" s="91">
        <f t="shared" si="26"/>
        <v>0.11764705882352941</v>
      </c>
      <c r="BS20" s="88">
        <v>3</v>
      </c>
      <c r="BT20" s="88">
        <v>7</v>
      </c>
      <c r="BU20" s="88">
        <f t="shared" si="27"/>
        <v>10</v>
      </c>
      <c r="BV20" s="91">
        <f t="shared" si="28"/>
        <v>2.5000000000000001E-2</v>
      </c>
      <c r="BW20" s="91">
        <f t="shared" si="29"/>
        <v>5.185185185185185E-2</v>
      </c>
      <c r="BX20" s="92">
        <f t="shared" si="30"/>
        <v>3.9215686274509803E-2</v>
      </c>
      <c r="BY20" s="87">
        <v>13</v>
      </c>
      <c r="BZ20" s="88">
        <v>18</v>
      </c>
      <c r="CA20" s="88">
        <f>SUM(BY20:BZ20)</f>
        <v>31</v>
      </c>
      <c r="CB20" s="91">
        <f t="shared" si="31"/>
        <v>0.10833333333333334</v>
      </c>
      <c r="CC20" s="91">
        <f t="shared" si="32"/>
        <v>0.13333333333333333</v>
      </c>
      <c r="CD20" s="91">
        <f t="shared" si="33"/>
        <v>0.12156862745098039</v>
      </c>
      <c r="CE20" s="88">
        <v>2</v>
      </c>
      <c r="CF20" s="88">
        <v>3</v>
      </c>
      <c r="CG20" s="88">
        <f t="shared" si="67"/>
        <v>5</v>
      </c>
      <c r="CH20" s="91">
        <f t="shared" si="34"/>
        <v>1.6666666666666666E-2</v>
      </c>
      <c r="CI20" s="91">
        <f t="shared" si="35"/>
        <v>2.2222222222222223E-2</v>
      </c>
      <c r="CJ20" s="92">
        <f t="shared" si="36"/>
        <v>1.9607843137254902E-2</v>
      </c>
      <c r="CK20" s="87">
        <v>11</v>
      </c>
      <c r="CL20" s="88">
        <v>14</v>
      </c>
      <c r="CM20" s="88">
        <f t="shared" si="37"/>
        <v>25</v>
      </c>
      <c r="CN20" s="91">
        <f t="shared" si="38"/>
        <v>9.166666666666666E-2</v>
      </c>
      <c r="CO20" s="91">
        <f t="shared" si="39"/>
        <v>0.1037037037037037</v>
      </c>
      <c r="CP20" s="91">
        <f t="shared" si="40"/>
        <v>9.8039215686274508E-2</v>
      </c>
      <c r="CQ20" s="88">
        <v>0</v>
      </c>
      <c r="CR20" s="88">
        <v>0</v>
      </c>
      <c r="CS20" s="88">
        <f t="shared" si="41"/>
        <v>0</v>
      </c>
      <c r="CT20" s="91">
        <f t="shared" si="42"/>
        <v>0</v>
      </c>
      <c r="CU20" s="91">
        <f t="shared" si="43"/>
        <v>0</v>
      </c>
      <c r="CV20" s="91">
        <f t="shared" si="44"/>
        <v>0</v>
      </c>
      <c r="CW20" s="137">
        <f t="shared" si="45"/>
        <v>9.166666666666666E-2</v>
      </c>
      <c r="CX20" s="91">
        <f t="shared" si="46"/>
        <v>0.1037037037037037</v>
      </c>
      <c r="CY20" s="92">
        <f t="shared" si="47"/>
        <v>9.8039215686274508E-2</v>
      </c>
    </row>
    <row r="21" spans="1:103" ht="18.75" customHeight="1">
      <c r="A21" s="18" t="s">
        <v>23</v>
      </c>
      <c r="B21" s="87">
        <v>47</v>
      </c>
      <c r="C21" s="88">
        <v>35</v>
      </c>
      <c r="D21" s="89">
        <f t="shared" si="75"/>
        <v>82</v>
      </c>
      <c r="E21" s="87">
        <v>20</v>
      </c>
      <c r="F21" s="88">
        <v>19</v>
      </c>
      <c r="G21" s="89">
        <f t="shared" si="76"/>
        <v>39</v>
      </c>
      <c r="H21" s="90">
        <f t="shared" si="48"/>
        <v>0.42553191489361702</v>
      </c>
      <c r="I21" s="91">
        <f t="shared" si="49"/>
        <v>0.54285714285714282</v>
      </c>
      <c r="J21" s="92">
        <f t="shared" si="50"/>
        <v>0.47560975609756095</v>
      </c>
      <c r="K21" s="87">
        <v>2</v>
      </c>
      <c r="L21" s="88">
        <v>2</v>
      </c>
      <c r="M21" s="89">
        <f t="shared" si="77"/>
        <v>4</v>
      </c>
      <c r="N21" s="90">
        <f t="shared" si="51"/>
        <v>0.1</v>
      </c>
      <c r="O21" s="91">
        <f t="shared" si="4"/>
        <v>0.10526315789473684</v>
      </c>
      <c r="P21" s="92">
        <f t="shared" si="5"/>
        <v>0.10256410256410256</v>
      </c>
      <c r="Q21" s="87">
        <v>89</v>
      </c>
      <c r="R21" s="88">
        <v>76</v>
      </c>
      <c r="S21" s="89">
        <f t="shared" si="78"/>
        <v>165</v>
      </c>
      <c r="T21" s="93">
        <f t="shared" si="52"/>
        <v>1.8936170212765957</v>
      </c>
      <c r="U21" s="94">
        <f t="shared" si="53"/>
        <v>2.1714285714285713</v>
      </c>
      <c r="V21" s="95">
        <f t="shared" si="54"/>
        <v>2.0121951219512195</v>
      </c>
      <c r="W21" s="87">
        <v>2</v>
      </c>
      <c r="X21" s="88">
        <v>1</v>
      </c>
      <c r="Y21" s="89">
        <f t="shared" si="79"/>
        <v>3</v>
      </c>
      <c r="Z21" s="93">
        <f t="shared" si="56"/>
        <v>4.2553191489361701E-2</v>
      </c>
      <c r="AA21" s="94">
        <f t="shared" si="57"/>
        <v>2.8571428571428571E-2</v>
      </c>
      <c r="AB21" s="95">
        <f t="shared" si="58"/>
        <v>3.6585365853658534E-2</v>
      </c>
      <c r="AC21" s="87">
        <v>0</v>
      </c>
      <c r="AD21" s="88">
        <v>2</v>
      </c>
      <c r="AE21" s="89">
        <f t="shared" si="80"/>
        <v>2</v>
      </c>
      <c r="AF21" s="90">
        <f t="shared" si="60"/>
        <v>0</v>
      </c>
      <c r="AG21" s="91">
        <f t="shared" si="9"/>
        <v>5.7142857142857141E-2</v>
      </c>
      <c r="AH21" s="92">
        <f t="shared" si="10"/>
        <v>2.4390243902439025E-2</v>
      </c>
      <c r="AI21" s="87">
        <v>0</v>
      </c>
      <c r="AJ21" s="88">
        <v>0</v>
      </c>
      <c r="AK21" s="89">
        <f t="shared" si="81"/>
        <v>0</v>
      </c>
      <c r="AL21" s="90">
        <f t="shared" si="62"/>
        <v>0</v>
      </c>
      <c r="AM21" s="91">
        <f t="shared" si="63"/>
        <v>0</v>
      </c>
      <c r="AN21" s="92">
        <f t="shared" si="64"/>
        <v>0</v>
      </c>
      <c r="AO21" s="87">
        <v>0</v>
      </c>
      <c r="AP21" s="88">
        <v>2</v>
      </c>
      <c r="AQ21" s="89">
        <f t="shared" si="82"/>
        <v>2</v>
      </c>
      <c r="AR21" s="93">
        <f t="shared" si="73"/>
        <v>0</v>
      </c>
      <c r="AS21" s="94">
        <f t="shared" si="73"/>
        <v>5.7142857142857141E-2</v>
      </c>
      <c r="AT21" s="95">
        <f t="shared" si="73"/>
        <v>2.4390243902439025E-2</v>
      </c>
      <c r="AU21" s="87">
        <v>2</v>
      </c>
      <c r="AV21" s="88">
        <v>1</v>
      </c>
      <c r="AW21" s="89">
        <f t="shared" si="83"/>
        <v>3</v>
      </c>
      <c r="AX21" s="93">
        <f t="shared" si="74"/>
        <v>4.2553191489361701E-2</v>
      </c>
      <c r="AY21" s="94">
        <f t="shared" si="74"/>
        <v>2.8571428571428571E-2</v>
      </c>
      <c r="AZ21" s="95">
        <f t="shared" si="74"/>
        <v>3.6585365853658534E-2</v>
      </c>
      <c r="BA21" s="87">
        <v>0</v>
      </c>
      <c r="BB21" s="88">
        <v>0</v>
      </c>
      <c r="BC21" s="88">
        <f t="shared" si="15"/>
        <v>0</v>
      </c>
      <c r="BD21" s="91">
        <f t="shared" si="16"/>
        <v>0</v>
      </c>
      <c r="BE21" s="91">
        <f t="shared" si="17"/>
        <v>0</v>
      </c>
      <c r="BF21" s="91">
        <f t="shared" si="18"/>
        <v>0</v>
      </c>
      <c r="BG21" s="88">
        <v>0</v>
      </c>
      <c r="BH21" s="88">
        <v>0</v>
      </c>
      <c r="BI21" s="88">
        <f t="shared" si="19"/>
        <v>0</v>
      </c>
      <c r="BJ21" s="91">
        <f t="shared" si="20"/>
        <v>0</v>
      </c>
      <c r="BK21" s="91">
        <f t="shared" si="21"/>
        <v>0</v>
      </c>
      <c r="BL21" s="92">
        <f t="shared" si="22"/>
        <v>0</v>
      </c>
      <c r="BM21" s="87">
        <v>0</v>
      </c>
      <c r="BN21" s="88">
        <v>3</v>
      </c>
      <c r="BO21" s="88">
        <f t="shared" si="23"/>
        <v>3</v>
      </c>
      <c r="BP21" s="91">
        <f t="shared" si="24"/>
        <v>0</v>
      </c>
      <c r="BQ21" s="91">
        <f t="shared" si="25"/>
        <v>8.5714285714285715E-2</v>
      </c>
      <c r="BR21" s="91">
        <f t="shared" si="26"/>
        <v>3.6585365853658534E-2</v>
      </c>
      <c r="BS21" s="88">
        <v>0</v>
      </c>
      <c r="BT21" s="88">
        <v>0</v>
      </c>
      <c r="BU21" s="88">
        <f t="shared" si="27"/>
        <v>0</v>
      </c>
      <c r="BV21" s="91">
        <f t="shared" si="28"/>
        <v>0</v>
      </c>
      <c r="BW21" s="91">
        <f t="shared" si="29"/>
        <v>0</v>
      </c>
      <c r="BX21" s="92">
        <f t="shared" si="30"/>
        <v>0</v>
      </c>
      <c r="BY21" s="87">
        <v>4</v>
      </c>
      <c r="BZ21" s="88">
        <v>3</v>
      </c>
      <c r="CA21" s="88">
        <f t="shared" si="84"/>
        <v>7</v>
      </c>
      <c r="CB21" s="91">
        <f t="shared" si="31"/>
        <v>8.5106382978723402E-2</v>
      </c>
      <c r="CC21" s="91">
        <f t="shared" si="32"/>
        <v>8.5714285714285715E-2</v>
      </c>
      <c r="CD21" s="91">
        <f t="shared" si="33"/>
        <v>8.5365853658536592E-2</v>
      </c>
      <c r="CE21" s="88">
        <v>0</v>
      </c>
      <c r="CF21" s="88">
        <v>0</v>
      </c>
      <c r="CG21" s="88">
        <f t="shared" si="67"/>
        <v>0</v>
      </c>
      <c r="CH21" s="91">
        <f t="shared" si="34"/>
        <v>0</v>
      </c>
      <c r="CI21" s="91">
        <f t="shared" si="35"/>
        <v>0</v>
      </c>
      <c r="CJ21" s="92">
        <f t="shared" si="36"/>
        <v>0</v>
      </c>
      <c r="CK21" s="87">
        <v>0</v>
      </c>
      <c r="CL21" s="88">
        <v>1</v>
      </c>
      <c r="CM21" s="88">
        <f t="shared" si="37"/>
        <v>1</v>
      </c>
      <c r="CN21" s="91">
        <f t="shared" si="38"/>
        <v>0</v>
      </c>
      <c r="CO21" s="91">
        <f t="shared" si="39"/>
        <v>2.8571428571428571E-2</v>
      </c>
      <c r="CP21" s="91">
        <f t="shared" si="40"/>
        <v>1.2195121951219513E-2</v>
      </c>
      <c r="CQ21" s="88">
        <v>0</v>
      </c>
      <c r="CR21" s="88">
        <v>0</v>
      </c>
      <c r="CS21" s="88">
        <f t="shared" si="41"/>
        <v>0</v>
      </c>
      <c r="CT21" s="91">
        <f t="shared" si="42"/>
        <v>0</v>
      </c>
      <c r="CU21" s="91">
        <f t="shared" si="43"/>
        <v>0</v>
      </c>
      <c r="CV21" s="91">
        <f t="shared" si="44"/>
        <v>0</v>
      </c>
      <c r="CW21" s="137">
        <f t="shared" si="45"/>
        <v>0</v>
      </c>
      <c r="CX21" s="91">
        <f t="shared" si="46"/>
        <v>2.8571428571428571E-2</v>
      </c>
      <c r="CY21" s="92">
        <f t="shared" si="47"/>
        <v>1.2195121951219513E-2</v>
      </c>
    </row>
    <row r="22" spans="1:103" ht="18.75" customHeight="1">
      <c r="A22" s="18" t="s">
        <v>24</v>
      </c>
      <c r="B22" s="87">
        <v>32</v>
      </c>
      <c r="C22" s="88">
        <v>35</v>
      </c>
      <c r="D22" s="89">
        <f t="shared" si="75"/>
        <v>67</v>
      </c>
      <c r="E22" s="87">
        <v>15</v>
      </c>
      <c r="F22" s="88">
        <v>20</v>
      </c>
      <c r="G22" s="89">
        <f t="shared" si="76"/>
        <v>35</v>
      </c>
      <c r="H22" s="90">
        <f t="shared" si="48"/>
        <v>0.46875</v>
      </c>
      <c r="I22" s="91">
        <f t="shared" si="49"/>
        <v>0.5714285714285714</v>
      </c>
      <c r="J22" s="92">
        <f t="shared" si="50"/>
        <v>0.52238805970149249</v>
      </c>
      <c r="K22" s="87">
        <v>2</v>
      </c>
      <c r="L22" s="88">
        <v>3</v>
      </c>
      <c r="M22" s="89">
        <f t="shared" si="77"/>
        <v>5</v>
      </c>
      <c r="N22" s="90">
        <f t="shared" si="51"/>
        <v>0.13333333333333333</v>
      </c>
      <c r="O22" s="91">
        <f t="shared" si="4"/>
        <v>0.15</v>
      </c>
      <c r="P22" s="92">
        <f t="shared" si="5"/>
        <v>0.14285714285714285</v>
      </c>
      <c r="Q22" s="87">
        <v>81</v>
      </c>
      <c r="R22" s="88">
        <v>117</v>
      </c>
      <c r="S22" s="89">
        <f t="shared" si="78"/>
        <v>198</v>
      </c>
      <c r="T22" s="93">
        <f t="shared" si="52"/>
        <v>2.53125</v>
      </c>
      <c r="U22" s="94">
        <f t="shared" si="53"/>
        <v>3.342857142857143</v>
      </c>
      <c r="V22" s="95">
        <f t="shared" si="54"/>
        <v>2.955223880597015</v>
      </c>
      <c r="W22" s="87">
        <v>1</v>
      </c>
      <c r="X22" s="88">
        <v>2</v>
      </c>
      <c r="Y22" s="89">
        <f t="shared" si="79"/>
        <v>3</v>
      </c>
      <c r="Z22" s="93">
        <f t="shared" si="56"/>
        <v>3.125E-2</v>
      </c>
      <c r="AA22" s="94">
        <f t="shared" si="57"/>
        <v>5.7142857142857141E-2</v>
      </c>
      <c r="AB22" s="95">
        <f t="shared" si="58"/>
        <v>4.4776119402985072E-2</v>
      </c>
      <c r="AC22" s="87">
        <v>1</v>
      </c>
      <c r="AD22" s="88">
        <v>1</v>
      </c>
      <c r="AE22" s="89">
        <f t="shared" si="80"/>
        <v>2</v>
      </c>
      <c r="AF22" s="90">
        <f t="shared" si="60"/>
        <v>3.125E-2</v>
      </c>
      <c r="AG22" s="91">
        <f t="shared" si="9"/>
        <v>2.8571428571428571E-2</v>
      </c>
      <c r="AH22" s="92">
        <f t="shared" si="10"/>
        <v>2.9850746268656716E-2</v>
      </c>
      <c r="AI22" s="87">
        <v>0</v>
      </c>
      <c r="AJ22" s="88">
        <v>0</v>
      </c>
      <c r="AK22" s="89">
        <f t="shared" si="81"/>
        <v>0</v>
      </c>
      <c r="AL22" s="90">
        <f t="shared" si="62"/>
        <v>0</v>
      </c>
      <c r="AM22" s="91">
        <f t="shared" si="63"/>
        <v>0</v>
      </c>
      <c r="AN22" s="92">
        <f t="shared" si="64"/>
        <v>0</v>
      </c>
      <c r="AO22" s="87">
        <v>1</v>
      </c>
      <c r="AP22" s="88">
        <v>3</v>
      </c>
      <c r="AQ22" s="89">
        <f t="shared" si="82"/>
        <v>4</v>
      </c>
      <c r="AR22" s="93">
        <f t="shared" si="73"/>
        <v>3.125E-2</v>
      </c>
      <c r="AS22" s="94">
        <f t="shared" si="73"/>
        <v>8.5714285714285715E-2</v>
      </c>
      <c r="AT22" s="95">
        <f t="shared" si="73"/>
        <v>5.9701492537313432E-2</v>
      </c>
      <c r="AU22" s="87">
        <v>3</v>
      </c>
      <c r="AV22" s="88">
        <v>2</v>
      </c>
      <c r="AW22" s="89">
        <f t="shared" si="83"/>
        <v>5</v>
      </c>
      <c r="AX22" s="93">
        <f t="shared" si="74"/>
        <v>9.375E-2</v>
      </c>
      <c r="AY22" s="94">
        <f t="shared" si="74"/>
        <v>5.7142857142857141E-2</v>
      </c>
      <c r="AZ22" s="95">
        <f t="shared" si="74"/>
        <v>7.4626865671641784E-2</v>
      </c>
      <c r="BA22" s="87">
        <v>0</v>
      </c>
      <c r="BB22" s="88">
        <v>0</v>
      </c>
      <c r="BC22" s="88">
        <f t="shared" si="15"/>
        <v>0</v>
      </c>
      <c r="BD22" s="91">
        <f t="shared" si="16"/>
        <v>0</v>
      </c>
      <c r="BE22" s="91">
        <f t="shared" si="17"/>
        <v>0</v>
      </c>
      <c r="BF22" s="91">
        <f t="shared" si="18"/>
        <v>0</v>
      </c>
      <c r="BG22" s="88">
        <v>0</v>
      </c>
      <c r="BH22" s="88">
        <v>0</v>
      </c>
      <c r="BI22" s="88">
        <f t="shared" si="19"/>
        <v>0</v>
      </c>
      <c r="BJ22" s="91">
        <f t="shared" si="20"/>
        <v>0</v>
      </c>
      <c r="BK22" s="91">
        <f t="shared" si="21"/>
        <v>0</v>
      </c>
      <c r="BL22" s="92">
        <f t="shared" si="22"/>
        <v>0</v>
      </c>
      <c r="BM22" s="87">
        <v>1</v>
      </c>
      <c r="BN22" s="88">
        <v>2</v>
      </c>
      <c r="BO22" s="88">
        <f t="shared" si="23"/>
        <v>3</v>
      </c>
      <c r="BP22" s="91">
        <f t="shared" si="24"/>
        <v>3.125E-2</v>
      </c>
      <c r="BQ22" s="91">
        <f t="shared" si="25"/>
        <v>5.7142857142857141E-2</v>
      </c>
      <c r="BR22" s="91">
        <f t="shared" si="26"/>
        <v>4.4776119402985072E-2</v>
      </c>
      <c r="BS22" s="88">
        <v>0</v>
      </c>
      <c r="BT22" s="88">
        <v>0</v>
      </c>
      <c r="BU22" s="88">
        <f t="shared" si="27"/>
        <v>0</v>
      </c>
      <c r="BV22" s="91">
        <f t="shared" si="28"/>
        <v>0</v>
      </c>
      <c r="BW22" s="91">
        <f t="shared" si="29"/>
        <v>0</v>
      </c>
      <c r="BX22" s="92">
        <f t="shared" si="30"/>
        <v>0</v>
      </c>
      <c r="BY22" s="87">
        <v>3</v>
      </c>
      <c r="BZ22" s="88">
        <v>4</v>
      </c>
      <c r="CA22" s="88">
        <f t="shared" si="84"/>
        <v>7</v>
      </c>
      <c r="CB22" s="91">
        <f t="shared" si="31"/>
        <v>9.375E-2</v>
      </c>
      <c r="CC22" s="91">
        <f t="shared" si="32"/>
        <v>0.11428571428571428</v>
      </c>
      <c r="CD22" s="91">
        <f t="shared" si="33"/>
        <v>0.1044776119402985</v>
      </c>
      <c r="CE22" s="88">
        <v>0</v>
      </c>
      <c r="CF22" s="88">
        <v>0</v>
      </c>
      <c r="CG22" s="88">
        <f t="shared" si="67"/>
        <v>0</v>
      </c>
      <c r="CH22" s="91">
        <f t="shared" si="34"/>
        <v>0</v>
      </c>
      <c r="CI22" s="91">
        <f t="shared" si="35"/>
        <v>0</v>
      </c>
      <c r="CJ22" s="92">
        <f t="shared" si="36"/>
        <v>0</v>
      </c>
      <c r="CK22" s="87">
        <v>0</v>
      </c>
      <c r="CL22" s="88">
        <v>1</v>
      </c>
      <c r="CM22" s="88">
        <f t="shared" si="37"/>
        <v>1</v>
      </c>
      <c r="CN22" s="91">
        <f t="shared" si="38"/>
        <v>0</v>
      </c>
      <c r="CO22" s="91">
        <f t="shared" si="39"/>
        <v>2.8571428571428571E-2</v>
      </c>
      <c r="CP22" s="91">
        <f t="shared" si="40"/>
        <v>1.4925373134328358E-2</v>
      </c>
      <c r="CQ22" s="88">
        <v>0</v>
      </c>
      <c r="CR22" s="88">
        <v>0</v>
      </c>
      <c r="CS22" s="88">
        <f t="shared" si="41"/>
        <v>0</v>
      </c>
      <c r="CT22" s="91">
        <f t="shared" si="42"/>
        <v>0</v>
      </c>
      <c r="CU22" s="91">
        <f t="shared" si="43"/>
        <v>0</v>
      </c>
      <c r="CV22" s="91">
        <f t="shared" si="44"/>
        <v>0</v>
      </c>
      <c r="CW22" s="137">
        <f t="shared" si="45"/>
        <v>0</v>
      </c>
      <c r="CX22" s="91">
        <f t="shared" si="46"/>
        <v>2.8571428571428571E-2</v>
      </c>
      <c r="CY22" s="92">
        <f t="shared" si="47"/>
        <v>1.4925373134328358E-2</v>
      </c>
    </row>
    <row r="23" spans="1:103" ht="18.75" customHeight="1">
      <c r="A23" s="19" t="s">
        <v>25</v>
      </c>
      <c r="B23" s="96">
        <v>36</v>
      </c>
      <c r="C23" s="97">
        <v>31</v>
      </c>
      <c r="D23" s="98">
        <f t="shared" si="75"/>
        <v>67</v>
      </c>
      <c r="E23" s="96">
        <v>22</v>
      </c>
      <c r="F23" s="97">
        <v>17</v>
      </c>
      <c r="G23" s="98">
        <f t="shared" si="76"/>
        <v>39</v>
      </c>
      <c r="H23" s="99">
        <f t="shared" si="48"/>
        <v>0.61111111111111116</v>
      </c>
      <c r="I23" s="100">
        <f t="shared" si="49"/>
        <v>0.54838709677419351</v>
      </c>
      <c r="J23" s="101">
        <f t="shared" si="50"/>
        <v>0.58208955223880599</v>
      </c>
      <c r="K23" s="96">
        <v>17</v>
      </c>
      <c r="L23" s="97">
        <v>14</v>
      </c>
      <c r="M23" s="98">
        <f t="shared" si="77"/>
        <v>31</v>
      </c>
      <c r="N23" s="99">
        <f t="shared" si="51"/>
        <v>0.77272727272727271</v>
      </c>
      <c r="O23" s="100">
        <f t="shared" si="4"/>
        <v>0.82352941176470584</v>
      </c>
      <c r="P23" s="101">
        <f t="shared" si="5"/>
        <v>0.79487179487179482</v>
      </c>
      <c r="Q23" s="96">
        <v>93</v>
      </c>
      <c r="R23" s="97">
        <v>50</v>
      </c>
      <c r="S23" s="98">
        <f t="shared" si="78"/>
        <v>143</v>
      </c>
      <c r="T23" s="102">
        <f t="shared" si="52"/>
        <v>2.5833333333333335</v>
      </c>
      <c r="U23" s="103">
        <f t="shared" si="53"/>
        <v>1.6129032258064515</v>
      </c>
      <c r="V23" s="104">
        <f t="shared" si="54"/>
        <v>2.1343283582089554</v>
      </c>
      <c r="W23" s="96">
        <v>4</v>
      </c>
      <c r="X23" s="97">
        <v>1</v>
      </c>
      <c r="Y23" s="98">
        <f t="shared" si="79"/>
        <v>5</v>
      </c>
      <c r="Z23" s="102">
        <f t="shared" si="56"/>
        <v>0.1111111111111111</v>
      </c>
      <c r="AA23" s="103">
        <f t="shared" si="57"/>
        <v>3.2258064516129031E-2</v>
      </c>
      <c r="AB23" s="104">
        <f t="shared" si="58"/>
        <v>7.4626865671641784E-2</v>
      </c>
      <c r="AC23" s="96">
        <v>0</v>
      </c>
      <c r="AD23" s="97">
        <v>0</v>
      </c>
      <c r="AE23" s="98">
        <f t="shared" si="80"/>
        <v>0</v>
      </c>
      <c r="AF23" s="99">
        <f t="shared" si="60"/>
        <v>0</v>
      </c>
      <c r="AG23" s="100">
        <f t="shared" si="9"/>
        <v>0</v>
      </c>
      <c r="AH23" s="101">
        <f t="shared" si="10"/>
        <v>0</v>
      </c>
      <c r="AI23" s="96">
        <v>0</v>
      </c>
      <c r="AJ23" s="97">
        <v>0</v>
      </c>
      <c r="AK23" s="98">
        <f t="shared" si="81"/>
        <v>0</v>
      </c>
      <c r="AL23" s="99">
        <f t="shared" si="62"/>
        <v>0</v>
      </c>
      <c r="AM23" s="100">
        <f t="shared" si="63"/>
        <v>0</v>
      </c>
      <c r="AN23" s="101">
        <f t="shared" si="64"/>
        <v>0</v>
      </c>
      <c r="AO23" s="96">
        <v>0</v>
      </c>
      <c r="AP23" s="97">
        <v>0</v>
      </c>
      <c r="AQ23" s="98">
        <f t="shared" si="82"/>
        <v>0</v>
      </c>
      <c r="AR23" s="102">
        <f t="shared" si="73"/>
        <v>0</v>
      </c>
      <c r="AS23" s="103">
        <f t="shared" si="73"/>
        <v>0</v>
      </c>
      <c r="AT23" s="104">
        <f t="shared" si="73"/>
        <v>0</v>
      </c>
      <c r="AU23" s="96">
        <v>0</v>
      </c>
      <c r="AV23" s="97">
        <v>0</v>
      </c>
      <c r="AW23" s="98">
        <f t="shared" si="83"/>
        <v>0</v>
      </c>
      <c r="AX23" s="102">
        <f t="shared" si="74"/>
        <v>0</v>
      </c>
      <c r="AY23" s="103">
        <f t="shared" si="74"/>
        <v>0</v>
      </c>
      <c r="AZ23" s="104">
        <f t="shared" si="74"/>
        <v>0</v>
      </c>
      <c r="BA23" s="96">
        <v>0</v>
      </c>
      <c r="BB23" s="97">
        <v>0</v>
      </c>
      <c r="BC23" s="97">
        <f t="shared" si="15"/>
        <v>0</v>
      </c>
      <c r="BD23" s="100">
        <f t="shared" si="16"/>
        <v>0</v>
      </c>
      <c r="BE23" s="100">
        <f t="shared" si="17"/>
        <v>0</v>
      </c>
      <c r="BF23" s="100">
        <f t="shared" si="18"/>
        <v>0</v>
      </c>
      <c r="BG23" s="97">
        <v>0</v>
      </c>
      <c r="BH23" s="97">
        <v>0</v>
      </c>
      <c r="BI23" s="97">
        <f t="shared" si="19"/>
        <v>0</v>
      </c>
      <c r="BJ23" s="100">
        <f t="shared" si="20"/>
        <v>0</v>
      </c>
      <c r="BK23" s="100">
        <f t="shared" si="21"/>
        <v>0</v>
      </c>
      <c r="BL23" s="101">
        <f t="shared" si="22"/>
        <v>0</v>
      </c>
      <c r="BM23" s="96">
        <v>0</v>
      </c>
      <c r="BN23" s="97">
        <v>1</v>
      </c>
      <c r="BO23" s="97">
        <f t="shared" si="23"/>
        <v>1</v>
      </c>
      <c r="BP23" s="100">
        <f t="shared" si="24"/>
        <v>0</v>
      </c>
      <c r="BQ23" s="100">
        <f t="shared" si="25"/>
        <v>3.2258064516129031E-2</v>
      </c>
      <c r="BR23" s="100">
        <f t="shared" si="26"/>
        <v>1.4925373134328358E-2</v>
      </c>
      <c r="BS23" s="97">
        <v>0</v>
      </c>
      <c r="BT23" s="97">
        <v>0</v>
      </c>
      <c r="BU23" s="97">
        <f t="shared" si="27"/>
        <v>0</v>
      </c>
      <c r="BV23" s="100">
        <f t="shared" si="28"/>
        <v>0</v>
      </c>
      <c r="BW23" s="100">
        <f t="shared" si="29"/>
        <v>0</v>
      </c>
      <c r="BX23" s="101">
        <f t="shared" si="30"/>
        <v>0</v>
      </c>
      <c r="BY23" s="96">
        <v>2</v>
      </c>
      <c r="BZ23" s="97">
        <v>1</v>
      </c>
      <c r="CA23" s="97">
        <f t="shared" si="84"/>
        <v>3</v>
      </c>
      <c r="CB23" s="100">
        <f t="shared" si="31"/>
        <v>5.5555555555555552E-2</v>
      </c>
      <c r="CC23" s="100">
        <f t="shared" si="32"/>
        <v>3.2258064516129031E-2</v>
      </c>
      <c r="CD23" s="100">
        <f t="shared" si="33"/>
        <v>4.4776119402985072E-2</v>
      </c>
      <c r="CE23" s="97">
        <v>0</v>
      </c>
      <c r="CF23" s="97">
        <v>0</v>
      </c>
      <c r="CG23" s="97">
        <f t="shared" si="67"/>
        <v>0</v>
      </c>
      <c r="CH23" s="100">
        <f t="shared" si="34"/>
        <v>0</v>
      </c>
      <c r="CI23" s="100">
        <f t="shared" si="35"/>
        <v>0</v>
      </c>
      <c r="CJ23" s="101">
        <f t="shared" si="36"/>
        <v>0</v>
      </c>
      <c r="CK23" s="96">
        <v>0</v>
      </c>
      <c r="CL23" s="97">
        <v>0</v>
      </c>
      <c r="CM23" s="97">
        <f t="shared" si="37"/>
        <v>0</v>
      </c>
      <c r="CN23" s="100">
        <f t="shared" si="38"/>
        <v>0</v>
      </c>
      <c r="CO23" s="100">
        <f t="shared" si="39"/>
        <v>0</v>
      </c>
      <c r="CP23" s="100">
        <f t="shared" si="40"/>
        <v>0</v>
      </c>
      <c r="CQ23" s="97">
        <v>0</v>
      </c>
      <c r="CR23" s="97">
        <v>0</v>
      </c>
      <c r="CS23" s="97">
        <f t="shared" si="41"/>
        <v>0</v>
      </c>
      <c r="CT23" s="100">
        <f t="shared" si="42"/>
        <v>0</v>
      </c>
      <c r="CU23" s="100">
        <f t="shared" si="43"/>
        <v>0</v>
      </c>
      <c r="CV23" s="100">
        <f t="shared" si="44"/>
        <v>0</v>
      </c>
      <c r="CW23" s="138">
        <f t="shared" si="45"/>
        <v>0</v>
      </c>
      <c r="CX23" s="100">
        <f t="shared" si="46"/>
        <v>0</v>
      </c>
      <c r="CY23" s="101">
        <f t="shared" si="47"/>
        <v>0</v>
      </c>
    </row>
    <row r="24" spans="1:103" ht="18.75" customHeight="1">
      <c r="A24" s="20" t="s">
        <v>70</v>
      </c>
      <c r="B24" s="105">
        <f>SUM(B5:B23)</f>
        <v>6841</v>
      </c>
      <c r="C24" s="106">
        <f>SUM(C5:C23)</f>
        <v>6645</v>
      </c>
      <c r="D24" s="107">
        <f t="shared" si="75"/>
        <v>13486</v>
      </c>
      <c r="E24" s="105">
        <f>SUM(E5:E23)</f>
        <v>3082</v>
      </c>
      <c r="F24" s="106">
        <f>SUM(F5:F23)</f>
        <v>2835</v>
      </c>
      <c r="G24" s="107">
        <f t="shared" si="76"/>
        <v>5917</v>
      </c>
      <c r="H24" s="108">
        <f t="shared" si="48"/>
        <v>0.45051892998099691</v>
      </c>
      <c r="I24" s="109">
        <f t="shared" si="49"/>
        <v>0.42663656884875845</v>
      </c>
      <c r="J24" s="110">
        <f t="shared" si="50"/>
        <v>0.43875129764199911</v>
      </c>
      <c r="K24" s="105">
        <f>SUM(K5:K23)</f>
        <v>1211</v>
      </c>
      <c r="L24" s="106">
        <f>SUM(L5:L23)</f>
        <v>1120</v>
      </c>
      <c r="M24" s="107">
        <f t="shared" si="77"/>
        <v>2331</v>
      </c>
      <c r="N24" s="108">
        <f t="shared" si="51"/>
        <v>0.39292667099286177</v>
      </c>
      <c r="O24" s="109">
        <f t="shared" si="4"/>
        <v>0.39506172839506171</v>
      </c>
      <c r="P24" s="110">
        <f t="shared" si="5"/>
        <v>0.39394963664018928</v>
      </c>
      <c r="Q24" s="105">
        <f>SUM(Q5:Q23)</f>
        <v>12723</v>
      </c>
      <c r="R24" s="106">
        <f>SUM(R5:R23)</f>
        <v>10975</v>
      </c>
      <c r="S24" s="107">
        <f t="shared" si="78"/>
        <v>23698</v>
      </c>
      <c r="T24" s="111">
        <f t="shared" si="52"/>
        <v>1.8598158164011109</v>
      </c>
      <c r="U24" s="112">
        <f t="shared" si="53"/>
        <v>1.6516177577125659</v>
      </c>
      <c r="V24" s="113">
        <f t="shared" si="54"/>
        <v>1.7572297197093283</v>
      </c>
      <c r="W24" s="105">
        <f>SUM(W5:W23)</f>
        <v>1223</v>
      </c>
      <c r="X24" s="106">
        <f>SUM(X5:X23)</f>
        <v>1151</v>
      </c>
      <c r="Y24" s="107">
        <f>SUM(W24:X24)</f>
        <v>2374</v>
      </c>
      <c r="Z24" s="111">
        <f t="shared" si="56"/>
        <v>0.17877503288992838</v>
      </c>
      <c r="AA24" s="112">
        <f t="shared" si="57"/>
        <v>0.17321294206170051</v>
      </c>
      <c r="AB24" s="113">
        <f t="shared" si="58"/>
        <v>0.17603440605071927</v>
      </c>
      <c r="AC24" s="105">
        <f>SUM(AC5:AC23)</f>
        <v>196</v>
      </c>
      <c r="AD24" s="106">
        <f>SUM(AD5:AD23)</f>
        <v>201</v>
      </c>
      <c r="AE24" s="107">
        <f>SUM(AC24:AD24)</f>
        <v>397</v>
      </c>
      <c r="AF24" s="108">
        <f t="shared" si="60"/>
        <v>2.8650782049407981E-2</v>
      </c>
      <c r="AG24" s="109">
        <f t="shared" si="9"/>
        <v>3.0248306997742665E-2</v>
      </c>
      <c r="AH24" s="110">
        <f t="shared" si="10"/>
        <v>2.9437935636956843E-2</v>
      </c>
      <c r="AI24" s="105">
        <f>SUM(AI5:AI23)</f>
        <v>90</v>
      </c>
      <c r="AJ24" s="106">
        <f>SUM(AJ5:AJ23)</f>
        <v>104</v>
      </c>
      <c r="AK24" s="107">
        <f>SUM(AI24:AJ24)</f>
        <v>194</v>
      </c>
      <c r="AL24" s="108">
        <f t="shared" si="62"/>
        <v>0.45918367346938777</v>
      </c>
      <c r="AM24" s="109">
        <f t="shared" si="63"/>
        <v>0.51741293532338306</v>
      </c>
      <c r="AN24" s="110">
        <f t="shared" si="64"/>
        <v>0.48866498740554154</v>
      </c>
      <c r="AO24" s="105">
        <f>SUM(AO5:AO23)</f>
        <v>256</v>
      </c>
      <c r="AP24" s="106">
        <f>SUM(AP5:AP23)</f>
        <v>326</v>
      </c>
      <c r="AQ24" s="107">
        <f>SUM(AO24:AP24)</f>
        <v>582</v>
      </c>
      <c r="AR24" s="111">
        <f t="shared" si="73"/>
        <v>3.7421429615553281E-2</v>
      </c>
      <c r="AS24" s="112">
        <f t="shared" si="73"/>
        <v>4.9059443190368701E-2</v>
      </c>
      <c r="AT24" s="113">
        <f t="shared" si="73"/>
        <v>4.3155865341835978E-2</v>
      </c>
      <c r="AU24" s="105">
        <f>SUM(AU5:AU23)</f>
        <v>319</v>
      </c>
      <c r="AV24" s="106">
        <f>SUM(AV5:AV23)</f>
        <v>296</v>
      </c>
      <c r="AW24" s="107">
        <f>SUM(AU24:AV24)</f>
        <v>615</v>
      </c>
      <c r="AX24" s="111">
        <f t="shared" si="74"/>
        <v>4.6630609560005844E-2</v>
      </c>
      <c r="AY24" s="112">
        <f t="shared" si="74"/>
        <v>4.4544770504138451E-2</v>
      </c>
      <c r="AZ24" s="113">
        <f t="shared" si="74"/>
        <v>4.5602847397300902E-2</v>
      </c>
      <c r="BA24" s="105">
        <f>SUM(BA5:BA23)</f>
        <v>64</v>
      </c>
      <c r="BB24" s="106">
        <f>SUM(BB5:BB23)</f>
        <v>74</v>
      </c>
      <c r="BC24" s="106">
        <f t="shared" si="15"/>
        <v>138</v>
      </c>
      <c r="BD24" s="109">
        <f t="shared" si="16"/>
        <v>9.3553574038883203E-3</v>
      </c>
      <c r="BE24" s="109">
        <f t="shared" si="17"/>
        <v>1.1136192626034613E-2</v>
      </c>
      <c r="BF24" s="109">
        <f t="shared" si="18"/>
        <v>1.0232834050126057E-2</v>
      </c>
      <c r="BG24" s="106">
        <f>SUM(BG5:BG23)</f>
        <v>24</v>
      </c>
      <c r="BH24" s="106">
        <f>SUM(BH5:BH23)</f>
        <v>39</v>
      </c>
      <c r="BI24" s="106">
        <f t="shared" si="19"/>
        <v>63</v>
      </c>
      <c r="BJ24" s="109">
        <f t="shared" si="20"/>
        <v>3.5082590264581201E-3</v>
      </c>
      <c r="BK24" s="109">
        <f t="shared" si="21"/>
        <v>5.8690744920993224E-3</v>
      </c>
      <c r="BL24" s="110">
        <f t="shared" si="22"/>
        <v>4.6715111967966776E-3</v>
      </c>
      <c r="BM24" s="105">
        <f>SUM(BM5:BM23)</f>
        <v>686</v>
      </c>
      <c r="BN24" s="106">
        <f>SUM(BN5:BN23)</f>
        <v>918</v>
      </c>
      <c r="BO24" s="106">
        <f t="shared" si="23"/>
        <v>1604</v>
      </c>
      <c r="BP24" s="109">
        <f t="shared" si="24"/>
        <v>0.10027773717292793</v>
      </c>
      <c r="BQ24" s="109">
        <f t="shared" si="25"/>
        <v>0.1381489841986456</v>
      </c>
      <c r="BR24" s="109">
        <f t="shared" si="26"/>
        <v>0.11893815808987097</v>
      </c>
      <c r="BS24" s="106">
        <f>SUM(BS5:BS23)</f>
        <v>242</v>
      </c>
      <c r="BT24" s="106">
        <f>SUM(BT5:BT23)</f>
        <v>279</v>
      </c>
      <c r="BU24" s="106">
        <f t="shared" si="27"/>
        <v>521</v>
      </c>
      <c r="BV24" s="109">
        <f t="shared" si="28"/>
        <v>3.5374945183452709E-2</v>
      </c>
      <c r="BW24" s="109">
        <f t="shared" si="29"/>
        <v>4.1986455981941312E-2</v>
      </c>
      <c r="BX24" s="110">
        <f t="shared" si="30"/>
        <v>3.8632656087794752E-2</v>
      </c>
      <c r="BY24" s="105">
        <f>SUM(BY5:BY23)</f>
        <v>461</v>
      </c>
      <c r="BZ24" s="106">
        <f>SUM(BZ5:BZ23)</f>
        <v>416</v>
      </c>
      <c r="CA24" s="106">
        <f>SUM(BY24:BZ24)</f>
        <v>877</v>
      </c>
      <c r="CB24" s="109">
        <f t="shared" si="31"/>
        <v>6.7387808799883056E-2</v>
      </c>
      <c r="CC24" s="109">
        <f t="shared" si="32"/>
        <v>6.2603461249059439E-2</v>
      </c>
      <c r="CD24" s="109">
        <f t="shared" si="33"/>
        <v>6.5030401898264867E-2</v>
      </c>
      <c r="CE24" s="106">
        <f>SUM(CE5:CE23)</f>
        <v>110</v>
      </c>
      <c r="CF24" s="106">
        <f>SUM(CF5:CF23)</f>
        <v>107</v>
      </c>
      <c r="CG24" s="106">
        <f t="shared" si="67"/>
        <v>217</v>
      </c>
      <c r="CH24" s="109">
        <f t="shared" si="34"/>
        <v>1.6079520537933052E-2</v>
      </c>
      <c r="CI24" s="109">
        <f t="shared" si="35"/>
        <v>1.6102332580887887E-2</v>
      </c>
      <c r="CJ24" s="110">
        <f t="shared" si="36"/>
        <v>1.6090760788966336E-2</v>
      </c>
      <c r="CK24" s="105">
        <f>SUM(CK5:CK23)</f>
        <v>253</v>
      </c>
      <c r="CL24" s="106">
        <f>SUM(CL5:CL23)</f>
        <v>251</v>
      </c>
      <c r="CM24" s="106">
        <f t="shared" si="37"/>
        <v>504</v>
      </c>
      <c r="CN24" s="109">
        <f t="shared" si="38"/>
        <v>3.6982897237246015E-2</v>
      </c>
      <c r="CO24" s="109">
        <f t="shared" si="39"/>
        <v>3.7772761474793075E-2</v>
      </c>
      <c r="CP24" s="109">
        <f t="shared" si="40"/>
        <v>3.7372089574373421E-2</v>
      </c>
      <c r="CQ24" s="106">
        <f>SUM(CQ5:CQ23)</f>
        <v>66</v>
      </c>
      <c r="CR24" s="106">
        <f>SUM(CR5:CR23)</f>
        <v>53</v>
      </c>
      <c r="CS24" s="106">
        <f t="shared" si="41"/>
        <v>119</v>
      </c>
      <c r="CT24" s="109">
        <f t="shared" si="42"/>
        <v>9.6477123227598303E-3</v>
      </c>
      <c r="CU24" s="109">
        <f t="shared" si="43"/>
        <v>7.9759217456734383E-3</v>
      </c>
      <c r="CV24" s="109">
        <f t="shared" si="44"/>
        <v>8.82396559394928E-3</v>
      </c>
      <c r="CW24" s="114">
        <f t="shared" si="45"/>
        <v>4.6630609560005844E-2</v>
      </c>
      <c r="CX24" s="109">
        <f t="shared" si="46"/>
        <v>4.5748683220466518E-2</v>
      </c>
      <c r="CY24" s="110">
        <f t="shared" si="47"/>
        <v>4.6196055168322703E-2</v>
      </c>
    </row>
    <row r="25" spans="1:103" ht="18.75" customHeight="1">
      <c r="A25" s="20" t="s">
        <v>71</v>
      </c>
      <c r="B25" s="105">
        <v>61</v>
      </c>
      <c r="C25" s="106">
        <v>57</v>
      </c>
      <c r="D25" s="107">
        <f t="shared" si="75"/>
        <v>118</v>
      </c>
      <c r="E25" s="105">
        <v>14</v>
      </c>
      <c r="F25" s="106">
        <v>16</v>
      </c>
      <c r="G25" s="107">
        <f t="shared" si="76"/>
        <v>30</v>
      </c>
      <c r="H25" s="108">
        <f t="shared" ref="H25" si="85">E25/B25</f>
        <v>0.22950819672131148</v>
      </c>
      <c r="I25" s="109">
        <f t="shared" ref="I25" si="86">F25/C25</f>
        <v>0.2807017543859649</v>
      </c>
      <c r="J25" s="110">
        <f t="shared" ref="J25" si="87">G25/D25</f>
        <v>0.25423728813559321</v>
      </c>
      <c r="K25" s="105">
        <v>7</v>
      </c>
      <c r="L25" s="106">
        <v>8</v>
      </c>
      <c r="M25" s="107">
        <f t="shared" si="77"/>
        <v>15</v>
      </c>
      <c r="N25" s="108">
        <f t="shared" ref="N25" si="88">K25/E25</f>
        <v>0.5</v>
      </c>
      <c r="O25" s="109">
        <f t="shared" ref="O25" si="89">L25/F25</f>
        <v>0.5</v>
      </c>
      <c r="P25" s="110">
        <f t="shared" ref="P25" si="90">M25/G25</f>
        <v>0.5</v>
      </c>
      <c r="Q25" s="105">
        <v>63</v>
      </c>
      <c r="R25" s="106">
        <v>53</v>
      </c>
      <c r="S25" s="107">
        <f t="shared" si="78"/>
        <v>116</v>
      </c>
      <c r="T25" s="111">
        <f t="shared" ref="T25" si="91">Q25/B25</f>
        <v>1.0327868852459017</v>
      </c>
      <c r="U25" s="112">
        <f t="shared" ref="U25" si="92">R25/C25</f>
        <v>0.92982456140350878</v>
      </c>
      <c r="V25" s="113">
        <f t="shared" ref="V25" si="93">S25/D25</f>
        <v>0.98305084745762716</v>
      </c>
      <c r="W25" s="105">
        <v>4</v>
      </c>
      <c r="X25" s="106">
        <v>3</v>
      </c>
      <c r="Y25" s="107">
        <f t="shared" si="79"/>
        <v>7</v>
      </c>
      <c r="Z25" s="111">
        <f t="shared" ref="Z25" si="94">W25/B25</f>
        <v>6.5573770491803282E-2</v>
      </c>
      <c r="AA25" s="112">
        <f t="shared" ref="AA25" si="95">X25/C25</f>
        <v>5.2631578947368418E-2</v>
      </c>
      <c r="AB25" s="113">
        <f t="shared" ref="AB25" si="96">Y25/D25</f>
        <v>5.9322033898305086E-2</v>
      </c>
      <c r="AC25" s="105">
        <v>0</v>
      </c>
      <c r="AD25" s="106">
        <v>0</v>
      </c>
      <c r="AE25" s="107">
        <f t="shared" si="80"/>
        <v>0</v>
      </c>
      <c r="AF25" s="108">
        <f t="shared" ref="AF25" si="97">AC25/B25</f>
        <v>0</v>
      </c>
      <c r="AG25" s="109">
        <f t="shared" ref="AG25" si="98">AD25/C25</f>
        <v>0</v>
      </c>
      <c r="AH25" s="110">
        <f t="shared" ref="AH25" si="99">AE25/D25</f>
        <v>0</v>
      </c>
      <c r="AI25" s="105">
        <v>0</v>
      </c>
      <c r="AJ25" s="106">
        <v>0</v>
      </c>
      <c r="AK25" s="107">
        <f t="shared" si="81"/>
        <v>0</v>
      </c>
      <c r="AL25" s="108">
        <f t="shared" ref="AL25" si="100">IF(AI25=0,0,AI25/AC25)</f>
        <v>0</v>
      </c>
      <c r="AM25" s="109">
        <f t="shared" ref="AM25" si="101">IF(AJ25=0,0,AJ25/AD25)</f>
        <v>0</v>
      </c>
      <c r="AN25" s="110">
        <f t="shared" ref="AN25" si="102">IF(AK25=0,0,AK25/AE25)</f>
        <v>0</v>
      </c>
      <c r="AO25" s="105">
        <v>0</v>
      </c>
      <c r="AP25" s="106">
        <v>0</v>
      </c>
      <c r="AQ25" s="107">
        <f t="shared" si="82"/>
        <v>0</v>
      </c>
      <c r="AR25" s="111">
        <f t="shared" ref="AR25" si="103">IF(AO25=0,0,AO25/B25)</f>
        <v>0</v>
      </c>
      <c r="AS25" s="112">
        <f t="shared" ref="AS25" si="104">IF(AP25=0,0,AP25/C25)</f>
        <v>0</v>
      </c>
      <c r="AT25" s="113">
        <f t="shared" ref="AT25" si="105">IF(AQ25=0,0,AQ25/D25)</f>
        <v>0</v>
      </c>
      <c r="AU25" s="105">
        <v>0</v>
      </c>
      <c r="AV25" s="106">
        <v>0</v>
      </c>
      <c r="AW25" s="107">
        <f t="shared" si="83"/>
        <v>0</v>
      </c>
      <c r="AX25" s="111">
        <f t="shared" ref="AX25" si="106">IF(AU25=0,0,AU25/B25)</f>
        <v>0</v>
      </c>
      <c r="AY25" s="112">
        <f t="shared" ref="AY25" si="107">IF(AV25=0,0,AV25/C25)</f>
        <v>0</v>
      </c>
      <c r="AZ25" s="113">
        <f t="shared" ref="AZ25" si="108">IF(AW25=0,0,AW25/D25)</f>
        <v>0</v>
      </c>
      <c r="BA25" s="105">
        <v>0</v>
      </c>
      <c r="BB25" s="106">
        <v>0</v>
      </c>
      <c r="BC25" s="106">
        <f t="shared" si="15"/>
        <v>0</v>
      </c>
      <c r="BD25" s="114">
        <f t="shared" si="16"/>
        <v>0</v>
      </c>
      <c r="BE25" s="109">
        <f t="shared" si="17"/>
        <v>0</v>
      </c>
      <c r="BF25" s="109">
        <f t="shared" si="18"/>
        <v>0</v>
      </c>
      <c r="BG25" s="106">
        <v>0</v>
      </c>
      <c r="BH25" s="106">
        <v>0</v>
      </c>
      <c r="BI25" s="115">
        <f t="shared" si="19"/>
        <v>0</v>
      </c>
      <c r="BJ25" s="109">
        <f t="shared" si="20"/>
        <v>0</v>
      </c>
      <c r="BK25" s="109">
        <f t="shared" si="21"/>
        <v>0</v>
      </c>
      <c r="BL25" s="110">
        <f t="shared" si="22"/>
        <v>0</v>
      </c>
      <c r="BM25" s="105">
        <v>0</v>
      </c>
      <c r="BN25" s="106">
        <v>2</v>
      </c>
      <c r="BO25" s="115">
        <f t="shared" si="23"/>
        <v>2</v>
      </c>
      <c r="BP25" s="109">
        <f t="shared" si="24"/>
        <v>0</v>
      </c>
      <c r="BQ25" s="109">
        <f t="shared" si="25"/>
        <v>3.5087719298245612E-2</v>
      </c>
      <c r="BR25" s="109">
        <f t="shared" si="26"/>
        <v>1.6949152542372881E-2</v>
      </c>
      <c r="BS25" s="106">
        <v>0</v>
      </c>
      <c r="BT25" s="106">
        <v>1</v>
      </c>
      <c r="BU25" s="115">
        <f t="shared" si="27"/>
        <v>1</v>
      </c>
      <c r="BV25" s="109">
        <f t="shared" si="28"/>
        <v>0</v>
      </c>
      <c r="BW25" s="109">
        <f t="shared" si="29"/>
        <v>1.7543859649122806E-2</v>
      </c>
      <c r="BX25" s="110">
        <f t="shared" si="30"/>
        <v>8.4745762711864406E-3</v>
      </c>
      <c r="BY25" s="105">
        <v>0</v>
      </c>
      <c r="BZ25" s="106">
        <v>0</v>
      </c>
      <c r="CA25" s="115">
        <f t="shared" si="84"/>
        <v>0</v>
      </c>
      <c r="CB25" s="109">
        <f t="shared" si="31"/>
        <v>0</v>
      </c>
      <c r="CC25" s="109">
        <f t="shared" si="32"/>
        <v>0</v>
      </c>
      <c r="CD25" s="109">
        <f t="shared" si="33"/>
        <v>0</v>
      </c>
      <c r="CE25" s="106">
        <v>0</v>
      </c>
      <c r="CF25" s="106">
        <v>0</v>
      </c>
      <c r="CG25" s="115">
        <f t="shared" si="67"/>
        <v>0</v>
      </c>
      <c r="CH25" s="109">
        <f t="shared" si="34"/>
        <v>0</v>
      </c>
      <c r="CI25" s="109">
        <f t="shared" si="35"/>
        <v>0</v>
      </c>
      <c r="CJ25" s="110">
        <f t="shared" si="36"/>
        <v>0</v>
      </c>
      <c r="CK25" s="105">
        <v>0</v>
      </c>
      <c r="CL25" s="106">
        <v>0</v>
      </c>
      <c r="CM25" s="106">
        <f t="shared" si="37"/>
        <v>0</v>
      </c>
      <c r="CN25" s="114">
        <f t="shared" si="38"/>
        <v>0</v>
      </c>
      <c r="CO25" s="109">
        <f t="shared" si="39"/>
        <v>0</v>
      </c>
      <c r="CP25" s="109">
        <f t="shared" si="40"/>
        <v>0</v>
      </c>
      <c r="CQ25" s="106">
        <v>0</v>
      </c>
      <c r="CR25" s="106">
        <v>0</v>
      </c>
      <c r="CS25" s="106">
        <f t="shared" si="41"/>
        <v>0</v>
      </c>
      <c r="CT25" s="114">
        <f t="shared" si="42"/>
        <v>0</v>
      </c>
      <c r="CU25" s="109">
        <f t="shared" si="43"/>
        <v>0</v>
      </c>
      <c r="CV25" s="109">
        <f t="shared" si="44"/>
        <v>0</v>
      </c>
      <c r="CW25" s="114">
        <f t="shared" si="45"/>
        <v>0</v>
      </c>
      <c r="CX25" s="109">
        <f t="shared" si="46"/>
        <v>0</v>
      </c>
      <c r="CY25" s="110">
        <f t="shared" si="47"/>
        <v>0</v>
      </c>
    </row>
    <row r="26" spans="1:103" ht="18.75" customHeight="1" thickBot="1">
      <c r="A26" s="21" t="s">
        <v>72</v>
      </c>
      <c r="B26" s="116">
        <v>68</v>
      </c>
      <c r="C26" s="117">
        <v>31</v>
      </c>
      <c r="D26" s="118">
        <f t="shared" si="75"/>
        <v>99</v>
      </c>
      <c r="E26" s="116">
        <v>16</v>
      </c>
      <c r="F26" s="117">
        <v>8</v>
      </c>
      <c r="G26" s="118">
        <f t="shared" si="76"/>
        <v>24</v>
      </c>
      <c r="H26" s="119">
        <f t="shared" si="48"/>
        <v>0.23529411764705882</v>
      </c>
      <c r="I26" s="120">
        <f t="shared" si="49"/>
        <v>0.25806451612903225</v>
      </c>
      <c r="J26" s="121">
        <f t="shared" si="50"/>
        <v>0.24242424242424243</v>
      </c>
      <c r="K26" s="116">
        <v>4</v>
      </c>
      <c r="L26" s="117">
        <v>1</v>
      </c>
      <c r="M26" s="118">
        <f t="shared" si="77"/>
        <v>5</v>
      </c>
      <c r="N26" s="119">
        <f t="shared" si="51"/>
        <v>0.25</v>
      </c>
      <c r="O26" s="120">
        <f t="shared" si="4"/>
        <v>0.125</v>
      </c>
      <c r="P26" s="121">
        <f t="shared" si="5"/>
        <v>0.20833333333333334</v>
      </c>
      <c r="Q26" s="116">
        <v>78</v>
      </c>
      <c r="R26" s="117">
        <v>45</v>
      </c>
      <c r="S26" s="118">
        <f t="shared" si="78"/>
        <v>123</v>
      </c>
      <c r="T26" s="122">
        <f t="shared" si="52"/>
        <v>1.1470588235294117</v>
      </c>
      <c r="U26" s="123">
        <f t="shared" si="53"/>
        <v>1.4516129032258065</v>
      </c>
      <c r="V26" s="124">
        <f t="shared" si="54"/>
        <v>1.2424242424242424</v>
      </c>
      <c r="W26" s="116">
        <v>3</v>
      </c>
      <c r="X26" s="117">
        <v>5</v>
      </c>
      <c r="Y26" s="118">
        <f>SUM(W26:X26)</f>
        <v>8</v>
      </c>
      <c r="Z26" s="122">
        <f t="shared" si="56"/>
        <v>4.4117647058823532E-2</v>
      </c>
      <c r="AA26" s="123">
        <f t="shared" si="57"/>
        <v>0.16129032258064516</v>
      </c>
      <c r="AB26" s="124">
        <f t="shared" si="58"/>
        <v>8.0808080808080815E-2</v>
      </c>
      <c r="AC26" s="116">
        <v>1</v>
      </c>
      <c r="AD26" s="117">
        <v>1</v>
      </c>
      <c r="AE26" s="118">
        <f>SUM(AC26:AD26)</f>
        <v>2</v>
      </c>
      <c r="AF26" s="119">
        <f t="shared" si="60"/>
        <v>1.4705882352941176E-2</v>
      </c>
      <c r="AG26" s="120">
        <f t="shared" si="9"/>
        <v>3.2258064516129031E-2</v>
      </c>
      <c r="AH26" s="121">
        <f t="shared" si="10"/>
        <v>2.0202020202020204E-2</v>
      </c>
      <c r="AI26" s="116">
        <v>0</v>
      </c>
      <c r="AJ26" s="117">
        <v>0</v>
      </c>
      <c r="AK26" s="118">
        <f>SUM(AI26:AJ26)</f>
        <v>0</v>
      </c>
      <c r="AL26" s="119">
        <f t="shared" si="62"/>
        <v>0</v>
      </c>
      <c r="AM26" s="120">
        <f t="shared" si="63"/>
        <v>0</v>
      </c>
      <c r="AN26" s="121">
        <f t="shared" si="64"/>
        <v>0</v>
      </c>
      <c r="AO26" s="116">
        <v>3</v>
      </c>
      <c r="AP26" s="117">
        <v>2</v>
      </c>
      <c r="AQ26" s="118">
        <f>SUM(AO26:AP26)</f>
        <v>5</v>
      </c>
      <c r="AR26" s="122">
        <f t="shared" si="73"/>
        <v>4.4117647058823532E-2</v>
      </c>
      <c r="AS26" s="123">
        <f t="shared" si="73"/>
        <v>6.4516129032258063E-2</v>
      </c>
      <c r="AT26" s="124">
        <f t="shared" si="73"/>
        <v>5.0505050505050504E-2</v>
      </c>
      <c r="AU26" s="116">
        <v>0</v>
      </c>
      <c r="AV26" s="117">
        <v>0</v>
      </c>
      <c r="AW26" s="118">
        <f>SUM(AU26:AV26)</f>
        <v>0</v>
      </c>
      <c r="AX26" s="122">
        <f t="shared" si="74"/>
        <v>0</v>
      </c>
      <c r="AY26" s="123">
        <f t="shared" si="74"/>
        <v>0</v>
      </c>
      <c r="AZ26" s="124">
        <f t="shared" si="74"/>
        <v>0</v>
      </c>
      <c r="BA26" s="116">
        <v>1</v>
      </c>
      <c r="BB26" s="117">
        <v>3</v>
      </c>
      <c r="BC26" s="117">
        <f t="shared" si="15"/>
        <v>4</v>
      </c>
      <c r="BD26" s="120">
        <f t="shared" si="16"/>
        <v>1.4705882352941176E-2</v>
      </c>
      <c r="BE26" s="120">
        <f t="shared" si="17"/>
        <v>9.6774193548387094E-2</v>
      </c>
      <c r="BF26" s="120">
        <f t="shared" si="18"/>
        <v>4.0404040404040407E-2</v>
      </c>
      <c r="BG26" s="117">
        <v>0</v>
      </c>
      <c r="BH26" s="117">
        <v>0</v>
      </c>
      <c r="BI26" s="117">
        <f t="shared" si="19"/>
        <v>0</v>
      </c>
      <c r="BJ26" s="120">
        <f t="shared" si="20"/>
        <v>0</v>
      </c>
      <c r="BK26" s="120">
        <f t="shared" si="21"/>
        <v>0</v>
      </c>
      <c r="BL26" s="121">
        <f t="shared" si="22"/>
        <v>0</v>
      </c>
      <c r="BM26" s="116">
        <v>3</v>
      </c>
      <c r="BN26" s="117">
        <v>0</v>
      </c>
      <c r="BO26" s="117">
        <f t="shared" si="23"/>
        <v>3</v>
      </c>
      <c r="BP26" s="120">
        <f t="shared" si="24"/>
        <v>4.4117647058823532E-2</v>
      </c>
      <c r="BQ26" s="120">
        <f t="shared" si="25"/>
        <v>0</v>
      </c>
      <c r="BR26" s="120">
        <f t="shared" si="26"/>
        <v>3.0303030303030304E-2</v>
      </c>
      <c r="BS26" s="117">
        <v>3</v>
      </c>
      <c r="BT26" s="117">
        <v>3</v>
      </c>
      <c r="BU26" s="117">
        <f t="shared" si="27"/>
        <v>6</v>
      </c>
      <c r="BV26" s="120">
        <f t="shared" si="28"/>
        <v>4.4117647058823532E-2</v>
      </c>
      <c r="BW26" s="120">
        <f t="shared" si="29"/>
        <v>9.6774193548387094E-2</v>
      </c>
      <c r="BX26" s="121">
        <f t="shared" si="30"/>
        <v>6.0606060606060608E-2</v>
      </c>
      <c r="BY26" s="116">
        <v>3</v>
      </c>
      <c r="BZ26" s="117">
        <v>4</v>
      </c>
      <c r="CA26" s="117">
        <f>SUM(BY26:BZ26)</f>
        <v>7</v>
      </c>
      <c r="CB26" s="120">
        <f t="shared" si="31"/>
        <v>4.4117647058823532E-2</v>
      </c>
      <c r="CC26" s="120">
        <f t="shared" si="32"/>
        <v>0.12903225806451613</v>
      </c>
      <c r="CD26" s="120">
        <f t="shared" si="33"/>
        <v>7.0707070707070704E-2</v>
      </c>
      <c r="CE26" s="117">
        <v>2</v>
      </c>
      <c r="CF26" s="117">
        <v>2</v>
      </c>
      <c r="CG26" s="117">
        <f t="shared" si="67"/>
        <v>4</v>
      </c>
      <c r="CH26" s="120">
        <f t="shared" si="34"/>
        <v>2.9411764705882353E-2</v>
      </c>
      <c r="CI26" s="120">
        <f t="shared" si="35"/>
        <v>6.4516129032258063E-2</v>
      </c>
      <c r="CJ26" s="121">
        <f t="shared" si="36"/>
        <v>4.0404040404040407E-2</v>
      </c>
      <c r="CK26" s="116">
        <v>3</v>
      </c>
      <c r="CL26" s="117">
        <v>3</v>
      </c>
      <c r="CM26" s="117">
        <f t="shared" si="37"/>
        <v>6</v>
      </c>
      <c r="CN26" s="120">
        <f t="shared" si="38"/>
        <v>4.4117647058823532E-2</v>
      </c>
      <c r="CO26" s="120">
        <f t="shared" si="39"/>
        <v>9.6774193548387094E-2</v>
      </c>
      <c r="CP26" s="120">
        <f t="shared" si="40"/>
        <v>6.0606060606060608E-2</v>
      </c>
      <c r="CQ26" s="117">
        <v>2</v>
      </c>
      <c r="CR26" s="117">
        <v>1</v>
      </c>
      <c r="CS26" s="117">
        <f t="shared" si="41"/>
        <v>3</v>
      </c>
      <c r="CT26" s="120">
        <f t="shared" si="42"/>
        <v>2.9411764705882353E-2</v>
      </c>
      <c r="CU26" s="120">
        <f t="shared" si="43"/>
        <v>3.2258064516129031E-2</v>
      </c>
      <c r="CV26" s="120">
        <f t="shared" si="44"/>
        <v>3.0303030303030304E-2</v>
      </c>
      <c r="CW26" s="139">
        <f t="shared" si="45"/>
        <v>7.3529411764705885E-2</v>
      </c>
      <c r="CX26" s="120">
        <f t="shared" si="46"/>
        <v>0.12903225806451613</v>
      </c>
      <c r="CY26" s="121">
        <f t="shared" si="47"/>
        <v>9.0909090909090912E-2</v>
      </c>
    </row>
    <row r="27" spans="1:103" ht="18.75" customHeight="1" thickTop="1">
      <c r="A27" s="22" t="s">
        <v>37</v>
      </c>
      <c r="B27" s="125">
        <f>SUM(B24:B26)</f>
        <v>6970</v>
      </c>
      <c r="C27" s="126">
        <f>SUM(C24:C26)</f>
        <v>6733</v>
      </c>
      <c r="D27" s="127">
        <f t="shared" si="75"/>
        <v>13703</v>
      </c>
      <c r="E27" s="125">
        <f>SUM(E24:E26)</f>
        <v>3112</v>
      </c>
      <c r="F27" s="126">
        <f>SUM(F24:F26)</f>
        <v>2859</v>
      </c>
      <c r="G27" s="127">
        <f t="shared" si="76"/>
        <v>5971</v>
      </c>
      <c r="H27" s="128">
        <f t="shared" si="48"/>
        <v>0.44648493543758966</v>
      </c>
      <c r="I27" s="129">
        <f t="shared" si="49"/>
        <v>0.42462498143472449</v>
      </c>
      <c r="J27" s="130">
        <f t="shared" si="50"/>
        <v>0.43574399766474492</v>
      </c>
      <c r="K27" s="125">
        <f>SUM(K24:K26)</f>
        <v>1222</v>
      </c>
      <c r="L27" s="126">
        <f>SUM(L24:L26)</f>
        <v>1129</v>
      </c>
      <c r="M27" s="127">
        <f t="shared" si="77"/>
        <v>2351</v>
      </c>
      <c r="N27" s="128">
        <f t="shared" si="51"/>
        <v>0.39267352185089976</v>
      </c>
      <c r="O27" s="129">
        <f t="shared" si="4"/>
        <v>0.39489331934242744</v>
      </c>
      <c r="P27" s="130">
        <f t="shared" si="5"/>
        <v>0.39373639256405962</v>
      </c>
      <c r="Q27" s="125">
        <f>SUM(Q24:Q26)</f>
        <v>12864</v>
      </c>
      <c r="R27" s="126">
        <f>SUM(R24:R26)</f>
        <v>11073</v>
      </c>
      <c r="S27" s="127">
        <f t="shared" si="78"/>
        <v>23937</v>
      </c>
      <c r="T27" s="131">
        <f t="shared" si="52"/>
        <v>1.8456241032998566</v>
      </c>
      <c r="U27" s="132">
        <f t="shared" si="53"/>
        <v>1.6445863656616664</v>
      </c>
      <c r="V27" s="133">
        <f t="shared" si="54"/>
        <v>1.7468437568415676</v>
      </c>
      <c r="W27" s="125">
        <f>SUM(W24:W26)</f>
        <v>1230</v>
      </c>
      <c r="X27" s="126">
        <f>SUM(X24:X26)</f>
        <v>1159</v>
      </c>
      <c r="Y27" s="127">
        <f>SUM(W27:X27)</f>
        <v>2389</v>
      </c>
      <c r="Z27" s="131">
        <f t="shared" si="56"/>
        <v>0.17647058823529413</v>
      </c>
      <c r="AA27" s="132">
        <f t="shared" si="57"/>
        <v>0.17213723451656024</v>
      </c>
      <c r="AB27" s="133">
        <f t="shared" si="58"/>
        <v>0.17434138509815369</v>
      </c>
      <c r="AC27" s="125">
        <f>SUM(AC24:AC26)</f>
        <v>197</v>
      </c>
      <c r="AD27" s="126">
        <f>SUM(AD24:AD26)</f>
        <v>202</v>
      </c>
      <c r="AE27" s="127">
        <f>SUM(AC27:AD27)</f>
        <v>399</v>
      </c>
      <c r="AF27" s="128">
        <f t="shared" si="60"/>
        <v>2.8263988522238163E-2</v>
      </c>
      <c r="AG27" s="129">
        <f t="shared" si="9"/>
        <v>3.0001485222040696E-2</v>
      </c>
      <c r="AH27" s="130">
        <f t="shared" si="10"/>
        <v>2.9117711450047434E-2</v>
      </c>
      <c r="AI27" s="125">
        <f>SUM(AI24:AI26)</f>
        <v>90</v>
      </c>
      <c r="AJ27" s="126">
        <f>SUM(AJ24:AJ26)</f>
        <v>104</v>
      </c>
      <c r="AK27" s="127">
        <f>SUM(AI27:AJ27)</f>
        <v>194</v>
      </c>
      <c r="AL27" s="128">
        <f t="shared" si="62"/>
        <v>0.45685279187817257</v>
      </c>
      <c r="AM27" s="129">
        <f t="shared" si="63"/>
        <v>0.51485148514851486</v>
      </c>
      <c r="AN27" s="130">
        <f t="shared" si="64"/>
        <v>0.48621553884711777</v>
      </c>
      <c r="AO27" s="125">
        <f>SUM(AO24:AO26)</f>
        <v>259</v>
      </c>
      <c r="AP27" s="126">
        <f>SUM(AP24:AP26)</f>
        <v>328</v>
      </c>
      <c r="AQ27" s="127">
        <f>SUM(AO27:AP27)</f>
        <v>587</v>
      </c>
      <c r="AR27" s="131">
        <f t="shared" si="73"/>
        <v>3.7159253945480634E-2</v>
      </c>
      <c r="AS27" s="132">
        <f t="shared" si="73"/>
        <v>4.8715282934798751E-2</v>
      </c>
      <c r="AT27" s="133">
        <f t="shared" si="73"/>
        <v>4.2837334890170033E-2</v>
      </c>
      <c r="AU27" s="125">
        <f>SUM(AU24:AU26)</f>
        <v>319</v>
      </c>
      <c r="AV27" s="126">
        <f>SUM(AV24:AV26)</f>
        <v>296</v>
      </c>
      <c r="AW27" s="127">
        <f>SUM(AU27:AV27)</f>
        <v>615</v>
      </c>
      <c r="AX27" s="131">
        <f t="shared" si="74"/>
        <v>4.5767575322812053E-2</v>
      </c>
      <c r="AY27" s="132">
        <f t="shared" si="74"/>
        <v>4.3962572404574483E-2</v>
      </c>
      <c r="AZ27" s="133">
        <f t="shared" si="74"/>
        <v>4.4880683062103188E-2</v>
      </c>
      <c r="BA27" s="125">
        <f>SUM(BA24:BA26)</f>
        <v>65</v>
      </c>
      <c r="BB27" s="126">
        <f>SUM(BB24:BB26)</f>
        <v>77</v>
      </c>
      <c r="BC27" s="126">
        <f t="shared" si="15"/>
        <v>142</v>
      </c>
      <c r="BD27" s="129">
        <f t="shared" si="16"/>
        <v>9.3256814921090381E-3</v>
      </c>
      <c r="BE27" s="129">
        <f t="shared" si="17"/>
        <v>1.1436209713352146E-2</v>
      </c>
      <c r="BF27" s="129">
        <f t="shared" si="18"/>
        <v>1.0362694300518135E-2</v>
      </c>
      <c r="BG27" s="126">
        <f>SUM(BG24:BG26)</f>
        <v>24</v>
      </c>
      <c r="BH27" s="126">
        <f>SUM(BH24:BH26)</f>
        <v>39</v>
      </c>
      <c r="BI27" s="126">
        <f t="shared" si="19"/>
        <v>63</v>
      </c>
      <c r="BJ27" s="129">
        <f t="shared" si="20"/>
        <v>3.4433285509325681E-3</v>
      </c>
      <c r="BK27" s="129">
        <f t="shared" si="21"/>
        <v>5.7923659587108276E-3</v>
      </c>
      <c r="BL27" s="130">
        <f t="shared" si="22"/>
        <v>4.5975333868495949E-3</v>
      </c>
      <c r="BM27" s="125">
        <f>SUM(BM24:BM26)</f>
        <v>689</v>
      </c>
      <c r="BN27" s="126">
        <f>SUM(BN24:BN26)</f>
        <v>920</v>
      </c>
      <c r="BO27" s="126">
        <f t="shared" si="23"/>
        <v>1609</v>
      </c>
      <c r="BP27" s="129">
        <f t="shared" si="24"/>
        <v>9.8852223816355805E-2</v>
      </c>
      <c r="BQ27" s="129">
        <f t="shared" si="25"/>
        <v>0.13664042774394772</v>
      </c>
      <c r="BR27" s="129">
        <f t="shared" si="26"/>
        <v>0.11741954316573013</v>
      </c>
      <c r="BS27" s="126">
        <f>SUM(BS24:BS26)</f>
        <v>245</v>
      </c>
      <c r="BT27" s="126">
        <f>SUM(BT24:BT26)</f>
        <v>283</v>
      </c>
      <c r="BU27" s="126">
        <f t="shared" si="27"/>
        <v>528</v>
      </c>
      <c r="BV27" s="129">
        <f t="shared" si="28"/>
        <v>3.5150645624103298E-2</v>
      </c>
      <c r="BW27" s="129">
        <f t="shared" si="29"/>
        <v>4.2031783751670874E-2</v>
      </c>
      <c r="BX27" s="130">
        <f t="shared" si="30"/>
        <v>3.8531708385025176E-2</v>
      </c>
      <c r="BY27" s="125">
        <f>SUM(BY24:BY26)</f>
        <v>464</v>
      </c>
      <c r="BZ27" s="126">
        <f>SUM(BZ24:BZ26)</f>
        <v>420</v>
      </c>
      <c r="CA27" s="126">
        <f>SUM(BY27:BZ27)</f>
        <v>884</v>
      </c>
      <c r="CB27" s="129">
        <f t="shared" si="31"/>
        <v>6.6571018651362987E-2</v>
      </c>
      <c r="CC27" s="129">
        <f t="shared" si="32"/>
        <v>6.2379325709193523E-2</v>
      </c>
      <c r="CD27" s="129">
        <f t="shared" si="33"/>
        <v>6.4511420856746701E-2</v>
      </c>
      <c r="CE27" s="126">
        <f>SUM(CE24:CE26)</f>
        <v>112</v>
      </c>
      <c r="CF27" s="126">
        <f>SUM(CF24:CF26)</f>
        <v>109</v>
      </c>
      <c r="CG27" s="126">
        <f t="shared" si="67"/>
        <v>221</v>
      </c>
      <c r="CH27" s="129">
        <f t="shared" si="34"/>
        <v>1.606886657101865E-2</v>
      </c>
      <c r="CI27" s="129">
        <f t="shared" si="35"/>
        <v>1.6188920243576415E-2</v>
      </c>
      <c r="CJ27" s="130">
        <f t="shared" si="36"/>
        <v>1.6127855214186675E-2</v>
      </c>
      <c r="CK27" s="125">
        <f>SUM(CK24:CK26)</f>
        <v>256</v>
      </c>
      <c r="CL27" s="126">
        <f>SUM(CL24:CL26)</f>
        <v>254</v>
      </c>
      <c r="CM27" s="126">
        <f t="shared" si="37"/>
        <v>510</v>
      </c>
      <c r="CN27" s="129">
        <f t="shared" si="38"/>
        <v>3.6728837876614059E-2</v>
      </c>
      <c r="CO27" s="129">
        <f t="shared" si="39"/>
        <v>3.7724639833655128E-2</v>
      </c>
      <c r="CP27" s="129">
        <f t="shared" si="40"/>
        <v>3.7218127417353863E-2</v>
      </c>
      <c r="CQ27" s="126">
        <f>SUM(CQ24:CQ26)</f>
        <v>68</v>
      </c>
      <c r="CR27" s="126">
        <f>SUM(CR24:CR26)</f>
        <v>54</v>
      </c>
      <c r="CS27" s="126">
        <f t="shared" si="41"/>
        <v>122</v>
      </c>
      <c r="CT27" s="129">
        <f t="shared" si="42"/>
        <v>9.7560975609756097E-3</v>
      </c>
      <c r="CU27" s="129">
        <f t="shared" si="43"/>
        <v>8.0201990197534528E-3</v>
      </c>
      <c r="CV27" s="129">
        <f t="shared" si="44"/>
        <v>8.903159891994453E-3</v>
      </c>
      <c r="CW27" s="140">
        <f t="shared" si="45"/>
        <v>4.6484935437589671E-2</v>
      </c>
      <c r="CX27" s="129">
        <f t="shared" si="46"/>
        <v>4.5744838853408583E-2</v>
      </c>
      <c r="CY27" s="130">
        <f t="shared" si="47"/>
        <v>4.6121287309348315E-2</v>
      </c>
    </row>
    <row r="28" spans="1:103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0"/>
      <c r="AO28" s="8"/>
      <c r="AP28" s="8"/>
      <c r="AQ28" s="8"/>
      <c r="BP28" s="10"/>
      <c r="BQ28" s="10"/>
      <c r="BR28" s="10"/>
    </row>
    <row r="29" spans="1:103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10"/>
      <c r="BQ29" s="10"/>
      <c r="BR29" s="10"/>
    </row>
    <row r="30" spans="1:103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10"/>
      <c r="BQ30" s="10"/>
      <c r="BR30" s="10"/>
    </row>
    <row r="31" spans="1:103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10"/>
      <c r="BQ31" s="10"/>
      <c r="BR31" s="10"/>
    </row>
    <row r="32" spans="1:103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10"/>
      <c r="BQ32" s="10"/>
      <c r="BR32" s="10"/>
    </row>
    <row r="33" spans="1:103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10"/>
      <c r="BQ33" s="10"/>
      <c r="BR33" s="10"/>
    </row>
    <row r="34" spans="1:103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10"/>
      <c r="BQ34" s="10"/>
      <c r="BR34" s="10"/>
    </row>
    <row r="35" spans="1:103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10"/>
      <c r="BQ35" s="10"/>
      <c r="BR35" s="10"/>
    </row>
    <row r="36" spans="1:103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10"/>
      <c r="BQ36" s="10"/>
      <c r="BR36" s="10"/>
    </row>
    <row r="37" spans="1:103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10"/>
      <c r="BQ37" s="10"/>
      <c r="BR37" s="10"/>
    </row>
    <row r="38" spans="1:103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10"/>
      <c r="BQ38" s="10"/>
      <c r="BR38" s="10"/>
    </row>
    <row r="39" spans="1:103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10"/>
      <c r="BQ39" s="10"/>
      <c r="BR39" s="10"/>
    </row>
    <row r="40" spans="1:103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10"/>
      <c r="BQ40" s="10"/>
      <c r="BR40" s="10"/>
    </row>
    <row r="41" spans="1:103" s="25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10"/>
      <c r="BQ41" s="10"/>
      <c r="BR41" s="10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</row>
    <row r="42" spans="1:103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10"/>
      <c r="BQ42" s="10"/>
      <c r="BR42" s="10"/>
    </row>
    <row r="43" spans="1:103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10"/>
      <c r="BQ43" s="10"/>
      <c r="BR43" s="10"/>
    </row>
    <row r="44" spans="1:103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10"/>
      <c r="BQ44" s="10"/>
      <c r="BR44" s="10"/>
    </row>
    <row r="45" spans="1:103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10"/>
      <c r="BQ45" s="10"/>
      <c r="BR45" s="10"/>
    </row>
    <row r="46" spans="1:103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10"/>
      <c r="BQ46" s="10"/>
      <c r="BR46" s="10"/>
    </row>
    <row r="47" spans="1:103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10"/>
      <c r="BQ47" s="10"/>
      <c r="BR47" s="10"/>
    </row>
    <row r="48" spans="1:103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10"/>
      <c r="BQ48" s="10"/>
      <c r="BR48" s="10"/>
    </row>
    <row r="49" spans="1:103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10"/>
      <c r="BQ49" s="10"/>
      <c r="BR49" s="10"/>
    </row>
    <row r="50" spans="1:103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10"/>
      <c r="BQ50" s="10"/>
      <c r="BR50" s="10"/>
    </row>
    <row r="51" spans="1:103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10"/>
      <c r="BQ51" s="10"/>
      <c r="BR51" s="10"/>
    </row>
    <row r="52" spans="1:103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10"/>
      <c r="BQ52" s="10"/>
      <c r="BR52" s="10"/>
    </row>
    <row r="53" spans="1:103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10"/>
      <c r="BQ53" s="10"/>
      <c r="BR53" s="10"/>
    </row>
    <row r="54" spans="1:103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10"/>
      <c r="BQ54" s="10"/>
      <c r="BR54" s="10"/>
    </row>
    <row r="55" spans="1:103" ht="9.9499999999999993" customHeight="1">
      <c r="BP55" s="10"/>
      <c r="BQ55" s="10"/>
      <c r="BR55" s="10"/>
    </row>
    <row r="56" spans="1:103" ht="9.9499999999999993" customHeight="1">
      <c r="BP56" s="10"/>
      <c r="BQ56" s="10"/>
      <c r="BR56" s="10"/>
    </row>
    <row r="57" spans="1:103" ht="9.9499999999999993" customHeight="1">
      <c r="BP57" s="10"/>
      <c r="BQ57" s="10"/>
      <c r="BR57" s="10"/>
    </row>
    <row r="58" spans="1:103" s="11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10"/>
      <c r="BQ58" s="10"/>
      <c r="BR58" s="10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</row>
    <row r="59" spans="1:103" ht="9.9499999999999993" customHeight="1">
      <c r="BP59" s="10"/>
      <c r="BQ59" s="10"/>
      <c r="BR59" s="10"/>
    </row>
    <row r="60" spans="1:103" ht="9.9499999999999993" customHeight="1">
      <c r="BP60" s="10"/>
      <c r="BQ60" s="10"/>
      <c r="BR60" s="10"/>
    </row>
    <row r="61" spans="1:103" ht="9.9499999999999993" customHeight="1">
      <c r="BP61" s="10"/>
      <c r="BQ61" s="10"/>
      <c r="BR61" s="10"/>
    </row>
    <row r="62" spans="1:103" ht="9.9499999999999993" customHeight="1">
      <c r="BP62" s="10"/>
      <c r="BQ62" s="10"/>
      <c r="BR62" s="10"/>
    </row>
    <row r="63" spans="1:103" ht="9.9499999999999993" customHeight="1">
      <c r="BP63" s="10"/>
      <c r="BQ63" s="10"/>
      <c r="BR63" s="10"/>
    </row>
    <row r="64" spans="1:103" ht="9.9499999999999993" customHeight="1">
      <c r="BP64" s="10"/>
      <c r="BQ64" s="10"/>
      <c r="BR64" s="10"/>
    </row>
    <row r="65" spans="68:70" ht="9.9499999999999993" customHeight="1">
      <c r="BP65" s="10"/>
      <c r="BQ65" s="10"/>
      <c r="BR65" s="10"/>
    </row>
    <row r="66" spans="68:70" ht="9.9499999999999993" customHeight="1">
      <c r="BP66" s="10"/>
      <c r="BQ66" s="10"/>
      <c r="BR66" s="10"/>
    </row>
    <row r="67" spans="68:70" ht="9.9499999999999993" customHeight="1">
      <c r="BP67" s="10"/>
      <c r="BQ67" s="10"/>
      <c r="BR67" s="10"/>
    </row>
    <row r="68" spans="68:70" ht="9.9499999999999993" customHeight="1">
      <c r="BP68" s="10"/>
      <c r="BQ68" s="10"/>
      <c r="BR68" s="10"/>
    </row>
    <row r="69" spans="68:70" ht="9.9499999999999993" customHeight="1">
      <c r="BP69" s="10"/>
      <c r="BQ69" s="10"/>
      <c r="BR69" s="10"/>
    </row>
    <row r="70" spans="68:70" ht="9.9499999999999993" customHeight="1">
      <c r="BP70" s="10"/>
      <c r="BQ70" s="10"/>
      <c r="BR70" s="10"/>
    </row>
    <row r="71" spans="68:70" ht="9.9499999999999993" customHeight="1">
      <c r="BP71" s="10"/>
      <c r="BQ71" s="10"/>
      <c r="BR71" s="10"/>
    </row>
    <row r="72" spans="68:70" ht="9.9499999999999993" customHeight="1">
      <c r="BP72" s="10"/>
      <c r="BQ72" s="10"/>
      <c r="BR72" s="10"/>
    </row>
    <row r="73" spans="68:70" ht="9.9499999999999993" customHeight="1">
      <c r="BP73" s="10"/>
      <c r="BQ73" s="10"/>
      <c r="BR73" s="10"/>
    </row>
    <row r="74" spans="68:70" ht="9.9499999999999993" customHeight="1">
      <c r="BP74" s="10"/>
      <c r="BQ74" s="10"/>
      <c r="BR74" s="10"/>
    </row>
    <row r="75" spans="68:70" ht="9.9499999999999993" customHeight="1">
      <c r="BP75" s="10"/>
      <c r="BQ75" s="10"/>
      <c r="BR75" s="10"/>
    </row>
    <row r="76" spans="68:70" ht="9.9499999999999993" customHeight="1">
      <c r="BP76" s="10"/>
      <c r="BQ76" s="10"/>
      <c r="BR76" s="10"/>
    </row>
    <row r="77" spans="68:70" ht="9.9499999999999993" customHeight="1">
      <c r="BP77" s="10"/>
      <c r="BQ77" s="10"/>
      <c r="BR77" s="10"/>
    </row>
    <row r="78" spans="68:70" ht="9.9499999999999993" customHeight="1">
      <c r="BP78" s="10"/>
      <c r="BQ78" s="10"/>
      <c r="BR78" s="10"/>
    </row>
    <row r="79" spans="68:70" ht="9.9499999999999993" customHeight="1">
      <c r="BP79" s="10"/>
      <c r="BQ79" s="10"/>
      <c r="BR79" s="10"/>
    </row>
    <row r="80" spans="68:70" ht="9.9499999999999993" customHeight="1">
      <c r="BP80" s="10"/>
      <c r="BQ80" s="10"/>
      <c r="BR80" s="10"/>
    </row>
    <row r="81" spans="1:103" ht="9.9499999999999993" customHeight="1">
      <c r="BP81" s="10"/>
      <c r="BQ81" s="10"/>
      <c r="BR81" s="10"/>
    </row>
    <row r="82" spans="1:103" ht="9.9499999999999993" customHeight="1">
      <c r="BP82" s="10"/>
      <c r="BQ82" s="10"/>
      <c r="BR82" s="10"/>
    </row>
    <row r="83" spans="1:103" ht="9.9499999999999993" customHeight="1">
      <c r="BP83" s="10"/>
      <c r="BQ83" s="10"/>
      <c r="BR83" s="10"/>
    </row>
    <row r="84" spans="1:103" ht="9.9499999999999993" customHeight="1">
      <c r="BP84" s="10"/>
      <c r="BQ84" s="10"/>
      <c r="BR84" s="10"/>
    </row>
    <row r="85" spans="1:103" s="11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10"/>
      <c r="BQ85" s="10"/>
      <c r="BR85" s="10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</row>
    <row r="86" spans="1:103" ht="9.9499999999999993" customHeight="1">
      <c r="BP86" s="10"/>
      <c r="BQ86" s="10"/>
      <c r="BR86" s="10"/>
    </row>
    <row r="87" spans="1:103" ht="9.9499999999999993" customHeight="1">
      <c r="BP87" s="10"/>
      <c r="BQ87" s="10"/>
      <c r="BR87" s="10"/>
    </row>
    <row r="88" spans="1:103" ht="9.9499999999999993" customHeight="1">
      <c r="BP88" s="10"/>
      <c r="BQ88" s="10"/>
      <c r="BR88" s="10"/>
    </row>
    <row r="89" spans="1:103" ht="9.9499999999999993" customHeight="1">
      <c r="BP89" s="10"/>
      <c r="BQ89" s="10"/>
      <c r="BR89" s="10"/>
    </row>
    <row r="90" spans="1:103" ht="9.9499999999999993" customHeight="1">
      <c r="BP90" s="10"/>
      <c r="BQ90" s="10"/>
      <c r="BR90" s="10"/>
    </row>
    <row r="91" spans="1:103" ht="9.9499999999999993" customHeight="1">
      <c r="BP91" s="10"/>
      <c r="BQ91" s="10"/>
      <c r="BR91" s="10"/>
    </row>
    <row r="92" spans="1:103" ht="9.9499999999999993" customHeight="1">
      <c r="BP92" s="10"/>
      <c r="BQ92" s="10"/>
      <c r="BR92" s="10"/>
    </row>
    <row r="93" spans="1:103" ht="9.9499999999999993" customHeight="1">
      <c r="BP93" s="10"/>
      <c r="BQ93" s="10"/>
      <c r="BR93" s="10"/>
    </row>
    <row r="94" spans="1:103" ht="9.9499999999999993" customHeight="1">
      <c r="BP94" s="10"/>
      <c r="BQ94" s="10"/>
      <c r="BR94" s="10"/>
    </row>
    <row r="95" spans="1:103" ht="9.9499999999999993" customHeight="1">
      <c r="BP95" s="10"/>
      <c r="BQ95" s="10"/>
      <c r="BR95" s="10"/>
    </row>
    <row r="96" spans="1:103" ht="9.9499999999999993" customHeight="1">
      <c r="BP96" s="10"/>
      <c r="BQ96" s="10"/>
      <c r="BR96" s="10"/>
    </row>
    <row r="97" spans="1:103" s="11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10"/>
      <c r="BQ97" s="10"/>
      <c r="BR97" s="10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</row>
    <row r="98" spans="1:103" ht="9.9499999999999993" customHeight="1">
      <c r="BP98" s="10"/>
      <c r="BQ98" s="10"/>
      <c r="BR98" s="10"/>
    </row>
    <row r="99" spans="1:103" ht="9.9499999999999993" customHeight="1">
      <c r="BP99" s="10"/>
      <c r="BQ99" s="10"/>
      <c r="BR99" s="10"/>
    </row>
    <row r="100" spans="1:103" ht="9.9499999999999993" customHeight="1">
      <c r="BP100" s="10"/>
      <c r="BQ100" s="10"/>
      <c r="BR100" s="10"/>
    </row>
    <row r="101" spans="1:103" ht="9.9499999999999993" customHeight="1">
      <c r="BP101" s="10"/>
      <c r="BQ101" s="10"/>
      <c r="BR101" s="10"/>
    </row>
    <row r="102" spans="1:103" ht="9.9499999999999993" customHeight="1">
      <c r="BP102" s="10"/>
      <c r="BQ102" s="10"/>
      <c r="BR102" s="10"/>
    </row>
    <row r="103" spans="1:103" ht="9.9499999999999993" customHeight="1">
      <c r="BP103" s="10"/>
      <c r="BQ103" s="10"/>
      <c r="BR103" s="10"/>
    </row>
    <row r="104" spans="1:103" ht="9.9499999999999993" customHeight="1">
      <c r="BP104" s="10"/>
      <c r="BQ104" s="10"/>
      <c r="BR104" s="10"/>
    </row>
    <row r="105" spans="1:103" ht="9.9499999999999993" customHeight="1">
      <c r="BP105" s="10"/>
      <c r="BQ105" s="10"/>
      <c r="BR105" s="10"/>
    </row>
    <row r="106" spans="1:103" ht="9.9499999999999993" customHeight="1">
      <c r="BP106" s="10"/>
      <c r="BQ106" s="10"/>
      <c r="BR106" s="10"/>
    </row>
    <row r="107" spans="1:103" ht="9.9499999999999993" customHeight="1">
      <c r="BP107" s="10"/>
      <c r="BQ107" s="10"/>
      <c r="BR107" s="10"/>
    </row>
    <row r="108" spans="1:103" ht="9.9499999999999993" customHeight="1">
      <c r="BP108" s="10"/>
      <c r="BQ108" s="10"/>
      <c r="BR108" s="10"/>
    </row>
    <row r="109" spans="1:103" ht="9.9499999999999993" customHeight="1">
      <c r="BP109" s="10"/>
      <c r="BQ109" s="10"/>
      <c r="BR109" s="10"/>
    </row>
    <row r="110" spans="1:103" ht="9.9499999999999993" customHeight="1">
      <c r="BP110" s="10"/>
      <c r="BQ110" s="10"/>
      <c r="BR110" s="10"/>
    </row>
    <row r="111" spans="1:103" s="11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10"/>
      <c r="BQ111" s="10"/>
      <c r="BR111" s="10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</row>
    <row r="112" spans="1:103" ht="9.9499999999999993" customHeight="1">
      <c r="BP112" s="10"/>
      <c r="BQ112" s="10"/>
      <c r="BR112" s="10"/>
    </row>
    <row r="113" spans="68:70" ht="9.9499999999999993" customHeight="1">
      <c r="BP113" s="10"/>
      <c r="BQ113" s="10"/>
      <c r="BR113" s="10"/>
    </row>
    <row r="114" spans="68:70" ht="9.9499999999999993" customHeight="1">
      <c r="BP114" s="10"/>
      <c r="BQ114" s="10"/>
      <c r="BR114" s="10"/>
    </row>
    <row r="115" spans="68:70" ht="9.9499999999999993" customHeight="1">
      <c r="BP115" s="10"/>
      <c r="BQ115" s="10"/>
      <c r="BR115" s="10"/>
    </row>
    <row r="116" spans="68:70" ht="9.9499999999999993" customHeight="1">
      <c r="BP116" s="10"/>
      <c r="BQ116" s="10"/>
      <c r="BR116" s="10"/>
    </row>
    <row r="117" spans="68:70" ht="9.9499999999999993" customHeight="1">
      <c r="BP117" s="10"/>
      <c r="BQ117" s="10"/>
      <c r="BR117" s="10"/>
    </row>
    <row r="118" spans="68:70" ht="9.9499999999999993" customHeight="1">
      <c r="BP118" s="10"/>
      <c r="BQ118" s="10"/>
      <c r="BR118" s="10"/>
    </row>
    <row r="119" spans="68:70" ht="9.9499999999999993" customHeight="1">
      <c r="BP119" s="10"/>
      <c r="BQ119" s="10"/>
      <c r="BR119" s="10"/>
    </row>
    <row r="120" spans="68:70" ht="9.9499999999999993" customHeight="1">
      <c r="BP120" s="10"/>
      <c r="BQ120" s="10"/>
      <c r="BR120" s="10"/>
    </row>
    <row r="121" spans="68:70" ht="9.9499999999999993" customHeight="1">
      <c r="BP121" s="10"/>
      <c r="BQ121" s="10"/>
      <c r="BR121" s="10"/>
    </row>
    <row r="122" spans="68:70" ht="9.9499999999999993" customHeight="1">
      <c r="BP122" s="10"/>
      <c r="BQ122" s="10"/>
      <c r="BR122" s="10"/>
    </row>
    <row r="123" spans="68:70" ht="9.9499999999999993" customHeight="1">
      <c r="BP123" s="10"/>
      <c r="BQ123" s="10"/>
      <c r="BR123" s="10"/>
    </row>
    <row r="124" spans="68:70" ht="9.9499999999999993" customHeight="1">
      <c r="BP124" s="10"/>
      <c r="BQ124" s="10"/>
      <c r="BR124" s="10"/>
    </row>
    <row r="125" spans="68:70" ht="9.9499999999999993" customHeight="1">
      <c r="BP125" s="10"/>
      <c r="BQ125" s="10"/>
      <c r="BR125" s="10"/>
    </row>
    <row r="126" spans="68:70" ht="9.9499999999999993" customHeight="1">
      <c r="BP126" s="10"/>
      <c r="BQ126" s="10"/>
      <c r="BR126" s="10"/>
    </row>
    <row r="127" spans="68:70" ht="9.9499999999999993" customHeight="1">
      <c r="BP127" s="10"/>
      <c r="BQ127" s="10"/>
      <c r="BR127" s="10"/>
    </row>
    <row r="128" spans="68:70" ht="9.9499999999999993" customHeight="1">
      <c r="BP128" s="10"/>
      <c r="BQ128" s="10"/>
      <c r="BR128" s="10"/>
    </row>
    <row r="129" spans="1:103" s="11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10"/>
      <c r="BQ129" s="10"/>
      <c r="BR129" s="10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</row>
    <row r="130" spans="1:103" ht="9.9499999999999993" customHeight="1">
      <c r="BP130" s="10"/>
      <c r="BQ130" s="10"/>
      <c r="BR130" s="10"/>
    </row>
    <row r="131" spans="1:103" ht="9.9499999999999993" customHeight="1">
      <c r="BP131" s="10"/>
      <c r="BQ131" s="10"/>
      <c r="BR131" s="10"/>
    </row>
    <row r="132" spans="1:103" ht="9.9499999999999993" customHeight="1">
      <c r="BP132" s="10"/>
      <c r="BQ132" s="10"/>
      <c r="BR132" s="10"/>
    </row>
    <row r="133" spans="1:103" ht="9.9499999999999993" customHeight="1">
      <c r="BP133" s="10"/>
      <c r="BQ133" s="10"/>
      <c r="BR133" s="10"/>
    </row>
    <row r="134" spans="1:103" ht="9.9499999999999993" customHeight="1">
      <c r="BP134" s="10"/>
      <c r="BQ134" s="10"/>
      <c r="BR134" s="10"/>
    </row>
    <row r="135" spans="1:103" ht="9.9499999999999993" customHeight="1">
      <c r="BP135" s="10"/>
      <c r="BQ135" s="10"/>
      <c r="BR135" s="10"/>
    </row>
    <row r="136" spans="1:103" ht="9.9499999999999993" customHeight="1">
      <c r="BP136" s="10"/>
      <c r="BQ136" s="10"/>
      <c r="BR136" s="10"/>
    </row>
    <row r="137" spans="1:103" ht="9.9499999999999993" customHeight="1">
      <c r="BP137" s="10"/>
      <c r="BQ137" s="10"/>
      <c r="BR137" s="10"/>
    </row>
    <row r="138" spans="1:103" ht="9.9499999999999993" customHeight="1">
      <c r="BP138" s="10"/>
      <c r="BQ138" s="10"/>
      <c r="BR138" s="10"/>
    </row>
    <row r="139" spans="1:103" ht="9.9499999999999993" customHeight="1">
      <c r="BP139" s="10"/>
      <c r="BQ139" s="10"/>
      <c r="BR139" s="10"/>
    </row>
    <row r="140" spans="1:103" ht="9.9499999999999993" customHeight="1">
      <c r="BP140" s="10"/>
      <c r="BQ140" s="10"/>
      <c r="BR140" s="10"/>
    </row>
    <row r="141" spans="1:103" ht="9.9499999999999993" customHeight="1">
      <c r="BP141" s="10"/>
      <c r="BQ141" s="10"/>
      <c r="BR141" s="10"/>
    </row>
    <row r="142" spans="1:103" ht="9.9499999999999993" customHeight="1">
      <c r="BP142" s="10"/>
      <c r="BQ142" s="10"/>
      <c r="BR142" s="10"/>
    </row>
    <row r="143" spans="1:103" ht="9.9499999999999993" customHeight="1">
      <c r="BP143" s="10"/>
      <c r="BQ143" s="10"/>
      <c r="BR143" s="10"/>
    </row>
    <row r="144" spans="1:103" ht="9.9499999999999993" customHeight="1">
      <c r="BP144" s="10"/>
      <c r="BQ144" s="10"/>
      <c r="BR144" s="10"/>
    </row>
    <row r="145" spans="1:103" ht="9.9499999999999993" customHeight="1">
      <c r="BP145" s="10"/>
      <c r="BQ145" s="10"/>
      <c r="BR145" s="10"/>
    </row>
    <row r="146" spans="1:103" ht="9.9499999999999993" customHeight="1">
      <c r="BP146" s="10"/>
      <c r="BQ146" s="10"/>
      <c r="BR146" s="10"/>
    </row>
    <row r="147" spans="1:103" ht="9.9499999999999993" customHeight="1">
      <c r="BP147" s="10"/>
      <c r="BQ147" s="10"/>
      <c r="BR147" s="10"/>
    </row>
    <row r="148" spans="1:103" ht="9.9499999999999993" customHeight="1">
      <c r="BP148" s="10"/>
      <c r="BQ148" s="10"/>
      <c r="BR148" s="10"/>
    </row>
    <row r="149" spans="1:103" ht="9.9499999999999993" customHeight="1">
      <c r="BP149" s="10"/>
      <c r="BQ149" s="10"/>
      <c r="BR149" s="10"/>
    </row>
    <row r="150" spans="1:103" ht="9.9499999999999993" customHeight="1">
      <c r="BP150" s="10"/>
      <c r="BQ150" s="10"/>
      <c r="BR150" s="10"/>
    </row>
    <row r="151" spans="1:103" ht="9.9499999999999993" customHeight="1">
      <c r="BP151" s="10"/>
      <c r="BQ151" s="10"/>
      <c r="BR151" s="10"/>
    </row>
    <row r="152" spans="1:103" ht="9.9499999999999993" customHeight="1">
      <c r="BP152" s="10"/>
      <c r="BQ152" s="10"/>
      <c r="BR152" s="10"/>
    </row>
    <row r="153" spans="1:103" ht="9.9499999999999993" customHeight="1">
      <c r="BP153" s="10"/>
      <c r="BQ153" s="10"/>
      <c r="BR153" s="10"/>
    </row>
    <row r="154" spans="1:103" ht="9.9499999999999993" customHeight="1">
      <c r="BP154" s="10"/>
      <c r="BQ154" s="10"/>
      <c r="BR154" s="10"/>
    </row>
    <row r="155" spans="1:103" ht="9.9499999999999993" customHeight="1">
      <c r="BP155" s="10"/>
      <c r="BQ155" s="10"/>
      <c r="BR155" s="10"/>
    </row>
    <row r="156" spans="1:103" s="11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10"/>
      <c r="BQ156" s="10"/>
      <c r="BR156" s="10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</row>
    <row r="157" spans="1:103" ht="9.9499999999999993" customHeight="1">
      <c r="BP157" s="10"/>
      <c r="BQ157" s="10"/>
      <c r="BR157" s="10"/>
    </row>
    <row r="158" spans="1:103" ht="9.9499999999999993" customHeight="1">
      <c r="BP158" s="10"/>
      <c r="BQ158" s="10"/>
      <c r="BR158" s="10"/>
    </row>
    <row r="159" spans="1:103" ht="9.9499999999999993" customHeight="1">
      <c r="BP159" s="10"/>
      <c r="BQ159" s="10"/>
      <c r="BR159" s="10"/>
    </row>
    <row r="160" spans="1:103" ht="9.9499999999999993" customHeight="1">
      <c r="BP160" s="10"/>
      <c r="BQ160" s="10"/>
      <c r="BR160" s="10"/>
    </row>
    <row r="161" spans="1:103" ht="9.9499999999999993" customHeight="1">
      <c r="BP161" s="10"/>
      <c r="BQ161" s="10"/>
      <c r="BR161" s="10"/>
    </row>
    <row r="162" spans="1:103" ht="9.9499999999999993" customHeight="1">
      <c r="BP162" s="10"/>
      <c r="BQ162" s="10"/>
      <c r="BR162" s="10"/>
    </row>
    <row r="163" spans="1:103" ht="9.9499999999999993" customHeight="1">
      <c r="BP163" s="10"/>
      <c r="BQ163" s="10"/>
      <c r="BR163" s="10"/>
    </row>
    <row r="164" spans="1:103" ht="9.9499999999999993" customHeight="1">
      <c r="BP164" s="10"/>
      <c r="BQ164" s="10"/>
      <c r="BR164" s="10"/>
    </row>
    <row r="165" spans="1:103" s="11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</row>
    <row r="166" spans="1:103" ht="9.1999999999999993" customHeight="1"/>
    <row r="167" spans="1:103" ht="9.1999999999999993" customHeight="1"/>
    <row r="168" spans="1:103" ht="9.1999999999999993" customHeight="1"/>
    <row r="169" spans="1:103" ht="9.1999999999999993" customHeight="1"/>
    <row r="170" spans="1:103" ht="9.1999999999999993" customHeight="1"/>
    <row r="171" spans="1:103" ht="9.1999999999999993" customHeight="1"/>
    <row r="172" spans="1:103" ht="9.1999999999999993" customHeight="1"/>
    <row r="173" spans="1:103" ht="9.1999999999999993" customHeight="1"/>
    <row r="174" spans="1:103" ht="9.1999999999999993" customHeight="1"/>
    <row r="175" spans="1:103" ht="9.1999999999999993" customHeight="1"/>
    <row r="176" spans="1:103" ht="9.1999999999999993" customHeight="1"/>
    <row r="177" spans="1:103" s="11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</row>
    <row r="178" spans="1:103" ht="9.1999999999999993" customHeight="1"/>
    <row r="179" spans="1:103" ht="9.1999999999999993" customHeight="1"/>
    <row r="180" spans="1:103" ht="9.1999999999999993" customHeight="1"/>
    <row r="181" spans="1:103" ht="9.1999999999999993" customHeight="1"/>
    <row r="182" spans="1:103" ht="9.1999999999999993" customHeight="1"/>
    <row r="183" spans="1:103" ht="9.1999999999999993" customHeight="1"/>
    <row r="184" spans="1:103" ht="9.1999999999999993" customHeight="1"/>
    <row r="185" spans="1:103" ht="9.1999999999999993" customHeight="1"/>
    <row r="186" spans="1:103" ht="9.1999999999999993" customHeight="1"/>
    <row r="187" spans="1:103" ht="9.1999999999999993" customHeight="1"/>
    <row r="188" spans="1:103" ht="9.1999999999999993" customHeight="1"/>
    <row r="189" spans="1:103" ht="9.1999999999999993" customHeight="1"/>
    <row r="190" spans="1:103" ht="9.1999999999999993" customHeight="1"/>
    <row r="191" spans="1:103" ht="9.1999999999999993" customHeight="1"/>
    <row r="192" spans="1:103" ht="9.1999999999999993" customHeight="1"/>
    <row r="193" spans="1:103" ht="9.1999999999999993" customHeight="1"/>
    <row r="194" spans="1:103" ht="9.1999999999999993" customHeight="1"/>
    <row r="195" spans="1:103" ht="9.1999999999999993" customHeight="1"/>
    <row r="196" spans="1:103" ht="9.1999999999999993" customHeight="1"/>
    <row r="197" spans="1:103" ht="9.1999999999999993" customHeight="1"/>
    <row r="198" spans="1:103" ht="9.1999999999999993" customHeight="1"/>
    <row r="199" spans="1:103" s="11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</row>
    <row r="200" spans="1:103" ht="9.9499999999999993" customHeight="1"/>
    <row r="201" spans="1:103" ht="9.9499999999999993" customHeight="1"/>
    <row r="202" spans="1:103" ht="9.9499999999999993" customHeight="1"/>
    <row r="203" spans="1:103" ht="9.9499999999999993" customHeight="1"/>
    <row r="204" spans="1:103" ht="9.9499999999999993" customHeight="1"/>
    <row r="205" spans="1:103" ht="9.9499999999999993" customHeight="1"/>
    <row r="206" spans="1:103" ht="9.9499999999999993" customHeight="1"/>
    <row r="207" spans="1:103" ht="9.9499999999999993" customHeight="1"/>
    <row r="208" spans="1:103" s="11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</row>
    <row r="209" spans="1:103" ht="9.9499999999999993" customHeight="1"/>
    <row r="210" spans="1:103" ht="9.9499999999999993" customHeight="1"/>
    <row r="211" spans="1:103" ht="9.9499999999999993" customHeight="1"/>
    <row r="212" spans="1:103" ht="9.9499999999999993" customHeight="1"/>
    <row r="213" spans="1:103" s="11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</row>
    <row r="214" spans="1:103" ht="9.9499999999999993" customHeight="1"/>
    <row r="215" spans="1:103" s="11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</row>
    <row r="216" spans="1:103" ht="9.9499999999999993" customHeight="1"/>
    <row r="217" spans="1:103" ht="9.9499999999999993" customHeight="1"/>
    <row r="218" spans="1:103" ht="9.9499999999999993" customHeight="1"/>
    <row r="219" spans="1:103" s="11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</row>
    <row r="220" spans="1:103" ht="9.9499999999999993" customHeight="1"/>
    <row r="221" spans="1:103" s="11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</row>
    <row r="222" spans="1:103" ht="9.9499999999999993" customHeight="1"/>
    <row r="223" spans="1:103" s="11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</row>
    <row r="224" spans="1:103" ht="9.9499999999999993" customHeight="1"/>
    <row r="225" spans="1:103" s="11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</row>
    <row r="226" spans="1:103" ht="9.1999999999999993" customHeight="1"/>
    <row r="227" spans="1:103" ht="9.1999999999999993" customHeight="1"/>
    <row r="228" spans="1:103" ht="9.1999999999999993" customHeight="1"/>
    <row r="229" spans="1:103" ht="9.1999999999999993" customHeight="1"/>
    <row r="230" spans="1:103" ht="9.1999999999999993" customHeight="1"/>
    <row r="231" spans="1:103" ht="9.1999999999999993" customHeight="1"/>
    <row r="232" spans="1:103" ht="9.1999999999999993" customHeight="1"/>
    <row r="233" spans="1:103" ht="9.1999999999999993" customHeight="1"/>
    <row r="234" spans="1:103" ht="9.1999999999999993" customHeight="1"/>
    <row r="235" spans="1:103" s="12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</row>
    <row r="236" spans="1:103" ht="9.1999999999999993" customHeight="1"/>
    <row r="237" spans="1:103" ht="9.1999999999999993" customHeight="1"/>
    <row r="238" spans="1:103" ht="9.1999999999999993" customHeight="1"/>
    <row r="239" spans="1:103" ht="9.1999999999999993" customHeight="1"/>
    <row r="240" spans="1:103" ht="9.1999999999999993" customHeight="1"/>
    <row r="241" spans="1:103" s="11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</row>
    <row r="242" spans="1:103" ht="9.1999999999999993" customHeight="1"/>
    <row r="243" spans="1:103" ht="9.1999999999999993" customHeight="1"/>
    <row r="244" spans="1:103" ht="9.1999999999999993" customHeight="1"/>
    <row r="245" spans="1:103" ht="9.1999999999999993" customHeight="1"/>
    <row r="246" spans="1:103" ht="9.1999999999999993" customHeight="1"/>
    <row r="247" spans="1:103" ht="9.1999999999999993" customHeight="1"/>
    <row r="248" spans="1:103" ht="9.1999999999999993" customHeight="1"/>
    <row r="249" spans="1:103" ht="9.1999999999999993" customHeight="1"/>
    <row r="250" spans="1:103" ht="9.1999999999999993" customHeight="1"/>
    <row r="251" spans="1:103" ht="9.1999999999999993" customHeight="1"/>
    <row r="252" spans="1:103" ht="9.1999999999999993" customHeight="1"/>
    <row r="253" spans="1:103" ht="8.25" customHeight="1"/>
    <row r="254" spans="1:103" ht="9.1999999999999993" customHeight="1"/>
    <row r="255" spans="1:103" ht="9" customHeight="1"/>
    <row r="256" spans="1:103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73">
    <mergeCell ref="CK2:CY2"/>
    <mergeCell ref="BM2:BX2"/>
    <mergeCell ref="BY2:CJ2"/>
    <mergeCell ref="AO2:AQ2"/>
    <mergeCell ref="AR2:AT2"/>
    <mergeCell ref="AU2:AW2"/>
    <mergeCell ref="AX2:AZ2"/>
    <mergeCell ref="BA2:BL2"/>
    <mergeCell ref="W2:Y2"/>
    <mergeCell ref="Z2:AB2"/>
    <mergeCell ref="AC2:AE2"/>
    <mergeCell ref="AF2:AH2"/>
    <mergeCell ref="AI2:AK2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57999999999999996" right="0.35" top="1.1000000000000001" bottom="0.75" header="0.3" footer="0.3"/>
  <pageSetup paperSize="9" orientation="landscape" r:id="rId1"/>
  <colBreaks count="3" manualBreakCount="3">
    <brk id="28" max="1048575" man="1"/>
    <brk id="52" max="26" man="1"/>
    <brk id="7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2018-04-30T05:32:55Z</cp:lastPrinted>
  <dcterms:created xsi:type="dcterms:W3CDTF">2001-09-04T01:31:42Z</dcterms:created>
  <dcterms:modified xsi:type="dcterms:W3CDTF">2018-04-30T05:33:36Z</dcterms:modified>
</cp:coreProperties>
</file>