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2.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trlProps/ctrlProp5.xml" ContentType="application/vnd.ms-excel.controlproperties+xml"/>
  <Override PartName="/xl/comments6.xml" ContentType="application/vnd.openxmlformats-officedocument.spreadsheetml.comments+xml"/>
  <Override PartName="/xl/drawings/drawing7.xml" ContentType="application/vnd.openxmlformats-officedocument.drawing+xml"/>
  <Override PartName="/xl/ctrlProps/ctrlProp6.xml" ContentType="application/vnd.ms-excel.controlproperties+xml"/>
  <Override PartName="/xl/comments7.xml" ContentType="application/vnd.openxmlformats-officedocument.spreadsheetml.comments+xml"/>
  <Override PartName="/xl/drawings/drawing8.xml" ContentType="application/vnd.openxmlformats-officedocument.drawing+xml"/>
  <Override PartName="/xl/ctrlProps/ctrlProp7.xml" ContentType="application/vnd.ms-excel.controlproperties+xml"/>
  <Override PartName="/xl/comments8.xml" ContentType="application/vnd.openxmlformats-officedocument.spreadsheetml.comments+xml"/>
  <Override PartName="/xl/drawings/drawing9.xml" ContentType="application/vnd.openxmlformats-officedocument.drawing+xml"/>
  <Override PartName="/xl/ctrlProps/ctrlProp8.xml" ContentType="application/vnd.ms-excel.controlproperties+xml"/>
  <Override PartName="/xl/comments9.xml" ContentType="application/vnd.openxmlformats-officedocument.spreadsheetml.comments+xml"/>
  <Override PartName="/xl/drawings/drawing10.xml" ContentType="application/vnd.openxmlformats-officedocument.drawing+xml"/>
  <Override PartName="/xl/ctrlProps/ctrlProp9.xml" ContentType="application/vnd.ms-excel.controlproperties+xml"/>
  <Override PartName="/xl/comments10.xml" ContentType="application/vnd.openxmlformats-officedocument.spreadsheetml.comments+xml"/>
  <Override PartName="/xl/drawings/drawing11.xml" ContentType="application/vnd.openxmlformats-officedocument.drawing+xml"/>
  <Override PartName="/xl/ctrlProps/ctrlProp10.xml" ContentType="application/vnd.ms-excel.controlproperties+xml"/>
  <Override PartName="/xl/comments1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w01\ED00$\07指導係\97予算関係\R7年12補正予算\介護事業所等に対するサービス継続支援事業\県交付要綱\"/>
    </mc:Choice>
  </mc:AlternateContent>
  <xr:revisionPtr revIDLastSave="0" documentId="13_ncr:1_{2D01FDA6-F10C-408B-A4BA-63AE0E1C889B}" xr6:coauthVersionLast="47" xr6:coauthVersionMax="47" xr10:uidLastSave="{00000000-0000-0000-0000-000000000000}"/>
  <bookViews>
    <workbookView xWindow="780" yWindow="780" windowWidth="25620" windowHeight="11295" xr2:uid="{00000000-000D-0000-FFFF-FFFF00000000}"/>
  </bookViews>
  <sheets>
    <sheet name="(はじめにお読み下さい)申請書の使い方" sheetId="30" r:id="rId1"/>
    <sheet name="申請書" sheetId="20" r:id="rId2"/>
    <sheet name="申請額一覧" sheetId="29" r:id="rId3"/>
    <sheet name="個票1" sheetId="19" r:id="rId4"/>
    <sheet name="単価表" sheetId="28" state="hidden" r:id="rId5"/>
    <sheet name="個票2" sheetId="37" r:id="rId6"/>
    <sheet name="個票3" sheetId="35" r:id="rId7"/>
    <sheet name="個票4" sheetId="42" r:id="rId8"/>
    <sheet name="個票5" sheetId="41" r:id="rId9"/>
    <sheet name="個票6" sheetId="38" r:id="rId10"/>
    <sheet name="個票7" sheetId="40" r:id="rId11"/>
    <sheet name="個票8" sheetId="39" r:id="rId12"/>
    <sheet name="個票9" sheetId="36" r:id="rId13"/>
    <sheet name="個票10" sheetId="43" r:id="rId14"/>
    <sheet name="口座振込依頼書" sheetId="33" r:id="rId15"/>
    <sheet name="リスト" sheetId="31" state="hidden" r:id="rId16"/>
  </sheets>
  <externalReferences>
    <externalReference r:id="rId17"/>
  </externalReferences>
  <definedNames>
    <definedName name="_xlnm.Print_Area" localSheetId="3">個票1!$A$1:$AM$58</definedName>
    <definedName name="_xlnm.Print_Area" localSheetId="13">個票10!$A$1:$AM$58</definedName>
    <definedName name="_xlnm.Print_Area" localSheetId="5">個票2!$A$1:$AM$58</definedName>
    <definedName name="_xlnm.Print_Area" localSheetId="6">個票3!$A$1:$AM$58</definedName>
    <definedName name="_xlnm.Print_Area" localSheetId="7">個票4!$A$1:$AM$58</definedName>
    <definedName name="_xlnm.Print_Area" localSheetId="8">個票5!$A$1:$AM$58</definedName>
    <definedName name="_xlnm.Print_Area" localSheetId="9">個票6!$A$1:$AM$58</definedName>
    <definedName name="_xlnm.Print_Area" localSheetId="10">個票7!$A$1:$AM$58</definedName>
    <definedName name="_xlnm.Print_Area" localSheetId="11">個票8!$A$1:$AM$58</definedName>
    <definedName name="_xlnm.Print_Area" localSheetId="12">個票9!$A$1:$AM$58</definedName>
    <definedName name="_xlnm.Print_Area" localSheetId="2">申請額一覧!$A$1:$K$42</definedName>
    <definedName name="_xlnm.Print_Area" localSheetId="1">申請書!$A$1:$AM$37</definedName>
    <definedName name="_xlnm.Print_Area" localSheetId="4">単価表!$A$1:$K$103</definedName>
    <definedName name="事業分類">[1]事業分類・区分!$B$2:$H$2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5" i="43" l="1"/>
  <c r="AD47" i="43"/>
  <c r="AI47" i="43" s="1"/>
  <c r="H44" i="43"/>
  <c r="H35" i="43"/>
  <c r="AD27" i="43"/>
  <c r="AI27" i="43" s="1"/>
  <c r="H55" i="42"/>
  <c r="AD47" i="42"/>
  <c r="AI47" i="42" s="1"/>
  <c r="H44" i="42"/>
  <c r="H35" i="42"/>
  <c r="AI27" i="42" s="1"/>
  <c r="AD27" i="42"/>
  <c r="H55" i="41"/>
  <c r="AD47" i="41"/>
  <c r="AI47" i="41" s="1"/>
  <c r="H44" i="41"/>
  <c r="H35" i="41"/>
  <c r="AD27" i="41"/>
  <c r="AI27" i="41" s="1"/>
  <c r="H55" i="40"/>
  <c r="AD47" i="40"/>
  <c r="AI47" i="40" s="1"/>
  <c r="H44" i="40"/>
  <c r="H35" i="40"/>
  <c r="AD27" i="40"/>
  <c r="AI27" i="40" s="1"/>
  <c r="H55" i="39"/>
  <c r="AD47" i="39"/>
  <c r="AI47" i="39" s="1"/>
  <c r="H44" i="39"/>
  <c r="H35" i="39"/>
  <c r="AD27" i="39"/>
  <c r="H55" i="38"/>
  <c r="AD47" i="38"/>
  <c r="AI47" i="38" s="1"/>
  <c r="H44" i="38"/>
  <c r="H35" i="38"/>
  <c r="AD27" i="38"/>
  <c r="H55" i="37"/>
  <c r="AD47" i="37"/>
  <c r="AI47" i="37" s="1"/>
  <c r="H44" i="37"/>
  <c r="H35" i="37"/>
  <c r="AD27" i="37"/>
  <c r="AI27" i="37" s="1"/>
  <c r="H55" i="36"/>
  <c r="AD47" i="36"/>
  <c r="AI47" i="36" s="1"/>
  <c r="H44" i="36"/>
  <c r="H35" i="36"/>
  <c r="AD27" i="36"/>
  <c r="AI27" i="36" s="1"/>
  <c r="H55" i="35"/>
  <c r="AD47" i="35"/>
  <c r="AI47" i="35" s="1"/>
  <c r="H44" i="35"/>
  <c r="H35" i="35"/>
  <c r="AD27" i="35"/>
  <c r="AI27" i="35" s="1"/>
  <c r="A25" i="29"/>
  <c r="A24" i="29"/>
  <c r="A23" i="29"/>
  <c r="A22" i="29"/>
  <c r="A21" i="29"/>
  <c r="A20" i="29"/>
  <c r="A19" i="29"/>
  <c r="A18" i="29"/>
  <c r="A17" i="29"/>
  <c r="A16" i="29"/>
  <c r="A35" i="29"/>
  <c r="A34" i="29"/>
  <c r="A33" i="29"/>
  <c r="A32" i="29"/>
  <c r="A31" i="29"/>
  <c r="A30" i="29"/>
  <c r="A29" i="29"/>
  <c r="A28" i="29"/>
  <c r="A27" i="29"/>
  <c r="A26" i="29"/>
  <c r="AD47" i="19"/>
  <c r="AI47" i="19" s="1"/>
  <c r="AD27" i="19"/>
  <c r="H55" i="19"/>
  <c r="C25" i="29"/>
  <c r="D21" i="29"/>
  <c r="H22" i="29"/>
  <c r="F21" i="29"/>
  <c r="B21" i="29"/>
  <c r="F24" i="29"/>
  <c r="F16" i="29"/>
  <c r="H23" i="29"/>
  <c r="C31" i="29"/>
  <c r="E26" i="29"/>
  <c r="B31" i="29"/>
  <c r="H19" i="29"/>
  <c r="D16" i="29"/>
  <c r="B20" i="29"/>
  <c r="C21" i="29"/>
  <c r="I31" i="29"/>
  <c r="I26" i="29"/>
  <c r="F19" i="29"/>
  <c r="I21" i="29"/>
  <c r="E31" i="29"/>
  <c r="I22" i="29"/>
  <c r="H35" i="29"/>
  <c r="E21" i="29"/>
  <c r="I30" i="29"/>
  <c r="F31" i="29"/>
  <c r="H33" i="29"/>
  <c r="I16" i="29"/>
  <c r="F26" i="29"/>
  <c r="I29" i="29"/>
  <c r="H32" i="29"/>
  <c r="I28" i="29"/>
  <c r="I27" i="29"/>
  <c r="F18" i="29"/>
  <c r="C16" i="29"/>
  <c r="H29" i="29"/>
  <c r="D24" i="29"/>
  <c r="H16" i="29"/>
  <c r="E24" i="29"/>
  <c r="I32" i="29"/>
  <c r="E16" i="29"/>
  <c r="D26" i="29"/>
  <c r="H21" i="29"/>
  <c r="I19" i="29"/>
  <c r="H31" i="29"/>
  <c r="I34" i="29"/>
  <c r="E34" i="29"/>
  <c r="H24" i="29"/>
  <c r="H34" i="29"/>
  <c r="E17" i="29"/>
  <c r="F29" i="29"/>
  <c r="D31" i="29"/>
  <c r="I24" i="29"/>
  <c r="F34" i="29"/>
  <c r="H26" i="29"/>
  <c r="D34" i="29"/>
  <c r="AI27" i="39" l="1"/>
  <c r="AI27" i="38"/>
  <c r="J22" i="29"/>
  <c r="G22" i="29" s="1"/>
  <c r="J24" i="29"/>
  <c r="G24" i="29" s="1"/>
  <c r="J21" i="29"/>
  <c r="G21" i="29" s="1"/>
  <c r="J19" i="29"/>
  <c r="G19" i="29" s="1"/>
  <c r="J16" i="29"/>
  <c r="G16" i="29" s="1"/>
  <c r="J32" i="29"/>
  <c r="G32" i="29" s="1"/>
  <c r="J29" i="29"/>
  <c r="G29" i="29" s="1"/>
  <c r="J26" i="29"/>
  <c r="G26" i="29" s="1"/>
  <c r="J34" i="29"/>
  <c r="G34" i="29" s="1"/>
  <c r="J31" i="29"/>
  <c r="G31" i="29" s="1"/>
  <c r="H44" i="19"/>
  <c r="A39" i="29"/>
  <c r="A38" i="29"/>
  <c r="A37" i="29"/>
  <c r="A36" i="29"/>
  <c r="A15" i="29"/>
  <c r="A14" i="29"/>
  <c r="A13" i="29"/>
  <c r="A12" i="29"/>
  <c r="A11" i="29"/>
  <c r="A10" i="29"/>
  <c r="A9" i="29"/>
  <c r="A8" i="29"/>
  <c r="A7" i="29"/>
  <c r="A6" i="29"/>
  <c r="A5" i="29"/>
  <c r="I15" i="29"/>
  <c r="E23" i="29"/>
  <c r="B22" i="29"/>
  <c r="B28" i="29"/>
  <c r="H14" i="29"/>
  <c r="E19" i="29"/>
  <c r="I5" i="29"/>
  <c r="F38" i="29"/>
  <c r="D33" i="29"/>
  <c r="H12" i="29"/>
  <c r="I39" i="29"/>
  <c r="C22" i="29"/>
  <c r="D23" i="29"/>
  <c r="D27" i="29"/>
  <c r="I6" i="29"/>
  <c r="D29" i="29"/>
  <c r="B24" i="29"/>
  <c r="F6" i="29"/>
  <c r="C33" i="29"/>
  <c r="C32" i="29"/>
  <c r="C19" i="29"/>
  <c r="C29" i="29"/>
  <c r="F15" i="29"/>
  <c r="D32" i="29"/>
  <c r="F36" i="29"/>
  <c r="E30" i="29"/>
  <c r="E22" i="29"/>
  <c r="F8" i="29"/>
  <c r="C28" i="29"/>
  <c r="B32" i="29"/>
  <c r="H6" i="29"/>
  <c r="D39" i="29"/>
  <c r="I7" i="29"/>
  <c r="I18" i="29"/>
  <c r="H27" i="29"/>
  <c r="B33" i="29"/>
  <c r="F12" i="29"/>
  <c r="F32" i="29"/>
  <c r="H30" i="29"/>
  <c r="B17" i="29"/>
  <c r="B18" i="29"/>
  <c r="D7" i="29"/>
  <c r="F33" i="29"/>
  <c r="F10" i="29"/>
  <c r="F11" i="29"/>
  <c r="H18" i="29"/>
  <c r="F7" i="29"/>
  <c r="H11" i="29"/>
  <c r="I9" i="29"/>
  <c r="B27" i="29"/>
  <c r="H13" i="29"/>
  <c r="H9" i="29"/>
  <c r="F35" i="29"/>
  <c r="F25" i="29"/>
  <c r="C24" i="29"/>
  <c r="F14" i="29"/>
  <c r="I8" i="29"/>
  <c r="F22" i="29"/>
  <c r="E27" i="29"/>
  <c r="D10" i="29"/>
  <c r="B19" i="29"/>
  <c r="I10" i="29"/>
  <c r="E32" i="29"/>
  <c r="F30" i="29"/>
  <c r="D19" i="29"/>
  <c r="F39" i="29"/>
  <c r="C20" i="29"/>
  <c r="D28" i="29"/>
  <c r="I17" i="29"/>
  <c r="C35" i="29"/>
  <c r="D13" i="29"/>
  <c r="F9" i="29"/>
  <c r="H15" i="29"/>
  <c r="B25" i="29"/>
  <c r="D38" i="29"/>
  <c r="D17" i="29"/>
  <c r="B34" i="29"/>
  <c r="B35" i="29"/>
  <c r="I12" i="29"/>
  <c r="I23" i="29"/>
  <c r="B16" i="29"/>
  <c r="F28" i="29"/>
  <c r="D20" i="29"/>
  <c r="F17" i="29"/>
  <c r="I38" i="29"/>
  <c r="D15" i="29"/>
  <c r="I36" i="29"/>
  <c r="F13" i="29"/>
  <c r="D30" i="29"/>
  <c r="B29" i="29"/>
  <c r="C30" i="29"/>
  <c r="H39" i="29"/>
  <c r="D35" i="29"/>
  <c r="I14" i="29"/>
  <c r="H25" i="29"/>
  <c r="I37" i="29"/>
  <c r="D25" i="29"/>
  <c r="F27" i="29"/>
  <c r="F37" i="29"/>
  <c r="D37" i="29"/>
  <c r="C34" i="29"/>
  <c r="I25" i="29"/>
  <c r="I11" i="29"/>
  <c r="C26" i="29"/>
  <c r="D6" i="29"/>
  <c r="B23" i="29"/>
  <c r="H10" i="29"/>
  <c r="E20" i="29"/>
  <c r="D12" i="29"/>
  <c r="B26" i="29"/>
  <c r="E28" i="29"/>
  <c r="B30" i="29"/>
  <c r="I35" i="29"/>
  <c r="C17" i="29"/>
  <c r="H38" i="29"/>
  <c r="D14" i="29"/>
  <c r="C18" i="29"/>
  <c r="H17" i="29"/>
  <c r="H8" i="29"/>
  <c r="D18" i="29"/>
  <c r="D36" i="29"/>
  <c r="H7" i="29"/>
  <c r="H36" i="29"/>
  <c r="E33" i="29"/>
  <c r="I13" i="29"/>
  <c r="I20" i="29"/>
  <c r="F20" i="29"/>
  <c r="D8" i="29"/>
  <c r="E35" i="29"/>
  <c r="E25" i="29"/>
  <c r="D11" i="29"/>
  <c r="H28" i="29"/>
  <c r="F5" i="29"/>
  <c r="C23" i="29"/>
  <c r="H37" i="29"/>
  <c r="D22" i="29"/>
  <c r="E18" i="29"/>
  <c r="I33" i="29"/>
  <c r="H20" i="29"/>
  <c r="E29" i="29"/>
  <c r="C27" i="29"/>
  <c r="F23" i="29"/>
  <c r="D9" i="29"/>
  <c r="J20" i="29" l="1"/>
  <c r="G20" i="29" s="1"/>
  <c r="J18" i="29"/>
  <c r="G18" i="29" s="1"/>
  <c r="J23" i="29"/>
  <c r="G23" i="29" s="1"/>
  <c r="J25" i="29"/>
  <c r="G25" i="29" s="1"/>
  <c r="J17" i="29"/>
  <c r="G17" i="29" s="1"/>
  <c r="J27" i="29"/>
  <c r="G27" i="29" s="1"/>
  <c r="J35" i="29"/>
  <c r="G35" i="29" s="1"/>
  <c r="J33" i="29"/>
  <c r="G33" i="29" s="1"/>
  <c r="J30" i="29"/>
  <c r="G30" i="29" s="1"/>
  <c r="J28" i="29"/>
  <c r="G28" i="29" s="1"/>
  <c r="J6" i="29"/>
  <c r="J39" i="29"/>
  <c r="J11" i="29"/>
  <c r="J12" i="29"/>
  <c r="J13" i="29"/>
  <c r="J9" i="29"/>
  <c r="J7" i="29"/>
  <c r="J8" i="29"/>
  <c r="J36" i="29"/>
  <c r="J38" i="29"/>
  <c r="J14" i="29"/>
  <c r="J37" i="29"/>
  <c r="J10" i="29"/>
  <c r="J15" i="29"/>
  <c r="A6" i="30"/>
  <c r="A7" i="30" s="1"/>
  <c r="A8" i="30" s="1"/>
  <c r="A9" i="30" s="1"/>
  <c r="A10" i="30" s="1"/>
  <c r="H35" i="19" l="1"/>
  <c r="AI27" i="19" s="1"/>
  <c r="B5" i="29"/>
  <c r="D5" i="29"/>
  <c r="B9" i="29"/>
  <c r="C38" i="29"/>
  <c r="E7" i="29"/>
  <c r="B13" i="29"/>
  <c r="E11" i="29"/>
  <c r="B12" i="29"/>
  <c r="E13" i="29"/>
  <c r="B8" i="29"/>
  <c r="B14" i="29"/>
  <c r="B38" i="29"/>
  <c r="E14" i="29"/>
  <c r="E8" i="29"/>
  <c r="B10" i="29"/>
  <c r="B6" i="29"/>
  <c r="B15" i="29"/>
  <c r="B7" i="29"/>
  <c r="C10" i="29"/>
  <c r="E6" i="29"/>
  <c r="E10" i="29"/>
  <c r="B11" i="29"/>
  <c r="E12" i="29"/>
  <c r="H5" i="29"/>
  <c r="C9" i="29"/>
  <c r="C15" i="29"/>
  <c r="B36" i="29"/>
  <c r="C36" i="29"/>
  <c r="E38" i="29"/>
  <c r="B37" i="29"/>
  <c r="C11" i="29"/>
  <c r="E5" i="29"/>
  <c r="C7" i="29"/>
  <c r="C37" i="29"/>
  <c r="C13" i="29"/>
  <c r="E39" i="29"/>
  <c r="C12" i="29"/>
  <c r="E9" i="29"/>
  <c r="C5" i="29"/>
  <c r="C39" i="29"/>
  <c r="E37" i="29"/>
  <c r="E36" i="29"/>
  <c r="E15" i="29"/>
  <c r="B39" i="29"/>
  <c r="C6" i="29"/>
  <c r="C14" i="29"/>
  <c r="C8" i="29"/>
  <c r="X18" i="20" l="1"/>
  <c r="K15" i="20" s="1"/>
  <c r="J5" i="29"/>
  <c r="G5" i="29" s="1"/>
  <c r="G12" i="29"/>
  <c r="G14" i="29"/>
  <c r="G7" i="29"/>
  <c r="G8" i="29"/>
  <c r="G38" i="29"/>
  <c r="G39" i="29"/>
  <c r="G15" i="29"/>
  <c r="G11" i="29"/>
  <c r="G6" i="29"/>
  <c r="G10" i="29"/>
  <c r="G13" i="29"/>
  <c r="G37" i="29"/>
  <c r="G36" i="29"/>
  <c r="G9" i="29"/>
  <c r="N5"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1F80438F-4D95-4C5A-8093-35BF9C6304E4}">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1C7B7EBA-6466-43C8-8003-FCF769E13FEE}">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6F53F9E3-130A-4D8F-A35D-DB693AA98639}">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4357A6B6-36CB-4C34-8500-7B5F563A41DE}">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770CD29E-1D59-4692-B5E8-BFFC61C956BE}">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6FF28E29-2A25-4E39-8274-5B89DF224ED4}">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4221B36A-AA19-4EB1-AA25-880F1F21D471}">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C833B9E3-4F44-484F-A724-4F42467164A9}">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53FBF4EF-0C74-4552-84F9-A04142EAFF7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0033A4CC-BF78-4241-8863-820EF3979CCC}">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00000000-0006-0000-0300-00000300000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12440753-5F66-4F0B-A1AC-F2E5C33F7ACD}">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4EAAFE1A-1B05-417D-B39D-26C2A99718B1}">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0E734560-D62F-4942-A479-2A41B5C52D78}">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6DFC585C-6DF4-47F3-89AB-693ACBE8A66B}">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51332CBE-DB77-4280-8B10-BDABE833CED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0271812C-7435-40F5-95A8-8122E1EE33AE}">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096A427F-2BC0-4286-A906-1864020F6CA9}">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FA193CB0-52B9-4687-926B-1A627DB885E7}">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2284F19C-E7FC-4B54-9CE4-C4DD38B3DAEB}">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8BC67C58-2593-4AAC-B304-F7F3AD26B26C}">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C3449D0-8C5E-4F55-91E2-AB2DD7A8C7A3}">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067FFEB9-4152-4C45-81EF-CF1F42D6BB8C}">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2FC51229-F046-43E9-AB65-FF777D462293}">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73E6CF55-B596-4B83-AA4E-1BC7FF0C6C1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5A886A25-F7B0-46D7-B0D1-664807E2FA6E}">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D6EF1591-10D3-4080-B88C-8C322CAFE5A8}">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787FFC05-55BE-4171-A7FB-4C823473A32B}">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863C61C9-EA3B-4D03-9E56-CDA76949A32A}">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D295BA39-D758-4F7D-82A9-5DD108053DFA}">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28A25CDF-2F9C-47A2-AE1E-F4803D38C8EA}">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2CEA3C0B-542B-41A9-A8B1-E712F959719D}">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5C51C1FD-C830-4AF7-9924-6332B23B7BDB}">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B7445FC6-65B6-43F7-B0C2-AAF5E74F07FB}">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0F4BC4B0-7B4A-47CD-9E79-C854DF207C3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0B0EED25-B9B5-4CA0-849F-7C593B0F846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0D7D58BE-3CD9-4E31-B7E5-93057960E9C7}">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1BB16EB0-41CC-4E96-8C56-D85D52AE199B}">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4120E886-B687-4E12-B023-FA3DF4A3E885}">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ADDF339A-6619-4213-B2FA-B5100D8B3FB9}">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6947E147-641A-4D19-AB9B-92E5C08CB33B}">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34CCFF4-11F0-4320-BDE0-E7E087AB5767}">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F2E1B58B-7FBD-4FC6-839E-F4C1D3092A55}">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962A2FE1-BE6A-4A7A-BC14-8E4E3F06D3FF}">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4C30BD18-FAE6-433B-A643-DA361471CA9D}">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54A2C8E2-8EFA-4E4B-AE79-43894DC603B7}">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<sst xmlns="http://schemas.openxmlformats.org/spreadsheetml/2006/main" count="1145" uniqueCount="288">
  <si>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</si>
  <si>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</si>
  <si>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</si>
  <si>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</si>
  <si>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</si>
  <si>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t>　　令和</t>
    <rPh sb="2" eb="4">
      <t>レイワ</t>
    </rPh>
    <phoneticPr fontId="4"/>
  </si>
  <si>
    <t>年</t>
    <rPh sb="0" eb="1">
      <t>ネン</t>
    </rPh>
    <phoneticPr fontId="4"/>
  </si>
  <si>
    <t>月</t>
    <rPh sb="0" eb="1">
      <t>ゲツ</t>
    </rPh>
    <phoneticPr fontId="4"/>
  </si>
  <si>
    <t>日</t>
    <rPh sb="0" eb="1">
      <t>ニチ</t>
    </rPh>
    <phoneticPr fontId="4"/>
  </si>
  <si>
    <t>（法人名）</t>
    <rPh sb="1" eb="3">
      <t>ホウジン</t>
    </rPh>
    <rPh sb="3" eb="4">
      <t>メイ</t>
    </rPh>
    <phoneticPr fontId="4"/>
  </si>
  <si>
    <t>（役職・代表者名）</t>
    <rPh sb="1" eb="3">
      <t>ヤクショク</t>
    </rPh>
    <rPh sb="4" eb="7">
      <t>ダイヒョウシャ</t>
    </rPh>
    <rPh sb="7" eb="8">
      <t>メイ</t>
    </rPh>
    <phoneticPr fontId="4"/>
  </si>
  <si>
    <t>　　申　請　額　：　</t>
    <rPh sb="2" eb="3">
      <t>サル</t>
    </rPh>
    <rPh sb="4" eb="5">
      <t>ショウ</t>
    </rPh>
    <rPh sb="6" eb="7">
      <t>ガク</t>
    </rPh>
    <phoneticPr fontId="4"/>
  </si>
  <si>
    <t>千円</t>
    <rPh sb="0" eb="2">
      <t>センエン</t>
    </rPh>
    <phoneticPr fontId="4"/>
  </si>
  <si>
    <t>（内訳）</t>
    <rPh sb="1" eb="3">
      <t>ウチワケ</t>
    </rPh>
    <phoneticPr fontId="4"/>
  </si>
  <si>
    <t>（添付書類）</t>
    <rPh sb="1" eb="3">
      <t>テンプ</t>
    </rPh>
    <rPh sb="3" eb="5">
      <t>ショルイ</t>
    </rPh>
    <phoneticPr fontId="4"/>
  </si>
  <si>
    <t>１　事業所・施設別申請額一覧（様式１）</t>
    <rPh sb="15" eb="17">
      <t>ヨウシキ</t>
    </rPh>
    <phoneticPr fontId="4"/>
  </si>
  <si>
    <t>（事業所単位）（様式２）</t>
    <rPh sb="8" eb="10">
      <t>ヨウシキ</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</si>
  <si>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</si>
  <si>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申請法人住所</t>
    <rPh sb="1" eb="3">
      <t>シンセイ</t>
    </rPh>
    <rPh sb="3" eb="5">
      <t>ホウジン</t>
    </rPh>
    <rPh sb="5" eb="7">
      <t>ジュウショ</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</si>
  <si>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</si>
  <si>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</si>
  <si>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</si>
  <si>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</si>
  <si>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</si>
  <si>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（様式１）事業所・施設別申請額一覧</t>
    <rPh sb="1" eb="3">
      <t>ヨウシキ</t>
    </rPh>
    <rPh sb="5" eb="8">
      <t>ジギョウショ</t>
    </rPh>
    <rPh sb="9" eb="11">
      <t>シセツ</t>
    </rPh>
    <rPh sb="11" eb="12">
      <t>ベツ</t>
    </rPh>
    <rPh sb="12" eb="15">
      <t>シンセイガク</t>
    </rPh>
    <rPh sb="15" eb="17">
      <t>イチラン</t>
    </rPh>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</si>
  <si>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</si>
  <si>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</si>
  <si>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</si>
  <si>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</si>
  <si>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</si>
  <si>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</si>
  <si>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補助予定額（千円）</t>
    <rPh sb="0" eb="2">
      <t>ホジョ</t>
    </rPh>
    <rPh sb="2" eb="5">
      <t>ヨテイガク</t>
    </rPh>
    <rPh sb="6" eb="8">
      <t>センエン</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</si>
  <si>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</si>
  <si>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</si>
  <si>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</si>
  <si>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</si>
  <si>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4"/>
  </si>
  <si>
    <t>　</t>
    <phoneticPr fontId="4"/>
  </si>
  <si>
    <t>（様式２）</t>
    <rPh sb="1" eb="3">
      <t>ヨウシキ</t>
    </rPh>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</si>
  <si>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</si>
  <si>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</si>
  <si>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</si>
  <si>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</si>
  <si>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</si>
  <si>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</si>
  <si>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</si>
  <si>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</si>
  <si>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t>定員</t>
    <rPh sb="0" eb="2">
      <t>テイイン</t>
    </rPh>
    <phoneticPr fontId="4"/>
  </si>
  <si>
    <t>人</t>
    <rPh sb="0" eb="1">
      <t>ニン</t>
    </rPh>
    <phoneticPr fontId="4"/>
  </si>
  <si>
    <t>事業区分</t>
    <rPh sb="0" eb="2">
      <t>ジギョウ</t>
    </rPh>
    <rPh sb="2" eb="4">
      <t>クブン</t>
    </rPh>
    <phoneticPr fontId="4"/>
  </si>
  <si>
    <t>口座情報</t>
    <rPh sb="0" eb="2">
      <t>コウザ</t>
    </rPh>
    <rPh sb="2" eb="4">
      <t>ジョウホウ</t>
    </rPh>
    <phoneticPr fontId="4"/>
  </si>
  <si>
    <t>✔</t>
  </si>
  <si>
    <t>支出予定額</t>
    <rPh sb="0" eb="2">
      <t>シシュツ</t>
    </rPh>
    <rPh sb="2" eb="5">
      <t>ヨテイガク</t>
    </rPh>
    <phoneticPr fontId="4"/>
  </si>
  <si>
    <t>補助上限額</t>
    <rPh sb="0" eb="2">
      <t>ホジョ</t>
    </rPh>
    <rPh sb="2" eb="5">
      <t>ジョウゲンガク</t>
    </rPh>
    <phoneticPr fontId="4"/>
  </si>
  <si>
    <t>申請額</t>
    <rPh sb="0" eb="3">
      <t>シンセイガク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</si>
  <si>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</si>
  <si>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</si>
  <si>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</si>
  <si>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</si>
  <si>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</si>
  <si>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</si>
  <si>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</si>
  <si>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</si>
  <si>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8"/>
  </si>
  <si>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8"/>
  </si>
  <si>
    <t>基準単価（単位：千円、１事業所又は１定員当たり）</t>
  </si>
  <si>
    <t>（１）②ⅰ今後に備えた都道府県における消毒液・マスク等の備蓄</t>
    <phoneticPr fontId="8"/>
  </si>
  <si>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8"/>
  </si>
  <si>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8"/>
  </si>
  <si>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8"/>
  </si>
  <si>
    <t>通所系</t>
    <rPh sb="0" eb="2">
      <t>ツウショ</t>
    </rPh>
    <rPh sb="2" eb="3">
      <t>ケイ</t>
    </rPh>
    <phoneticPr fontId="8"/>
  </si>
  <si>
    <t>通所介護事業所</t>
    <rPh sb="0" eb="2">
      <t>ツウショ</t>
    </rPh>
    <phoneticPr fontId="8"/>
  </si>
  <si>
    <t>通常規模型</t>
    <rPh sb="0" eb="2">
      <t>ツウジョウ</t>
    </rPh>
    <rPh sb="2" eb="4">
      <t>キボ</t>
    </rPh>
    <rPh sb="4" eb="5">
      <t>ガタ</t>
    </rPh>
    <phoneticPr fontId="8"/>
  </si>
  <si>
    <t>/事業所</t>
    <rPh sb="1" eb="4">
      <t>ジギョウショ</t>
    </rPh>
    <phoneticPr fontId="8"/>
  </si>
  <si>
    <t>大規模型（Ⅰ）</t>
    <rPh sb="0" eb="3">
      <t>ダイキボ</t>
    </rPh>
    <rPh sb="3" eb="4">
      <t>ガタ</t>
    </rPh>
    <phoneticPr fontId="8"/>
  </si>
  <si>
    <t>大規模型（Ⅱ）</t>
    <rPh sb="0" eb="3">
      <t>ダイキボ</t>
    </rPh>
    <rPh sb="3" eb="4">
      <t>ガタ</t>
    </rPh>
    <phoneticPr fontId="8"/>
  </si>
  <si>
    <t>地域密着型通所介護事業所（療養通所介護事業所を含む）</t>
    <rPh sb="13" eb="15">
      <t>リョウヨウ</t>
    </rPh>
    <rPh sb="15" eb="17">
      <t>ツウショ</t>
    </rPh>
    <rPh sb="17" eb="19">
      <t>カイゴ</t>
    </rPh>
    <rPh sb="19" eb="22">
      <t>ジギョウショ</t>
    </rPh>
    <rPh sb="23" eb="24">
      <t>フク</t>
    </rPh>
    <phoneticPr fontId="8"/>
  </si>
  <si>
    <t>認知症対応型通所介護事業所</t>
    <phoneticPr fontId="8"/>
  </si>
  <si>
    <t>通所リハビリテーション事業所</t>
    <phoneticPr fontId="8"/>
  </si>
  <si>
    <t>短期入所系</t>
    <rPh sb="0" eb="2">
      <t>タンキ</t>
    </rPh>
    <rPh sb="2" eb="4">
      <t>ニュウショ</t>
    </rPh>
    <rPh sb="4" eb="5">
      <t>ケイ</t>
    </rPh>
    <phoneticPr fontId="8"/>
  </si>
  <si>
    <t>短期入所生活介護事業所、短期入所療養介護事業所</t>
    <phoneticPr fontId="8"/>
  </si>
  <si>
    <t>/定員</t>
    <rPh sb="1" eb="3">
      <t>テイイン</t>
    </rPh>
    <phoneticPr fontId="8"/>
  </si>
  <si>
    <t>訪問系</t>
    <rPh sb="0" eb="2">
      <t>ホウモン</t>
    </rPh>
    <rPh sb="2" eb="3">
      <t>ケイ</t>
    </rPh>
    <phoneticPr fontId="8"/>
  </si>
  <si>
    <t>訪問介護事業所</t>
    <phoneticPr fontId="8"/>
  </si>
  <si>
    <t>訪問入浴介護事業所</t>
    <phoneticPr fontId="8"/>
  </si>
  <si>
    <t>訪問看護事業所</t>
    <phoneticPr fontId="8"/>
  </si>
  <si>
    <t>訪問リハビリテーション事業所</t>
    <phoneticPr fontId="8"/>
  </si>
  <si>
    <t>定期巡回・随時対応型訪問介護看護事業所</t>
    <phoneticPr fontId="8"/>
  </si>
  <si>
    <t>夜間対応型訪問介護事業所</t>
    <phoneticPr fontId="8"/>
  </si>
  <si>
    <t>居宅介護支援事業所</t>
    <phoneticPr fontId="8"/>
  </si>
  <si>
    <t>福祉用具貸与事業所</t>
    <phoneticPr fontId="8"/>
  </si>
  <si>
    <t>居宅療養管理指導事業所</t>
    <rPh sb="0" eb="2">
      <t>キョタク</t>
    </rPh>
    <rPh sb="2" eb="4">
      <t>リョウヨウ</t>
    </rPh>
    <rPh sb="4" eb="6">
      <t>カンリ</t>
    </rPh>
    <rPh sb="6" eb="8">
      <t>シドウ</t>
    </rPh>
    <rPh sb="8" eb="11">
      <t>ジギョウショ</t>
    </rPh>
    <phoneticPr fontId="8"/>
  </si>
  <si>
    <t>多機能型</t>
    <rPh sb="0" eb="3">
      <t>タキノウ</t>
    </rPh>
    <rPh sb="3" eb="4">
      <t>ガタ</t>
    </rPh>
    <phoneticPr fontId="8"/>
  </si>
  <si>
    <t>小規模多機能型居宅介護事業所</t>
    <phoneticPr fontId="8"/>
  </si>
  <si>
    <t>看護小規模多機能型居宅介護事業所</t>
    <phoneticPr fontId="8"/>
  </si>
  <si>
    <t>入所施設・
居住系</t>
    <rPh sb="0" eb="2">
      <t>ニュウショ</t>
    </rPh>
    <rPh sb="2" eb="4">
      <t>シセツ</t>
    </rPh>
    <rPh sb="6" eb="8">
      <t>キョジュウ</t>
    </rPh>
    <rPh sb="8" eb="9">
      <t>ケイ</t>
    </rPh>
    <phoneticPr fontId="8"/>
  </si>
  <si>
    <t>介護老人福祉施設</t>
    <rPh sb="0" eb="2">
      <t>カイゴ</t>
    </rPh>
    <rPh sb="2" eb="4">
      <t>ロウジン</t>
    </rPh>
    <rPh sb="4" eb="6">
      <t>フクシ</t>
    </rPh>
    <rPh sb="6" eb="8">
      <t>シセツ</t>
    </rPh>
    <phoneticPr fontId="8"/>
  </si>
  <si>
    <t>地域密着型介護老人福祉施設</t>
    <rPh sb="0" eb="2">
      <t>チイキ</t>
    </rPh>
    <rPh sb="2" eb="5">
      <t>ミッチャクガタ</t>
    </rPh>
    <phoneticPr fontId="8"/>
  </si>
  <si>
    <t>介護老人保健施設</t>
    <rPh sb="0" eb="8">
      <t>カイゴロウジンホケンシセツ</t>
    </rPh>
    <phoneticPr fontId="8"/>
  </si>
  <si>
    <t>介護医療院</t>
    <phoneticPr fontId="8"/>
  </si>
  <si>
    <t>介護療養型医療施設</t>
    <phoneticPr fontId="8"/>
  </si>
  <si>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8"/>
  </si>
  <si>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8"/>
  </si>
  <si>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8"/>
  </si>
  <si>
    <t>対象経費（※３）</t>
    <rPh sb="0" eb="2">
      <t>タイショウ</t>
    </rPh>
    <rPh sb="2" eb="4">
      <t>ケイヒ</t>
    </rPh>
    <phoneticPr fontId="8"/>
  </si>
  <si>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8"/>
  </si>
  <si>
    <t>助成額</t>
    <rPh sb="0" eb="3">
      <t>ジョセイガク</t>
    </rPh>
    <phoneticPr fontId="8"/>
  </si>
  <si>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8"/>
  </si>
  <si>
    <t>※１　事業所・施設等について、助成の申請時点で指定等を受けている者であり、また</t>
    <rPh sb="9" eb="10">
      <t>トウ</t>
    </rPh>
    <rPh sb="25" eb="26">
      <t>トウ</t>
    </rPh>
    <rPh sb="32" eb="33">
      <t>モノ</t>
    </rPh>
    <phoneticPr fontId="8"/>
  </si>
  <si>
    <t>　　　・　各介護予防サービスを含むが、介護サービスと介護予防サービスの両方の指定を受けている場合は、１つの事業所・施設として取扱う。</t>
    <phoneticPr fontId="8"/>
  </si>
  <si>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8"/>
  </si>
  <si>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8"/>
  </si>
  <si>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8"/>
  </si>
  <si>
    <t>※２　利用者又は職員に感染者が発生しているか否かは問わない</t>
    <phoneticPr fontId="8"/>
  </si>
  <si>
    <t>※３　かかり増し経費等として考えられるものを例示したものであるが、実際の助成に当たっては、実施主体である都道府県が、個々の事情を勘案し、新型コロナ</t>
    <phoneticPr fontId="8"/>
  </si>
  <si>
    <t>　　　ウイルス感染症拡大に伴うものであり、通常の介護サービスの提供時では想定されないと判断できるものであれば、幅広く対象とする。</t>
    <phoneticPr fontId="8"/>
  </si>
  <si>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8"/>
  </si>
  <si>
    <t>基準単価（単位：千円、1利用者又は１事業所又は１定員当たり）</t>
    <rPh sb="12" eb="15">
      <t>リヨウシャ</t>
    </rPh>
    <rPh sb="15" eb="16">
      <t>マタ</t>
    </rPh>
    <phoneticPr fontId="8"/>
  </si>
  <si>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8"/>
  </si>
  <si>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8"/>
  </si>
  <si>
    <t>助成対象
事業所・施設等の種別（※１）</t>
    <rPh sb="0" eb="2">
      <t>ジョセイ</t>
    </rPh>
    <rPh sb="2" eb="4">
      <t>タイショウ</t>
    </rPh>
    <rPh sb="6" eb="9">
      <t>ジギョウショ</t>
    </rPh>
    <rPh sb="10" eb="12">
      <t>シセツ</t>
    </rPh>
    <rPh sb="12" eb="13">
      <t>トウ</t>
    </rPh>
    <rPh sb="14" eb="16">
      <t>シュベツ</t>
    </rPh>
    <phoneticPr fontId="8"/>
  </si>
  <si>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8"/>
  </si>
  <si>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8"/>
  </si>
  <si>
    <t>/利用者</t>
    <rPh sb="1" eb="4">
      <t>リヨウシャ</t>
    </rPh>
    <phoneticPr fontId="8"/>
  </si>
  <si>
    <t>電話による確認（※3）</t>
    <rPh sb="0" eb="2">
      <t>デンワ</t>
    </rPh>
    <rPh sb="5" eb="7">
      <t>カクニン</t>
    </rPh>
    <phoneticPr fontId="8"/>
  </si>
  <si>
    <t>1.5（看護師等（※４）が協力した場合：4.5）</t>
    <phoneticPr fontId="8"/>
  </si>
  <si>
    <t>訪問による確認（※3）</t>
    <rPh sb="0" eb="2">
      <t>ホウモン</t>
    </rPh>
    <rPh sb="5" eb="7">
      <t>カクニン</t>
    </rPh>
    <phoneticPr fontId="8"/>
  </si>
  <si>
    <t>3（看護師等（※４）が協力した場合：6）</t>
    <phoneticPr fontId="8"/>
  </si>
  <si>
    <t>-</t>
    <phoneticPr fontId="8"/>
  </si>
  <si>
    <t>対象経費（※４）</t>
    <rPh sb="0" eb="2">
      <t>タイショウ</t>
    </rPh>
    <rPh sb="2" eb="4">
      <t>ケイヒ</t>
    </rPh>
    <phoneticPr fontId="8"/>
  </si>
  <si>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8"/>
  </si>
  <si>
    <t>・また、１事業所・施設における１利用者につき１回まで助成することができる。
・１事業所・施設に（１）①と（２）①・②両方を助成することができる。</t>
    <rPh sb="16" eb="19">
      <t>リヨウシャ</t>
    </rPh>
    <phoneticPr fontId="8"/>
  </si>
  <si>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8"/>
  </si>
  <si>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8"/>
  </si>
  <si>
    <t>は、１つの事業所として取扱う。</t>
    <phoneticPr fontId="8"/>
  </si>
  <si>
    <t xml:space="preserve">※２　具体的には以下の事業所を指す。なお、実際にサービス再開につながったか否かは問わない。
</t>
    <rPh sb="11" eb="14">
      <t>ジギョウショ</t>
    </rPh>
    <rPh sb="15" eb="16">
      <t>サ</t>
    </rPh>
    <phoneticPr fontId="8"/>
  </si>
  <si>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8"/>
  </si>
  <si>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8"/>
  </si>
  <si>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8"/>
  </si>
  <si>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8"/>
  </si>
  <si>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8"/>
  </si>
  <si>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8"/>
  </si>
  <si>
    <t>※３　１利用者につき、16と17は併給不可である。</t>
    <rPh sb="4" eb="7">
      <t>リヨウシャ</t>
    </rPh>
    <rPh sb="17" eb="19">
      <t>ヘイキュウ</t>
    </rPh>
    <rPh sb="19" eb="21">
      <t>フカ</t>
    </rPh>
    <phoneticPr fontId="8"/>
  </si>
  <si>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8"/>
  </si>
  <si>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8"/>
  </si>
  <si>
    <t>基準単価（単位：千円、１都道府県・指定都市・中核市当たり）</t>
    <rPh sb="12" eb="16">
      <t>トドウフケン</t>
    </rPh>
    <rPh sb="17" eb="21">
      <t>シテイトシ</t>
    </rPh>
    <rPh sb="22" eb="25">
      <t>チュウカクシ</t>
    </rPh>
    <phoneticPr fontId="8"/>
  </si>
  <si>
    <t>（４）　都道府県の事務費支援事業</t>
    <phoneticPr fontId="8"/>
  </si>
  <si>
    <t>厚生労働大臣が必要と認める額</t>
    <rPh sb="0" eb="2">
      <t>コウセイ</t>
    </rPh>
    <rPh sb="2" eb="4">
      <t>ロウドウ</t>
    </rPh>
    <rPh sb="4" eb="6">
      <t>ダイジン</t>
    </rPh>
    <rPh sb="7" eb="9">
      <t>ヒツヨウ</t>
    </rPh>
    <phoneticPr fontId="8"/>
  </si>
  <si>
    <t>対象経費</t>
    <rPh sb="0" eb="2">
      <t>タイショウ</t>
    </rPh>
    <rPh sb="2" eb="4">
      <t>ケイヒ</t>
    </rPh>
    <phoneticPr fontId="8"/>
  </si>
  <si>
    <t>・（１）から（３）の事業実施及び指導監督等を行うために要する経費
＊他の補助金等により人件費の補助が行われている職員については、本事業の補助対象とはしない。</t>
    <phoneticPr fontId="8"/>
  </si>
  <si>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8"/>
  </si>
  <si>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</si>
  <si>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</si>
  <si>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</si>
  <si>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</si>
  <si>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</si>
  <si>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</si>
  <si>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</si>
  <si>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</si>
  <si>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</si>
  <si>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</si>
  <si>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</si>
  <si>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</si>
  <si>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</si>
  <si>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</si>
  <si>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</si>
  <si>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</si>
  <si>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</si>
  <si>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</si>
  <si>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</si>
  <si>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</si>
  <si>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</si>
  <si>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</si>
  <si>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</si>
  <si>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</si>
  <si>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</si>
  <si>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</si>
  <si>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</si>
  <si>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</si>
  <si>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</si>
  <si>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</si>
  <si>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</si>
  <si>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</si>
  <si>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</si>
  <si>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</si>
  <si>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</si>
  <si>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</si>
  <si>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</si>
  <si>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</si>
  <si>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</si>
  <si>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</si>
  <si>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</si>
  <si>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</si>
  <si>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</si>
  <si>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</si>
  <si>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訪問介護事業所　集合住宅併設型（同一建物減算の算定がある事業所）</t>
    <phoneticPr fontId="4"/>
  </si>
  <si>
    <t>訪問介護事業所　上記以外であって、1月あたり延べ訪問回数200回以下</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</si>
  <si>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</si>
  <si>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</si>
  <si>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</si>
  <si>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</si>
  <si>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</si>
  <si>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</si>
  <si>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</si>
  <si>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</si>
  <si>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4"/>
  </si>
  <si>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</si>
  <si>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</si>
  <si>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</si>
  <si>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</si>
  <si>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</si>
  <si>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</si>
  <si>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</si>
  <si>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</si>
  <si>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</si>
  <si>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</si>
  <si>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</si>
  <si>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</si>
  <si>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</si>
  <si>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</si>
  <si>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</si>
  <si>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</si>
  <si>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</si>
  <si>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</si>
  <si>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</si>
  <si>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</si>
  <si>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</si>
  <si>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</si>
  <si>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</si>
  <si>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</si>
  <si>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</si>
  <si>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</si>
  <si>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</si>
  <si>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</si>
  <si>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</si>
  <si>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t>申請にあたっての確認事項</t>
    <rPh sb="0" eb="2">
      <t>シンセイ</t>
    </rPh>
    <rPh sb="8" eb="10">
      <t>カクニン</t>
    </rPh>
    <rPh sb="10" eb="12">
      <t>ジコウ</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</si>
  <si>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</si>
  <si>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</si>
  <si>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</si>
  <si>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</si>
  <si>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</si>
  <si>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</si>
  <si>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本Excelを各事業所に配布し、以下の様式への記入を依頼
・様式２（個票）</t>
    <rPh sb="16" eb="18">
      <t>イカ</t>
    </rPh>
    <rPh sb="19" eb="21">
      <t>ヨウシキ</t>
    </rPh>
    <rPh sb="23" eb="25">
      <t>キニュウ</t>
    </rPh>
    <rPh sb="26" eb="28">
      <t>イライ</t>
    </rPh>
    <phoneticPr fontId="4"/>
  </si>
  <si>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4"/>
  </si>
  <si>
    <t>見積書等の根拠資料は事業所において適切に保管している。</t>
    <rPh sb="0" eb="3">
      <t>ミツモリショ</t>
    </rPh>
    <phoneticPr fontId="4"/>
  </si>
  <si>
    <t>完成したExcelファイルを滋賀県に送付</t>
    <rPh sb="14" eb="16">
      <t>シガ</t>
    </rPh>
    <phoneticPr fontId="4"/>
  </si>
  <si>
    <t>（別記様式第１号）</t>
    <rPh sb="1" eb="3">
      <t>ベッキ</t>
    </rPh>
    <rPh sb="3" eb="5">
      <t>ヨウシキ</t>
    </rPh>
    <rPh sb="5" eb="6">
      <t>ダイ</t>
    </rPh>
    <rPh sb="7" eb="8">
      <t>ゴウ</t>
    </rPh>
    <phoneticPr fontId="4"/>
  </si>
  <si>
    <t>２　介護事業所等に対するサービス継続支援事業に関する事業実施計画書</t>
    <rPh sb="2" eb="4">
      <t>カイゴ</t>
    </rPh>
    <rPh sb="4" eb="7">
      <t>ジギョウショ</t>
    </rPh>
    <rPh sb="7" eb="8">
      <t>トウ</t>
    </rPh>
    <rPh sb="9" eb="10">
      <t>タイ</t>
    </rPh>
    <rPh sb="16" eb="18">
      <t>ケイゾク</t>
    </rPh>
    <rPh sb="18" eb="20">
      <t>シエン</t>
    </rPh>
    <rPh sb="20" eb="22">
      <t>ジギョウ</t>
    </rPh>
    <rPh sb="23" eb="24">
      <t>カン</t>
    </rPh>
    <rPh sb="26" eb="28">
      <t>ジギョウ</t>
    </rPh>
    <rPh sb="28" eb="30">
      <t>ジッシ</t>
    </rPh>
    <rPh sb="30" eb="33">
      <t>ケイカクショ</t>
    </rPh>
    <phoneticPr fontId="4"/>
  </si>
  <si>
    <t>介護事業所等に対するサービス継続支援事業に関する事業実施計画書（事業所単位）</t>
    <rPh sb="32" eb="35">
      <t>ジギョウショ</t>
    </rPh>
    <rPh sb="35" eb="37">
      <t>タンイ</t>
    </rPh>
    <phoneticPr fontId="4"/>
  </si>
  <si>
    <t>滋賀県知事</t>
    <rPh sb="0" eb="3">
      <t>シガケン</t>
    </rPh>
    <rPh sb="3" eb="5">
      <t>チジ</t>
    </rPh>
    <phoneticPr fontId="4"/>
  </si>
  <si>
    <t>様</t>
    <rPh sb="0" eb="1">
      <t>サマ</t>
    </rPh>
    <phoneticPr fontId="4"/>
  </si>
  <si>
    <t>申請書に、（水色セル）申請者の法人名、代表者名、日付を入力</t>
    <rPh sb="0" eb="3">
      <t>シンセイショ</t>
    </rPh>
    <rPh sb="11" eb="14">
      <t>シンセイシャ</t>
    </rPh>
    <rPh sb="15" eb="17">
      <t>ホウジン</t>
    </rPh>
    <rPh sb="17" eb="18">
      <t>メイ</t>
    </rPh>
    <rPh sb="19" eb="22">
      <t>ダイヒョウシャ</t>
    </rPh>
    <rPh sb="22" eb="23">
      <t>メイ</t>
    </rPh>
    <rPh sb="24" eb="26">
      <t>ヒヅケ</t>
    </rPh>
    <rPh sb="27" eb="29">
      <t>ニュウリョク</t>
    </rPh>
    <phoneticPr fontId="4"/>
  </si>
  <si>
    <t>（県様式）</t>
    <rPh sb="1" eb="2">
      <t>ケン</t>
    </rPh>
    <rPh sb="2" eb="4">
      <t>ヨウシキ</t>
    </rPh>
    <phoneticPr fontId="8"/>
  </si>
  <si>
    <t>口 座 振 込 依 頼 書</t>
    <rPh sb="0" eb="1">
      <t>クチ</t>
    </rPh>
    <rPh sb="2" eb="3">
      <t>ザ</t>
    </rPh>
    <rPh sb="4" eb="5">
      <t>オサム</t>
    </rPh>
    <rPh sb="6" eb="7">
      <t>コ</t>
    </rPh>
    <rPh sb="8" eb="9">
      <t>ヤスシ</t>
    </rPh>
    <rPh sb="10" eb="11">
      <t>ヨリ</t>
    </rPh>
    <rPh sb="12" eb="13">
      <t>ショ</t>
    </rPh>
    <phoneticPr fontId="8"/>
  </si>
  <si>
    <t>令和</t>
    <rPh sb="0" eb="2">
      <t>レイワ</t>
    </rPh>
    <phoneticPr fontId="4"/>
  </si>
  <si>
    <t>年</t>
    <rPh sb="0" eb="1">
      <t>ネン</t>
    </rPh>
    <phoneticPr fontId="8"/>
  </si>
  <si>
    <t>月</t>
    <rPh sb="0" eb="1">
      <t>ガツ</t>
    </rPh>
    <phoneticPr fontId="8"/>
  </si>
  <si>
    <t>日</t>
    <rPh sb="0" eb="1">
      <t>ヒ</t>
    </rPh>
    <phoneticPr fontId="8"/>
  </si>
  <si>
    <t>（あて先）</t>
    <rPh sb="3" eb="4">
      <t>サキ</t>
    </rPh>
    <phoneticPr fontId="26"/>
  </si>
  <si>
    <t>滋賀県知事</t>
    <rPh sb="0" eb="3">
      <t>シガケン</t>
    </rPh>
    <rPh sb="3" eb="5">
      <t>チジ</t>
    </rPh>
    <phoneticPr fontId="26"/>
  </si>
  <si>
    <t>住　　所</t>
    <rPh sb="0" eb="1">
      <t>ジュウ</t>
    </rPh>
    <rPh sb="3" eb="4">
      <t>ショ</t>
    </rPh>
    <phoneticPr fontId="8"/>
  </si>
  <si>
    <t>〒</t>
    <phoneticPr fontId="8"/>
  </si>
  <si>
    <t>電話番号</t>
    <rPh sb="0" eb="2">
      <t>デンワ</t>
    </rPh>
    <rPh sb="2" eb="4">
      <t>バンゴウ</t>
    </rPh>
    <phoneticPr fontId="8"/>
  </si>
  <si>
    <t>法人名</t>
    <rPh sb="0" eb="2">
      <t>ホウジン</t>
    </rPh>
    <rPh sb="2" eb="3">
      <t>メイ</t>
    </rPh>
    <phoneticPr fontId="26"/>
  </si>
  <si>
    <t>代表者職・氏名</t>
    <rPh sb="0" eb="2">
      <t>ダイヒョウ</t>
    </rPh>
    <rPh sb="2" eb="3">
      <t>シャ</t>
    </rPh>
    <rPh sb="3" eb="4">
      <t>ショク</t>
    </rPh>
    <rPh sb="5" eb="7">
      <t>シメイ</t>
    </rPh>
    <phoneticPr fontId="26"/>
  </si>
  <si>
    <t>受領する補助金については、下記の口座に振り込んでください。</t>
    <rPh sb="4" eb="7">
      <t>ホジョキン</t>
    </rPh>
    <phoneticPr fontId="26"/>
  </si>
  <si>
    <t>金融機関名</t>
    <rPh sb="0" eb="2">
      <t>キンユウ</t>
    </rPh>
    <rPh sb="2" eb="4">
      <t>キカン</t>
    </rPh>
    <rPh sb="4" eb="5">
      <t>メイ</t>
    </rPh>
    <phoneticPr fontId="8"/>
  </si>
  <si>
    <t>銀行・信用金庫</t>
    <rPh sb="0" eb="2">
      <t>ギンコウ</t>
    </rPh>
    <rPh sb="3" eb="5">
      <t>シンヨウ</t>
    </rPh>
    <rPh sb="5" eb="7">
      <t>キンコ</t>
    </rPh>
    <phoneticPr fontId="8"/>
  </si>
  <si>
    <t>本店・支店</t>
    <rPh sb="0" eb="2">
      <t>ホンテン</t>
    </rPh>
    <rPh sb="3" eb="5">
      <t>シテン</t>
    </rPh>
    <phoneticPr fontId="8"/>
  </si>
  <si>
    <t>信用組合・農協</t>
    <rPh sb="0" eb="2">
      <t>シンヨウ</t>
    </rPh>
    <rPh sb="2" eb="4">
      <t>クミアイ</t>
    </rPh>
    <rPh sb="5" eb="7">
      <t>ノウキョウ</t>
    </rPh>
    <phoneticPr fontId="8"/>
  </si>
  <si>
    <t>本所・支所・出張所</t>
    <rPh sb="0" eb="1">
      <t>ホン</t>
    </rPh>
    <rPh sb="1" eb="2">
      <t>ショ</t>
    </rPh>
    <rPh sb="3" eb="5">
      <t>シショ</t>
    </rPh>
    <rPh sb="6" eb="8">
      <t>シュッチョウ</t>
    </rPh>
    <rPh sb="8" eb="9">
      <t>ショ</t>
    </rPh>
    <phoneticPr fontId="8"/>
  </si>
  <si>
    <t>預金の種類</t>
    <rPh sb="0" eb="2">
      <t>ヨキン</t>
    </rPh>
    <rPh sb="3" eb="5">
      <t>シュルイ</t>
    </rPh>
    <phoneticPr fontId="8"/>
  </si>
  <si>
    <t>１．　普　通（総合口座）　　　　　２．当　座
※どちらか一方に〇印をお願いします。</t>
    <rPh sb="3" eb="4">
      <t>ススム</t>
    </rPh>
    <rPh sb="5" eb="6">
      <t>ツウ</t>
    </rPh>
    <rPh sb="7" eb="9">
      <t>ソウゴウ</t>
    </rPh>
    <rPh sb="9" eb="11">
      <t>コウザ</t>
    </rPh>
    <rPh sb="19" eb="20">
      <t>トウ</t>
    </rPh>
    <rPh sb="21" eb="22">
      <t>ザ</t>
    </rPh>
    <rPh sb="29" eb="31">
      <t>イッポウ</t>
    </rPh>
    <rPh sb="33" eb="34">
      <t>イン</t>
    </rPh>
    <rPh sb="36" eb="37">
      <t>ネガ</t>
    </rPh>
    <phoneticPr fontId="8"/>
  </si>
  <si>
    <t>口 座 番 号</t>
    <rPh sb="0" eb="1">
      <t>クチ</t>
    </rPh>
    <rPh sb="2" eb="3">
      <t>ザ</t>
    </rPh>
    <rPh sb="4" eb="5">
      <t>バン</t>
    </rPh>
    <rPh sb="6" eb="7">
      <t>ゴウ</t>
    </rPh>
    <phoneticPr fontId="8"/>
  </si>
  <si>
    <t xml:space="preserve"> 番号は右づめで
 ご記入ください。</t>
    <rPh sb="1" eb="3">
      <t>バンゴウ</t>
    </rPh>
    <rPh sb="4" eb="5">
      <t>ミギ</t>
    </rPh>
    <rPh sb="11" eb="13">
      <t>キニュウ</t>
    </rPh>
    <phoneticPr fontId="8"/>
  </si>
  <si>
    <t>口 座 名 義</t>
    <rPh sb="0" eb="1">
      <t>クチ</t>
    </rPh>
    <rPh sb="2" eb="3">
      <t>ザ</t>
    </rPh>
    <rPh sb="4" eb="5">
      <t>メイ</t>
    </rPh>
    <rPh sb="6" eb="7">
      <t>ギ</t>
    </rPh>
    <phoneticPr fontId="8"/>
  </si>
  <si>
    <t>フリガナ</t>
    <phoneticPr fontId="8"/>
  </si>
  <si>
    <t xml:space="preserve"> 預金通帳に記載さ　
 れているとおりに
 ご記入ください。
 30文字まで登録
 できます。</t>
    <rPh sb="1" eb="3">
      <t>ヨキン</t>
    </rPh>
    <rPh sb="3" eb="5">
      <t>ツウチョウ</t>
    </rPh>
    <rPh sb="6" eb="8">
      <t>キサイ</t>
    </rPh>
    <rPh sb="23" eb="25">
      <t>キニュウ</t>
    </rPh>
    <rPh sb="34" eb="36">
      <t>モジ</t>
    </rPh>
    <rPh sb="38" eb="40">
      <t>トウロク</t>
    </rPh>
    <phoneticPr fontId="8"/>
  </si>
  <si>
    <t>※口座は、申請法人と同一名義に限ります。</t>
    <rPh sb="1" eb="3">
      <t>コウザ</t>
    </rPh>
    <rPh sb="5" eb="7">
      <t>シンセイ</t>
    </rPh>
    <rPh sb="7" eb="9">
      <t>ホウジン</t>
    </rPh>
    <rPh sb="10" eb="12">
      <t>ドウイツ</t>
    </rPh>
    <rPh sb="12" eb="14">
      <t>メイギ</t>
    </rPh>
    <rPh sb="15" eb="16">
      <t>カギ</t>
    </rPh>
    <phoneticPr fontId="26"/>
  </si>
  <si>
    <t>請求書発行責任者氏名</t>
    <phoneticPr fontId="4"/>
  </si>
  <si>
    <t>連絡先電話番号</t>
  </si>
  <si>
    <t>担当者氏名</t>
  </si>
  <si>
    <t>（注）消費税及び地方消費税に係る経費は補助対象外のため、所要額の欄には税抜き額を記入すること。</t>
    <phoneticPr fontId="4"/>
  </si>
  <si>
    <t>令和８年度介護事業所等に対するサービス継続支援事業に係る交付申請書</t>
    <rPh sb="0" eb="2">
      <t>レイワ</t>
    </rPh>
    <rPh sb="3" eb="5">
      <t>ネンド</t>
    </rPh>
    <rPh sb="5" eb="7">
      <t>カイゴ</t>
    </rPh>
    <rPh sb="7" eb="10">
      <t>ジギョウショ</t>
    </rPh>
    <rPh sb="10" eb="11">
      <t>トウ</t>
    </rPh>
    <rPh sb="12" eb="13">
      <t>タイ</t>
    </rPh>
    <phoneticPr fontId="4"/>
  </si>
  <si>
    <t>訪問介護事業所　上記以外であって、1月あたり延べ訪問回数201回以上</t>
    <phoneticPr fontId="4"/>
  </si>
  <si>
    <r>
      <t xml:space="preserve">様式２（個票）の内容が、様式１（申請額一覧）に正しく反映されていることを確認
</t>
    </r>
    <r>
      <rPr>
        <sz val="10"/>
        <color rgb="FF0070C0"/>
        <rFont val="BIZ UDP明朝 Medium"/>
        <family val="1"/>
        <charset val="128"/>
      </rPr>
      <t>※３5事業所以上ある場合には6行目～15行目を行ごとコピーし、16行目に右クリック→「コピーしたセルの挿入」で挿入すること。（１０事業所分の行が追加される）</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rPh sb="104" eb="107">
      <t>ジギョウショ</t>
    </rPh>
    <rPh sb="107" eb="108">
      <t>ブン</t>
    </rPh>
    <rPh sb="109" eb="110">
      <t>ギョウ</t>
    </rPh>
    <rPh sb="111" eb="113">
      <t>ツイカ</t>
    </rPh>
    <phoneticPr fontId="4"/>
  </si>
  <si>
    <r>
      <t>提供サービス</t>
    </r>
    <r>
      <rPr>
        <sz val="6"/>
        <rFont val="BIZ UDP明朝 Medium"/>
        <family val="1"/>
        <charset val="128"/>
      </rPr>
      <t>（プルダウンから選択）</t>
    </r>
    <rPh sb="0" eb="2">
      <t>テイキョウ</t>
    </rPh>
    <rPh sb="14" eb="16">
      <t>センタク</t>
    </rPh>
    <phoneticPr fontId="4"/>
  </si>
  <si>
    <r>
      <t>介護分野の職員の賃上げ・職場環境改善支援事業に使用する口座は</t>
    </r>
    <r>
      <rPr>
        <u/>
        <sz val="9"/>
        <rFont val="BIZ UDP明朝 Medium"/>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</si>
</sst>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4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4"/>
      <color theme="1"/>
      <name val="ＭＳ 明朝"/>
      <family val="1"/>
      <charset val="128"/>
    </font>
    <font>
      <sz val="12"/>
      <color theme="1"/>
      <name val="ＭＳ 明朝"/>
      <family val="1"/>
      <charset val="128"/>
    </font>
    <font>
      <b/>
      <sz val="9"/>
      <color indexed="81"/>
      <name val="MS P ゴシック"/>
      <family val="3"/>
      <charset val="128"/>
    </font>
    <font>
      <b/>
      <sz val="14"/>
      <color theme="1"/>
      <name val="BIZ UDP明朝 Medium"/>
      <family val="1"/>
      <charset val="128"/>
    </font>
    <font>
      <sz val="11"/>
      <name val="BIZ UDP明朝 Medium"/>
      <family val="1"/>
      <charset val="128"/>
    </font>
    <font>
      <sz val="12"/>
      <color theme="1"/>
      <name val="BIZ UDP明朝 Medium"/>
      <family val="1"/>
      <charset val="128"/>
    </font>
    <font>
      <sz val="10"/>
      <color rgb="FF0070C0"/>
      <name val="BIZ UDP明朝 Medium"/>
      <family val="1"/>
      <charset val="128"/>
    </font>
    <font>
      <sz val="9"/>
      <name val="MS UI Gothic"/>
      <family val="3"/>
      <charset val="128"/>
    </font>
    <font>
      <sz val="10.5"/>
      <color theme="1"/>
      <name val="ＭＳ 明朝"/>
      <family val="1"/>
      <charset val="128"/>
    </font>
    <font>
      <sz val="18"/>
      <color theme="1"/>
      <name val="ＭＳ 明朝"/>
      <family val="1"/>
      <charset val="128"/>
    </font>
    <font>
      <sz val="6"/>
      <name val="MS UI Gothic"/>
      <family val="3"/>
      <charset val="128"/>
    </font>
    <font>
      <sz val="7"/>
      <color theme="1"/>
      <name val="ＭＳ 明朝"/>
      <family val="1"/>
      <charset val="128"/>
    </font>
    <font>
      <sz val="10"/>
      <color theme="1"/>
      <name val="ＭＳ 明朝"/>
      <family val="1"/>
      <charset val="128"/>
    </font>
    <font>
      <sz val="9"/>
      <color theme="1"/>
      <name val="ＭＳ 明朝"/>
      <family val="1"/>
      <charset val="128"/>
    </font>
    <font>
      <sz val="10.5"/>
      <color rgb="FFFF0000"/>
      <name val="ＭＳ 明朝"/>
      <family val="1"/>
      <charset val="128"/>
    </font>
    <font>
      <sz val="10"/>
      <name val="BIZ UDP明朝 Medium"/>
      <family val="1"/>
      <charset val="128"/>
    </font>
    <font>
      <b/>
      <sz val="10"/>
      <name val="BIZ UDP明朝 Medium"/>
      <family val="1"/>
      <charset val="128"/>
    </font>
    <font>
      <sz val="9"/>
      <name val="BIZ UDP明朝 Medium"/>
      <family val="1"/>
      <charset val="128"/>
    </font>
    <font>
      <b/>
      <sz val="11"/>
      <name val="BIZ UDP明朝 Medium"/>
      <family val="1"/>
      <charset val="128"/>
    </font>
    <font>
      <b/>
      <sz val="12"/>
      <name val="BIZ UDP明朝 Medium"/>
      <family val="1"/>
      <charset val="128"/>
    </font>
    <font>
      <sz val="6"/>
      <name val="BIZ UDP明朝 Medium"/>
      <family val="1"/>
      <charset val="128"/>
    </font>
    <font>
      <sz val="8"/>
      <name val="BIZ UDP明朝 Medium"/>
      <family val="1"/>
      <charset val="128"/>
    </font>
    <font>
      <u/>
      <sz val="9"/>
      <name val="BIZ UDP明朝 Medium"/>
      <family val="1"/>
      <charset val="128"/>
    </font>
    <font>
      <sz val="10"/>
      <color theme="0"/>
      <name val="BIZ UDP明朝 Medium"/>
      <family val="1"/>
      <charset val="128"/>
    </font>
  </fonts>
  <fills count="11">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s>
  <borders count="5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s>
  <cellStyleXfs count="9">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3" fillId="0" borderId="0">
      <alignment vertical="center"/>
    </xf>
    <xf numFmtId="0" fontId="5" fillId="0" borderId="0"/>
  </cellStyleXfs>
  <cellXfs count="410">
    <xf numFmtId="0" fontId="0" fillId="0" borderId="0" xfId="0">
      <alignment vertical="center"/>
    </xf>
    <xf numFmtId="0" fontId="7" fillId="0" borderId="0" xfId="5" applyFont="1">
      <alignment vertical="center"/>
    </xf>
    <xf numFmtId="0" fontId="9" fillId="0" borderId="0" xfId="5" applyFont="1">
      <alignment vertical="center"/>
    </xf>
    <xf numFmtId="0" fontId="10" fillId="0" borderId="0" xfId="5" applyFont="1">
      <alignment vertical="center"/>
    </xf>
    <xf numFmtId="0" fontId="11" fillId="6" borderId="4" xfId="5" applyFont="1" applyFill="1" applyBorder="1">
      <alignment vertical="center"/>
    </xf>
    <xf numFmtId="0" fontId="9" fillId="6" borderId="5" xfId="5" applyFont="1" applyFill="1" applyBorder="1">
      <alignment vertical="center"/>
    </xf>
    <xf numFmtId="0" fontId="10" fillId="6" borderId="5" xfId="5" applyFont="1" applyFill="1" applyBorder="1">
      <alignment vertical="center"/>
    </xf>
    <xf numFmtId="0" fontId="10" fillId="6" borderId="6" xfId="5" applyFont="1" applyFill="1" applyBorder="1">
      <alignment vertical="center"/>
    </xf>
    <xf numFmtId="0" fontId="10" fillId="6" borderId="8" xfId="5" applyFont="1" applyFill="1" applyBorder="1">
      <alignment vertical="center"/>
    </xf>
    <xf numFmtId="0" fontId="10" fillId="3" borderId="4" xfId="5" applyFont="1" applyFill="1" applyBorder="1">
      <alignment vertical="center"/>
    </xf>
    <xf numFmtId="0" fontId="10" fillId="3" borderId="5" xfId="5" applyFont="1" applyFill="1" applyBorder="1">
      <alignment vertical="center"/>
    </xf>
    <xf numFmtId="0" fontId="13" fillId="3" borderId="1" xfId="5" applyFont="1" applyFill="1" applyBorder="1">
      <alignment vertical="center"/>
    </xf>
    <xf numFmtId="0" fontId="11" fillId="3" borderId="3" xfId="5" applyFont="1" applyFill="1" applyBorder="1">
      <alignment vertical="center"/>
    </xf>
    <xf numFmtId="0" fontId="10" fillId="6" borderId="14" xfId="5" applyFont="1" applyFill="1" applyBorder="1" applyAlignment="1">
      <alignment vertical="top"/>
    </xf>
    <xf numFmtId="0" fontId="10" fillId="3" borderId="8" xfId="5" applyFont="1" applyFill="1" applyBorder="1" applyAlignment="1">
      <alignment vertical="top"/>
    </xf>
    <xf numFmtId="0" fontId="10" fillId="6" borderId="14" xfId="5" applyFont="1" applyFill="1" applyBorder="1" applyAlignment="1">
      <alignment vertical="center" wrapText="1"/>
    </xf>
    <xf numFmtId="0" fontId="10" fillId="3" borderId="8" xfId="5" applyFont="1" applyFill="1" applyBorder="1" applyAlignment="1">
      <alignment horizontal="left" vertical="center" wrapText="1"/>
    </xf>
    <xf numFmtId="0" fontId="10" fillId="0" borderId="28" xfId="5" applyFont="1" applyBorder="1" applyAlignment="1">
      <alignment horizontal="center" vertical="center"/>
    </xf>
    <xf numFmtId="38" fontId="7" fillId="0" borderId="13" xfId="6" applyFont="1" applyFill="1" applyBorder="1" applyAlignment="1">
      <alignment horizontal="center" vertical="center"/>
    </xf>
    <xf numFmtId="38" fontId="10" fillId="0" borderId="6" xfId="6" applyFont="1" applyFill="1" applyBorder="1" applyAlignment="1">
      <alignment horizontal="center" vertical="center"/>
    </xf>
    <xf numFmtId="38" fontId="13" fillId="0" borderId="0" xfId="6" applyFont="1" applyFill="1" applyBorder="1" applyAlignment="1">
      <alignment horizontal="center" vertical="center"/>
    </xf>
    <xf numFmtId="0" fontId="13" fillId="0" borderId="0" xfId="5" applyFont="1" applyAlignment="1">
      <alignment horizontal="center" vertical="center"/>
    </xf>
    <xf numFmtId="0" fontId="10" fillId="0" borderId="0" xfId="5" applyFont="1" applyAlignment="1">
      <alignment horizontal="center" vertical="center"/>
    </xf>
    <xf numFmtId="0" fontId="10" fillId="0" borderId="28" xfId="5" applyFont="1" applyBorder="1" applyAlignment="1">
      <alignment horizontal="center" vertical="center" wrapText="1"/>
    </xf>
    <xf numFmtId="0" fontId="10" fillId="7" borderId="0" xfId="5" applyFont="1" applyFill="1">
      <alignment vertical="center"/>
    </xf>
    <xf numFmtId="0" fontId="10" fillId="6" borderId="15" xfId="5" applyFont="1" applyFill="1" applyBorder="1" applyAlignment="1">
      <alignment vertical="center" wrapText="1"/>
    </xf>
    <xf numFmtId="0" fontId="10" fillId="3" borderId="10" xfId="5" applyFont="1" applyFill="1" applyBorder="1" applyAlignment="1">
      <alignment horizontal="left" vertical="center" wrapText="1"/>
    </xf>
    <xf numFmtId="0" fontId="11" fillId="6" borderId="1" xfId="5" applyFont="1" applyFill="1" applyBorder="1" applyAlignment="1">
      <alignment horizontal="left" vertical="center"/>
    </xf>
    <xf numFmtId="0" fontId="10" fillId="6" borderId="1" xfId="5" applyFont="1" applyFill="1" applyBorder="1" applyAlignment="1">
      <alignment horizontal="left" vertical="center"/>
    </xf>
    <xf numFmtId="0" fontId="10" fillId="6" borderId="1" xfId="5" applyFont="1" applyFill="1" applyBorder="1" applyAlignment="1">
      <alignment horizontal="center" vertical="center"/>
    </xf>
    <xf numFmtId="0" fontId="10" fillId="6" borderId="2" xfId="5" applyFont="1" applyFill="1" applyBorder="1" applyAlignment="1">
      <alignment horizontal="center" vertical="center"/>
    </xf>
    <xf numFmtId="0" fontId="10" fillId="6" borderId="2" xfId="5" applyFont="1" applyFill="1" applyBorder="1" applyAlignment="1">
      <alignment horizontal="left" vertical="center" shrinkToFit="1"/>
    </xf>
    <xf numFmtId="0" fontId="10" fillId="6" borderId="3" xfId="5" applyFont="1" applyFill="1" applyBorder="1" applyAlignment="1">
      <alignment horizontal="left" vertical="center" shrinkToFit="1"/>
    </xf>
    <xf numFmtId="0" fontId="11" fillId="6" borderId="28" xfId="5" applyFont="1" applyFill="1" applyBorder="1" applyAlignment="1">
      <alignment horizontal="left" vertical="center"/>
    </xf>
    <xf numFmtId="0" fontId="10" fillId="6" borderId="10" xfId="5" applyFont="1" applyFill="1" applyBorder="1" applyAlignment="1">
      <alignment horizontal="left" vertical="center" wrapText="1"/>
    </xf>
    <xf numFmtId="0" fontId="10" fillId="6" borderId="10" xfId="5" applyFont="1" applyFill="1" applyBorder="1" applyAlignment="1">
      <alignment horizontal="center" vertical="center" wrapText="1"/>
    </xf>
    <xf numFmtId="0" fontId="10" fillId="6" borderId="7" xfId="5" applyFont="1" applyFill="1" applyBorder="1" applyAlignment="1">
      <alignment horizontal="center" vertical="center" wrapText="1"/>
    </xf>
    <xf numFmtId="0" fontId="10" fillId="6" borderId="7" xfId="5" applyFont="1" applyFill="1" applyBorder="1" applyAlignment="1">
      <alignment horizontal="left" vertical="center" shrinkToFit="1"/>
    </xf>
    <xf numFmtId="0" fontId="10" fillId="6" borderId="11" xfId="5" applyFont="1" applyFill="1" applyBorder="1" applyAlignment="1">
      <alignment horizontal="left" vertical="center" shrinkToFit="1"/>
    </xf>
    <xf numFmtId="0" fontId="10" fillId="0" borderId="0" xfId="5" applyFont="1" applyAlignment="1">
      <alignment horizontal="left" vertical="center"/>
    </xf>
    <xf numFmtId="38" fontId="10" fillId="0" borderId="0" xfId="6" applyFont="1" applyFill="1" applyBorder="1" applyAlignment="1">
      <alignment horizontal="right" vertical="center"/>
    </xf>
    <xf numFmtId="0" fontId="7" fillId="0" borderId="0" xfId="5" applyFont="1" applyAlignment="1">
      <alignment horizontal="center" vertical="center"/>
    </xf>
    <xf numFmtId="0" fontId="10" fillId="6" borderId="2" xfId="5" applyFont="1" applyFill="1" applyBorder="1">
      <alignment vertical="center"/>
    </xf>
    <xf numFmtId="0" fontId="10" fillId="6" borderId="14" xfId="5" applyFont="1" applyFill="1" applyBorder="1" applyAlignment="1">
      <alignment horizontal="center" vertical="center"/>
    </xf>
    <xf numFmtId="0" fontId="10" fillId="3" borderId="8" xfId="5" applyFont="1" applyFill="1" applyBorder="1" applyAlignment="1">
      <alignment horizontal="center" vertical="center"/>
    </xf>
    <xf numFmtId="38" fontId="7" fillId="0" borderId="28" xfId="6" applyFont="1" applyFill="1" applyBorder="1" applyAlignment="1">
      <alignment horizontal="center" vertical="center"/>
    </xf>
    <xf numFmtId="38" fontId="7" fillId="0" borderId="6" xfId="6" applyFont="1" applyFill="1" applyBorder="1" applyAlignment="1">
      <alignment horizontal="center" vertical="center"/>
    </xf>
    <xf numFmtId="0" fontId="10" fillId="0" borderId="13" xfId="5" applyFont="1" applyBorder="1">
      <alignment vertical="center"/>
    </xf>
    <xf numFmtId="0" fontId="10" fillId="0" borderId="28" xfId="5" applyFont="1" applyBorder="1">
      <alignment vertical="center"/>
    </xf>
    <xf numFmtId="38" fontId="7" fillId="0" borderId="28" xfId="6" applyFont="1" applyFill="1" applyBorder="1" applyAlignment="1">
      <alignment horizontal="center" vertical="center" wrapText="1"/>
    </xf>
    <xf numFmtId="0" fontId="15" fillId="0" borderId="1" xfId="5" applyFont="1" applyBorder="1" applyAlignment="1">
      <alignment horizontal="left" vertical="top" wrapText="1"/>
    </xf>
    <xf numFmtId="0" fontId="15" fillId="0" borderId="3" xfId="5" applyFont="1" applyBorder="1" applyAlignment="1">
      <alignment horizontal="left" vertical="top" wrapText="1"/>
    </xf>
    <xf numFmtId="0" fontId="10" fillId="0" borderId="0" xfId="5" applyFont="1" applyAlignment="1">
      <alignment horizontal="center" vertical="center" wrapText="1"/>
    </xf>
    <xf numFmtId="0" fontId="10" fillId="0" borderId="0" xfId="5" applyFont="1" applyAlignment="1">
      <alignment vertical="center" wrapText="1"/>
    </xf>
    <xf numFmtId="0" fontId="10" fillId="6" borderId="5" xfId="5" applyFont="1" applyFill="1" applyBorder="1" applyAlignment="1">
      <alignment horizontal="center" vertical="center"/>
    </xf>
    <xf numFmtId="0" fontId="10" fillId="6" borderId="6" xfId="5" applyFont="1" applyFill="1" applyBorder="1" applyAlignment="1">
      <alignment horizontal="center" vertical="center"/>
    </xf>
    <xf numFmtId="0" fontId="10" fillId="6" borderId="0" xfId="5" applyFont="1" applyFill="1">
      <alignment vertical="center"/>
    </xf>
    <xf numFmtId="0" fontId="20" fillId="0" borderId="0" xfId="0" applyFont="1">
      <alignment vertical="center"/>
    </xf>
    <xf numFmtId="0" fontId="21" fillId="0" borderId="0" xfId="0" applyFont="1" applyAlignment="1">
      <alignment horizontal="left" vertical="top"/>
    </xf>
    <xf numFmtId="0" fontId="20" fillId="0" borderId="0" xfId="0" applyFont="1" applyAlignment="1">
      <alignment horizontal="left" vertical="top"/>
    </xf>
    <xf numFmtId="0" fontId="20" fillId="5" borderId="28" xfId="0" applyFont="1" applyFill="1" applyBorder="1" applyAlignment="1">
      <alignment horizontal="center" vertical="center"/>
    </xf>
    <xf numFmtId="0" fontId="21" fillId="5" borderId="28" xfId="0" applyFont="1" applyFill="1" applyBorder="1" applyAlignment="1">
      <alignment horizontal="center" vertical="top"/>
    </xf>
    <xf numFmtId="0" fontId="20" fillId="0" borderId="28" xfId="0" applyFont="1" applyBorder="1" applyAlignment="1">
      <alignment horizontal="center" vertical="center"/>
    </xf>
    <xf numFmtId="0" fontId="21" fillId="0" borderId="28" xfId="0" applyFont="1" applyBorder="1" applyAlignment="1">
      <alignment horizontal="left" vertical="center" wrapText="1"/>
    </xf>
    <xf numFmtId="0" fontId="21" fillId="0" borderId="13" xfId="0" applyFont="1" applyBorder="1" applyAlignment="1">
      <alignment horizontal="left" vertical="center" wrapText="1"/>
    </xf>
    <xf numFmtId="0" fontId="20" fillId="0" borderId="9" xfId="0" applyFont="1" applyBorder="1">
      <alignment vertical="center"/>
    </xf>
    <xf numFmtId="0" fontId="21" fillId="0" borderId="13" xfId="0" applyFont="1" applyBorder="1" applyAlignment="1">
      <alignment vertical="center" wrapText="1"/>
    </xf>
    <xf numFmtId="0" fontId="24" fillId="0" borderId="0" xfId="7" applyFont="1">
      <alignment vertical="center"/>
    </xf>
    <xf numFmtId="0" fontId="17" fillId="0" borderId="0" xfId="7" applyFont="1">
      <alignment vertical="center"/>
    </xf>
    <xf numFmtId="0" fontId="24" fillId="0" borderId="0" xfId="7" applyFont="1" applyAlignment="1">
      <alignment horizontal="center" vertical="center"/>
    </xf>
    <xf numFmtId="0" fontId="24" fillId="0" borderId="5" xfId="7" applyFont="1" applyBorder="1">
      <alignment vertical="center"/>
    </xf>
    <xf numFmtId="0" fontId="24" fillId="0" borderId="6" xfId="7" applyFont="1" applyBorder="1">
      <alignment vertical="center"/>
    </xf>
    <xf numFmtId="0" fontId="28" fillId="0" borderId="0" xfId="7" applyFont="1">
      <alignment vertical="center"/>
    </xf>
    <xf numFmtId="0" fontId="28" fillId="0" borderId="9" xfId="7" applyFont="1" applyBorder="1">
      <alignment vertical="center"/>
    </xf>
    <xf numFmtId="0" fontId="28" fillId="0" borderId="0" xfId="7" applyFont="1" applyAlignment="1">
      <alignment horizontal="left" vertical="center"/>
    </xf>
    <xf numFmtId="0" fontId="28" fillId="0" borderId="9" xfId="7" applyFont="1" applyBorder="1" applyAlignment="1">
      <alignment horizontal="left" vertical="center"/>
    </xf>
    <xf numFmtId="0" fontId="24" fillId="0" borderId="7" xfId="7" applyFont="1" applyBorder="1">
      <alignment vertical="center"/>
    </xf>
    <xf numFmtId="0" fontId="28" fillId="0" borderId="7" xfId="7" applyFont="1" applyBorder="1">
      <alignment vertical="center"/>
    </xf>
    <xf numFmtId="0" fontId="28" fillId="0" borderId="11" xfId="7" applyFont="1" applyBorder="1">
      <alignment vertical="center"/>
    </xf>
    <xf numFmtId="0" fontId="30" fillId="0" borderId="0" xfId="7" applyFont="1">
      <alignment vertical="center"/>
    </xf>
    <xf numFmtId="0" fontId="24" fillId="6" borderId="0" xfId="7" applyFont="1" applyFill="1">
      <alignment vertical="center"/>
    </xf>
    <xf numFmtId="0" fontId="24" fillId="6" borderId="51" xfId="7" applyFont="1" applyFill="1" applyBorder="1">
      <alignment vertical="center"/>
    </xf>
    <xf numFmtId="0" fontId="24" fillId="6" borderId="52" xfId="7" applyFont="1" applyFill="1" applyBorder="1">
      <alignment vertical="center"/>
    </xf>
    <xf numFmtId="0" fontId="24" fillId="6" borderId="53" xfId="7" applyFont="1" applyFill="1" applyBorder="1">
      <alignment vertical="center"/>
    </xf>
    <xf numFmtId="0" fontId="24" fillId="6" borderId="54" xfId="7" applyFont="1" applyFill="1" applyBorder="1">
      <alignment vertical="center"/>
    </xf>
    <xf numFmtId="0" fontId="24" fillId="6" borderId="55" xfId="7" applyFont="1" applyFill="1" applyBorder="1">
      <alignment vertical="center"/>
    </xf>
    <xf numFmtId="0" fontId="24" fillId="6" borderId="56" xfId="7" applyFont="1" applyFill="1" applyBorder="1">
      <alignment vertical="center"/>
    </xf>
    <xf numFmtId="0" fontId="31" fillId="0" borderId="0" xfId="0" applyFont="1" applyFill="1">
      <alignment vertical="center"/>
    </xf>
    <xf numFmtId="0" fontId="20" fillId="0" borderId="0" xfId="0" applyFont="1" applyAlignment="1">
      <alignment horizontal="right" vertical="center"/>
    </xf>
    <xf numFmtId="0" fontId="31" fillId="0" borderId="0" xfId="0" applyFont="1">
      <alignment vertical="center"/>
    </xf>
    <xf numFmtId="0" fontId="20" fillId="0" borderId="0" xfId="0" applyFont="1" applyFill="1" applyAlignment="1">
      <alignment horizontal="center" vertical="center"/>
    </xf>
    <xf numFmtId="0" fontId="20" fillId="0" borderId="0" xfId="0" applyFont="1" applyFill="1">
      <alignment vertical="center"/>
    </xf>
    <xf numFmtId="0" fontId="20" fillId="3" borderId="0" xfId="0" applyFont="1" applyFill="1">
      <alignment vertical="center"/>
    </xf>
    <xf numFmtId="0" fontId="20" fillId="3" borderId="0" xfId="0" applyFont="1" applyFill="1" applyAlignment="1">
      <alignment horizontal="right" vertical="center"/>
    </xf>
    <xf numFmtId="0" fontId="20" fillId="3" borderId="0" xfId="0" applyFont="1" applyFill="1" applyAlignment="1">
      <alignment horizontal="center" vertical="center"/>
    </xf>
    <xf numFmtId="0" fontId="20" fillId="0" borderId="0" xfId="0" applyFont="1" applyFill="1" applyAlignment="1">
      <alignment horizontal="right" vertical="center"/>
    </xf>
    <xf numFmtId="0" fontId="31" fillId="0" borderId="0" xfId="0" applyFont="1" applyFill="1" applyAlignment="1">
      <alignment horizontal="right" vertical="center"/>
    </xf>
    <xf numFmtId="0" fontId="20" fillId="0" borderId="0" xfId="0" applyFont="1" applyFill="1" applyAlignment="1">
      <alignment vertical="center"/>
    </xf>
    <xf numFmtId="176" fontId="20" fillId="0" borderId="0" xfId="0" applyNumberFormat="1" applyFont="1" applyFill="1" applyAlignment="1">
      <alignment vertical="center"/>
    </xf>
    <xf numFmtId="0" fontId="31" fillId="2" borderId="3" xfId="0" applyFont="1" applyFill="1" applyBorder="1">
      <alignment vertical="center"/>
    </xf>
    <xf numFmtId="0" fontId="31" fillId="2" borderId="0" xfId="0" applyFont="1" applyFill="1">
      <alignment vertical="center"/>
    </xf>
    <xf numFmtId="0" fontId="31" fillId="2" borderId="11" xfId="0" applyFont="1" applyFill="1" applyBorder="1">
      <alignment vertical="center"/>
    </xf>
    <xf numFmtId="0" fontId="31" fillId="4" borderId="0" xfId="0" applyFont="1" applyFill="1">
      <alignment vertical="center"/>
    </xf>
    <xf numFmtId="0" fontId="20" fillId="0" borderId="0" xfId="0" applyFont="1" applyFill="1" applyAlignment="1">
      <alignment horizontal="center" vertical="center"/>
    </xf>
    <xf numFmtId="0" fontId="32" fillId="0" borderId="0" xfId="0" applyFont="1" applyAlignment="1">
      <alignment horizontal="left" vertical="center"/>
    </xf>
    <xf numFmtId="0" fontId="33" fillId="2" borderId="28" xfId="0" applyFont="1" applyFill="1" applyBorder="1" applyAlignment="1">
      <alignment horizontal="center" vertical="center" wrapText="1"/>
    </xf>
    <xf numFmtId="0" fontId="33" fillId="2" borderId="28" xfId="0" applyFont="1" applyFill="1" applyBorder="1" applyAlignment="1">
      <alignment horizontal="center" vertical="center"/>
    </xf>
    <xf numFmtId="178" fontId="20" fillId="0" borderId="28" xfId="0" applyNumberFormat="1" applyFont="1" applyBorder="1" applyAlignment="1">
      <alignment horizontal="center" vertical="center" shrinkToFit="1"/>
    </xf>
    <xf numFmtId="49" fontId="20" fillId="0" borderId="28" xfId="0" applyNumberFormat="1" applyFont="1" applyBorder="1" applyAlignment="1">
      <alignment vertical="center" shrinkToFit="1"/>
    </xf>
    <xf numFmtId="178" fontId="20" fillId="0" borderId="28" xfId="4" applyNumberFormat="1" applyFont="1" applyBorder="1" applyAlignment="1">
      <alignment horizontal="right" vertical="center" shrinkToFit="1"/>
    </xf>
    <xf numFmtId="178" fontId="20" fillId="0" borderId="28" xfId="4" applyNumberFormat="1" applyFont="1" applyBorder="1" applyAlignment="1">
      <alignment vertical="center" shrinkToFit="1"/>
    </xf>
    <xf numFmtId="178" fontId="33" fillId="2" borderId="3" xfId="4" applyNumberFormat="1" applyFont="1" applyFill="1" applyBorder="1" applyAlignment="1">
      <alignment horizontal="center" vertical="center" shrinkToFit="1"/>
    </xf>
    <xf numFmtId="0" fontId="34" fillId="9" borderId="29" xfId="0" applyFont="1" applyFill="1" applyBorder="1">
      <alignment vertical="center"/>
    </xf>
    <xf numFmtId="0" fontId="20" fillId="9" borderId="30" xfId="0" applyFont="1" applyFill="1" applyBorder="1">
      <alignment vertical="center"/>
    </xf>
    <xf numFmtId="0" fontId="20" fillId="0" borderId="31" xfId="0" applyFont="1" applyBorder="1">
      <alignment vertical="center"/>
    </xf>
    <xf numFmtId="0" fontId="35" fillId="0" borderId="0" xfId="0" applyFont="1">
      <alignment vertical="center"/>
    </xf>
    <xf numFmtId="0" fontId="31" fillId="0" borderId="0" xfId="0" applyFont="1" applyAlignment="1">
      <alignment horizontal="center" vertical="center" shrinkToFit="1"/>
    </xf>
    <xf numFmtId="0" fontId="31" fillId="0" borderId="0" xfId="0" applyFont="1" applyAlignment="1">
      <alignment horizontal="center" vertical="center"/>
    </xf>
    <xf numFmtId="0" fontId="31" fillId="0" borderId="0" xfId="0" applyFont="1" applyAlignment="1">
      <alignment horizontal="left" vertical="center"/>
    </xf>
    <xf numFmtId="0" fontId="31" fillId="0" borderId="2" xfId="0" applyFont="1" applyFill="1" applyBorder="1" applyAlignment="1">
      <alignment horizontal="center" vertical="center"/>
    </xf>
    <xf numFmtId="0" fontId="31" fillId="3" borderId="5" xfId="0" applyFont="1" applyFill="1" applyBorder="1">
      <alignment vertical="center"/>
    </xf>
    <xf numFmtId="0" fontId="33" fillId="4" borderId="5" xfId="0" applyFont="1" applyFill="1" applyBorder="1" applyAlignment="1">
      <alignment horizontal="left" vertical="center"/>
    </xf>
    <xf numFmtId="0" fontId="31" fillId="4" borderId="5" xfId="0" applyFont="1" applyFill="1" applyBorder="1">
      <alignment vertical="center"/>
    </xf>
    <xf numFmtId="0" fontId="31" fillId="4" borderId="5" xfId="0" applyFont="1" applyFill="1" applyBorder="1" applyAlignment="1">
      <alignment horizontal="center" vertical="center"/>
    </xf>
    <xf numFmtId="0" fontId="31" fillId="0" borderId="5" xfId="0" applyFont="1" applyFill="1" applyBorder="1">
      <alignment vertical="center"/>
    </xf>
    <xf numFmtId="0" fontId="31" fillId="4" borderId="6" xfId="0" applyFont="1" applyFill="1" applyBorder="1" applyAlignment="1">
      <alignment horizontal="center" vertical="center"/>
    </xf>
    <xf numFmtId="0" fontId="33" fillId="0" borderId="5" xfId="0" applyFont="1" applyFill="1" applyBorder="1">
      <alignment vertical="center"/>
    </xf>
    <xf numFmtId="0" fontId="31" fillId="0" borderId="5" xfId="0" applyFont="1" applyFill="1" applyBorder="1" applyAlignment="1">
      <alignment horizontal="left" vertical="center"/>
    </xf>
    <xf numFmtId="0" fontId="31" fillId="0" borderId="5" xfId="0" applyFont="1" applyFill="1" applyBorder="1" applyAlignment="1">
      <alignment horizontal="center" vertical="center"/>
    </xf>
    <xf numFmtId="0" fontId="31" fillId="0" borderId="5" xfId="0" applyFont="1" applyFill="1" applyBorder="1" applyProtection="1">
      <alignment vertical="center"/>
      <protection locked="0"/>
    </xf>
    <xf numFmtId="0" fontId="31" fillId="0" borderId="0" xfId="0" applyFont="1" applyFill="1" applyAlignment="1">
      <alignment horizontal="left" vertical="center"/>
    </xf>
    <xf numFmtId="0" fontId="31" fillId="0" borderId="0" xfId="0" applyFont="1" applyFill="1" applyProtection="1">
      <alignment vertical="center"/>
      <protection locked="0"/>
    </xf>
    <xf numFmtId="0" fontId="31" fillId="0" borderId="0" xfId="0" applyFont="1" applyFill="1" applyAlignment="1">
      <alignment horizontal="center" vertical="center"/>
    </xf>
    <xf numFmtId="0" fontId="36" fillId="0" borderId="0" xfId="0" applyFont="1" applyFill="1" applyBorder="1" applyAlignment="1">
      <alignment vertical="center" wrapText="1"/>
    </xf>
    <xf numFmtId="0" fontId="36" fillId="0" borderId="0" xfId="0" applyFont="1" applyFill="1" applyAlignment="1">
      <alignment vertical="center" wrapText="1"/>
    </xf>
    <xf numFmtId="0" fontId="31" fillId="0" borderId="7" xfId="0" applyFont="1" applyFill="1" applyBorder="1">
      <alignment vertical="center"/>
    </xf>
    <xf numFmtId="0" fontId="31" fillId="0" borderId="7" xfId="0" applyFont="1" applyFill="1" applyBorder="1" applyAlignment="1">
      <alignment horizontal="left" vertical="center"/>
    </xf>
    <xf numFmtId="0" fontId="31" fillId="0" borderId="7" xfId="0" applyFont="1" applyFill="1" applyBorder="1" applyProtection="1">
      <alignment vertical="center"/>
      <protection locked="0"/>
    </xf>
    <xf numFmtId="0" fontId="31" fillId="0" borderId="7" xfId="0" applyFont="1" applyFill="1" applyBorder="1" applyAlignment="1">
      <alignment horizontal="center" vertical="center"/>
    </xf>
    <xf numFmtId="0" fontId="33" fillId="0" borderId="0" xfId="0" applyFont="1" applyFill="1" applyBorder="1" applyAlignment="1">
      <alignment vertical="center" shrinkToFit="1"/>
    </xf>
    <xf numFmtId="0" fontId="31" fillId="0" borderId="0" xfId="0" applyFont="1" applyFill="1" applyBorder="1">
      <alignment vertical="center"/>
    </xf>
    <xf numFmtId="0" fontId="32" fillId="0" borderId="0" xfId="0" applyFont="1" applyFill="1">
      <alignment vertical="center"/>
    </xf>
    <xf numFmtId="0" fontId="33" fillId="0" borderId="0" xfId="0" applyFont="1" applyFill="1">
      <alignment vertical="center"/>
    </xf>
    <xf numFmtId="0" fontId="37" fillId="0" borderId="0" xfId="0" applyFont="1" applyFill="1">
      <alignment vertical="center"/>
    </xf>
    <xf numFmtId="0" fontId="31" fillId="0" borderId="0" xfId="0" applyFont="1" applyFill="1" applyAlignment="1" applyProtection="1">
      <alignment vertical="center" shrinkToFit="1"/>
      <protection locked="0"/>
    </xf>
    <xf numFmtId="0" fontId="31" fillId="0" borderId="0" xfId="0" applyFont="1" applyFill="1" applyAlignment="1">
      <alignment vertical="center" textRotation="255"/>
    </xf>
    <xf numFmtId="0" fontId="33" fillId="0" borderId="0" xfId="0" applyFont="1" applyFill="1" applyAlignment="1">
      <alignment horizontal="center" vertical="center"/>
    </xf>
    <xf numFmtId="49" fontId="33" fillId="4" borderId="19" xfId="0" applyNumberFormat="1" applyFont="1" applyFill="1" applyBorder="1">
      <alignment vertical="center"/>
    </xf>
    <xf numFmtId="49" fontId="33" fillId="4" borderId="20" xfId="0" applyNumberFormat="1" applyFont="1" applyFill="1" applyBorder="1" applyAlignment="1">
      <alignment vertical="center" wrapText="1"/>
    </xf>
    <xf numFmtId="0" fontId="37" fillId="4" borderId="20" xfId="0" applyFont="1" applyFill="1" applyBorder="1" applyAlignment="1">
      <alignment vertical="center" shrinkToFit="1"/>
    </xf>
    <xf numFmtId="0" fontId="37" fillId="4" borderId="21" xfId="0" applyFont="1" applyFill="1" applyBorder="1" applyAlignment="1">
      <alignment vertical="center" shrinkToFit="1"/>
    </xf>
    <xf numFmtId="49" fontId="33" fillId="4" borderId="16" xfId="0" applyNumberFormat="1" applyFont="1" applyFill="1" applyBorder="1">
      <alignment vertical="center"/>
    </xf>
    <xf numFmtId="49" fontId="33" fillId="4" borderId="17" xfId="0" applyNumberFormat="1" applyFont="1" applyFill="1" applyBorder="1" applyAlignment="1">
      <alignment vertical="center" wrapText="1"/>
    </xf>
    <xf numFmtId="0" fontId="37" fillId="4" borderId="17" xfId="0" applyFont="1" applyFill="1" applyBorder="1" applyAlignment="1">
      <alignment vertical="center" shrinkToFit="1"/>
    </xf>
    <xf numFmtId="0" fontId="37" fillId="4" borderId="18" xfId="0" applyFont="1" applyFill="1" applyBorder="1" applyAlignment="1">
      <alignment vertical="center" shrinkToFit="1"/>
    </xf>
    <xf numFmtId="49" fontId="33" fillId="4" borderId="1" xfId="0" applyNumberFormat="1" applyFont="1" applyFill="1" applyBorder="1">
      <alignment vertical="center"/>
    </xf>
    <xf numFmtId="49" fontId="33" fillId="4" borderId="2" xfId="0" applyNumberFormat="1" applyFont="1" applyFill="1" applyBorder="1" applyAlignment="1">
      <alignment vertical="center" wrapText="1"/>
    </xf>
    <xf numFmtId="49" fontId="33" fillId="4" borderId="3" xfId="0" applyNumberFormat="1" applyFont="1" applyFill="1" applyBorder="1" applyAlignment="1">
      <alignment vertical="center" wrapText="1"/>
    </xf>
    <xf numFmtId="0" fontId="20" fillId="0" borderId="0" xfId="0" applyFont="1" applyFill="1" applyBorder="1">
      <alignment vertical="center"/>
    </xf>
    <xf numFmtId="0" fontId="33" fillId="0" borderId="0" xfId="0" applyFont="1" applyFill="1" applyBorder="1">
      <alignment vertical="center"/>
    </xf>
    <xf numFmtId="0" fontId="33" fillId="0" borderId="0" xfId="0" applyFont="1" applyFill="1" applyBorder="1" applyAlignment="1">
      <alignment vertical="center" wrapText="1"/>
    </xf>
    <xf numFmtId="0" fontId="33" fillId="0" borderId="0" xfId="0" applyFont="1" applyFill="1" applyBorder="1" applyAlignment="1">
      <alignment horizontal="center" vertical="center"/>
    </xf>
    <xf numFmtId="49" fontId="33" fillId="0" borderId="0" xfId="0" applyNumberFormat="1" applyFont="1" applyFill="1" applyAlignment="1">
      <alignment horizontal="center" vertical="center" wrapText="1"/>
    </xf>
    <xf numFmtId="49" fontId="33" fillId="0" borderId="0" xfId="0" applyNumberFormat="1" applyFont="1" applyFill="1" applyAlignment="1">
      <alignment vertical="center" wrapText="1"/>
    </xf>
    <xf numFmtId="177" fontId="20" fillId="0" borderId="0" xfId="4" applyNumberFormat="1" applyFont="1" applyFill="1" applyBorder="1" applyAlignment="1">
      <alignment vertical="center" shrinkToFit="1"/>
    </xf>
    <xf numFmtId="0" fontId="20" fillId="0" borderId="5" xfId="0" applyFont="1" applyFill="1" applyBorder="1">
      <alignment vertical="center"/>
    </xf>
    <xf numFmtId="0" fontId="32" fillId="4" borderId="0" xfId="0" applyFont="1" applyFill="1" applyAlignment="1">
      <alignment horizontal="left" vertical="center"/>
    </xf>
    <xf numFmtId="0" fontId="31" fillId="4" borderId="0" xfId="0" applyFont="1" applyFill="1" applyAlignment="1">
      <alignment horizontal="left" vertical="center"/>
    </xf>
    <xf numFmtId="0" fontId="31" fillId="4" borderId="0" xfId="0" applyFont="1" applyFill="1" applyProtection="1">
      <alignment vertical="center"/>
      <protection locked="0"/>
    </xf>
    <xf numFmtId="0" fontId="31" fillId="4" borderId="0" xfId="0" applyFont="1" applyFill="1" applyAlignment="1">
      <alignment horizontal="center" vertical="center"/>
    </xf>
    <xf numFmtId="0" fontId="33" fillId="4" borderId="0" xfId="0" applyFont="1" applyFill="1" applyAlignment="1">
      <alignment vertical="center" wrapText="1"/>
    </xf>
    <xf numFmtId="0" fontId="33" fillId="4" borderId="0" xfId="0" applyFont="1" applyFill="1">
      <alignment vertical="center"/>
    </xf>
    <xf numFmtId="0" fontId="39" fillId="0" borderId="0" xfId="0" applyFont="1">
      <alignment vertical="center"/>
    </xf>
    <xf numFmtId="49" fontId="33" fillId="4" borderId="2" xfId="0" applyNumberFormat="1" applyFont="1" applyFill="1" applyBorder="1">
      <alignment vertical="center"/>
    </xf>
    <xf numFmtId="0" fontId="37" fillId="0" borderId="0" xfId="0" applyFont="1" applyFill="1" applyAlignment="1">
      <alignment vertical="center" shrinkToFit="1"/>
    </xf>
    <xf numFmtId="177" fontId="37" fillId="0" borderId="0" xfId="4" applyNumberFormat="1" applyFont="1" applyFill="1" applyBorder="1" applyAlignment="1">
      <alignment vertical="center" shrinkToFit="1"/>
    </xf>
    <xf numFmtId="0" fontId="37" fillId="0" borderId="0" xfId="0" applyFont="1" applyFill="1" applyBorder="1" applyAlignment="1">
      <alignment vertical="center" shrinkToFit="1"/>
    </xf>
    <xf numFmtId="0" fontId="33" fillId="0" borderId="0" xfId="0" applyFont="1">
      <alignment vertical="center"/>
    </xf>
    <xf numFmtId="0" fontId="20" fillId="0" borderId="0" xfId="0" applyFont="1" applyFill="1" applyAlignment="1">
      <alignment horizontal="center" vertical="center"/>
    </xf>
    <xf numFmtId="0" fontId="33" fillId="0" borderId="0" xfId="0" applyFont="1" applyFill="1" applyBorder="1" applyAlignment="1">
      <alignment horizontal="center" vertical="center"/>
    </xf>
    <xf numFmtId="0" fontId="36" fillId="0" borderId="0" xfId="0" applyFont="1" applyFill="1" applyAlignment="1">
      <alignment vertical="center" wrapText="1"/>
    </xf>
    <xf numFmtId="0" fontId="19" fillId="0" borderId="0" xfId="0" applyFont="1" applyAlignment="1">
      <alignment horizontal="center" vertical="center"/>
    </xf>
    <xf numFmtId="0" fontId="31" fillId="2" borderId="1" xfId="0" applyFont="1" applyFill="1" applyBorder="1" applyAlignment="1">
      <alignment vertical="center"/>
    </xf>
    <xf numFmtId="0" fontId="31" fillId="2" borderId="2" xfId="0" applyFont="1" applyFill="1" applyBorder="1" applyAlignment="1">
      <alignment vertical="center"/>
    </xf>
    <xf numFmtId="0" fontId="31" fillId="3" borderId="28" xfId="0" applyFont="1" applyFill="1" applyBorder="1" applyAlignment="1">
      <alignment vertical="center" shrinkToFit="1"/>
    </xf>
    <xf numFmtId="176" fontId="20" fillId="0" borderId="0" xfId="0" applyNumberFormat="1" applyFont="1" applyFill="1" applyAlignment="1">
      <alignment vertical="center"/>
    </xf>
    <xf numFmtId="0" fontId="20" fillId="0" borderId="0" xfId="0" applyFont="1" applyFill="1" applyAlignment="1">
      <alignment vertical="center"/>
    </xf>
    <xf numFmtId="0" fontId="20" fillId="3" borderId="0" xfId="0" applyFont="1" applyFill="1" applyAlignment="1">
      <alignment horizontal="center" vertical="center"/>
    </xf>
    <xf numFmtId="0" fontId="20" fillId="0" borderId="0" xfId="0" applyFont="1" applyFill="1" applyAlignment="1">
      <alignment horizontal="right" vertical="center"/>
    </xf>
    <xf numFmtId="0" fontId="31" fillId="2" borderId="4" xfId="0" applyFont="1" applyFill="1" applyBorder="1" applyAlignment="1">
      <alignment vertical="center"/>
    </xf>
    <xf numFmtId="0" fontId="31" fillId="2" borderId="5" xfId="0" applyFont="1" applyFill="1" applyBorder="1" applyAlignment="1">
      <alignment vertical="center"/>
    </xf>
    <xf numFmtId="0" fontId="31" fillId="2" borderId="10" xfId="0" applyFont="1" applyFill="1" applyBorder="1" applyAlignment="1">
      <alignment vertical="center"/>
    </xf>
    <xf numFmtId="0" fontId="31" fillId="2" borderId="7" xfId="0" applyFont="1" applyFill="1" applyBorder="1" applyAlignment="1">
      <alignment vertical="center"/>
    </xf>
    <xf numFmtId="0" fontId="31" fillId="2" borderId="1" xfId="0" applyFont="1" applyFill="1" applyBorder="1" applyAlignment="1">
      <alignment horizontal="center" vertical="center"/>
    </xf>
    <xf numFmtId="0" fontId="31" fillId="2" borderId="2" xfId="0" applyFont="1" applyFill="1" applyBorder="1" applyAlignment="1">
      <alignment horizontal="center" vertical="center"/>
    </xf>
    <xf numFmtId="0" fontId="31" fillId="2" borderId="3" xfId="0" applyFont="1" applyFill="1" applyBorder="1" applyAlignment="1">
      <alignment horizontal="center" vertical="center"/>
    </xf>
    <xf numFmtId="0" fontId="20" fillId="0" borderId="0" xfId="0" applyFont="1" applyFill="1" applyAlignment="1">
      <alignment horizontal="center" vertical="center"/>
    </xf>
    <xf numFmtId="0" fontId="20" fillId="3" borderId="0" xfId="0" applyFont="1" applyFill="1" applyAlignment="1">
      <alignment horizontal="left" vertical="center"/>
    </xf>
    <xf numFmtId="0" fontId="33" fillId="2" borderId="6" xfId="0" applyFont="1" applyFill="1" applyBorder="1" applyAlignment="1">
      <alignment horizontal="center" vertical="center" wrapText="1"/>
    </xf>
    <xf numFmtId="0" fontId="33" fillId="2" borderId="11" xfId="0" applyFont="1" applyFill="1" applyBorder="1" applyAlignment="1">
      <alignment horizontal="center" vertical="center"/>
    </xf>
    <xf numFmtId="0" fontId="31" fillId="2" borderId="28" xfId="0" applyFont="1" applyFill="1" applyBorder="1" applyAlignment="1">
      <alignment horizontal="center" vertical="center"/>
    </xf>
    <xf numFmtId="0" fontId="33" fillId="2" borderId="28" xfId="0" applyFont="1" applyFill="1" applyBorder="1" applyAlignment="1">
      <alignment horizontal="center" vertical="center" shrinkToFit="1"/>
    </xf>
    <xf numFmtId="0" fontId="33" fillId="2" borderId="13" xfId="0" applyFont="1" applyFill="1" applyBorder="1" applyAlignment="1">
      <alignment horizontal="center" vertical="center" shrinkToFit="1"/>
    </xf>
    <xf numFmtId="0" fontId="20" fillId="2" borderId="28" xfId="0" applyFont="1" applyFill="1" applyBorder="1" applyAlignment="1">
      <alignment horizontal="center" vertical="center" shrinkToFit="1"/>
    </xf>
    <xf numFmtId="0" fontId="31" fillId="2" borderId="28" xfId="0" applyFont="1" applyFill="1" applyBorder="1" applyAlignment="1">
      <alignment horizontal="center" vertical="center" wrapText="1"/>
    </xf>
    <xf numFmtId="0" fontId="31" fillId="2" borderId="13" xfId="0" applyFont="1" applyFill="1" applyBorder="1" applyAlignment="1">
      <alignment horizontal="center" vertical="center" wrapText="1"/>
    </xf>
    <xf numFmtId="0" fontId="31" fillId="2" borderId="15" xfId="0" applyFont="1" applyFill="1" applyBorder="1" applyAlignment="1">
      <alignment horizontal="center" vertical="center" wrapText="1"/>
    </xf>
    <xf numFmtId="0" fontId="31" fillId="2" borderId="6" xfId="0" applyFont="1" applyFill="1" applyBorder="1" applyAlignment="1">
      <alignment horizontal="center" vertical="center"/>
    </xf>
    <xf numFmtId="0" fontId="31" fillId="2" borderId="11" xfId="0" applyFont="1" applyFill="1" applyBorder="1" applyAlignment="1">
      <alignment horizontal="center" vertical="center"/>
    </xf>
    <xf numFmtId="0" fontId="12" fillId="0" borderId="8" xfId="5" applyFont="1" applyBorder="1" applyAlignment="1">
      <alignment horizontal="center" vertical="center"/>
    </xf>
    <xf numFmtId="0" fontId="11" fillId="0" borderId="0" xfId="5" applyFont="1" applyAlignment="1">
      <alignment horizontal="center" vertical="center"/>
    </xf>
    <xf numFmtId="0" fontId="10" fillId="0" borderId="22" xfId="5" applyFont="1" applyBorder="1" applyAlignment="1">
      <alignment horizontal="center" vertical="top" wrapText="1"/>
    </xf>
    <xf numFmtId="0" fontId="10" fillId="0" borderId="23" xfId="5" applyFont="1" applyBorder="1" applyAlignment="1">
      <alignment horizontal="center" vertical="top"/>
    </xf>
    <xf numFmtId="0" fontId="10" fillId="0" borderId="24" xfId="5" applyFont="1" applyBorder="1" applyAlignment="1">
      <alignment horizontal="center" vertical="top"/>
    </xf>
    <xf numFmtId="0" fontId="14" fillId="0" borderId="1" xfId="5" applyFont="1" applyBorder="1" applyAlignment="1">
      <alignment horizontal="left" vertical="top" wrapText="1"/>
    </xf>
    <xf numFmtId="0" fontId="14" fillId="0" borderId="3" xfId="5" applyFont="1" applyBorder="1" applyAlignment="1">
      <alignment horizontal="left" vertical="top" wrapText="1"/>
    </xf>
    <xf numFmtId="0" fontId="10" fillId="0" borderId="28" xfId="5" applyFont="1" applyBorder="1" applyAlignment="1">
      <alignment horizontal="center" vertical="center"/>
    </xf>
    <xf numFmtId="0" fontId="10" fillId="0" borderId="28" xfId="5" applyFont="1" applyBorder="1" applyAlignment="1">
      <alignment horizontal="left" vertical="center"/>
    </xf>
    <xf numFmtId="0" fontId="10" fillId="0" borderId="28" xfId="5" applyFont="1" applyBorder="1" applyAlignment="1">
      <alignment horizontal="left" vertical="center" shrinkToFit="1"/>
    </xf>
    <xf numFmtId="0" fontId="12" fillId="0" borderId="0" xfId="5" applyFont="1" applyAlignment="1">
      <alignment horizontal="center" vertical="center"/>
    </xf>
    <xf numFmtId="0" fontId="10" fillId="0" borderId="28" xfId="5" applyFont="1" applyBorder="1" applyAlignment="1">
      <alignment vertical="center"/>
    </xf>
    <xf numFmtId="0" fontId="10" fillId="0" borderId="28" xfId="5" applyFont="1" applyBorder="1" applyAlignment="1">
      <alignment horizontal="center" vertical="center" wrapText="1"/>
    </xf>
    <xf numFmtId="38" fontId="15" fillId="0" borderId="1" xfId="6" applyFont="1" applyFill="1" applyBorder="1" applyAlignment="1">
      <alignment horizontal="left" vertical="top" wrapText="1"/>
    </xf>
    <xf numFmtId="38" fontId="15" fillId="0" borderId="3" xfId="6" applyFont="1" applyFill="1" applyBorder="1" applyAlignment="1">
      <alignment horizontal="left" vertical="top" wrapText="1"/>
    </xf>
    <xf numFmtId="38" fontId="10" fillId="0" borderId="1" xfId="6" applyFont="1" applyFill="1" applyBorder="1" applyAlignment="1">
      <alignment horizontal="left" vertical="center" wrapText="1"/>
    </xf>
    <xf numFmtId="38" fontId="10" fillId="0" borderId="3" xfId="6" applyFont="1" applyFill="1" applyBorder="1" applyAlignment="1">
      <alignment horizontal="left" vertical="center" wrapText="1"/>
    </xf>
    <xf numFmtId="0" fontId="13" fillId="3" borderId="1" xfId="5" applyFont="1" applyFill="1" applyBorder="1" applyAlignment="1">
      <alignment horizontal="center" vertical="center"/>
    </xf>
    <xf numFmtId="0" fontId="13" fillId="3" borderId="3" xfId="5" applyFont="1" applyFill="1" applyBorder="1" applyAlignment="1">
      <alignment horizontal="center" vertical="center"/>
    </xf>
    <xf numFmtId="0" fontId="10" fillId="0" borderId="25" xfId="5" applyFont="1" applyBorder="1" applyAlignment="1">
      <alignment horizontal="center" vertical="top"/>
    </xf>
    <xf numFmtId="0" fontId="10" fillId="0" borderId="26" xfId="5" applyFont="1" applyBorder="1" applyAlignment="1">
      <alignment horizontal="center" vertical="top"/>
    </xf>
    <xf numFmtId="0" fontId="10" fillId="0" borderId="27" xfId="5" applyFont="1" applyBorder="1" applyAlignment="1">
      <alignment horizontal="center" vertical="top"/>
    </xf>
    <xf numFmtId="0" fontId="14" fillId="0" borderId="4" xfId="5" applyFont="1" applyBorder="1" applyAlignment="1">
      <alignment horizontal="left" vertical="top" wrapText="1"/>
    </xf>
    <xf numFmtId="0" fontId="14" fillId="0" borderId="6" xfId="5" applyFont="1" applyBorder="1" applyAlignment="1">
      <alignment horizontal="left" vertical="top" wrapText="1"/>
    </xf>
    <xf numFmtId="0" fontId="14" fillId="0" borderId="10" xfId="5" applyFont="1" applyBorder="1" applyAlignment="1">
      <alignment horizontal="left" vertical="top" wrapText="1"/>
    </xf>
    <xf numFmtId="0" fontId="14" fillId="0" borderId="11" xfId="5" applyFont="1" applyBorder="1" applyAlignment="1">
      <alignment horizontal="left" vertical="top" wrapText="1"/>
    </xf>
    <xf numFmtId="0" fontId="14" fillId="0" borderId="4" xfId="5" applyFont="1" applyBorder="1" applyAlignment="1">
      <alignment horizontal="center" vertical="top" wrapText="1"/>
    </xf>
    <xf numFmtId="0" fontId="14" fillId="0" borderId="6" xfId="5" applyFont="1" applyBorder="1" applyAlignment="1">
      <alignment horizontal="center" vertical="top" wrapText="1"/>
    </xf>
    <xf numFmtId="0" fontId="14" fillId="0" borderId="10" xfId="5" applyFont="1" applyBorder="1" applyAlignment="1">
      <alignment horizontal="center" vertical="top" wrapText="1"/>
    </xf>
    <xf numFmtId="0" fontId="14" fillId="0" borderId="11" xfId="5" applyFont="1" applyBorder="1" applyAlignment="1">
      <alignment horizontal="center" vertical="top" wrapText="1"/>
    </xf>
    <xf numFmtId="0" fontId="10" fillId="0" borderId="13" xfId="5" applyFont="1" applyBorder="1" applyAlignment="1">
      <alignment horizontal="center" vertical="center"/>
    </xf>
    <xf numFmtId="0" fontId="10" fillId="0" borderId="15" xfId="5" applyFont="1" applyBorder="1" applyAlignment="1">
      <alignment horizontal="center" vertical="center"/>
    </xf>
    <xf numFmtId="38" fontId="7" fillId="0" borderId="13" xfId="6" applyFont="1" applyFill="1" applyBorder="1" applyAlignment="1">
      <alignment horizontal="center" vertical="center"/>
    </xf>
    <xf numFmtId="38" fontId="7" fillId="0" borderId="15" xfId="6" applyFont="1" applyFill="1" applyBorder="1" applyAlignment="1">
      <alignment horizontal="center" vertical="center"/>
    </xf>
    <xf numFmtId="38" fontId="10" fillId="0" borderId="1" xfId="6" applyFont="1" applyFill="1" applyBorder="1" applyAlignment="1">
      <alignment horizontal="left" vertical="top" wrapText="1"/>
    </xf>
    <xf numFmtId="38" fontId="10" fillId="0" borderId="2" xfId="6" applyFont="1" applyFill="1" applyBorder="1" applyAlignment="1">
      <alignment horizontal="left" vertical="top" wrapText="1"/>
    </xf>
    <xf numFmtId="38" fontId="10" fillId="0" borderId="3" xfId="6" applyFont="1" applyFill="1" applyBorder="1" applyAlignment="1">
      <alignment horizontal="left" vertical="top" wrapText="1"/>
    </xf>
    <xf numFmtId="38" fontId="13" fillId="0" borderId="32" xfId="6" applyFont="1" applyFill="1" applyBorder="1" applyAlignment="1">
      <alignment horizontal="left" vertical="top" wrapText="1"/>
    </xf>
    <xf numFmtId="38" fontId="13" fillId="0" borderId="33" xfId="6" applyFont="1" applyFill="1" applyBorder="1" applyAlignment="1">
      <alignment horizontal="left" vertical="top" wrapText="1"/>
    </xf>
    <xf numFmtId="0" fontId="11" fillId="0" borderId="4" xfId="5" applyFont="1" applyBorder="1" applyAlignment="1">
      <alignment horizontal="center" vertical="center"/>
    </xf>
    <xf numFmtId="0" fontId="11" fillId="0" borderId="5" xfId="5" applyFont="1" applyBorder="1" applyAlignment="1">
      <alignment horizontal="center" vertical="center"/>
    </xf>
    <xf numFmtId="0" fontId="11" fillId="0" borderId="6" xfId="5" applyFont="1" applyBorder="1" applyAlignment="1">
      <alignment horizontal="center" vertical="center"/>
    </xf>
    <xf numFmtId="38" fontId="13" fillId="0" borderId="10" xfId="6" applyFont="1" applyFill="1" applyBorder="1" applyAlignment="1">
      <alignment horizontal="center" vertical="center"/>
    </xf>
    <xf numFmtId="38" fontId="13" fillId="0" borderId="7" xfId="6" applyFont="1" applyFill="1" applyBorder="1" applyAlignment="1">
      <alignment horizontal="center" vertical="center"/>
    </xf>
    <xf numFmtId="38" fontId="13" fillId="0" borderId="11" xfId="6" applyFont="1" applyFill="1" applyBorder="1" applyAlignment="1">
      <alignment horizontal="center" vertical="center"/>
    </xf>
    <xf numFmtId="38" fontId="10" fillId="0" borderId="2" xfId="6" applyFont="1" applyFill="1" applyBorder="1" applyAlignment="1">
      <alignment horizontal="left" vertical="center" wrapText="1"/>
    </xf>
    <xf numFmtId="0" fontId="20" fillId="8" borderId="1" xfId="0" applyFont="1" applyFill="1" applyBorder="1" applyAlignment="1">
      <alignment horizontal="center" vertical="center"/>
    </xf>
    <xf numFmtId="0" fontId="20" fillId="8" borderId="2" xfId="0" applyFont="1" applyFill="1" applyBorder="1" applyAlignment="1">
      <alignment horizontal="center" vertical="center"/>
    </xf>
    <xf numFmtId="0" fontId="20" fillId="8" borderId="3" xfId="0" applyFont="1" applyFill="1" applyBorder="1" applyAlignment="1">
      <alignment horizontal="center" vertical="center"/>
    </xf>
    <xf numFmtId="0" fontId="31" fillId="8" borderId="1" xfId="0" applyFont="1" applyFill="1" applyBorder="1" applyAlignment="1">
      <alignment horizontal="center" vertical="center"/>
    </xf>
    <xf numFmtId="0" fontId="31" fillId="8" borderId="2" xfId="0" applyFont="1" applyFill="1" applyBorder="1" applyAlignment="1">
      <alignment horizontal="center" vertical="center"/>
    </xf>
    <xf numFmtId="0" fontId="31" fillId="8" borderId="3" xfId="0" applyFont="1" applyFill="1" applyBorder="1" applyAlignment="1">
      <alignment horizontal="center" vertical="center"/>
    </xf>
    <xf numFmtId="0" fontId="33" fillId="2" borderId="1" xfId="0" applyFont="1" applyFill="1" applyBorder="1" applyAlignment="1">
      <alignment horizontal="center" vertical="center"/>
    </xf>
    <xf numFmtId="0" fontId="33" fillId="2" borderId="2" xfId="0" applyFont="1" applyFill="1" applyBorder="1" applyAlignment="1">
      <alignment horizontal="center" vertical="center"/>
    </xf>
    <xf numFmtId="0" fontId="33" fillId="2" borderId="3" xfId="0" applyFont="1" applyFill="1" applyBorder="1" applyAlignment="1">
      <alignment horizontal="center" vertical="center"/>
    </xf>
    <xf numFmtId="49" fontId="31" fillId="3" borderId="10" xfId="0" applyNumberFormat="1" applyFont="1" applyFill="1" applyBorder="1" applyAlignment="1">
      <alignment horizontal="center" vertical="center" shrinkToFit="1"/>
    </xf>
    <xf numFmtId="49" fontId="31" fillId="3" borderId="7" xfId="0" applyNumberFormat="1" applyFont="1" applyFill="1" applyBorder="1" applyAlignment="1">
      <alignment horizontal="center" vertical="center" shrinkToFit="1"/>
    </xf>
    <xf numFmtId="49" fontId="31" fillId="3" borderId="11" xfId="0" applyNumberFormat="1" applyFont="1" applyFill="1" applyBorder="1" applyAlignment="1">
      <alignment horizontal="center" vertical="center" shrinkToFit="1"/>
    </xf>
    <xf numFmtId="0" fontId="31" fillId="3" borderId="1" xfId="0" applyFont="1" applyFill="1" applyBorder="1" applyAlignment="1">
      <alignment vertical="center" shrinkToFit="1"/>
    </xf>
    <xf numFmtId="0" fontId="31" fillId="3" borderId="2" xfId="0" applyFont="1" applyFill="1" applyBorder="1" applyAlignment="1">
      <alignment vertical="center" shrinkToFit="1"/>
    </xf>
    <xf numFmtId="0" fontId="31" fillId="3" borderId="3" xfId="0" applyFont="1" applyFill="1" applyBorder="1" applyAlignment="1">
      <alignment vertical="center" shrinkToFit="1"/>
    </xf>
    <xf numFmtId="0" fontId="33" fillId="10" borderId="1" xfId="0" applyFont="1" applyFill="1" applyBorder="1" applyAlignment="1">
      <alignment vertical="center" shrinkToFit="1"/>
    </xf>
    <xf numFmtId="0" fontId="33" fillId="10" borderId="2" xfId="0" applyFont="1" applyFill="1" applyBorder="1" applyAlignment="1">
      <alignment vertical="center" shrinkToFit="1"/>
    </xf>
    <xf numFmtId="0" fontId="33" fillId="10" borderId="3" xfId="0" applyFont="1" applyFill="1" applyBorder="1" applyAlignment="1">
      <alignment vertical="center" shrinkToFit="1"/>
    </xf>
    <xf numFmtId="0" fontId="33" fillId="2" borderId="1" xfId="0" applyFont="1" applyFill="1" applyBorder="1" applyAlignment="1">
      <alignment horizontal="center" vertical="center" wrapText="1" shrinkToFit="1"/>
    </xf>
    <xf numFmtId="0" fontId="33" fillId="2" borderId="2" xfId="0" applyFont="1" applyFill="1" applyBorder="1" applyAlignment="1">
      <alignment horizontal="center" vertical="center" shrinkToFit="1"/>
    </xf>
    <xf numFmtId="0" fontId="33" fillId="2" borderId="3" xfId="0" applyFont="1" applyFill="1" applyBorder="1" applyAlignment="1">
      <alignment horizontal="center" vertical="center" shrinkToFi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7" fillId="0" borderId="0" xfId="0" applyFont="1" applyAlignment="1">
      <alignment horizontal="center" vertical="center"/>
    </xf>
    <xf numFmtId="0" fontId="33" fillId="2" borderId="4" xfId="0" applyFont="1" applyFill="1" applyBorder="1" applyAlignment="1">
      <alignment horizontal="center" vertical="center"/>
    </xf>
    <xf numFmtId="0" fontId="33" fillId="2" borderId="5" xfId="0" applyFont="1" applyFill="1" applyBorder="1" applyAlignment="1">
      <alignment horizontal="center" vertical="center"/>
    </xf>
    <xf numFmtId="0" fontId="33" fillId="2" borderId="6" xfId="0" applyFont="1" applyFill="1" applyBorder="1" applyAlignment="1">
      <alignment horizontal="center" vertical="center"/>
    </xf>
    <xf numFmtId="0" fontId="33" fillId="2" borderId="10" xfId="0" applyFont="1" applyFill="1" applyBorder="1" applyAlignment="1">
      <alignment horizontal="center" vertical="center"/>
    </xf>
    <xf numFmtId="0" fontId="33" fillId="2" borderId="7" xfId="0" applyFont="1" applyFill="1" applyBorder="1" applyAlignment="1">
      <alignment horizontal="center" vertical="center"/>
    </xf>
    <xf numFmtId="0" fontId="33" fillId="2" borderId="1" xfId="0" applyFont="1" applyFill="1" applyBorder="1" applyAlignment="1">
      <alignment horizontal="center" vertical="center" shrinkToFit="1"/>
    </xf>
    <xf numFmtId="0" fontId="33" fillId="3" borderId="10" xfId="0" applyFont="1" applyFill="1" applyBorder="1" applyAlignment="1">
      <alignment horizontal="center" vertical="center"/>
    </xf>
    <xf numFmtId="0" fontId="33" fillId="3" borderId="7" xfId="0" applyFont="1" applyFill="1" applyBorder="1" applyAlignment="1">
      <alignment horizontal="center" vertical="center"/>
    </xf>
    <xf numFmtId="0" fontId="33" fillId="3" borderId="11" xfId="0" applyFont="1" applyFill="1" applyBorder="1" applyAlignment="1">
      <alignment horizontal="center" vertical="center"/>
    </xf>
    <xf numFmtId="0" fontId="33" fillId="3" borderId="1" xfId="0" applyFont="1" applyFill="1" applyBorder="1" applyAlignment="1">
      <alignment horizontal="left" vertical="center"/>
    </xf>
    <xf numFmtId="0" fontId="33" fillId="3" borderId="2" xfId="0" applyFont="1" applyFill="1" applyBorder="1" applyAlignment="1">
      <alignment horizontal="left" vertical="center"/>
    </xf>
    <xf numFmtId="0" fontId="33" fillId="3" borderId="3" xfId="0" applyFont="1" applyFill="1" applyBorder="1" applyAlignment="1">
      <alignment horizontal="left" vertical="center"/>
    </xf>
    <xf numFmtId="0" fontId="33" fillId="3" borderId="10" xfId="0" applyFont="1" applyFill="1" applyBorder="1" applyAlignment="1">
      <alignment vertical="center"/>
    </xf>
    <xf numFmtId="0" fontId="33" fillId="3" borderId="7" xfId="0" applyFont="1" applyFill="1" applyBorder="1" applyAlignment="1">
      <alignment vertical="center"/>
    </xf>
    <xf numFmtId="0" fontId="33" fillId="3" borderId="11" xfId="0" applyFont="1" applyFill="1" applyBorder="1" applyAlignment="1">
      <alignment vertical="center"/>
    </xf>
    <xf numFmtId="0" fontId="33" fillId="3" borderId="10" xfId="0" applyFont="1" applyFill="1" applyBorder="1" applyAlignment="1">
      <alignment vertical="center" shrinkToFit="1"/>
    </xf>
    <xf numFmtId="0" fontId="33" fillId="3" borderId="7" xfId="0" applyFont="1" applyFill="1" applyBorder="1" applyAlignment="1">
      <alignment vertical="center" shrinkToFit="1"/>
    </xf>
    <xf numFmtId="0" fontId="33" fillId="3" borderId="11" xfId="0" applyFont="1" applyFill="1" applyBorder="1" applyAlignment="1">
      <alignment vertical="center" shrinkToFit="1"/>
    </xf>
    <xf numFmtId="0" fontId="33" fillId="2" borderId="4" xfId="0" applyFont="1" applyFill="1" applyBorder="1" applyAlignment="1">
      <alignment vertical="center"/>
    </xf>
    <xf numFmtId="0" fontId="33" fillId="2" borderId="5" xfId="0" applyFont="1" applyFill="1" applyBorder="1" applyAlignment="1">
      <alignment vertical="center"/>
    </xf>
    <xf numFmtId="0" fontId="33" fillId="2" borderId="6" xfId="0" applyFont="1" applyFill="1" applyBorder="1" applyAlignment="1">
      <alignment vertical="center"/>
    </xf>
    <xf numFmtId="0" fontId="31" fillId="10" borderId="4" xfId="0" applyFont="1" applyFill="1" applyBorder="1" applyAlignment="1">
      <alignment horizontal="center" vertical="center"/>
    </xf>
    <xf numFmtId="0" fontId="31" fillId="10" borderId="5" xfId="0" applyFont="1" applyFill="1" applyBorder="1" applyAlignment="1">
      <alignment horizontal="center" vertical="center"/>
    </xf>
    <xf numFmtId="0" fontId="31" fillId="10" borderId="6" xfId="0" applyFont="1" applyFill="1" applyBorder="1" applyAlignment="1">
      <alignment horizontal="center" vertical="center"/>
    </xf>
    <xf numFmtId="0" fontId="33" fillId="2" borderId="1" xfId="0" applyFont="1" applyFill="1" applyBorder="1" applyAlignment="1">
      <alignment vertical="center" shrinkToFit="1"/>
    </xf>
    <xf numFmtId="0" fontId="33" fillId="2" borderId="2" xfId="0" applyFont="1" applyFill="1" applyBorder="1" applyAlignment="1">
      <alignment vertical="center" shrinkToFit="1"/>
    </xf>
    <xf numFmtId="0" fontId="31" fillId="10" borderId="1" xfId="0" applyFont="1" applyFill="1" applyBorder="1" applyAlignment="1">
      <alignment horizontal="center" vertical="center"/>
    </xf>
    <xf numFmtId="0" fontId="31" fillId="10" borderId="2" xfId="0" applyFont="1" applyFill="1" applyBorder="1" applyAlignment="1">
      <alignment horizontal="center" vertical="center"/>
    </xf>
    <xf numFmtId="0" fontId="31" fillId="10" borderId="3" xfId="0" applyFont="1" applyFill="1" applyBorder="1" applyAlignment="1">
      <alignment horizontal="center" vertical="center"/>
    </xf>
    <xf numFmtId="0" fontId="31" fillId="8" borderId="10" xfId="0" applyFont="1" applyFill="1" applyBorder="1" applyAlignment="1">
      <alignment horizontal="center" vertical="center"/>
    </xf>
    <xf numFmtId="0" fontId="31" fillId="8" borderId="7" xfId="0" applyFont="1" applyFill="1" applyBorder="1" applyAlignment="1">
      <alignment horizontal="center" vertical="center"/>
    </xf>
    <xf numFmtId="0" fontId="31" fillId="8" borderId="11" xfId="0" applyFont="1" applyFill="1" applyBorder="1" applyAlignment="1">
      <alignment horizontal="center" vertical="center"/>
    </xf>
    <xf numFmtId="0" fontId="33" fillId="2" borderId="3" xfId="0" applyFont="1" applyFill="1" applyBorder="1" applyAlignment="1">
      <alignment vertical="center" shrinkToFit="1"/>
    </xf>
    <xf numFmtId="0" fontId="36" fillId="0" borderId="8" xfId="0" applyFont="1" applyFill="1" applyBorder="1" applyAlignment="1">
      <alignment vertical="center" wrapText="1"/>
    </xf>
    <xf numFmtId="0" fontId="36" fillId="0" borderId="0" xfId="0" applyFont="1" applyFill="1" applyAlignment="1">
      <alignment vertical="center" wrapText="1"/>
    </xf>
    <xf numFmtId="177" fontId="33" fillId="3" borderId="12" xfId="4" applyNumberFormat="1" applyFont="1" applyFill="1" applyBorder="1" applyAlignment="1">
      <alignment vertical="center" shrinkToFit="1"/>
    </xf>
    <xf numFmtId="0" fontId="37" fillId="3" borderId="19" xfId="0" applyFont="1" applyFill="1" applyBorder="1" applyAlignment="1">
      <alignment horizontal="center" vertical="center" shrinkToFit="1"/>
    </xf>
    <xf numFmtId="0" fontId="37" fillId="3" borderId="20" xfId="0" applyFont="1" applyFill="1" applyBorder="1" applyAlignment="1">
      <alignment horizontal="center" vertical="center" shrinkToFit="1"/>
    </xf>
    <xf numFmtId="0" fontId="37" fillId="3" borderId="21" xfId="0" applyFont="1" applyFill="1" applyBorder="1" applyAlignment="1">
      <alignment horizontal="center" vertical="center" shrinkToFit="1"/>
    </xf>
    <xf numFmtId="177" fontId="33" fillId="3" borderId="17" xfId="4" applyNumberFormat="1" applyFont="1" applyFill="1" applyBorder="1" applyAlignment="1">
      <alignment vertical="center" shrinkToFit="1"/>
    </xf>
    <xf numFmtId="0" fontId="37" fillId="3" borderId="16" xfId="0" applyFont="1" applyFill="1" applyBorder="1" applyAlignment="1">
      <alignment vertical="center" shrinkToFit="1"/>
    </xf>
    <xf numFmtId="0" fontId="37" fillId="3" borderId="17" xfId="0" applyFont="1" applyFill="1" applyBorder="1" applyAlignment="1">
      <alignment vertical="center" shrinkToFit="1"/>
    </xf>
    <xf numFmtId="0" fontId="37" fillId="3" borderId="18" xfId="0" applyFont="1" applyFill="1" applyBorder="1" applyAlignment="1">
      <alignment vertical="center" shrinkToFit="1"/>
    </xf>
    <xf numFmtId="0" fontId="33" fillId="0" borderId="0" xfId="0" applyFont="1" applyFill="1" applyBorder="1" applyAlignment="1">
      <alignment horizontal="center" vertical="center" textRotation="255"/>
    </xf>
    <xf numFmtId="0" fontId="33" fillId="2" borderId="1" xfId="0" applyFont="1" applyFill="1" applyBorder="1" applyAlignment="1">
      <alignment horizontal="center" vertical="center" wrapText="1"/>
    </xf>
    <xf numFmtId="0" fontId="33" fillId="2" borderId="2" xfId="0" applyFont="1" applyFill="1" applyBorder="1" applyAlignment="1">
      <alignment horizontal="center" vertical="center" wrapText="1"/>
    </xf>
    <xf numFmtId="0" fontId="33" fillId="2" borderId="37" xfId="0" applyFont="1" applyFill="1" applyBorder="1" applyAlignment="1">
      <alignment horizontal="center" vertical="center"/>
    </xf>
    <xf numFmtId="0" fontId="33" fillId="2" borderId="34" xfId="0" applyFont="1" applyFill="1" applyBorder="1" applyAlignment="1">
      <alignment horizontal="center" vertical="center"/>
    </xf>
    <xf numFmtId="0" fontId="33" fillId="2" borderId="38" xfId="0" applyFont="1" applyFill="1" applyBorder="1" applyAlignment="1">
      <alignment horizontal="center" vertical="center"/>
    </xf>
    <xf numFmtId="0" fontId="33" fillId="0" borderId="8" xfId="0" applyFont="1" applyBorder="1" applyAlignment="1">
      <alignment vertical="center" wrapText="1"/>
    </xf>
    <xf numFmtId="0" fontId="33" fillId="0" borderId="0" xfId="0" applyFont="1" applyBorder="1" applyAlignment="1">
      <alignment vertical="center" wrapText="1"/>
    </xf>
    <xf numFmtId="0" fontId="33" fillId="0" borderId="0" xfId="0" applyFont="1" applyBorder="1" applyAlignment="1">
      <alignment vertical="center"/>
    </xf>
    <xf numFmtId="178" fontId="33" fillId="0" borderId="39" xfId="0" applyNumberFormat="1" applyFont="1" applyBorder="1" applyAlignment="1">
      <alignment vertical="center" shrinkToFit="1"/>
    </xf>
    <xf numFmtId="178" fontId="33" fillId="0" borderId="2" xfId="0" applyNumberFormat="1" applyFont="1" applyBorder="1" applyAlignment="1">
      <alignment vertical="center" shrinkToFit="1"/>
    </xf>
    <xf numFmtId="178" fontId="33" fillId="0" borderId="41" xfId="0" applyNumberFormat="1" applyFont="1" applyBorder="1" applyAlignment="1">
      <alignment vertical="center" shrinkToFit="1"/>
    </xf>
    <xf numFmtId="178" fontId="33" fillId="0" borderId="35" xfId="0" applyNumberFormat="1" applyFont="1" applyBorder="1" applyAlignment="1">
      <alignment vertical="center" shrinkToFit="1"/>
    </xf>
    <xf numFmtId="0" fontId="33" fillId="4" borderId="2" xfId="0" applyFont="1" applyFill="1" applyBorder="1" applyAlignment="1">
      <alignment vertical="center"/>
    </xf>
    <xf numFmtId="0" fontId="33" fillId="4" borderId="40" xfId="0" applyFont="1" applyFill="1" applyBorder="1" applyAlignment="1">
      <alignment vertical="center"/>
    </xf>
    <xf numFmtId="0" fontId="33" fillId="4" borderId="35" xfId="0" applyFont="1" applyFill="1" applyBorder="1" applyAlignment="1">
      <alignment vertical="center"/>
    </xf>
    <xf numFmtId="0" fontId="33" fillId="4" borderId="42" xfId="0" applyFont="1" applyFill="1" applyBorder="1" applyAlignment="1">
      <alignment vertical="center"/>
    </xf>
    <xf numFmtId="177" fontId="33" fillId="0" borderId="2" xfId="4" applyNumberFormat="1" applyFont="1" applyFill="1" applyBorder="1" applyAlignment="1">
      <alignment vertical="center" shrinkToFit="1"/>
    </xf>
    <xf numFmtId="177" fontId="33" fillId="0" borderId="3" xfId="4" applyNumberFormat="1" applyFont="1" applyFill="1" applyBorder="1" applyAlignment="1">
      <alignment vertical="center" shrinkToFit="1"/>
    </xf>
    <xf numFmtId="49" fontId="33" fillId="0" borderId="1" xfId="0" applyNumberFormat="1" applyFont="1" applyBorder="1" applyAlignment="1">
      <alignment horizontal="center" vertical="center" wrapText="1"/>
    </xf>
    <xf numFmtId="49" fontId="33" fillId="0" borderId="2" xfId="0" applyNumberFormat="1" applyFont="1" applyBorder="1" applyAlignment="1">
      <alignment horizontal="center" vertical="center" wrapText="1"/>
    </xf>
    <xf numFmtId="49" fontId="33" fillId="0" borderId="3" xfId="0" applyNumberFormat="1" applyFont="1" applyBorder="1" applyAlignment="1">
      <alignment horizontal="center" vertical="center" wrapText="1"/>
    </xf>
    <xf numFmtId="178" fontId="33" fillId="0" borderId="0" xfId="0" applyNumberFormat="1" applyFont="1" applyFill="1" applyBorder="1" applyAlignment="1">
      <alignment vertical="center" shrinkToFit="1"/>
    </xf>
    <xf numFmtId="0" fontId="33" fillId="0" borderId="0" xfId="0" applyFont="1" applyFill="1" applyBorder="1" applyAlignment="1">
      <alignment horizontal="center" vertical="center"/>
    </xf>
    <xf numFmtId="179" fontId="33" fillId="4" borderId="4" xfId="0" applyNumberFormat="1" applyFont="1" applyFill="1" applyBorder="1" applyAlignment="1">
      <alignment horizontal="right" vertical="center" wrapText="1"/>
    </xf>
    <xf numFmtId="179" fontId="33" fillId="4" borderId="5" xfId="0" applyNumberFormat="1" applyFont="1" applyFill="1" applyBorder="1" applyAlignment="1">
      <alignment horizontal="right" vertical="center" wrapText="1"/>
    </xf>
    <xf numFmtId="179" fontId="33" fillId="4" borderId="10" xfId="0" applyNumberFormat="1" applyFont="1" applyFill="1" applyBorder="1" applyAlignment="1">
      <alignment horizontal="right" vertical="center" wrapText="1"/>
    </xf>
    <xf numFmtId="179" fontId="33" fillId="4" borderId="7" xfId="0" applyNumberFormat="1" applyFont="1" applyFill="1" applyBorder="1" applyAlignment="1">
      <alignment horizontal="right" vertical="center" wrapText="1"/>
    </xf>
    <xf numFmtId="0" fontId="33" fillId="4" borderId="0" xfId="0" applyFont="1" applyFill="1" applyBorder="1" applyAlignment="1">
      <alignment vertical="center"/>
    </xf>
    <xf numFmtId="178" fontId="33" fillId="0" borderId="43" xfId="0" applyNumberFormat="1" applyFont="1" applyBorder="1" applyAlignment="1">
      <alignment vertical="center" shrinkToFit="1"/>
    </xf>
    <xf numFmtId="178" fontId="33" fillId="0" borderId="5" xfId="0" applyNumberFormat="1" applyFont="1" applyBorder="1" applyAlignment="1">
      <alignment vertical="center" shrinkToFit="1"/>
    </xf>
    <xf numFmtId="178" fontId="33" fillId="0" borderId="44" xfId="0" applyNumberFormat="1" applyFont="1" applyBorder="1" applyAlignment="1">
      <alignment vertical="center" shrinkToFit="1"/>
    </xf>
    <xf numFmtId="178" fontId="33" fillId="0" borderId="7" xfId="0" applyNumberFormat="1" applyFont="1" applyBorder="1" applyAlignment="1">
      <alignment vertical="center" shrinkToFit="1"/>
    </xf>
    <xf numFmtId="0" fontId="33" fillId="4" borderId="36" xfId="0" applyFont="1" applyFill="1" applyBorder="1" applyAlignment="1">
      <alignment vertical="center"/>
    </xf>
    <xf numFmtId="49" fontId="33" fillId="0" borderId="5" xfId="0" applyNumberFormat="1" applyFont="1" applyBorder="1" applyAlignment="1">
      <alignment horizontal="center" vertical="center" wrapText="1"/>
    </xf>
    <xf numFmtId="0" fontId="33" fillId="0" borderId="0" xfId="0" applyFont="1" applyAlignment="1">
      <alignment horizontal="center" vertical="center"/>
    </xf>
    <xf numFmtId="0" fontId="25" fillId="0" borderId="0" xfId="7" applyFont="1" applyAlignment="1">
      <alignment horizontal="center" vertical="center"/>
    </xf>
    <xf numFmtId="0" fontId="24" fillId="0" borderId="0" xfId="7" applyFont="1" applyAlignment="1">
      <alignment horizontal="center" vertical="center"/>
    </xf>
    <xf numFmtId="0" fontId="24" fillId="6" borderId="29" xfId="7" applyFont="1" applyFill="1" applyBorder="1" applyAlignment="1">
      <alignment horizontal="left" vertical="top"/>
    </xf>
    <xf numFmtId="0" fontId="24" fillId="6" borderId="30" xfId="7" applyFont="1" applyFill="1" applyBorder="1" applyAlignment="1">
      <alignment horizontal="left" vertical="top"/>
    </xf>
    <xf numFmtId="0" fontId="24" fillId="6" borderId="31" xfId="7" applyFont="1" applyFill="1" applyBorder="1" applyAlignment="1">
      <alignment horizontal="left" vertical="top"/>
    </xf>
    <xf numFmtId="0" fontId="24" fillId="6" borderId="29" xfId="7" applyFont="1" applyFill="1" applyBorder="1" applyAlignment="1">
      <alignment horizontal="left" vertical="center" wrapText="1"/>
    </xf>
    <xf numFmtId="0" fontId="24" fillId="6" borderId="30" xfId="7" applyFont="1" applyFill="1" applyBorder="1" applyAlignment="1">
      <alignment horizontal="left" vertical="center" wrapText="1"/>
    </xf>
    <xf numFmtId="0" fontId="24" fillId="6" borderId="31" xfId="7" applyFont="1" applyFill="1" applyBorder="1" applyAlignment="1">
      <alignment horizontal="left" vertical="center" wrapText="1"/>
    </xf>
    <xf numFmtId="0" fontId="27" fillId="0" borderId="0" xfId="7" applyFont="1" applyAlignment="1">
      <alignment horizontal="center" vertical="center"/>
    </xf>
    <xf numFmtId="0" fontId="24" fillId="0" borderId="28" xfId="7" applyFont="1" applyBorder="1" applyAlignment="1">
      <alignment horizontal="center" vertical="center"/>
    </xf>
    <xf numFmtId="0" fontId="24" fillId="6" borderId="4" xfId="7" applyFont="1" applyFill="1" applyBorder="1" applyAlignment="1">
      <alignment horizontal="left" vertical="center" wrapText="1"/>
    </xf>
    <xf numFmtId="0" fontId="24" fillId="6" borderId="5" xfId="7" applyFont="1" applyFill="1" applyBorder="1" applyAlignment="1">
      <alignment horizontal="left" vertical="center" wrapText="1"/>
    </xf>
    <xf numFmtId="0" fontId="24" fillId="6" borderId="8" xfId="7" applyFont="1" applyFill="1" applyBorder="1" applyAlignment="1">
      <alignment horizontal="left" vertical="center" wrapText="1"/>
    </xf>
    <xf numFmtId="0" fontId="24" fillId="6" borderId="0" xfId="7" applyFont="1" applyFill="1" applyAlignment="1">
      <alignment horizontal="left" vertical="center" wrapText="1"/>
    </xf>
    <xf numFmtId="0" fontId="24" fillId="6" borderId="10" xfId="7" applyFont="1" applyFill="1" applyBorder="1" applyAlignment="1">
      <alignment horizontal="left" vertical="center" wrapText="1"/>
    </xf>
    <xf numFmtId="0" fontId="24" fillId="6" borderId="7" xfId="7" applyFont="1" applyFill="1" applyBorder="1" applyAlignment="1">
      <alignment horizontal="left" vertical="center" wrapText="1"/>
    </xf>
    <xf numFmtId="0" fontId="24" fillId="6" borderId="5" xfId="7" applyFont="1" applyFill="1" applyBorder="1" applyAlignment="1">
      <alignment horizontal="center" vertical="center" wrapText="1"/>
    </xf>
    <xf numFmtId="0" fontId="24" fillId="6" borderId="5" xfId="7" applyFont="1" applyFill="1" applyBorder="1" applyAlignment="1">
      <alignment horizontal="center" vertical="center"/>
    </xf>
    <xf numFmtId="0" fontId="24" fillId="6" borderId="6" xfId="7" applyFont="1" applyFill="1" applyBorder="1" applyAlignment="1">
      <alignment horizontal="center" vertical="center"/>
    </xf>
    <xf numFmtId="0" fontId="24" fillId="6" borderId="0" xfId="7" applyFont="1" applyFill="1" applyAlignment="1">
      <alignment horizontal="center" vertical="center"/>
    </xf>
    <xf numFmtId="0" fontId="24" fillId="6" borderId="9" xfId="7" applyFont="1" applyFill="1" applyBorder="1" applyAlignment="1">
      <alignment horizontal="center" vertical="center"/>
    </xf>
    <xf numFmtId="0" fontId="24" fillId="6" borderId="7" xfId="7" applyFont="1" applyFill="1" applyBorder="1" applyAlignment="1">
      <alignment horizontal="center" vertical="center"/>
    </xf>
    <xf numFmtId="0" fontId="24" fillId="6" borderId="11" xfId="7" applyFont="1" applyFill="1" applyBorder="1" applyAlignment="1">
      <alignment horizontal="center" vertical="center"/>
    </xf>
    <xf numFmtId="0" fontId="24" fillId="0" borderId="8" xfId="7" applyFont="1" applyBorder="1" applyAlignment="1">
      <alignment horizontal="center" vertical="center"/>
    </xf>
    <xf numFmtId="0" fontId="24" fillId="6" borderId="45" xfId="7" applyFont="1" applyFill="1" applyBorder="1" applyAlignment="1">
      <alignment horizontal="center" vertical="center"/>
    </xf>
    <xf numFmtId="0" fontId="24" fillId="6" borderId="46" xfId="7" applyFont="1" applyFill="1" applyBorder="1" applyAlignment="1">
      <alignment horizontal="center" vertical="center"/>
    </xf>
    <xf numFmtId="0" fontId="24" fillId="6" borderId="48" xfId="7" applyFont="1" applyFill="1" applyBorder="1" applyAlignment="1">
      <alignment horizontal="center" vertical="center"/>
    </xf>
    <xf numFmtId="0" fontId="24" fillId="6" borderId="49" xfId="7" applyFont="1" applyFill="1" applyBorder="1" applyAlignment="1">
      <alignment horizontal="center" vertical="center"/>
    </xf>
    <xf numFmtId="0" fontId="24" fillId="6" borderId="47" xfId="7" applyFont="1" applyFill="1" applyBorder="1" applyAlignment="1">
      <alignment horizontal="center" vertical="center"/>
    </xf>
    <xf numFmtId="0" fontId="24" fillId="6" borderId="50" xfId="7" applyFont="1" applyFill="1" applyBorder="1" applyAlignment="1">
      <alignment horizontal="center" vertical="center"/>
    </xf>
    <xf numFmtId="0" fontId="29" fillId="0" borderId="4" xfId="7" applyFont="1" applyBorder="1" applyAlignment="1">
      <alignment horizontal="left" vertical="center" wrapText="1"/>
    </xf>
    <xf numFmtId="0" fontId="29" fillId="0" borderId="5" xfId="7" applyFont="1" applyBorder="1" applyAlignment="1">
      <alignment horizontal="left" vertical="center"/>
    </xf>
    <xf numFmtId="0" fontId="29" fillId="0" borderId="6" xfId="7" applyFont="1" applyBorder="1" applyAlignment="1">
      <alignment horizontal="left" vertical="center"/>
    </xf>
    <xf numFmtId="0" fontId="29" fillId="0" borderId="10" xfId="7" applyFont="1" applyBorder="1" applyAlignment="1">
      <alignment horizontal="left" vertical="center"/>
    </xf>
    <xf numFmtId="0" fontId="29" fillId="0" borderId="7" xfId="7" applyFont="1" applyBorder="1" applyAlignment="1">
      <alignment horizontal="left" vertical="center"/>
    </xf>
    <xf numFmtId="0" fontId="29" fillId="0" borderId="11" xfId="7" applyFont="1" applyBorder="1" applyAlignment="1">
      <alignment horizontal="left" vertical="center"/>
    </xf>
    <xf numFmtId="0" fontId="28" fillId="0" borderId="4" xfId="7" applyFont="1" applyBorder="1" applyAlignment="1">
      <alignment horizontal="center" vertical="center"/>
    </xf>
    <xf numFmtId="0" fontId="28" fillId="0" borderId="5" xfId="7" applyFont="1" applyBorder="1" applyAlignment="1">
      <alignment horizontal="center" vertical="center"/>
    </xf>
    <xf numFmtId="0" fontId="28" fillId="0" borderId="6" xfId="7" applyFont="1" applyBorder="1" applyAlignment="1">
      <alignment horizontal="center" vertical="center"/>
    </xf>
    <xf numFmtId="0" fontId="28" fillId="0" borderId="10" xfId="7" applyFont="1" applyBorder="1" applyAlignment="1">
      <alignment horizontal="center" vertical="center"/>
    </xf>
    <xf numFmtId="0" fontId="28" fillId="0" borderId="7" xfId="7" applyFont="1" applyBorder="1" applyAlignment="1">
      <alignment horizontal="center" vertical="center"/>
    </xf>
    <xf numFmtId="0" fontId="28" fillId="0" borderId="11" xfId="7" applyFont="1" applyBorder="1" applyAlignment="1">
      <alignment horizontal="center" vertical="center"/>
    </xf>
    <xf numFmtId="0" fontId="29" fillId="0" borderId="8" xfId="7" applyFont="1" applyBorder="1" applyAlignment="1">
      <alignment horizontal="left" vertical="center"/>
    </xf>
    <xf numFmtId="0" fontId="29" fillId="0" borderId="0" xfId="7" applyFont="1" applyAlignment="1">
      <alignment horizontal="left" vertical="center"/>
    </xf>
    <xf numFmtId="0" fontId="29" fillId="0" borderId="9" xfId="7" applyFont="1" applyBorder="1" applyAlignment="1">
      <alignment horizontal="left" vertical="center"/>
    </xf>
    <xf numFmtId="0" fontId="24" fillId="6" borderId="4" xfId="7" applyFont="1" applyFill="1" applyBorder="1" applyAlignment="1">
      <alignment horizontal="center" vertical="center"/>
    </xf>
    <xf numFmtId="0" fontId="24" fillId="6" borderId="10" xfId="7" applyFont="1" applyFill="1" applyBorder="1" applyAlignment="1">
      <alignment horizontal="center" vertical="center"/>
    </xf>
    <xf numFmtId="0" fontId="16" fillId="0" borderId="0" xfId="7" applyFont="1" applyAlignment="1">
      <alignment horizontal="center" vertical="center"/>
    </xf>
    <xf numFmtId="0" fontId="29" fillId="0" borderId="0" xfId="8" applyFont="1" applyAlignment="1">
      <alignment horizontal="center" vertical="center"/>
    </xf>
    <xf numFmtId="0" fontId="29" fillId="0" borderId="9" xfId="8" applyFont="1" applyBorder="1" applyAlignment="1">
      <alignment horizontal="center" vertical="center"/>
    </xf>
    <xf numFmtId="0" fontId="17" fillId="6" borderId="28" xfId="8" applyFont="1" applyFill="1" applyBorder="1" applyAlignment="1">
      <alignment horizontal="center" vertical="center"/>
    </xf>
    <xf numFmtId="0" fontId="29" fillId="0" borderId="28" xfId="8" applyFont="1" applyBorder="1" applyAlignment="1">
      <alignment horizontal="center" vertical="center"/>
    </xf>
  </cellXfs>
  <cellStyles count="9">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2 2" xfId="8" xr:uid="{9F3A2B6A-B14B-4979-AA79-07EB1F35CE8E}"/>
    <cellStyle name="標準 3" xfId="5" xr:uid="{00000000-0005-0000-0000-000006000000}"/>
    <cellStyle name="標準 4" xfId="7" xr:uid="{CC44DA4F-5543-4F6D-BE01-BE2B32B27BD2}"/>
  </cellStyles>
  <dxfs count="0"/>
  <tableStyles count="0" defaultTableStyle="TableStyleMedium2" defaultPivotStyle="PivotStyleLight16"/>
  <colors>
    <mruColors>
      <color rgb="FFCDFFFF"/>
      <color rgb="FFFFFFCC"/>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3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C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0D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5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6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7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08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9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A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B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pkgws003.office.pref.shiga.jp/&#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0.bin"/><Relationship Id="rId5" Type="http://schemas.openxmlformats.org/officeDocument/2006/relationships/comments" Target="../comments7.xml"/><Relationship Id="rId4"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1.bin"/><Relationship Id="rId5" Type="http://schemas.openxmlformats.org/officeDocument/2006/relationships/comments" Target="../comments8.xml"/><Relationship Id="rId4" Type="http://schemas.openxmlformats.org/officeDocument/2006/relationships/ctrlProp" Target="../ctrlProps/ctrlProp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2.bin"/><Relationship Id="rId5" Type="http://schemas.openxmlformats.org/officeDocument/2006/relationships/comments" Target="../comments9.xml"/><Relationship Id="rId4" Type="http://schemas.openxmlformats.org/officeDocument/2006/relationships/ctrlProp" Target="../ctrlProps/ctrlProp8.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3.bin"/><Relationship Id="rId5" Type="http://schemas.openxmlformats.org/officeDocument/2006/relationships/comments" Target="../comments10.xml"/><Relationship Id="rId4" Type="http://schemas.openxmlformats.org/officeDocument/2006/relationships/ctrlProp" Target="../ctrlProps/ctrlProp9.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4.bin"/><Relationship Id="rId5" Type="http://schemas.openxmlformats.org/officeDocument/2006/relationships/comments" Target="../comments11.xml"/><Relationship Id="rId4" Type="http://schemas.openxmlformats.org/officeDocument/2006/relationships/ctrlProp" Target="../ctrlProps/ctrlProp10.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comments" Target="../comments3.xml"/><Relationship Id="rId4" Type="http://schemas.openxmlformats.org/officeDocument/2006/relationships/ctrlProp" Target="../ctrlProps/ctrlProp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9.bin"/><Relationship Id="rId5" Type="http://schemas.openxmlformats.org/officeDocument/2006/relationships/comments" Target="../comments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10"/>
  <sheetViews>
    <sheetView showGridLines="0" tabSelected="1" zoomScaleNormal="100" zoomScaleSheetLayoutView="100" workbookViewId="0">
      <selection activeCell="B9" sqref="B9"/>
    </sheetView>
  </sheetViews>
  <sheetFormatPr defaultColWidth="9" defaultRowHeight="13.5"/>
  <cols>
    <col min="1" max="1" width="5.375" style="57" bestFit="1" customWidth="1"/>
    <col min="2" max="3" width="32.875" style="59" customWidth="1"/>
    <col min="4" max="4" width="4.25" style="57" customWidth="1"/>
    <col min="5" max="16384" width="9" style="57"/>
  </cols>
  <sheetData>
    <row r="2" spans="1:3" ht="16.5">
      <c r="A2" s="181" t="s">
        <v>0</v>
      </c>
      <c r="B2" s="181"/>
      <c r="C2" s="181"/>
    </row>
    <row r="3" spans="1:3" ht="14.25">
      <c r="B3" s="58"/>
    </row>
    <row r="4" spans="1:3" ht="14.25">
      <c r="A4" s="60" t="s">
        <v>1</v>
      </c>
      <c r="B4" s="61" t="s">
        <v>2</v>
      </c>
      <c r="C4" s="61" t="s">
        <v>3</v>
      </c>
    </row>
    <row r="5" spans="1:3" ht="63.75" customHeight="1">
      <c r="A5" s="62">
        <v>1</v>
      </c>
      <c r="B5" s="63" t="s">
        <v>242</v>
      </c>
      <c r="C5" s="63"/>
    </row>
    <row r="6" spans="1:3" ht="88.5" customHeight="1">
      <c r="A6" s="62">
        <f>A5+1</f>
        <v>2</v>
      </c>
      <c r="B6" s="63"/>
      <c r="C6" s="63" t="s">
        <v>243</v>
      </c>
    </row>
    <row r="7" spans="1:3" ht="90" customHeight="1">
      <c r="A7" s="62">
        <f t="shared" ref="A7:A10" si="0">A6+1</f>
        <v>3</v>
      </c>
      <c r="B7" s="63" t="s">
        <v>4</v>
      </c>
      <c r="C7" s="63"/>
    </row>
    <row r="8" spans="1:3" ht="93.75" customHeight="1">
      <c r="A8" s="62">
        <f t="shared" si="0"/>
        <v>4</v>
      </c>
      <c r="B8" s="64" t="s">
        <v>285</v>
      </c>
      <c r="C8" s="65"/>
    </row>
    <row r="9" spans="1:3" ht="120" customHeight="1">
      <c r="A9" s="62">
        <f t="shared" si="0"/>
        <v>5</v>
      </c>
      <c r="B9" s="63" t="s">
        <v>251</v>
      </c>
      <c r="C9" s="66"/>
    </row>
    <row r="10" spans="1:3" ht="63.75" customHeight="1">
      <c r="A10" s="62">
        <f t="shared" si="0"/>
        <v>6</v>
      </c>
      <c r="B10" s="63" t="s">
        <v>245</v>
      </c>
      <c r="C10" s="63"/>
    </row>
  </sheetData>
  <mergeCells count="1">
    <mergeCell ref="A2:C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0FED8-81DE-40FE-B2DC-8810CA412364}">
  <dimension ref="A1:AV59"/>
  <sheetViews>
    <sheetView showGridLines="0" showZeros="0" view="pageBreakPreview" zoomScaleNormal="100" zoomScaleSheetLayoutView="100" workbookViewId="0">
      <selection activeCell="BD5" sqref="BD5"/>
    </sheetView>
  </sheetViews>
  <sheetFormatPr defaultColWidth="2.25" defaultRowHeight="13.5"/>
  <cols>
    <col min="1" max="1" width="2.25" style="57" customWidth="1"/>
    <col min="2" max="7" width="2.25" style="57"/>
    <col min="8" max="19" width="2.375" style="57" bestFit="1" customWidth="1"/>
    <col min="20" max="34" width="2.25" style="57"/>
    <col min="35" max="35" width="2.5" style="57" bestFit="1" customWidth="1"/>
    <col min="36" max="40" width="2.25" style="57"/>
    <col min="41" max="47" width="2.25" style="57" hidden="1" customWidth="1"/>
    <col min="48" max="16384" width="2.25" style="57"/>
  </cols>
  <sheetData>
    <row r="1" spans="1:48">
      <c r="A1" s="57" t="s">
        <v>38</v>
      </c>
    </row>
    <row r="2" spans="1:48" ht="7.5" customHeight="1"/>
    <row r="3" spans="1:48">
      <c r="A3" s="255" t="s">
        <v>248</v>
      </c>
      <c r="B3" s="256"/>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7"/>
    </row>
    <row r="4" spans="1:48" s="91" customFormat="1" ht="9" customHeight="1">
      <c r="A4" s="178"/>
      <c r="B4" s="178"/>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178"/>
    </row>
    <row r="5" spans="1:48">
      <c r="A5" s="258" t="s">
        <v>39</v>
      </c>
      <c r="B5" s="259"/>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48" s="91" customFormat="1" ht="4.5" customHeight="1">
      <c r="A6" s="119"/>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row>
    <row r="7" spans="1:48" ht="17.25" customHeight="1">
      <c r="A7" s="261" t="s">
        <v>40</v>
      </c>
      <c r="B7" s="262"/>
      <c r="C7" s="262"/>
      <c r="D7" s="262"/>
      <c r="E7" s="262"/>
      <c r="F7" s="262"/>
      <c r="G7" s="263"/>
      <c r="H7" s="264"/>
      <c r="I7" s="265"/>
      <c r="J7" s="265"/>
      <c r="K7" s="265"/>
      <c r="L7" s="265"/>
      <c r="M7" s="265"/>
      <c r="N7" s="266"/>
      <c r="O7" s="261" t="s">
        <v>41</v>
      </c>
      <c r="P7" s="262"/>
      <c r="Q7" s="262"/>
      <c r="R7" s="262"/>
      <c r="S7" s="263"/>
      <c r="T7" s="267"/>
      <c r="U7" s="268"/>
      <c r="V7" s="268"/>
      <c r="W7" s="268"/>
      <c r="X7" s="268"/>
      <c r="Y7" s="268"/>
      <c r="Z7" s="268"/>
      <c r="AA7" s="268"/>
      <c r="AB7" s="268"/>
      <c r="AC7" s="268"/>
      <c r="AD7" s="268"/>
      <c r="AE7" s="268"/>
      <c r="AF7" s="268"/>
      <c r="AG7" s="268"/>
      <c r="AH7" s="268"/>
      <c r="AI7" s="268"/>
      <c r="AJ7" s="268"/>
      <c r="AK7" s="268"/>
      <c r="AL7" s="268"/>
      <c r="AM7" s="269"/>
    </row>
    <row r="8" spans="1:48">
      <c r="A8" s="279" t="s">
        <v>42</v>
      </c>
      <c r="B8" s="280"/>
      <c r="C8" s="281"/>
      <c r="D8" s="261" t="s">
        <v>43</v>
      </c>
      <c r="E8" s="262"/>
      <c r="F8" s="262"/>
      <c r="G8" s="263"/>
      <c r="H8" s="261" t="s">
        <v>29</v>
      </c>
      <c r="I8" s="262"/>
      <c r="J8" s="262"/>
      <c r="K8" s="262"/>
      <c r="L8" s="262"/>
      <c r="M8" s="262"/>
      <c r="N8" s="262"/>
      <c r="O8" s="262"/>
      <c r="P8" s="262"/>
      <c r="Q8" s="262"/>
      <c r="R8" s="262"/>
      <c r="S8" s="263"/>
      <c r="T8" s="279" t="s">
        <v>44</v>
      </c>
      <c r="U8" s="280"/>
      <c r="V8" s="281"/>
      <c r="W8" s="261" t="s">
        <v>22</v>
      </c>
      <c r="X8" s="262"/>
      <c r="Y8" s="262"/>
      <c r="Z8" s="262"/>
      <c r="AA8" s="262"/>
      <c r="AB8" s="262"/>
      <c r="AC8" s="262"/>
      <c r="AD8" s="262"/>
      <c r="AE8" s="262"/>
      <c r="AF8" s="263"/>
      <c r="AG8" s="284" t="s">
        <v>45</v>
      </c>
      <c r="AH8" s="274"/>
      <c r="AI8" s="274"/>
      <c r="AJ8" s="274"/>
      <c r="AK8" s="274"/>
      <c r="AL8" s="274"/>
      <c r="AM8" s="275"/>
    </row>
    <row r="9" spans="1:48" ht="17.25" customHeight="1">
      <c r="A9" s="282"/>
      <c r="B9" s="283"/>
      <c r="C9" s="199"/>
      <c r="D9" s="285"/>
      <c r="E9" s="286"/>
      <c r="F9" s="286"/>
      <c r="G9" s="287"/>
      <c r="H9" s="288"/>
      <c r="I9" s="289"/>
      <c r="J9" s="289"/>
      <c r="K9" s="289"/>
      <c r="L9" s="289"/>
      <c r="M9" s="289"/>
      <c r="N9" s="289"/>
      <c r="O9" s="289"/>
      <c r="P9" s="289"/>
      <c r="Q9" s="289"/>
      <c r="R9" s="289"/>
      <c r="S9" s="290"/>
      <c r="T9" s="282"/>
      <c r="U9" s="283"/>
      <c r="V9" s="199"/>
      <c r="W9" s="291"/>
      <c r="X9" s="292"/>
      <c r="Y9" s="292"/>
      <c r="Z9" s="292"/>
      <c r="AA9" s="292"/>
      <c r="AB9" s="292"/>
      <c r="AC9" s="292"/>
      <c r="AD9" s="292"/>
      <c r="AE9" s="292"/>
      <c r="AF9" s="293"/>
      <c r="AG9" s="294"/>
      <c r="AH9" s="295"/>
      <c r="AI9" s="295"/>
      <c r="AJ9" s="295"/>
      <c r="AK9" s="295"/>
      <c r="AL9" s="295"/>
      <c r="AM9" s="296"/>
      <c r="AV9" s="89"/>
    </row>
    <row r="10" spans="1:48" s="89" customFormat="1" ht="20.25" customHeight="1">
      <c r="A10" s="261" t="s">
        <v>286</v>
      </c>
      <c r="B10" s="262"/>
      <c r="C10" s="262"/>
      <c r="D10" s="262"/>
      <c r="E10" s="262"/>
      <c r="F10" s="262"/>
      <c r="G10" s="262"/>
      <c r="H10" s="262"/>
      <c r="I10" s="262"/>
      <c r="J10" s="262"/>
      <c r="K10" s="263"/>
      <c r="L10" s="270"/>
      <c r="M10" s="271"/>
      <c r="N10" s="271"/>
      <c r="O10" s="271"/>
      <c r="P10" s="271"/>
      <c r="Q10" s="271"/>
      <c r="R10" s="271"/>
      <c r="S10" s="271"/>
      <c r="T10" s="271"/>
      <c r="U10" s="271"/>
      <c r="V10" s="271"/>
      <c r="W10" s="271"/>
      <c r="X10" s="271"/>
      <c r="Y10" s="271"/>
      <c r="Z10" s="271"/>
      <c r="AA10" s="271"/>
      <c r="AB10" s="271"/>
      <c r="AC10" s="271"/>
      <c r="AD10" s="271"/>
      <c r="AE10" s="271"/>
      <c r="AF10" s="272"/>
      <c r="AG10" s="273" t="s">
        <v>47</v>
      </c>
      <c r="AH10" s="274"/>
      <c r="AI10" s="275"/>
      <c r="AJ10" s="268"/>
      <c r="AK10" s="268"/>
      <c r="AL10" s="276" t="s">
        <v>48</v>
      </c>
      <c r="AM10" s="277"/>
      <c r="AP10" s="278"/>
      <c r="AQ10" s="278"/>
      <c r="AR10" s="278"/>
      <c r="AS10" s="278"/>
      <c r="AT10" s="278"/>
      <c r="AU10" s="278"/>
    </row>
    <row r="11" spans="1:48" s="89" customFormat="1" ht="18" customHeight="1">
      <c r="A11" s="297" t="s">
        <v>49</v>
      </c>
      <c r="B11" s="298"/>
      <c r="C11" s="298"/>
      <c r="D11" s="298"/>
      <c r="E11" s="298"/>
      <c r="F11" s="298"/>
      <c r="G11" s="298"/>
      <c r="H11" s="299"/>
      <c r="I11" s="120"/>
      <c r="J11" s="121" t="s">
        <v>207</v>
      </c>
      <c r="K11" s="122"/>
      <c r="L11" s="123"/>
      <c r="M11" s="123"/>
      <c r="N11" s="123"/>
      <c r="O11" s="123"/>
      <c r="P11" s="123"/>
      <c r="Q11" s="123"/>
      <c r="R11" s="123"/>
      <c r="S11" s="123"/>
      <c r="T11" s="123"/>
      <c r="U11" s="123"/>
      <c r="V11" s="123"/>
      <c r="W11" s="123"/>
      <c r="X11" s="123"/>
      <c r="Y11" s="124"/>
      <c r="Z11" s="121"/>
      <c r="AA11" s="122"/>
      <c r="AB11" s="123"/>
      <c r="AC11" s="123"/>
      <c r="AD11" s="123"/>
      <c r="AE11" s="123"/>
      <c r="AF11" s="123"/>
      <c r="AG11" s="123"/>
      <c r="AH11" s="123"/>
      <c r="AI11" s="123"/>
      <c r="AJ11" s="123"/>
      <c r="AK11" s="123"/>
      <c r="AL11" s="123"/>
      <c r="AM11" s="125"/>
    </row>
    <row r="12" spans="1:48" s="87" customFormat="1" ht="6" customHeight="1">
      <c r="A12" s="126"/>
      <c r="B12" s="126"/>
      <c r="C12" s="126"/>
      <c r="D12" s="126"/>
      <c r="E12" s="126"/>
      <c r="F12" s="126"/>
      <c r="G12" s="126"/>
      <c r="H12" s="126"/>
      <c r="I12" s="124"/>
      <c r="J12" s="127"/>
      <c r="K12" s="124"/>
      <c r="L12" s="128"/>
      <c r="M12" s="128"/>
      <c r="N12" s="128"/>
      <c r="O12" s="128"/>
      <c r="P12" s="128"/>
      <c r="Q12" s="128"/>
      <c r="R12" s="128"/>
      <c r="S12" s="128"/>
      <c r="T12" s="128"/>
      <c r="U12" s="124"/>
      <c r="V12" s="128"/>
      <c r="W12" s="128"/>
      <c r="X12" s="128"/>
      <c r="Y12" s="127"/>
      <c r="Z12" s="129"/>
      <c r="AA12" s="124"/>
      <c r="AB12" s="128"/>
      <c r="AC12" s="128"/>
      <c r="AD12" s="128"/>
      <c r="AE12" s="128"/>
      <c r="AF12" s="128"/>
      <c r="AG12" s="128"/>
      <c r="AH12" s="128"/>
      <c r="AI12" s="128"/>
      <c r="AJ12" s="128"/>
      <c r="AK12" s="128"/>
      <c r="AL12" s="128"/>
      <c r="AM12" s="128"/>
    </row>
    <row r="13" spans="1:48" s="89" customFormat="1" ht="12" hidden="1">
      <c r="A13" s="308" t="s">
        <v>50</v>
      </c>
      <c r="B13" s="309"/>
      <c r="C13" s="309"/>
      <c r="D13" s="309"/>
      <c r="E13" s="309"/>
      <c r="F13" s="309"/>
      <c r="G13" s="309"/>
      <c r="H13" s="309"/>
      <c r="I13" s="309"/>
      <c r="J13" s="309"/>
      <c r="K13" s="309"/>
      <c r="L13" s="309"/>
      <c r="M13" s="309"/>
      <c r="N13" s="309"/>
      <c r="O13" s="309"/>
      <c r="P13" s="309"/>
      <c r="Q13" s="309"/>
      <c r="R13" s="309"/>
      <c r="S13" s="309"/>
      <c r="T13" s="309"/>
      <c r="U13" s="309"/>
      <c r="V13" s="309"/>
      <c r="W13" s="309"/>
      <c r="X13" s="309"/>
      <c r="Y13" s="309"/>
      <c r="Z13" s="309"/>
      <c r="AA13" s="309"/>
      <c r="AB13" s="309"/>
      <c r="AC13" s="309"/>
      <c r="AD13" s="309"/>
      <c r="AE13" s="309"/>
      <c r="AF13" s="309"/>
      <c r="AG13" s="309"/>
      <c r="AH13" s="309"/>
      <c r="AI13" s="309"/>
      <c r="AJ13" s="309"/>
      <c r="AK13" s="309"/>
      <c r="AL13" s="309"/>
      <c r="AM13" s="310"/>
    </row>
    <row r="14" spans="1:48" s="87" customFormat="1" ht="3" hidden="1" customHeight="1">
      <c r="I14" s="130"/>
      <c r="J14" s="131"/>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row>
    <row r="15" spans="1:48" s="89" customFormat="1" ht="18" hidden="1" customHeight="1">
      <c r="A15" s="303" t="s">
        <v>234</v>
      </c>
      <c r="B15" s="304"/>
      <c r="C15" s="304"/>
      <c r="D15" s="304"/>
      <c r="E15" s="304"/>
      <c r="F15" s="304"/>
      <c r="G15" s="304"/>
      <c r="H15" s="304"/>
      <c r="I15" s="304"/>
      <c r="J15" s="304"/>
      <c r="K15" s="304"/>
      <c r="L15" s="304"/>
      <c r="M15" s="304"/>
      <c r="N15" s="304"/>
      <c r="O15" s="304"/>
      <c r="P15" s="304"/>
      <c r="Q15" s="304"/>
      <c r="R15" s="304"/>
      <c r="S15" s="304"/>
      <c r="T15" s="304"/>
      <c r="U15" s="304"/>
      <c r="V15" s="304"/>
      <c r="W15" s="311"/>
      <c r="X15" s="305" t="s">
        <v>51</v>
      </c>
      <c r="Y15" s="306"/>
      <c r="Z15" s="307"/>
      <c r="AA15" s="312" t="s">
        <v>212</v>
      </c>
      <c r="AB15" s="313"/>
      <c r="AC15" s="313"/>
      <c r="AD15" s="313"/>
      <c r="AE15" s="313"/>
      <c r="AF15" s="313"/>
      <c r="AG15" s="313"/>
      <c r="AH15" s="313"/>
      <c r="AI15" s="313"/>
      <c r="AJ15" s="313"/>
      <c r="AK15" s="313"/>
      <c r="AL15" s="313"/>
      <c r="AM15" s="313"/>
    </row>
    <row r="16" spans="1:48" s="89" customFormat="1" ht="18" hidden="1" customHeight="1">
      <c r="A16" s="303" t="s">
        <v>287</v>
      </c>
      <c r="B16" s="304"/>
      <c r="C16" s="304"/>
      <c r="D16" s="304"/>
      <c r="E16" s="304"/>
      <c r="F16" s="304"/>
      <c r="G16" s="304"/>
      <c r="H16" s="304"/>
      <c r="I16" s="304"/>
      <c r="J16" s="304"/>
      <c r="K16" s="304"/>
      <c r="L16" s="304"/>
      <c r="M16" s="304"/>
      <c r="N16" s="304"/>
      <c r="O16" s="304"/>
      <c r="P16" s="304"/>
      <c r="Q16" s="304"/>
      <c r="R16" s="304"/>
      <c r="S16" s="304"/>
      <c r="T16" s="304"/>
      <c r="U16" s="304"/>
      <c r="V16" s="304"/>
      <c r="W16" s="311"/>
      <c r="X16" s="305" t="s">
        <v>51</v>
      </c>
      <c r="Y16" s="306"/>
      <c r="Z16" s="307"/>
      <c r="AA16" s="312" t="s">
        <v>211</v>
      </c>
      <c r="AB16" s="313"/>
      <c r="AC16" s="313"/>
      <c r="AD16" s="313"/>
      <c r="AE16" s="313"/>
      <c r="AF16" s="313"/>
      <c r="AG16" s="313"/>
      <c r="AH16" s="313"/>
      <c r="AI16" s="313"/>
      <c r="AJ16" s="313"/>
      <c r="AK16" s="313"/>
      <c r="AL16" s="313"/>
      <c r="AM16" s="313"/>
    </row>
    <row r="17" spans="1:48" s="89" customFormat="1" ht="18" hidden="1" customHeight="1">
      <c r="A17" s="297" t="s">
        <v>210</v>
      </c>
      <c r="B17" s="298"/>
      <c r="C17" s="298"/>
      <c r="D17" s="298"/>
      <c r="E17" s="298"/>
      <c r="F17" s="298"/>
      <c r="G17" s="298"/>
      <c r="H17" s="298"/>
      <c r="I17" s="298"/>
      <c r="J17" s="298"/>
      <c r="K17" s="298"/>
      <c r="L17" s="298"/>
      <c r="M17" s="298"/>
      <c r="N17" s="298"/>
      <c r="O17" s="298"/>
      <c r="P17" s="298"/>
      <c r="Q17" s="298"/>
      <c r="R17" s="298"/>
      <c r="S17" s="298"/>
      <c r="T17" s="298"/>
      <c r="U17" s="298"/>
      <c r="V17" s="298"/>
      <c r="W17" s="299"/>
      <c r="X17" s="300" t="s">
        <v>51</v>
      </c>
      <c r="Y17" s="301"/>
      <c r="Z17" s="302"/>
      <c r="AA17" s="133"/>
      <c r="AB17" s="180"/>
      <c r="AC17" s="180"/>
      <c r="AD17" s="180"/>
      <c r="AE17" s="180"/>
      <c r="AF17" s="180"/>
      <c r="AG17" s="180"/>
      <c r="AH17" s="180"/>
      <c r="AI17" s="180"/>
      <c r="AJ17" s="180"/>
      <c r="AK17" s="180"/>
      <c r="AL17" s="180"/>
      <c r="AM17" s="180"/>
    </row>
    <row r="18" spans="1:48" s="87" customFormat="1" ht="6" customHeight="1">
      <c r="A18" s="135"/>
      <c r="B18" s="135"/>
      <c r="C18" s="135"/>
      <c r="D18" s="135"/>
      <c r="E18" s="135"/>
      <c r="F18" s="135"/>
      <c r="G18" s="135"/>
      <c r="H18" s="135"/>
      <c r="I18" s="136"/>
      <c r="J18" s="137"/>
      <c r="K18" s="135"/>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row>
    <row r="19" spans="1:48" s="89" customFormat="1" ht="12">
      <c r="A19" s="258" t="s">
        <v>235</v>
      </c>
      <c r="B19" s="259"/>
      <c r="C19" s="259"/>
      <c r="D19" s="259"/>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59"/>
      <c r="AM19" s="260"/>
    </row>
    <row r="20" spans="1:48" s="87" customFormat="1" ht="3" customHeight="1">
      <c r="I20" s="130"/>
      <c r="J20" s="131"/>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row>
    <row r="21" spans="1:48" s="89" customFormat="1" ht="18" customHeight="1">
      <c r="A21" s="303" t="s">
        <v>244</v>
      </c>
      <c r="B21" s="304"/>
      <c r="C21" s="304"/>
      <c r="D21" s="304"/>
      <c r="E21" s="304"/>
      <c r="F21" s="304"/>
      <c r="G21" s="304"/>
      <c r="H21" s="304"/>
      <c r="I21" s="304"/>
      <c r="J21" s="304"/>
      <c r="K21" s="304"/>
      <c r="L21" s="304"/>
      <c r="M21" s="304"/>
      <c r="N21" s="304"/>
      <c r="O21" s="304"/>
      <c r="P21" s="304"/>
      <c r="Q21" s="304"/>
      <c r="R21" s="304"/>
      <c r="S21" s="304"/>
      <c r="T21" s="304"/>
      <c r="U21" s="304"/>
      <c r="V21" s="304"/>
      <c r="W21" s="304"/>
      <c r="X21" s="305" t="s">
        <v>51</v>
      </c>
      <c r="Y21" s="306"/>
      <c r="Z21" s="307"/>
      <c r="AA21" s="139"/>
      <c r="AB21" s="139"/>
      <c r="AC21" s="139"/>
      <c r="AD21" s="139"/>
      <c r="AE21" s="139"/>
      <c r="AF21" s="139"/>
      <c r="AG21" s="139"/>
      <c r="AH21" s="140"/>
      <c r="AI21" s="140"/>
      <c r="AJ21" s="140"/>
      <c r="AK21" s="140"/>
      <c r="AL21" s="140"/>
      <c r="AM21" s="140"/>
    </row>
    <row r="22" spans="1:48" s="89" customFormat="1" ht="18" customHeight="1">
      <c r="A22" s="303" t="s">
        <v>237</v>
      </c>
      <c r="B22" s="304"/>
      <c r="C22" s="304"/>
      <c r="D22" s="304"/>
      <c r="E22" s="304"/>
      <c r="F22" s="304"/>
      <c r="G22" s="304"/>
      <c r="H22" s="304"/>
      <c r="I22" s="304"/>
      <c r="J22" s="304"/>
      <c r="K22" s="304"/>
      <c r="L22" s="304"/>
      <c r="M22" s="304"/>
      <c r="N22" s="304"/>
      <c r="O22" s="304"/>
      <c r="P22" s="304"/>
      <c r="Q22" s="304"/>
      <c r="R22" s="304"/>
      <c r="S22" s="304"/>
      <c r="T22" s="304"/>
      <c r="U22" s="304"/>
      <c r="V22" s="304"/>
      <c r="W22" s="304"/>
      <c r="X22" s="305" t="s">
        <v>51</v>
      </c>
      <c r="Y22" s="306"/>
      <c r="Z22" s="307"/>
      <c r="AA22" s="139"/>
      <c r="AB22" s="139"/>
      <c r="AC22" s="139"/>
      <c r="AD22" s="139"/>
      <c r="AE22" s="139"/>
      <c r="AF22" s="139"/>
      <c r="AG22" s="139"/>
      <c r="AH22" s="140"/>
      <c r="AI22" s="140"/>
      <c r="AJ22" s="140"/>
      <c r="AK22" s="140"/>
      <c r="AL22" s="140"/>
      <c r="AM22" s="140"/>
    </row>
    <row r="23" spans="1:48" s="87" customFormat="1" ht="6" customHeight="1">
      <c r="I23" s="130"/>
      <c r="J23" s="131"/>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row>
    <row r="24" spans="1:48" s="89" customFormat="1" ht="12">
      <c r="A24" s="258" t="s">
        <v>52</v>
      </c>
      <c r="B24" s="259"/>
      <c r="C24" s="259"/>
      <c r="D24" s="259"/>
      <c r="E24" s="259"/>
      <c r="F24" s="259"/>
      <c r="G24" s="259"/>
      <c r="H24" s="259"/>
      <c r="I24" s="259"/>
      <c r="J24" s="259"/>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59"/>
      <c r="AM24" s="260"/>
    </row>
    <row r="25" spans="1:48" s="87" customFormat="1" ht="3" customHeight="1" thickBot="1">
      <c r="I25" s="130"/>
      <c r="J25" s="131"/>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2"/>
      <c r="AL25" s="132"/>
      <c r="AM25" s="132"/>
    </row>
    <row r="26" spans="1:48" ht="19.5" customHeight="1">
      <c r="A26" s="141" t="s">
        <v>238</v>
      </c>
      <c r="B26" s="87"/>
      <c r="C26" s="142"/>
      <c r="D26" s="87"/>
      <c r="E26" s="143"/>
      <c r="F26" s="87"/>
      <c r="G26" s="87"/>
      <c r="H26" s="87"/>
      <c r="I26" s="87"/>
      <c r="J26" s="144"/>
      <c r="K26" s="144"/>
      <c r="L26" s="144"/>
      <c r="M26" s="144"/>
      <c r="N26" s="144"/>
      <c r="O26" s="145"/>
      <c r="P26" s="142"/>
      <c r="Q26" s="91"/>
      <c r="R26" s="91"/>
      <c r="S26" s="144"/>
      <c r="T26" s="131"/>
      <c r="U26" s="144"/>
      <c r="V26" s="144"/>
      <c r="W26" s="142"/>
      <c r="AC26" s="322"/>
      <c r="AD26" s="323" t="s">
        <v>53</v>
      </c>
      <c r="AE26" s="324"/>
      <c r="AF26" s="324"/>
      <c r="AG26" s="324"/>
      <c r="AH26" s="324"/>
      <c r="AI26" s="325" t="s">
        <v>54</v>
      </c>
      <c r="AJ26" s="326"/>
      <c r="AK26" s="326"/>
      <c r="AL26" s="326"/>
      <c r="AM26" s="327"/>
      <c r="AV26" s="89"/>
    </row>
    <row r="27" spans="1:48">
      <c r="A27" s="141"/>
      <c r="B27" s="87"/>
      <c r="C27" s="142"/>
      <c r="D27" s="87"/>
      <c r="E27" s="143"/>
      <c r="F27" s="87"/>
      <c r="G27" s="87"/>
      <c r="H27" s="87"/>
      <c r="I27" s="87"/>
      <c r="J27" s="144"/>
      <c r="K27" s="144"/>
      <c r="L27" s="144"/>
      <c r="M27" s="144"/>
      <c r="N27" s="144"/>
      <c r="O27" s="145"/>
      <c r="P27" s="142"/>
      <c r="Q27" s="91"/>
      <c r="R27" s="91"/>
      <c r="S27" s="144"/>
      <c r="T27" s="131"/>
      <c r="U27" s="144"/>
      <c r="V27" s="144"/>
      <c r="W27" s="146"/>
      <c r="AC27" s="322"/>
      <c r="AD27" s="328" t="str">
        <f>IFERROR(VLOOKUP(L10,リスト!B2:D23,2,FALSE),IFERROR(VLOOKUP(L10,リスト!B24:D30,2,FALSE)*AJ10,""))</f>
        <v/>
      </c>
      <c r="AE27" s="329"/>
      <c r="AF27" s="329"/>
      <c r="AG27" s="330" t="s">
        <v>12</v>
      </c>
      <c r="AH27" s="330"/>
      <c r="AI27" s="331">
        <f>MIN(AD27,ROUNDDOWN((H35+H44)/1000,0))</f>
        <v>0</v>
      </c>
      <c r="AJ27" s="332"/>
      <c r="AK27" s="332"/>
      <c r="AL27" s="335" t="s">
        <v>12</v>
      </c>
      <c r="AM27" s="336"/>
    </row>
    <row r="28" spans="1:48" ht="14.25" thickBot="1">
      <c r="A28" s="142" t="s">
        <v>208</v>
      </c>
      <c r="B28" s="87"/>
      <c r="C28" s="142"/>
      <c r="D28" s="87"/>
      <c r="E28" s="143"/>
      <c r="F28" s="87"/>
      <c r="G28" s="87"/>
      <c r="H28" s="87"/>
      <c r="I28" s="87"/>
      <c r="J28" s="144"/>
      <c r="K28" s="144"/>
      <c r="L28" s="144"/>
      <c r="M28" s="144"/>
      <c r="N28" s="144"/>
      <c r="O28" s="145"/>
      <c r="P28" s="142"/>
      <c r="Q28" s="91"/>
      <c r="R28" s="91"/>
      <c r="S28" s="144"/>
      <c r="T28" s="131"/>
      <c r="U28" s="144"/>
      <c r="V28" s="144"/>
      <c r="W28" s="146"/>
      <c r="AC28" s="322"/>
      <c r="AD28" s="328"/>
      <c r="AE28" s="329"/>
      <c r="AF28" s="329"/>
      <c r="AG28" s="330"/>
      <c r="AH28" s="330"/>
      <c r="AI28" s="333"/>
      <c r="AJ28" s="334"/>
      <c r="AK28" s="334"/>
      <c r="AL28" s="337"/>
      <c r="AM28" s="338"/>
    </row>
    <row r="29" spans="1:48" ht="15" customHeight="1">
      <c r="A29" s="261" t="s">
        <v>55</v>
      </c>
      <c r="B29" s="262"/>
      <c r="C29" s="262"/>
      <c r="D29" s="262"/>
      <c r="E29" s="262"/>
      <c r="F29" s="262"/>
      <c r="G29" s="263"/>
      <c r="H29" s="262" t="s">
        <v>56</v>
      </c>
      <c r="I29" s="262"/>
      <c r="J29" s="262"/>
      <c r="K29" s="262"/>
      <c r="L29" s="262"/>
      <c r="M29" s="261" t="s">
        <v>57</v>
      </c>
      <c r="N29" s="262"/>
      <c r="O29" s="262"/>
      <c r="P29" s="262"/>
      <c r="Q29" s="262"/>
      <c r="R29" s="262"/>
      <c r="S29" s="262"/>
      <c r="T29" s="262"/>
      <c r="U29" s="262"/>
      <c r="V29" s="262"/>
      <c r="W29" s="262"/>
      <c r="X29" s="262"/>
      <c r="Y29" s="262"/>
      <c r="Z29" s="262"/>
      <c r="AA29" s="262"/>
      <c r="AB29" s="262"/>
      <c r="AC29" s="262"/>
      <c r="AD29" s="262"/>
      <c r="AE29" s="262"/>
      <c r="AF29" s="262"/>
      <c r="AG29" s="262"/>
      <c r="AH29" s="262"/>
      <c r="AI29" s="283"/>
      <c r="AJ29" s="283"/>
      <c r="AK29" s="283"/>
      <c r="AL29" s="283"/>
      <c r="AM29" s="199"/>
    </row>
    <row r="30" spans="1:48" ht="15" customHeight="1">
      <c r="A30" s="147" t="s">
        <v>58</v>
      </c>
      <c r="B30" s="148"/>
      <c r="C30" s="148"/>
      <c r="D30" s="148"/>
      <c r="E30" s="149"/>
      <c r="F30" s="149"/>
      <c r="G30" s="150"/>
      <c r="H30" s="314"/>
      <c r="I30" s="314"/>
      <c r="J30" s="314"/>
      <c r="K30" s="314"/>
      <c r="L30" s="314"/>
      <c r="M30" s="315"/>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6"/>
      <c r="AM30" s="317"/>
    </row>
    <row r="31" spans="1:48" ht="15" customHeight="1">
      <c r="A31" s="151" t="s">
        <v>59</v>
      </c>
      <c r="B31" s="152"/>
      <c r="C31" s="152"/>
      <c r="D31" s="152"/>
      <c r="E31" s="153"/>
      <c r="F31" s="153"/>
      <c r="G31" s="154"/>
      <c r="H31" s="318"/>
      <c r="I31" s="318"/>
      <c r="J31" s="318"/>
      <c r="K31" s="318"/>
      <c r="L31" s="318"/>
      <c r="M31" s="319"/>
      <c r="N31" s="320"/>
      <c r="O31" s="320"/>
      <c r="P31" s="320"/>
      <c r="Q31" s="320"/>
      <c r="R31" s="320"/>
      <c r="S31" s="320"/>
      <c r="T31" s="320"/>
      <c r="U31" s="320"/>
      <c r="V31" s="320"/>
      <c r="W31" s="320"/>
      <c r="X31" s="320"/>
      <c r="Y31" s="320"/>
      <c r="Z31" s="320"/>
      <c r="AA31" s="320"/>
      <c r="AB31" s="320"/>
      <c r="AC31" s="320"/>
      <c r="AD31" s="320"/>
      <c r="AE31" s="320"/>
      <c r="AF31" s="320"/>
      <c r="AG31" s="320"/>
      <c r="AH31" s="320"/>
      <c r="AI31" s="320"/>
      <c r="AJ31" s="320"/>
      <c r="AK31" s="320"/>
      <c r="AL31" s="320"/>
      <c r="AM31" s="321"/>
    </row>
    <row r="32" spans="1:48" ht="15" customHeight="1">
      <c r="A32" s="151" t="s">
        <v>60</v>
      </c>
      <c r="B32" s="152"/>
      <c r="C32" s="152"/>
      <c r="D32" s="152"/>
      <c r="E32" s="153"/>
      <c r="F32" s="153"/>
      <c r="G32" s="154"/>
      <c r="H32" s="318"/>
      <c r="I32" s="318"/>
      <c r="J32" s="318"/>
      <c r="K32" s="318"/>
      <c r="L32" s="318"/>
      <c r="M32" s="319"/>
      <c r="N32" s="320"/>
      <c r="O32" s="320"/>
      <c r="P32" s="320"/>
      <c r="Q32" s="320"/>
      <c r="R32" s="320"/>
      <c r="S32" s="320"/>
      <c r="T32" s="320"/>
      <c r="U32" s="320"/>
      <c r="V32" s="320"/>
      <c r="W32" s="320"/>
      <c r="X32" s="320"/>
      <c r="Y32" s="320"/>
      <c r="Z32" s="320"/>
      <c r="AA32" s="320"/>
      <c r="AB32" s="320"/>
      <c r="AC32" s="320"/>
      <c r="AD32" s="320"/>
      <c r="AE32" s="320"/>
      <c r="AF32" s="320"/>
      <c r="AG32" s="320"/>
      <c r="AH32" s="320"/>
      <c r="AI32" s="320"/>
      <c r="AJ32" s="320"/>
      <c r="AK32" s="320"/>
      <c r="AL32" s="320"/>
      <c r="AM32" s="321"/>
    </row>
    <row r="33" spans="1:48" ht="15" customHeight="1">
      <c r="A33" s="151" t="s">
        <v>61</v>
      </c>
      <c r="B33" s="152"/>
      <c r="C33" s="152"/>
      <c r="D33" s="152"/>
      <c r="E33" s="153"/>
      <c r="F33" s="153"/>
      <c r="G33" s="154"/>
      <c r="H33" s="318"/>
      <c r="I33" s="318"/>
      <c r="J33" s="318"/>
      <c r="K33" s="318"/>
      <c r="L33" s="318"/>
      <c r="M33" s="319"/>
      <c r="N33" s="320"/>
      <c r="O33" s="320"/>
      <c r="P33" s="320"/>
      <c r="Q33" s="320"/>
      <c r="R33" s="320"/>
      <c r="S33" s="320"/>
      <c r="T33" s="320"/>
      <c r="U33" s="320"/>
      <c r="V33" s="320"/>
      <c r="W33" s="320"/>
      <c r="X33" s="320"/>
      <c r="Y33" s="320"/>
      <c r="Z33" s="320"/>
      <c r="AA33" s="320"/>
      <c r="AB33" s="320"/>
      <c r="AC33" s="320"/>
      <c r="AD33" s="320"/>
      <c r="AE33" s="320"/>
      <c r="AF33" s="320"/>
      <c r="AG33" s="320"/>
      <c r="AH33" s="320"/>
      <c r="AI33" s="320"/>
      <c r="AJ33" s="320"/>
      <c r="AK33" s="320"/>
      <c r="AL33" s="320"/>
      <c r="AM33" s="321"/>
      <c r="AV33" s="89"/>
    </row>
    <row r="34" spans="1:48" ht="15" customHeight="1">
      <c r="A34" s="151" t="s">
        <v>62</v>
      </c>
      <c r="B34" s="152"/>
      <c r="C34" s="152"/>
      <c r="D34" s="152"/>
      <c r="E34" s="153"/>
      <c r="F34" s="153"/>
      <c r="G34" s="154"/>
      <c r="H34" s="318"/>
      <c r="I34" s="318"/>
      <c r="J34" s="318"/>
      <c r="K34" s="318"/>
      <c r="L34" s="318"/>
      <c r="M34" s="319"/>
      <c r="N34" s="320"/>
      <c r="O34" s="320"/>
      <c r="P34" s="320"/>
      <c r="Q34" s="320"/>
      <c r="R34" s="320"/>
      <c r="S34" s="320"/>
      <c r="T34" s="320"/>
      <c r="U34" s="320"/>
      <c r="V34" s="320"/>
      <c r="W34" s="320"/>
      <c r="X34" s="320"/>
      <c r="Y34" s="320"/>
      <c r="Z34" s="320"/>
      <c r="AA34" s="320"/>
      <c r="AB34" s="320"/>
      <c r="AC34" s="320"/>
      <c r="AD34" s="320"/>
      <c r="AE34" s="320"/>
      <c r="AF34" s="320"/>
      <c r="AG34" s="320"/>
      <c r="AH34" s="320"/>
      <c r="AI34" s="320"/>
      <c r="AJ34" s="320"/>
      <c r="AK34" s="320"/>
      <c r="AL34" s="320"/>
      <c r="AM34" s="321"/>
    </row>
    <row r="35" spans="1:48" ht="15" customHeight="1">
      <c r="A35" s="155" t="s">
        <v>33</v>
      </c>
      <c r="B35" s="156"/>
      <c r="C35" s="156"/>
      <c r="D35" s="156"/>
      <c r="E35" s="156"/>
      <c r="F35" s="156"/>
      <c r="G35" s="157"/>
      <c r="H35" s="339">
        <f>SUM(H30:L34)</f>
        <v>0</v>
      </c>
      <c r="I35" s="339"/>
      <c r="J35" s="339"/>
      <c r="K35" s="339"/>
      <c r="L35" s="340"/>
      <c r="M35" s="341"/>
      <c r="N35" s="342"/>
      <c r="O35" s="342"/>
      <c r="P35" s="342"/>
      <c r="Q35" s="342"/>
      <c r="R35" s="342"/>
      <c r="S35" s="342"/>
      <c r="T35" s="342"/>
      <c r="U35" s="342"/>
      <c r="V35" s="342"/>
      <c r="W35" s="342"/>
      <c r="X35" s="342"/>
      <c r="Y35" s="342"/>
      <c r="Z35" s="342"/>
      <c r="AA35" s="342"/>
      <c r="AB35" s="342"/>
      <c r="AC35" s="342"/>
      <c r="AD35" s="342"/>
      <c r="AE35" s="342"/>
      <c r="AF35" s="342"/>
      <c r="AG35" s="342"/>
      <c r="AH35" s="342"/>
      <c r="AI35" s="342"/>
      <c r="AJ35" s="342"/>
      <c r="AK35" s="342"/>
      <c r="AL35" s="342"/>
      <c r="AM35" s="343"/>
    </row>
    <row r="36" spans="1:48" s="91" customFormat="1">
      <c r="A36" s="141"/>
      <c r="B36" s="87"/>
      <c r="C36" s="142"/>
      <c r="D36" s="87"/>
      <c r="E36" s="143"/>
      <c r="F36" s="87"/>
      <c r="G36" s="87"/>
      <c r="H36" s="87"/>
      <c r="I36" s="87"/>
      <c r="J36" s="144"/>
      <c r="K36" s="144"/>
      <c r="L36" s="144"/>
      <c r="M36" s="144"/>
      <c r="N36" s="144"/>
      <c r="O36" s="145"/>
      <c r="P36" s="142"/>
      <c r="S36" s="144"/>
      <c r="T36" s="131"/>
      <c r="U36" s="144"/>
      <c r="V36" s="144"/>
      <c r="W36" s="146"/>
      <c r="X36" s="158"/>
      <c r="Y36" s="158"/>
      <c r="Z36" s="158"/>
      <c r="AA36" s="158"/>
      <c r="AB36" s="158"/>
      <c r="AC36" s="158"/>
      <c r="AD36" s="159"/>
      <c r="AE36" s="160"/>
      <c r="AF36" s="160"/>
      <c r="AG36" s="160"/>
      <c r="AH36" s="179"/>
      <c r="AI36" s="344"/>
      <c r="AJ36" s="344"/>
      <c r="AK36" s="344"/>
      <c r="AL36" s="345"/>
      <c r="AM36" s="345"/>
    </row>
    <row r="37" spans="1:48" s="91" customFormat="1">
      <c r="A37" s="142" t="s">
        <v>209</v>
      </c>
      <c r="B37" s="87"/>
      <c r="C37" s="142"/>
      <c r="D37" s="87"/>
      <c r="E37" s="143"/>
      <c r="F37" s="87"/>
      <c r="G37" s="87"/>
      <c r="H37" s="87"/>
      <c r="I37" s="87"/>
      <c r="J37" s="144"/>
      <c r="K37" s="144"/>
      <c r="L37" s="144"/>
      <c r="M37" s="144"/>
      <c r="N37" s="144"/>
      <c r="O37" s="145"/>
      <c r="P37" s="142"/>
      <c r="S37" s="144"/>
      <c r="T37" s="131"/>
      <c r="U37" s="144"/>
      <c r="V37" s="144"/>
      <c r="W37" s="146"/>
      <c r="X37" s="158"/>
      <c r="Y37" s="158"/>
      <c r="Z37" s="158"/>
      <c r="AA37" s="158"/>
      <c r="AB37" s="158"/>
      <c r="AC37" s="158"/>
      <c r="AD37" s="159"/>
      <c r="AE37" s="160"/>
      <c r="AF37" s="160"/>
      <c r="AG37" s="160"/>
      <c r="AH37" s="179"/>
      <c r="AI37" s="344"/>
      <c r="AJ37" s="344"/>
      <c r="AK37" s="344"/>
      <c r="AL37" s="345"/>
      <c r="AM37" s="345"/>
    </row>
    <row r="38" spans="1:48" ht="15" customHeight="1">
      <c r="A38" s="261" t="s">
        <v>55</v>
      </c>
      <c r="B38" s="262"/>
      <c r="C38" s="262"/>
      <c r="D38" s="262"/>
      <c r="E38" s="262"/>
      <c r="F38" s="262"/>
      <c r="G38" s="263"/>
      <c r="H38" s="262" t="s">
        <v>56</v>
      </c>
      <c r="I38" s="262"/>
      <c r="J38" s="262"/>
      <c r="K38" s="262"/>
      <c r="L38" s="262"/>
      <c r="M38" s="261" t="s">
        <v>57</v>
      </c>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3"/>
    </row>
    <row r="39" spans="1:48" ht="15" customHeight="1">
      <c r="A39" s="147" t="s">
        <v>58</v>
      </c>
      <c r="B39" s="148"/>
      <c r="C39" s="148"/>
      <c r="D39" s="148"/>
      <c r="E39" s="149"/>
      <c r="F39" s="149"/>
      <c r="G39" s="150"/>
      <c r="H39" s="314"/>
      <c r="I39" s="314"/>
      <c r="J39" s="314"/>
      <c r="K39" s="314"/>
      <c r="L39" s="314"/>
      <c r="M39" s="315"/>
      <c r="N39" s="316"/>
      <c r="O39" s="316"/>
      <c r="P39" s="316"/>
      <c r="Q39" s="316"/>
      <c r="R39" s="316"/>
      <c r="S39" s="316"/>
      <c r="T39" s="316"/>
      <c r="U39" s="316"/>
      <c r="V39" s="316"/>
      <c r="W39" s="316"/>
      <c r="X39" s="316"/>
      <c r="Y39" s="316"/>
      <c r="Z39" s="316"/>
      <c r="AA39" s="316"/>
      <c r="AB39" s="316"/>
      <c r="AC39" s="316"/>
      <c r="AD39" s="316"/>
      <c r="AE39" s="316"/>
      <c r="AF39" s="316"/>
      <c r="AG39" s="316"/>
      <c r="AH39" s="316"/>
      <c r="AI39" s="316"/>
      <c r="AJ39" s="316"/>
      <c r="AK39" s="316"/>
      <c r="AL39" s="316"/>
      <c r="AM39" s="317"/>
    </row>
    <row r="40" spans="1:48" ht="15" customHeight="1">
      <c r="A40" s="151" t="s">
        <v>59</v>
      </c>
      <c r="B40" s="152"/>
      <c r="C40" s="152"/>
      <c r="D40" s="152"/>
      <c r="E40" s="153"/>
      <c r="F40" s="153"/>
      <c r="G40" s="154"/>
      <c r="H40" s="318"/>
      <c r="I40" s="318"/>
      <c r="J40" s="318"/>
      <c r="K40" s="318"/>
      <c r="L40" s="318"/>
      <c r="M40" s="319"/>
      <c r="N40" s="320"/>
      <c r="O40" s="320"/>
      <c r="P40" s="320"/>
      <c r="Q40" s="320"/>
      <c r="R40" s="320"/>
      <c r="S40" s="320"/>
      <c r="T40" s="320"/>
      <c r="U40" s="320"/>
      <c r="V40" s="320"/>
      <c r="W40" s="320"/>
      <c r="X40" s="320"/>
      <c r="Y40" s="320"/>
      <c r="Z40" s="320"/>
      <c r="AA40" s="320"/>
      <c r="AB40" s="320"/>
      <c r="AC40" s="320"/>
      <c r="AD40" s="320"/>
      <c r="AE40" s="320"/>
      <c r="AF40" s="320"/>
      <c r="AG40" s="320"/>
      <c r="AH40" s="320"/>
      <c r="AI40" s="320"/>
      <c r="AJ40" s="320"/>
      <c r="AK40" s="320"/>
      <c r="AL40" s="320"/>
      <c r="AM40" s="321"/>
    </row>
    <row r="41" spans="1:48" ht="15" customHeight="1">
      <c r="A41" s="151" t="s">
        <v>60</v>
      </c>
      <c r="B41" s="152"/>
      <c r="C41" s="152"/>
      <c r="D41" s="152"/>
      <c r="E41" s="153"/>
      <c r="F41" s="153"/>
      <c r="G41" s="154"/>
      <c r="H41" s="318"/>
      <c r="I41" s="318"/>
      <c r="J41" s="318"/>
      <c r="K41" s="318"/>
      <c r="L41" s="318"/>
      <c r="M41" s="319"/>
      <c r="N41" s="320"/>
      <c r="O41" s="320"/>
      <c r="P41" s="320"/>
      <c r="Q41" s="320"/>
      <c r="R41" s="320"/>
      <c r="S41" s="320"/>
      <c r="T41" s="320"/>
      <c r="U41" s="320"/>
      <c r="V41" s="320"/>
      <c r="W41" s="320"/>
      <c r="X41" s="320"/>
      <c r="Y41" s="320"/>
      <c r="Z41" s="320"/>
      <c r="AA41" s="320"/>
      <c r="AB41" s="320"/>
      <c r="AC41" s="320"/>
      <c r="AD41" s="320"/>
      <c r="AE41" s="320"/>
      <c r="AF41" s="320"/>
      <c r="AG41" s="320"/>
      <c r="AH41" s="320"/>
      <c r="AI41" s="320"/>
      <c r="AJ41" s="320"/>
      <c r="AK41" s="320"/>
      <c r="AL41" s="320"/>
      <c r="AM41" s="321"/>
    </row>
    <row r="42" spans="1:48" ht="15" customHeight="1">
      <c r="A42" s="151" t="s">
        <v>61</v>
      </c>
      <c r="B42" s="152"/>
      <c r="C42" s="152"/>
      <c r="D42" s="152"/>
      <c r="E42" s="153"/>
      <c r="F42" s="153"/>
      <c r="G42" s="154"/>
      <c r="H42" s="318"/>
      <c r="I42" s="318"/>
      <c r="J42" s="318"/>
      <c r="K42" s="318"/>
      <c r="L42" s="318"/>
      <c r="M42" s="319"/>
      <c r="N42" s="320"/>
      <c r="O42" s="320"/>
      <c r="P42" s="320"/>
      <c r="Q42" s="320"/>
      <c r="R42" s="320"/>
      <c r="S42" s="320"/>
      <c r="T42" s="320"/>
      <c r="U42" s="320"/>
      <c r="V42" s="320"/>
      <c r="W42" s="320"/>
      <c r="X42" s="320"/>
      <c r="Y42" s="320"/>
      <c r="Z42" s="320"/>
      <c r="AA42" s="320"/>
      <c r="AB42" s="320"/>
      <c r="AC42" s="320"/>
      <c r="AD42" s="320"/>
      <c r="AE42" s="320"/>
      <c r="AF42" s="320"/>
      <c r="AG42" s="320"/>
      <c r="AH42" s="320"/>
      <c r="AI42" s="320"/>
      <c r="AJ42" s="320"/>
      <c r="AK42" s="320"/>
      <c r="AL42" s="320"/>
      <c r="AM42" s="321"/>
      <c r="AV42" s="89"/>
    </row>
    <row r="43" spans="1:48" ht="15" customHeight="1">
      <c r="A43" s="151" t="s">
        <v>62</v>
      </c>
      <c r="B43" s="152"/>
      <c r="C43" s="152"/>
      <c r="D43" s="152"/>
      <c r="E43" s="153"/>
      <c r="F43" s="153"/>
      <c r="G43" s="154"/>
      <c r="H43" s="318"/>
      <c r="I43" s="318"/>
      <c r="J43" s="318"/>
      <c r="K43" s="318"/>
      <c r="L43" s="318"/>
      <c r="M43" s="319"/>
      <c r="N43" s="320"/>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1"/>
    </row>
    <row r="44" spans="1:48" ht="15" customHeight="1">
      <c r="A44" s="155" t="s">
        <v>33</v>
      </c>
      <c r="B44" s="156"/>
      <c r="C44" s="156"/>
      <c r="D44" s="156"/>
      <c r="E44" s="156"/>
      <c r="F44" s="156"/>
      <c r="G44" s="157"/>
      <c r="H44" s="339">
        <f>SUM(H39:L43)</f>
        <v>0</v>
      </c>
      <c r="I44" s="339"/>
      <c r="J44" s="339"/>
      <c r="K44" s="339"/>
      <c r="L44" s="340"/>
      <c r="M44" s="341"/>
      <c r="N44" s="342"/>
      <c r="O44" s="342"/>
      <c r="P44" s="342"/>
      <c r="Q44" s="342"/>
      <c r="R44" s="342"/>
      <c r="S44" s="342"/>
      <c r="T44" s="342"/>
      <c r="U44" s="342"/>
      <c r="V44" s="342"/>
      <c r="W44" s="342"/>
      <c r="X44" s="342"/>
      <c r="Y44" s="342"/>
      <c r="Z44" s="342"/>
      <c r="AA44" s="342"/>
      <c r="AB44" s="342"/>
      <c r="AC44" s="342"/>
      <c r="AD44" s="342"/>
      <c r="AE44" s="342"/>
      <c r="AF44" s="342"/>
      <c r="AG44" s="342"/>
      <c r="AH44" s="342"/>
      <c r="AI44" s="342"/>
      <c r="AJ44" s="342"/>
      <c r="AK44" s="342"/>
      <c r="AL44" s="342"/>
      <c r="AM44" s="343"/>
    </row>
    <row r="45" spans="1:48" s="91" customFormat="1" ht="6" customHeight="1">
      <c r="A45" s="162"/>
      <c r="B45" s="162"/>
      <c r="C45" s="162"/>
      <c r="D45" s="162"/>
      <c r="E45" s="163"/>
      <c r="F45" s="163"/>
      <c r="G45" s="163"/>
      <c r="H45" s="163"/>
      <c r="I45" s="163"/>
      <c r="J45" s="164"/>
      <c r="K45" s="164"/>
      <c r="L45" s="164"/>
      <c r="M45" s="164"/>
      <c r="N45" s="164"/>
      <c r="AH45" s="165"/>
    </row>
    <row r="46" spans="1:48" s="89" customFormat="1" ht="19.5" hidden="1" customHeight="1">
      <c r="A46" s="166" t="s">
        <v>206</v>
      </c>
      <c r="B46" s="102"/>
      <c r="C46" s="102"/>
      <c r="D46" s="102"/>
      <c r="E46" s="102"/>
      <c r="F46" s="102"/>
      <c r="G46" s="102"/>
      <c r="H46" s="102"/>
      <c r="I46" s="167"/>
      <c r="J46" s="168"/>
      <c r="K46" s="102"/>
      <c r="L46" s="169"/>
      <c r="M46" s="169"/>
      <c r="N46" s="169"/>
      <c r="O46" s="102"/>
      <c r="P46" s="102"/>
      <c r="Q46" s="102"/>
      <c r="R46" s="102"/>
      <c r="S46" s="102"/>
      <c r="T46" s="170"/>
      <c r="U46" s="170"/>
      <c r="V46" s="170"/>
      <c r="W46" s="170"/>
      <c r="AC46" s="322"/>
      <c r="AD46" s="323" t="s">
        <v>53</v>
      </c>
      <c r="AE46" s="324"/>
      <c r="AF46" s="324"/>
      <c r="AG46" s="324"/>
      <c r="AH46" s="324"/>
      <c r="AI46" s="325" t="s">
        <v>54</v>
      </c>
      <c r="AJ46" s="326"/>
      <c r="AK46" s="326"/>
      <c r="AL46" s="326"/>
      <c r="AM46" s="327"/>
    </row>
    <row r="47" spans="1:48" s="89" customFormat="1" ht="13.5" hidden="1" customHeight="1">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AC47" s="322"/>
      <c r="AD47" s="346" t="str">
        <f>IFERROR(VLOOKUP(L10,リスト!B24:E30,4,FALSE)*AJ10,"")</f>
        <v/>
      </c>
      <c r="AE47" s="347"/>
      <c r="AF47" s="347"/>
      <c r="AG47" s="350" t="s">
        <v>12</v>
      </c>
      <c r="AH47" s="350"/>
      <c r="AI47" s="351" t="str">
        <f>IF(AD47="","",MIN(AD47,ROUNDDOWN(H55/1000,0)))</f>
        <v/>
      </c>
      <c r="AJ47" s="352"/>
      <c r="AK47" s="352"/>
      <c r="AL47" s="350" t="s">
        <v>12</v>
      </c>
      <c r="AM47" s="355"/>
    </row>
    <row r="48" spans="1:48" s="89" customFormat="1" ht="12" hidden="1">
      <c r="A48" s="171"/>
      <c r="B48" s="102"/>
      <c r="C48" s="102"/>
      <c r="D48" s="102"/>
      <c r="E48" s="102"/>
      <c r="F48" s="102"/>
      <c r="G48" s="102"/>
      <c r="H48" s="102"/>
      <c r="I48" s="102"/>
      <c r="J48" s="102"/>
      <c r="K48" s="102"/>
      <c r="L48" s="102"/>
      <c r="M48" s="102"/>
      <c r="N48" s="102"/>
      <c r="O48" s="102"/>
      <c r="P48" s="102"/>
      <c r="Q48" s="102"/>
      <c r="R48" s="102"/>
      <c r="S48" s="102"/>
      <c r="T48" s="102"/>
      <c r="U48" s="102"/>
      <c r="V48" s="102"/>
      <c r="W48" s="102"/>
      <c r="AC48" s="322"/>
      <c r="AD48" s="348"/>
      <c r="AE48" s="349"/>
      <c r="AF48" s="349"/>
      <c r="AG48" s="350"/>
      <c r="AH48" s="350"/>
      <c r="AI48" s="353"/>
      <c r="AJ48" s="354"/>
      <c r="AK48" s="354"/>
      <c r="AL48" s="350"/>
      <c r="AM48" s="355"/>
      <c r="AT48" s="172"/>
    </row>
    <row r="49" spans="1:39" ht="15" hidden="1" customHeight="1">
      <c r="A49" s="261" t="s">
        <v>55</v>
      </c>
      <c r="B49" s="262"/>
      <c r="C49" s="262"/>
      <c r="D49" s="262"/>
      <c r="E49" s="262"/>
      <c r="F49" s="262"/>
      <c r="G49" s="263"/>
      <c r="H49" s="262" t="s">
        <v>56</v>
      </c>
      <c r="I49" s="262"/>
      <c r="J49" s="262"/>
      <c r="K49" s="262"/>
      <c r="L49" s="262"/>
      <c r="M49" s="261" t="s">
        <v>57</v>
      </c>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262"/>
      <c r="AL49" s="262"/>
      <c r="AM49" s="263"/>
    </row>
    <row r="50" spans="1:39" ht="15" hidden="1" customHeight="1">
      <c r="A50" s="147" t="s">
        <v>58</v>
      </c>
      <c r="B50" s="148"/>
      <c r="C50" s="148"/>
      <c r="D50" s="148"/>
      <c r="E50" s="149"/>
      <c r="F50" s="149"/>
      <c r="G50" s="150"/>
      <c r="H50" s="314"/>
      <c r="I50" s="314"/>
      <c r="J50" s="314"/>
      <c r="K50" s="314"/>
      <c r="L50" s="314"/>
      <c r="M50" s="315"/>
      <c r="N50" s="316"/>
      <c r="O50" s="316"/>
      <c r="P50" s="316"/>
      <c r="Q50" s="316"/>
      <c r="R50" s="316"/>
      <c r="S50" s="316"/>
      <c r="T50" s="316"/>
      <c r="U50" s="316"/>
      <c r="V50" s="316"/>
      <c r="W50" s="316"/>
      <c r="X50" s="316"/>
      <c r="Y50" s="316"/>
      <c r="Z50" s="316"/>
      <c r="AA50" s="316"/>
      <c r="AB50" s="316"/>
      <c r="AC50" s="316"/>
      <c r="AD50" s="316"/>
      <c r="AE50" s="316"/>
      <c r="AF50" s="316"/>
      <c r="AG50" s="316"/>
      <c r="AH50" s="316"/>
      <c r="AI50" s="316"/>
      <c r="AJ50" s="316"/>
      <c r="AK50" s="316"/>
      <c r="AL50" s="316"/>
      <c r="AM50" s="317"/>
    </row>
    <row r="51" spans="1:39" ht="15" hidden="1" customHeight="1">
      <c r="A51" s="151" t="s">
        <v>59</v>
      </c>
      <c r="B51" s="152"/>
      <c r="C51" s="152"/>
      <c r="D51" s="152"/>
      <c r="E51" s="153"/>
      <c r="F51" s="153"/>
      <c r="G51" s="154"/>
      <c r="H51" s="318"/>
      <c r="I51" s="318"/>
      <c r="J51" s="318"/>
      <c r="K51" s="318"/>
      <c r="L51" s="318"/>
      <c r="M51" s="319"/>
      <c r="N51" s="320"/>
      <c r="O51" s="320"/>
      <c r="P51" s="320"/>
      <c r="Q51" s="320"/>
      <c r="R51" s="320"/>
      <c r="S51" s="320"/>
      <c r="T51" s="320"/>
      <c r="U51" s="320"/>
      <c r="V51" s="320"/>
      <c r="W51" s="320"/>
      <c r="X51" s="320"/>
      <c r="Y51" s="320"/>
      <c r="Z51" s="320"/>
      <c r="AA51" s="320"/>
      <c r="AB51" s="320"/>
      <c r="AC51" s="320"/>
      <c r="AD51" s="320"/>
      <c r="AE51" s="320"/>
      <c r="AF51" s="320"/>
      <c r="AG51" s="320"/>
      <c r="AH51" s="320"/>
      <c r="AI51" s="320"/>
      <c r="AJ51" s="320"/>
      <c r="AK51" s="320"/>
      <c r="AL51" s="320"/>
      <c r="AM51" s="321"/>
    </row>
    <row r="52" spans="1:39" ht="15" hidden="1" customHeight="1">
      <c r="A52" s="151" t="s">
        <v>60</v>
      </c>
      <c r="B52" s="152"/>
      <c r="C52" s="152"/>
      <c r="D52" s="152"/>
      <c r="E52" s="153"/>
      <c r="F52" s="153"/>
      <c r="G52" s="154"/>
      <c r="H52" s="318"/>
      <c r="I52" s="318"/>
      <c r="J52" s="318"/>
      <c r="K52" s="318"/>
      <c r="L52" s="318"/>
      <c r="M52" s="319"/>
      <c r="N52" s="320"/>
      <c r="O52" s="320"/>
      <c r="P52" s="320"/>
      <c r="Q52" s="320"/>
      <c r="R52" s="320"/>
      <c r="S52" s="320"/>
      <c r="T52" s="320"/>
      <c r="U52" s="320"/>
      <c r="V52" s="320"/>
      <c r="W52" s="320"/>
      <c r="X52" s="320"/>
      <c r="Y52" s="320"/>
      <c r="Z52" s="320"/>
      <c r="AA52" s="320"/>
      <c r="AB52" s="320"/>
      <c r="AC52" s="320"/>
      <c r="AD52" s="320"/>
      <c r="AE52" s="320"/>
      <c r="AF52" s="320"/>
      <c r="AG52" s="320"/>
      <c r="AH52" s="320"/>
      <c r="AI52" s="320"/>
      <c r="AJ52" s="320"/>
      <c r="AK52" s="320"/>
      <c r="AL52" s="320"/>
      <c r="AM52" s="321"/>
    </row>
    <row r="53" spans="1:39" ht="15" hidden="1" customHeight="1">
      <c r="A53" s="151" t="s">
        <v>61</v>
      </c>
      <c r="B53" s="152"/>
      <c r="C53" s="152"/>
      <c r="D53" s="152"/>
      <c r="E53" s="153"/>
      <c r="F53" s="153"/>
      <c r="G53" s="154"/>
      <c r="H53" s="318"/>
      <c r="I53" s="318"/>
      <c r="J53" s="318"/>
      <c r="K53" s="318"/>
      <c r="L53" s="318"/>
      <c r="M53" s="319"/>
      <c r="N53" s="320"/>
      <c r="O53" s="320"/>
      <c r="P53" s="320"/>
      <c r="Q53" s="320"/>
      <c r="R53" s="320"/>
      <c r="S53" s="320"/>
      <c r="T53" s="320"/>
      <c r="U53" s="320"/>
      <c r="V53" s="320"/>
      <c r="W53" s="320"/>
      <c r="X53" s="320"/>
      <c r="Y53" s="320"/>
      <c r="Z53" s="320"/>
      <c r="AA53" s="320"/>
      <c r="AB53" s="320"/>
      <c r="AC53" s="320"/>
      <c r="AD53" s="320"/>
      <c r="AE53" s="320"/>
      <c r="AF53" s="320"/>
      <c r="AG53" s="320"/>
      <c r="AH53" s="320"/>
      <c r="AI53" s="320"/>
      <c r="AJ53" s="320"/>
      <c r="AK53" s="320"/>
      <c r="AL53" s="320"/>
      <c r="AM53" s="321"/>
    </row>
    <row r="54" spans="1:39" ht="15" hidden="1" customHeight="1">
      <c r="A54" s="151" t="s">
        <v>62</v>
      </c>
      <c r="B54" s="152"/>
      <c r="C54" s="152"/>
      <c r="D54" s="152"/>
      <c r="E54" s="153"/>
      <c r="F54" s="153"/>
      <c r="G54" s="154"/>
      <c r="H54" s="318"/>
      <c r="I54" s="318"/>
      <c r="J54" s="318"/>
      <c r="K54" s="318"/>
      <c r="L54" s="318"/>
      <c r="M54" s="319"/>
      <c r="N54" s="320"/>
      <c r="O54" s="320"/>
      <c r="P54" s="320"/>
      <c r="Q54" s="320"/>
      <c r="R54" s="320"/>
      <c r="S54" s="320"/>
      <c r="T54" s="320"/>
      <c r="U54" s="320"/>
      <c r="V54" s="320"/>
      <c r="W54" s="320"/>
      <c r="X54" s="320"/>
      <c r="Y54" s="320"/>
      <c r="Z54" s="320"/>
      <c r="AA54" s="320"/>
      <c r="AB54" s="320"/>
      <c r="AC54" s="320"/>
      <c r="AD54" s="320"/>
      <c r="AE54" s="320"/>
      <c r="AF54" s="320"/>
      <c r="AG54" s="320"/>
      <c r="AH54" s="320"/>
      <c r="AI54" s="320"/>
      <c r="AJ54" s="320"/>
      <c r="AK54" s="320"/>
      <c r="AL54" s="320"/>
      <c r="AM54" s="321"/>
    </row>
    <row r="55" spans="1:39" ht="15" hidden="1" customHeight="1">
      <c r="A55" s="155" t="s">
        <v>33</v>
      </c>
      <c r="B55" s="173"/>
      <c r="C55" s="173"/>
      <c r="D55" s="173"/>
      <c r="E55" s="156"/>
      <c r="F55" s="156"/>
      <c r="G55" s="157"/>
      <c r="H55" s="339">
        <f>SUM(H50:L54)</f>
        <v>0</v>
      </c>
      <c r="I55" s="339"/>
      <c r="J55" s="339"/>
      <c r="K55" s="339"/>
      <c r="L55" s="340"/>
      <c r="M55" s="341"/>
      <c r="N55" s="342"/>
      <c r="O55" s="342"/>
      <c r="P55" s="342"/>
      <c r="Q55" s="342"/>
      <c r="R55" s="342"/>
      <c r="S55" s="342"/>
      <c r="T55" s="342"/>
      <c r="U55" s="342"/>
      <c r="V55" s="342"/>
      <c r="W55" s="342"/>
      <c r="X55" s="342"/>
      <c r="Y55" s="356"/>
      <c r="Z55" s="356"/>
      <c r="AA55" s="356"/>
      <c r="AB55" s="356"/>
      <c r="AC55" s="356"/>
      <c r="AD55" s="356"/>
      <c r="AE55" s="342"/>
      <c r="AF55" s="342"/>
      <c r="AG55" s="342"/>
      <c r="AH55" s="342"/>
      <c r="AI55" s="342"/>
      <c r="AJ55" s="342"/>
      <c r="AK55" s="342"/>
      <c r="AL55" s="342"/>
      <c r="AM55" s="343"/>
    </row>
    <row r="56" spans="1:39" s="91" customFormat="1" ht="4.5" customHeight="1">
      <c r="A56" s="162"/>
      <c r="B56" s="162"/>
      <c r="C56" s="162"/>
      <c r="D56" s="162"/>
      <c r="E56" s="174"/>
      <c r="F56" s="174"/>
      <c r="G56" s="174"/>
      <c r="H56" s="174"/>
      <c r="I56" s="174"/>
      <c r="J56" s="175"/>
      <c r="K56" s="175"/>
      <c r="L56" s="175"/>
      <c r="M56" s="175"/>
      <c r="N56" s="175"/>
      <c r="O56" s="174"/>
      <c r="P56" s="174"/>
      <c r="Q56" s="174"/>
      <c r="R56" s="174"/>
      <c r="S56" s="174"/>
      <c r="T56" s="174"/>
      <c r="U56" s="174"/>
      <c r="V56" s="174"/>
      <c r="W56" s="174"/>
      <c r="X56" s="174"/>
      <c r="Y56" s="176"/>
      <c r="Z56" s="176"/>
      <c r="AA56" s="176"/>
      <c r="AB56" s="176"/>
      <c r="AC56" s="176"/>
      <c r="AD56" s="176"/>
      <c r="AE56" s="174"/>
      <c r="AF56" s="174"/>
      <c r="AG56" s="174"/>
      <c r="AH56" s="174"/>
      <c r="AI56" s="174"/>
      <c r="AJ56" s="174"/>
      <c r="AK56" s="174"/>
      <c r="AL56" s="174"/>
      <c r="AM56" s="174"/>
    </row>
    <row r="57" spans="1:39" s="91" customFormat="1">
      <c r="A57" s="142" t="s">
        <v>236</v>
      </c>
    </row>
    <row r="58" spans="1:39">
      <c r="A58" s="177" t="s">
        <v>282</v>
      </c>
    </row>
    <row r="59" spans="1:39">
      <c r="AI59" s="357"/>
      <c r="AJ59" s="357"/>
      <c r="AK59" s="357"/>
      <c r="AL59" s="357"/>
      <c r="AM59" s="357"/>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 ref="A10:K10"/>
    <mergeCell ref="L10:AF10"/>
    <mergeCell ref="AG10:AI10"/>
    <mergeCell ref="AJ10:AK10"/>
    <mergeCell ref="AL10:AM10"/>
  </mergeCells>
  <phoneticPr fontId="4"/>
  <dataValidations count="2">
    <dataValidation type="list" allowBlank="1" showInputMessage="1" showErrorMessage="1" sqref="X15:Z17 X21:Z22" xr:uid="{31E6A6B4-CEF0-4AB4-A033-F8EACB96DE8E}">
      <formula1>"✔"</formula1>
    </dataValidation>
    <dataValidation imeMode="halfAlpha" allowBlank="1" showInputMessage="1" showErrorMessage="1" sqref="S26:V28 J26:N28 S37:V37 J37:N37" xr:uid="{6CCB7C41-BB78-410C-842E-6BD34C2006D9}"/>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3E2DC00A-5842-4BD0-B22B-CD164566C465}">
          <x14:formula1>
            <xm:f>リスト!$B$2:$B$30</xm:f>
          </x14:formula1>
          <xm:sqref>L10</xm:sqref>
        </x14:dataValidation>
        <x14:dataValidation type="list" allowBlank="1" xr:uid="{1173645B-511A-4744-B8C0-00A30BAE8DA9}">
          <x14:formula1>
            <xm:f>リスト!$B$32:$B$78</xm:f>
          </x14:formula1>
          <xm:sqref>D9:G9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89003-07EF-4B4B-A9A6-105EAECA10F8}">
  <dimension ref="A1:AV59"/>
  <sheetViews>
    <sheetView showGridLines="0" showZeros="0" view="pageBreakPreview" zoomScaleNormal="100" zoomScaleSheetLayoutView="100" workbookViewId="0">
      <selection activeCell="BA3" sqref="BA3"/>
    </sheetView>
  </sheetViews>
  <sheetFormatPr defaultColWidth="2.25" defaultRowHeight="13.5"/>
  <cols>
    <col min="1" max="1" width="2.25" style="57" customWidth="1"/>
    <col min="2" max="7" width="2.25" style="57"/>
    <col min="8" max="19" width="2.375" style="57" bestFit="1" customWidth="1"/>
    <col min="20" max="34" width="2.25" style="57"/>
    <col min="35" max="35" width="2.5" style="57" bestFit="1" customWidth="1"/>
    <col min="36" max="40" width="2.25" style="57"/>
    <col min="41" max="47" width="2.25" style="57" hidden="1" customWidth="1"/>
    <col min="48" max="16384" width="2.25" style="57"/>
  </cols>
  <sheetData>
    <row r="1" spans="1:48">
      <c r="A1" s="57" t="s">
        <v>38</v>
      </c>
    </row>
    <row r="2" spans="1:48" ht="7.5" customHeight="1"/>
    <row r="3" spans="1:48">
      <c r="A3" s="255" t="s">
        <v>248</v>
      </c>
      <c r="B3" s="256"/>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7"/>
    </row>
    <row r="4" spans="1:48" s="91" customFormat="1" ht="9" customHeight="1">
      <c r="A4" s="178"/>
      <c r="B4" s="178"/>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178"/>
    </row>
    <row r="5" spans="1:48">
      <c r="A5" s="258" t="s">
        <v>39</v>
      </c>
      <c r="B5" s="259"/>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48" s="91" customFormat="1" ht="4.5" customHeight="1">
      <c r="A6" s="119"/>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row>
    <row r="7" spans="1:48" ht="17.25" customHeight="1">
      <c r="A7" s="261" t="s">
        <v>40</v>
      </c>
      <c r="B7" s="262"/>
      <c r="C7" s="262"/>
      <c r="D7" s="262"/>
      <c r="E7" s="262"/>
      <c r="F7" s="262"/>
      <c r="G7" s="263"/>
      <c r="H7" s="264"/>
      <c r="I7" s="265"/>
      <c r="J7" s="265"/>
      <c r="K7" s="265"/>
      <c r="L7" s="265"/>
      <c r="M7" s="265"/>
      <c r="N7" s="266"/>
      <c r="O7" s="261" t="s">
        <v>41</v>
      </c>
      <c r="P7" s="262"/>
      <c r="Q7" s="262"/>
      <c r="R7" s="262"/>
      <c r="S7" s="263"/>
      <c r="T7" s="267"/>
      <c r="U7" s="268"/>
      <c r="V7" s="268"/>
      <c r="W7" s="268"/>
      <c r="X7" s="268"/>
      <c r="Y7" s="268"/>
      <c r="Z7" s="268"/>
      <c r="AA7" s="268"/>
      <c r="AB7" s="268"/>
      <c r="AC7" s="268"/>
      <c r="AD7" s="268"/>
      <c r="AE7" s="268"/>
      <c r="AF7" s="268"/>
      <c r="AG7" s="268"/>
      <c r="AH7" s="268"/>
      <c r="AI7" s="268"/>
      <c r="AJ7" s="268"/>
      <c r="AK7" s="268"/>
      <c r="AL7" s="268"/>
      <c r="AM7" s="269"/>
    </row>
    <row r="8" spans="1:48">
      <c r="A8" s="279" t="s">
        <v>42</v>
      </c>
      <c r="B8" s="280"/>
      <c r="C8" s="281"/>
      <c r="D8" s="261" t="s">
        <v>43</v>
      </c>
      <c r="E8" s="262"/>
      <c r="F8" s="262"/>
      <c r="G8" s="263"/>
      <c r="H8" s="261" t="s">
        <v>29</v>
      </c>
      <c r="I8" s="262"/>
      <c r="J8" s="262"/>
      <c r="K8" s="262"/>
      <c r="L8" s="262"/>
      <c r="M8" s="262"/>
      <c r="N8" s="262"/>
      <c r="O8" s="262"/>
      <c r="P8" s="262"/>
      <c r="Q8" s="262"/>
      <c r="R8" s="262"/>
      <c r="S8" s="263"/>
      <c r="T8" s="279" t="s">
        <v>44</v>
      </c>
      <c r="U8" s="280"/>
      <c r="V8" s="281"/>
      <c r="W8" s="261" t="s">
        <v>22</v>
      </c>
      <c r="X8" s="262"/>
      <c r="Y8" s="262"/>
      <c r="Z8" s="262"/>
      <c r="AA8" s="262"/>
      <c r="AB8" s="262"/>
      <c r="AC8" s="262"/>
      <c r="AD8" s="262"/>
      <c r="AE8" s="262"/>
      <c r="AF8" s="263"/>
      <c r="AG8" s="284" t="s">
        <v>45</v>
      </c>
      <c r="AH8" s="274"/>
      <c r="AI8" s="274"/>
      <c r="AJ8" s="274"/>
      <c r="AK8" s="274"/>
      <c r="AL8" s="274"/>
      <c r="AM8" s="275"/>
    </row>
    <row r="9" spans="1:48" ht="17.25" customHeight="1">
      <c r="A9" s="282"/>
      <c r="B9" s="283"/>
      <c r="C9" s="199"/>
      <c r="D9" s="285"/>
      <c r="E9" s="286"/>
      <c r="F9" s="286"/>
      <c r="G9" s="287"/>
      <c r="H9" s="288"/>
      <c r="I9" s="289"/>
      <c r="J9" s="289"/>
      <c r="K9" s="289"/>
      <c r="L9" s="289"/>
      <c r="M9" s="289"/>
      <c r="N9" s="289"/>
      <c r="O9" s="289"/>
      <c r="P9" s="289"/>
      <c r="Q9" s="289"/>
      <c r="R9" s="289"/>
      <c r="S9" s="290"/>
      <c r="T9" s="282"/>
      <c r="U9" s="283"/>
      <c r="V9" s="199"/>
      <c r="W9" s="291"/>
      <c r="X9" s="292"/>
      <c r="Y9" s="292"/>
      <c r="Z9" s="292"/>
      <c r="AA9" s="292"/>
      <c r="AB9" s="292"/>
      <c r="AC9" s="292"/>
      <c r="AD9" s="292"/>
      <c r="AE9" s="292"/>
      <c r="AF9" s="293"/>
      <c r="AG9" s="294"/>
      <c r="AH9" s="295"/>
      <c r="AI9" s="295"/>
      <c r="AJ9" s="295"/>
      <c r="AK9" s="295"/>
      <c r="AL9" s="295"/>
      <c r="AM9" s="296"/>
      <c r="AV9" s="89"/>
    </row>
    <row r="10" spans="1:48" s="89" customFormat="1" ht="20.25" customHeight="1">
      <c r="A10" s="261" t="s">
        <v>286</v>
      </c>
      <c r="B10" s="262"/>
      <c r="C10" s="262"/>
      <c r="D10" s="262"/>
      <c r="E10" s="262"/>
      <c r="F10" s="262"/>
      <c r="G10" s="262"/>
      <c r="H10" s="262"/>
      <c r="I10" s="262"/>
      <c r="J10" s="262"/>
      <c r="K10" s="263"/>
      <c r="L10" s="270"/>
      <c r="M10" s="271"/>
      <c r="N10" s="271"/>
      <c r="O10" s="271"/>
      <c r="P10" s="271"/>
      <c r="Q10" s="271"/>
      <c r="R10" s="271"/>
      <c r="S10" s="271"/>
      <c r="T10" s="271"/>
      <c r="U10" s="271"/>
      <c r="V10" s="271"/>
      <c r="W10" s="271"/>
      <c r="X10" s="271"/>
      <c r="Y10" s="271"/>
      <c r="Z10" s="271"/>
      <c r="AA10" s="271"/>
      <c r="AB10" s="271"/>
      <c r="AC10" s="271"/>
      <c r="AD10" s="271"/>
      <c r="AE10" s="271"/>
      <c r="AF10" s="272"/>
      <c r="AG10" s="273" t="s">
        <v>47</v>
      </c>
      <c r="AH10" s="274"/>
      <c r="AI10" s="275"/>
      <c r="AJ10" s="268"/>
      <c r="AK10" s="268"/>
      <c r="AL10" s="276" t="s">
        <v>48</v>
      </c>
      <c r="AM10" s="277"/>
      <c r="AP10" s="278"/>
      <c r="AQ10" s="278"/>
      <c r="AR10" s="278"/>
      <c r="AS10" s="278"/>
      <c r="AT10" s="278"/>
      <c r="AU10" s="278"/>
    </row>
    <row r="11" spans="1:48" s="89" customFormat="1" ht="18" customHeight="1">
      <c r="A11" s="297" t="s">
        <v>49</v>
      </c>
      <c r="B11" s="298"/>
      <c r="C11" s="298"/>
      <c r="D11" s="298"/>
      <c r="E11" s="298"/>
      <c r="F11" s="298"/>
      <c r="G11" s="298"/>
      <c r="H11" s="299"/>
      <c r="I11" s="120"/>
      <c r="J11" s="121" t="s">
        <v>207</v>
      </c>
      <c r="K11" s="122"/>
      <c r="L11" s="123"/>
      <c r="M11" s="123"/>
      <c r="N11" s="123"/>
      <c r="O11" s="123"/>
      <c r="P11" s="123"/>
      <c r="Q11" s="123"/>
      <c r="R11" s="123"/>
      <c r="S11" s="123"/>
      <c r="T11" s="123"/>
      <c r="U11" s="123"/>
      <c r="V11" s="123"/>
      <c r="W11" s="123"/>
      <c r="X11" s="123"/>
      <c r="Y11" s="124"/>
      <c r="Z11" s="121"/>
      <c r="AA11" s="122"/>
      <c r="AB11" s="123"/>
      <c r="AC11" s="123"/>
      <c r="AD11" s="123"/>
      <c r="AE11" s="123"/>
      <c r="AF11" s="123"/>
      <c r="AG11" s="123"/>
      <c r="AH11" s="123"/>
      <c r="AI11" s="123"/>
      <c r="AJ11" s="123"/>
      <c r="AK11" s="123"/>
      <c r="AL11" s="123"/>
      <c r="AM11" s="125"/>
    </row>
    <row r="12" spans="1:48" s="87" customFormat="1" ht="6" customHeight="1">
      <c r="A12" s="126"/>
      <c r="B12" s="126"/>
      <c r="C12" s="126"/>
      <c r="D12" s="126"/>
      <c r="E12" s="126"/>
      <c r="F12" s="126"/>
      <c r="G12" s="126"/>
      <c r="H12" s="126"/>
      <c r="I12" s="124"/>
      <c r="J12" s="127"/>
      <c r="K12" s="124"/>
      <c r="L12" s="128"/>
      <c r="M12" s="128"/>
      <c r="N12" s="128"/>
      <c r="O12" s="128"/>
      <c r="P12" s="128"/>
      <c r="Q12" s="128"/>
      <c r="R12" s="128"/>
      <c r="S12" s="128"/>
      <c r="T12" s="128"/>
      <c r="U12" s="124"/>
      <c r="V12" s="128"/>
      <c r="W12" s="128"/>
      <c r="X12" s="128"/>
      <c r="Y12" s="127"/>
      <c r="Z12" s="129"/>
      <c r="AA12" s="124"/>
      <c r="AB12" s="128"/>
      <c r="AC12" s="128"/>
      <c r="AD12" s="128"/>
      <c r="AE12" s="128"/>
      <c r="AF12" s="128"/>
      <c r="AG12" s="128"/>
      <c r="AH12" s="128"/>
      <c r="AI12" s="128"/>
      <c r="AJ12" s="128"/>
      <c r="AK12" s="128"/>
      <c r="AL12" s="128"/>
      <c r="AM12" s="128"/>
    </row>
    <row r="13" spans="1:48" s="89" customFormat="1" ht="12" hidden="1">
      <c r="A13" s="308" t="s">
        <v>50</v>
      </c>
      <c r="B13" s="309"/>
      <c r="C13" s="309"/>
      <c r="D13" s="309"/>
      <c r="E13" s="309"/>
      <c r="F13" s="309"/>
      <c r="G13" s="309"/>
      <c r="H13" s="309"/>
      <c r="I13" s="309"/>
      <c r="J13" s="309"/>
      <c r="K13" s="309"/>
      <c r="L13" s="309"/>
      <c r="M13" s="309"/>
      <c r="N13" s="309"/>
      <c r="O13" s="309"/>
      <c r="P13" s="309"/>
      <c r="Q13" s="309"/>
      <c r="R13" s="309"/>
      <c r="S13" s="309"/>
      <c r="T13" s="309"/>
      <c r="U13" s="309"/>
      <c r="V13" s="309"/>
      <c r="W13" s="309"/>
      <c r="X13" s="309"/>
      <c r="Y13" s="309"/>
      <c r="Z13" s="309"/>
      <c r="AA13" s="309"/>
      <c r="AB13" s="309"/>
      <c r="AC13" s="309"/>
      <c r="AD13" s="309"/>
      <c r="AE13" s="309"/>
      <c r="AF13" s="309"/>
      <c r="AG13" s="309"/>
      <c r="AH13" s="309"/>
      <c r="AI13" s="309"/>
      <c r="AJ13" s="309"/>
      <c r="AK13" s="309"/>
      <c r="AL13" s="309"/>
      <c r="AM13" s="310"/>
    </row>
    <row r="14" spans="1:48" s="87" customFormat="1" ht="3" hidden="1" customHeight="1">
      <c r="I14" s="130"/>
      <c r="J14" s="131"/>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row>
    <row r="15" spans="1:48" s="89" customFormat="1" ht="18" hidden="1" customHeight="1">
      <c r="A15" s="303" t="s">
        <v>234</v>
      </c>
      <c r="B15" s="304"/>
      <c r="C15" s="304"/>
      <c r="D15" s="304"/>
      <c r="E15" s="304"/>
      <c r="F15" s="304"/>
      <c r="G15" s="304"/>
      <c r="H15" s="304"/>
      <c r="I15" s="304"/>
      <c r="J15" s="304"/>
      <c r="K15" s="304"/>
      <c r="L15" s="304"/>
      <c r="M15" s="304"/>
      <c r="N15" s="304"/>
      <c r="O15" s="304"/>
      <c r="P15" s="304"/>
      <c r="Q15" s="304"/>
      <c r="R15" s="304"/>
      <c r="S15" s="304"/>
      <c r="T15" s="304"/>
      <c r="U15" s="304"/>
      <c r="V15" s="304"/>
      <c r="W15" s="311"/>
      <c r="X15" s="305" t="s">
        <v>51</v>
      </c>
      <c r="Y15" s="306"/>
      <c r="Z15" s="307"/>
      <c r="AA15" s="312" t="s">
        <v>212</v>
      </c>
      <c r="AB15" s="313"/>
      <c r="AC15" s="313"/>
      <c r="AD15" s="313"/>
      <c r="AE15" s="313"/>
      <c r="AF15" s="313"/>
      <c r="AG15" s="313"/>
      <c r="AH15" s="313"/>
      <c r="AI15" s="313"/>
      <c r="AJ15" s="313"/>
      <c r="AK15" s="313"/>
      <c r="AL15" s="313"/>
      <c r="AM15" s="313"/>
    </row>
    <row r="16" spans="1:48" s="89" customFormat="1" ht="18" hidden="1" customHeight="1">
      <c r="A16" s="303" t="s">
        <v>287</v>
      </c>
      <c r="B16" s="304"/>
      <c r="C16" s="304"/>
      <c r="D16" s="304"/>
      <c r="E16" s="304"/>
      <c r="F16" s="304"/>
      <c r="G16" s="304"/>
      <c r="H16" s="304"/>
      <c r="I16" s="304"/>
      <c r="J16" s="304"/>
      <c r="K16" s="304"/>
      <c r="L16" s="304"/>
      <c r="M16" s="304"/>
      <c r="N16" s="304"/>
      <c r="O16" s="304"/>
      <c r="P16" s="304"/>
      <c r="Q16" s="304"/>
      <c r="R16" s="304"/>
      <c r="S16" s="304"/>
      <c r="T16" s="304"/>
      <c r="U16" s="304"/>
      <c r="V16" s="304"/>
      <c r="W16" s="311"/>
      <c r="X16" s="305" t="s">
        <v>51</v>
      </c>
      <c r="Y16" s="306"/>
      <c r="Z16" s="307"/>
      <c r="AA16" s="312" t="s">
        <v>211</v>
      </c>
      <c r="AB16" s="313"/>
      <c r="AC16" s="313"/>
      <c r="AD16" s="313"/>
      <c r="AE16" s="313"/>
      <c r="AF16" s="313"/>
      <c r="AG16" s="313"/>
      <c r="AH16" s="313"/>
      <c r="AI16" s="313"/>
      <c r="AJ16" s="313"/>
      <c r="AK16" s="313"/>
      <c r="AL16" s="313"/>
      <c r="AM16" s="313"/>
    </row>
    <row r="17" spans="1:48" s="89" customFormat="1" ht="18" hidden="1" customHeight="1">
      <c r="A17" s="297" t="s">
        <v>210</v>
      </c>
      <c r="B17" s="298"/>
      <c r="C17" s="298"/>
      <c r="D17" s="298"/>
      <c r="E17" s="298"/>
      <c r="F17" s="298"/>
      <c r="G17" s="298"/>
      <c r="H17" s="298"/>
      <c r="I17" s="298"/>
      <c r="J17" s="298"/>
      <c r="K17" s="298"/>
      <c r="L17" s="298"/>
      <c r="M17" s="298"/>
      <c r="N17" s="298"/>
      <c r="O17" s="298"/>
      <c r="P17" s="298"/>
      <c r="Q17" s="298"/>
      <c r="R17" s="298"/>
      <c r="S17" s="298"/>
      <c r="T17" s="298"/>
      <c r="U17" s="298"/>
      <c r="V17" s="298"/>
      <c r="W17" s="299"/>
      <c r="X17" s="300" t="s">
        <v>51</v>
      </c>
      <c r="Y17" s="301"/>
      <c r="Z17" s="302"/>
      <c r="AA17" s="133"/>
      <c r="AB17" s="180"/>
      <c r="AC17" s="180"/>
      <c r="AD17" s="180"/>
      <c r="AE17" s="180"/>
      <c r="AF17" s="180"/>
      <c r="AG17" s="180"/>
      <c r="AH17" s="180"/>
      <c r="AI17" s="180"/>
      <c r="AJ17" s="180"/>
      <c r="AK17" s="180"/>
      <c r="AL17" s="180"/>
      <c r="AM17" s="180"/>
    </row>
    <row r="18" spans="1:48" s="87" customFormat="1" ht="6" customHeight="1">
      <c r="A18" s="135"/>
      <c r="B18" s="135"/>
      <c r="C18" s="135"/>
      <c r="D18" s="135"/>
      <c r="E18" s="135"/>
      <c r="F18" s="135"/>
      <c r="G18" s="135"/>
      <c r="H18" s="135"/>
      <c r="I18" s="136"/>
      <c r="J18" s="137"/>
      <c r="K18" s="135"/>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row>
    <row r="19" spans="1:48" s="89" customFormat="1" ht="12">
      <c r="A19" s="258" t="s">
        <v>235</v>
      </c>
      <c r="B19" s="259"/>
      <c r="C19" s="259"/>
      <c r="D19" s="259"/>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59"/>
      <c r="AM19" s="260"/>
    </row>
    <row r="20" spans="1:48" s="87" customFormat="1" ht="3" customHeight="1">
      <c r="I20" s="130"/>
      <c r="J20" s="131"/>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row>
    <row r="21" spans="1:48" s="89" customFormat="1" ht="18" customHeight="1">
      <c r="A21" s="303" t="s">
        <v>244</v>
      </c>
      <c r="B21" s="304"/>
      <c r="C21" s="304"/>
      <c r="D21" s="304"/>
      <c r="E21" s="304"/>
      <c r="F21" s="304"/>
      <c r="G21" s="304"/>
      <c r="H21" s="304"/>
      <c r="I21" s="304"/>
      <c r="J21" s="304"/>
      <c r="K21" s="304"/>
      <c r="L21" s="304"/>
      <c r="M21" s="304"/>
      <c r="N21" s="304"/>
      <c r="O21" s="304"/>
      <c r="P21" s="304"/>
      <c r="Q21" s="304"/>
      <c r="R21" s="304"/>
      <c r="S21" s="304"/>
      <c r="T21" s="304"/>
      <c r="U21" s="304"/>
      <c r="V21" s="304"/>
      <c r="W21" s="304"/>
      <c r="X21" s="305" t="s">
        <v>51</v>
      </c>
      <c r="Y21" s="306"/>
      <c r="Z21" s="307"/>
      <c r="AA21" s="139"/>
      <c r="AB21" s="139"/>
      <c r="AC21" s="139"/>
      <c r="AD21" s="139"/>
      <c r="AE21" s="139"/>
      <c r="AF21" s="139"/>
      <c r="AG21" s="139"/>
      <c r="AH21" s="140"/>
      <c r="AI21" s="140"/>
      <c r="AJ21" s="140"/>
      <c r="AK21" s="140"/>
      <c r="AL21" s="140"/>
      <c r="AM21" s="140"/>
    </row>
    <row r="22" spans="1:48" s="89" customFormat="1" ht="18" customHeight="1">
      <c r="A22" s="303" t="s">
        <v>237</v>
      </c>
      <c r="B22" s="304"/>
      <c r="C22" s="304"/>
      <c r="D22" s="304"/>
      <c r="E22" s="304"/>
      <c r="F22" s="304"/>
      <c r="G22" s="304"/>
      <c r="H22" s="304"/>
      <c r="I22" s="304"/>
      <c r="J22" s="304"/>
      <c r="K22" s="304"/>
      <c r="L22" s="304"/>
      <c r="M22" s="304"/>
      <c r="N22" s="304"/>
      <c r="O22" s="304"/>
      <c r="P22" s="304"/>
      <c r="Q22" s="304"/>
      <c r="R22" s="304"/>
      <c r="S22" s="304"/>
      <c r="T22" s="304"/>
      <c r="U22" s="304"/>
      <c r="V22" s="304"/>
      <c r="W22" s="304"/>
      <c r="X22" s="305" t="s">
        <v>51</v>
      </c>
      <c r="Y22" s="306"/>
      <c r="Z22" s="307"/>
      <c r="AA22" s="139"/>
      <c r="AB22" s="139"/>
      <c r="AC22" s="139"/>
      <c r="AD22" s="139"/>
      <c r="AE22" s="139"/>
      <c r="AF22" s="139"/>
      <c r="AG22" s="139"/>
      <c r="AH22" s="140"/>
      <c r="AI22" s="140"/>
      <c r="AJ22" s="140"/>
      <c r="AK22" s="140"/>
      <c r="AL22" s="140"/>
      <c r="AM22" s="140"/>
    </row>
    <row r="23" spans="1:48" s="87" customFormat="1" ht="6" customHeight="1">
      <c r="I23" s="130"/>
      <c r="J23" s="131"/>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row>
    <row r="24" spans="1:48" s="89" customFormat="1" ht="12">
      <c r="A24" s="258" t="s">
        <v>52</v>
      </c>
      <c r="B24" s="259"/>
      <c r="C24" s="259"/>
      <c r="D24" s="259"/>
      <c r="E24" s="259"/>
      <c r="F24" s="259"/>
      <c r="G24" s="259"/>
      <c r="H24" s="259"/>
      <c r="I24" s="259"/>
      <c r="J24" s="259"/>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59"/>
      <c r="AM24" s="260"/>
    </row>
    <row r="25" spans="1:48" s="87" customFormat="1" ht="3" customHeight="1" thickBot="1">
      <c r="I25" s="130"/>
      <c r="J25" s="131"/>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2"/>
      <c r="AL25" s="132"/>
      <c r="AM25" s="132"/>
    </row>
    <row r="26" spans="1:48" ht="19.5" customHeight="1">
      <c r="A26" s="141" t="s">
        <v>238</v>
      </c>
      <c r="B26" s="87"/>
      <c r="C26" s="142"/>
      <c r="D26" s="87"/>
      <c r="E26" s="143"/>
      <c r="F26" s="87"/>
      <c r="G26" s="87"/>
      <c r="H26" s="87"/>
      <c r="I26" s="87"/>
      <c r="J26" s="144"/>
      <c r="K26" s="144"/>
      <c r="L26" s="144"/>
      <c r="M26" s="144"/>
      <c r="N26" s="144"/>
      <c r="O26" s="145"/>
      <c r="P26" s="142"/>
      <c r="Q26" s="91"/>
      <c r="R26" s="91"/>
      <c r="S26" s="144"/>
      <c r="T26" s="131"/>
      <c r="U26" s="144"/>
      <c r="V26" s="144"/>
      <c r="W26" s="142"/>
      <c r="AC26" s="322"/>
      <c r="AD26" s="323" t="s">
        <v>53</v>
      </c>
      <c r="AE26" s="324"/>
      <c r="AF26" s="324"/>
      <c r="AG26" s="324"/>
      <c r="AH26" s="324"/>
      <c r="AI26" s="325" t="s">
        <v>54</v>
      </c>
      <c r="AJ26" s="326"/>
      <c r="AK26" s="326"/>
      <c r="AL26" s="326"/>
      <c r="AM26" s="327"/>
      <c r="AV26" s="89"/>
    </row>
    <row r="27" spans="1:48">
      <c r="A27" s="141"/>
      <c r="B27" s="87"/>
      <c r="C27" s="142"/>
      <c r="D27" s="87"/>
      <c r="E27" s="143"/>
      <c r="F27" s="87"/>
      <c r="G27" s="87"/>
      <c r="H27" s="87"/>
      <c r="I27" s="87"/>
      <c r="J27" s="144"/>
      <c r="K27" s="144"/>
      <c r="L27" s="144"/>
      <c r="M27" s="144"/>
      <c r="N27" s="144"/>
      <c r="O27" s="145"/>
      <c r="P27" s="142"/>
      <c r="Q27" s="91"/>
      <c r="R27" s="91"/>
      <c r="S27" s="144"/>
      <c r="T27" s="131"/>
      <c r="U27" s="144"/>
      <c r="V27" s="144"/>
      <c r="W27" s="146"/>
      <c r="AC27" s="322"/>
      <c r="AD27" s="328" t="str">
        <f>IFERROR(VLOOKUP(L10,リスト!B2:D23,2,FALSE),IFERROR(VLOOKUP(L10,リスト!B24:D30,2,FALSE)*AJ10,""))</f>
        <v/>
      </c>
      <c r="AE27" s="329"/>
      <c r="AF27" s="329"/>
      <c r="AG27" s="330" t="s">
        <v>12</v>
      </c>
      <c r="AH27" s="330"/>
      <c r="AI27" s="331">
        <f>MIN(AD27,ROUNDDOWN((H35+H44)/1000,0))</f>
        <v>0</v>
      </c>
      <c r="AJ27" s="332"/>
      <c r="AK27" s="332"/>
      <c r="AL27" s="335" t="s">
        <v>12</v>
      </c>
      <c r="AM27" s="336"/>
    </row>
    <row r="28" spans="1:48" ht="14.25" thickBot="1">
      <c r="A28" s="142" t="s">
        <v>208</v>
      </c>
      <c r="B28" s="87"/>
      <c r="C28" s="142"/>
      <c r="D28" s="87"/>
      <c r="E28" s="143"/>
      <c r="F28" s="87"/>
      <c r="G28" s="87"/>
      <c r="H28" s="87"/>
      <c r="I28" s="87"/>
      <c r="J28" s="144"/>
      <c r="K28" s="144"/>
      <c r="L28" s="144"/>
      <c r="M28" s="144"/>
      <c r="N28" s="144"/>
      <c r="O28" s="145"/>
      <c r="P28" s="142"/>
      <c r="Q28" s="91"/>
      <c r="R28" s="91"/>
      <c r="S28" s="144"/>
      <c r="T28" s="131"/>
      <c r="U28" s="144"/>
      <c r="V28" s="144"/>
      <c r="W28" s="146"/>
      <c r="AC28" s="322"/>
      <c r="AD28" s="328"/>
      <c r="AE28" s="329"/>
      <c r="AF28" s="329"/>
      <c r="AG28" s="330"/>
      <c r="AH28" s="330"/>
      <c r="AI28" s="333"/>
      <c r="AJ28" s="334"/>
      <c r="AK28" s="334"/>
      <c r="AL28" s="337"/>
      <c r="AM28" s="338"/>
    </row>
    <row r="29" spans="1:48" ht="15" customHeight="1">
      <c r="A29" s="261" t="s">
        <v>55</v>
      </c>
      <c r="B29" s="262"/>
      <c r="C29" s="262"/>
      <c r="D29" s="262"/>
      <c r="E29" s="262"/>
      <c r="F29" s="262"/>
      <c r="G29" s="263"/>
      <c r="H29" s="262" t="s">
        <v>56</v>
      </c>
      <c r="I29" s="262"/>
      <c r="J29" s="262"/>
      <c r="K29" s="262"/>
      <c r="L29" s="262"/>
      <c r="M29" s="261" t="s">
        <v>57</v>
      </c>
      <c r="N29" s="262"/>
      <c r="O29" s="262"/>
      <c r="P29" s="262"/>
      <c r="Q29" s="262"/>
      <c r="R29" s="262"/>
      <c r="S29" s="262"/>
      <c r="T29" s="262"/>
      <c r="U29" s="262"/>
      <c r="V29" s="262"/>
      <c r="W29" s="262"/>
      <c r="X29" s="262"/>
      <c r="Y29" s="262"/>
      <c r="Z29" s="262"/>
      <c r="AA29" s="262"/>
      <c r="AB29" s="262"/>
      <c r="AC29" s="262"/>
      <c r="AD29" s="262"/>
      <c r="AE29" s="262"/>
      <c r="AF29" s="262"/>
      <c r="AG29" s="262"/>
      <c r="AH29" s="262"/>
      <c r="AI29" s="283"/>
      <c r="AJ29" s="283"/>
      <c r="AK29" s="283"/>
      <c r="AL29" s="283"/>
      <c r="AM29" s="199"/>
    </row>
    <row r="30" spans="1:48" ht="15" customHeight="1">
      <c r="A30" s="147" t="s">
        <v>58</v>
      </c>
      <c r="B30" s="148"/>
      <c r="C30" s="148"/>
      <c r="D30" s="148"/>
      <c r="E30" s="149"/>
      <c r="F30" s="149"/>
      <c r="G30" s="150"/>
      <c r="H30" s="314"/>
      <c r="I30" s="314"/>
      <c r="J30" s="314"/>
      <c r="K30" s="314"/>
      <c r="L30" s="314"/>
      <c r="M30" s="315"/>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6"/>
      <c r="AM30" s="317"/>
    </row>
    <row r="31" spans="1:48" ht="15" customHeight="1">
      <c r="A31" s="151" t="s">
        <v>59</v>
      </c>
      <c r="B31" s="152"/>
      <c r="C31" s="152"/>
      <c r="D31" s="152"/>
      <c r="E31" s="153"/>
      <c r="F31" s="153"/>
      <c r="G31" s="154"/>
      <c r="H31" s="318"/>
      <c r="I31" s="318"/>
      <c r="J31" s="318"/>
      <c r="K31" s="318"/>
      <c r="L31" s="318"/>
      <c r="M31" s="319"/>
      <c r="N31" s="320"/>
      <c r="O31" s="320"/>
      <c r="P31" s="320"/>
      <c r="Q31" s="320"/>
      <c r="R31" s="320"/>
      <c r="S31" s="320"/>
      <c r="T31" s="320"/>
      <c r="U31" s="320"/>
      <c r="V31" s="320"/>
      <c r="W31" s="320"/>
      <c r="X31" s="320"/>
      <c r="Y31" s="320"/>
      <c r="Z31" s="320"/>
      <c r="AA31" s="320"/>
      <c r="AB31" s="320"/>
      <c r="AC31" s="320"/>
      <c r="AD31" s="320"/>
      <c r="AE31" s="320"/>
      <c r="AF31" s="320"/>
      <c r="AG31" s="320"/>
      <c r="AH31" s="320"/>
      <c r="AI31" s="320"/>
      <c r="AJ31" s="320"/>
      <c r="AK31" s="320"/>
      <c r="AL31" s="320"/>
      <c r="AM31" s="321"/>
    </row>
    <row r="32" spans="1:48" ht="15" customHeight="1">
      <c r="A32" s="151" t="s">
        <v>60</v>
      </c>
      <c r="B32" s="152"/>
      <c r="C32" s="152"/>
      <c r="D32" s="152"/>
      <c r="E32" s="153"/>
      <c r="F32" s="153"/>
      <c r="G32" s="154"/>
      <c r="H32" s="318"/>
      <c r="I32" s="318"/>
      <c r="J32" s="318"/>
      <c r="K32" s="318"/>
      <c r="L32" s="318"/>
      <c r="M32" s="319"/>
      <c r="N32" s="320"/>
      <c r="O32" s="320"/>
      <c r="P32" s="320"/>
      <c r="Q32" s="320"/>
      <c r="R32" s="320"/>
      <c r="S32" s="320"/>
      <c r="T32" s="320"/>
      <c r="U32" s="320"/>
      <c r="V32" s="320"/>
      <c r="W32" s="320"/>
      <c r="X32" s="320"/>
      <c r="Y32" s="320"/>
      <c r="Z32" s="320"/>
      <c r="AA32" s="320"/>
      <c r="AB32" s="320"/>
      <c r="AC32" s="320"/>
      <c r="AD32" s="320"/>
      <c r="AE32" s="320"/>
      <c r="AF32" s="320"/>
      <c r="AG32" s="320"/>
      <c r="AH32" s="320"/>
      <c r="AI32" s="320"/>
      <c r="AJ32" s="320"/>
      <c r="AK32" s="320"/>
      <c r="AL32" s="320"/>
      <c r="AM32" s="321"/>
    </row>
    <row r="33" spans="1:48" ht="15" customHeight="1">
      <c r="A33" s="151" t="s">
        <v>61</v>
      </c>
      <c r="B33" s="152"/>
      <c r="C33" s="152"/>
      <c r="D33" s="152"/>
      <c r="E33" s="153"/>
      <c r="F33" s="153"/>
      <c r="G33" s="154"/>
      <c r="H33" s="318"/>
      <c r="I33" s="318"/>
      <c r="J33" s="318"/>
      <c r="K33" s="318"/>
      <c r="L33" s="318"/>
      <c r="M33" s="319"/>
      <c r="N33" s="320"/>
      <c r="O33" s="320"/>
      <c r="P33" s="320"/>
      <c r="Q33" s="320"/>
      <c r="R33" s="320"/>
      <c r="S33" s="320"/>
      <c r="T33" s="320"/>
      <c r="U33" s="320"/>
      <c r="V33" s="320"/>
      <c r="W33" s="320"/>
      <c r="X33" s="320"/>
      <c r="Y33" s="320"/>
      <c r="Z33" s="320"/>
      <c r="AA33" s="320"/>
      <c r="AB33" s="320"/>
      <c r="AC33" s="320"/>
      <c r="AD33" s="320"/>
      <c r="AE33" s="320"/>
      <c r="AF33" s="320"/>
      <c r="AG33" s="320"/>
      <c r="AH33" s="320"/>
      <c r="AI33" s="320"/>
      <c r="AJ33" s="320"/>
      <c r="AK33" s="320"/>
      <c r="AL33" s="320"/>
      <c r="AM33" s="321"/>
      <c r="AV33" s="89"/>
    </row>
    <row r="34" spans="1:48" ht="15" customHeight="1">
      <c r="A34" s="151" t="s">
        <v>62</v>
      </c>
      <c r="B34" s="152"/>
      <c r="C34" s="152"/>
      <c r="D34" s="152"/>
      <c r="E34" s="153"/>
      <c r="F34" s="153"/>
      <c r="G34" s="154"/>
      <c r="H34" s="318"/>
      <c r="I34" s="318"/>
      <c r="J34" s="318"/>
      <c r="K34" s="318"/>
      <c r="L34" s="318"/>
      <c r="M34" s="319"/>
      <c r="N34" s="320"/>
      <c r="O34" s="320"/>
      <c r="P34" s="320"/>
      <c r="Q34" s="320"/>
      <c r="R34" s="320"/>
      <c r="S34" s="320"/>
      <c r="T34" s="320"/>
      <c r="U34" s="320"/>
      <c r="V34" s="320"/>
      <c r="W34" s="320"/>
      <c r="X34" s="320"/>
      <c r="Y34" s="320"/>
      <c r="Z34" s="320"/>
      <c r="AA34" s="320"/>
      <c r="AB34" s="320"/>
      <c r="AC34" s="320"/>
      <c r="AD34" s="320"/>
      <c r="AE34" s="320"/>
      <c r="AF34" s="320"/>
      <c r="AG34" s="320"/>
      <c r="AH34" s="320"/>
      <c r="AI34" s="320"/>
      <c r="AJ34" s="320"/>
      <c r="AK34" s="320"/>
      <c r="AL34" s="320"/>
      <c r="AM34" s="321"/>
    </row>
    <row r="35" spans="1:48" ht="15" customHeight="1">
      <c r="A35" s="155" t="s">
        <v>33</v>
      </c>
      <c r="B35" s="156"/>
      <c r="C35" s="156"/>
      <c r="D35" s="156"/>
      <c r="E35" s="156"/>
      <c r="F35" s="156"/>
      <c r="G35" s="157"/>
      <c r="H35" s="339">
        <f>SUM(H30:L34)</f>
        <v>0</v>
      </c>
      <c r="I35" s="339"/>
      <c r="J35" s="339"/>
      <c r="K35" s="339"/>
      <c r="L35" s="340"/>
      <c r="M35" s="341"/>
      <c r="N35" s="342"/>
      <c r="O35" s="342"/>
      <c r="P35" s="342"/>
      <c r="Q35" s="342"/>
      <c r="R35" s="342"/>
      <c r="S35" s="342"/>
      <c r="T35" s="342"/>
      <c r="U35" s="342"/>
      <c r="V35" s="342"/>
      <c r="W35" s="342"/>
      <c r="X35" s="342"/>
      <c r="Y35" s="342"/>
      <c r="Z35" s="342"/>
      <c r="AA35" s="342"/>
      <c r="AB35" s="342"/>
      <c r="AC35" s="342"/>
      <c r="AD35" s="342"/>
      <c r="AE35" s="342"/>
      <c r="AF35" s="342"/>
      <c r="AG35" s="342"/>
      <c r="AH35" s="342"/>
      <c r="AI35" s="342"/>
      <c r="AJ35" s="342"/>
      <c r="AK35" s="342"/>
      <c r="AL35" s="342"/>
      <c r="AM35" s="343"/>
    </row>
    <row r="36" spans="1:48" s="91" customFormat="1">
      <c r="A36" s="141"/>
      <c r="B36" s="87"/>
      <c r="C36" s="142"/>
      <c r="D36" s="87"/>
      <c r="E36" s="143"/>
      <c r="F36" s="87"/>
      <c r="G36" s="87"/>
      <c r="H36" s="87"/>
      <c r="I36" s="87"/>
      <c r="J36" s="144"/>
      <c r="K36" s="144"/>
      <c r="L36" s="144"/>
      <c r="M36" s="144"/>
      <c r="N36" s="144"/>
      <c r="O36" s="145"/>
      <c r="P36" s="142"/>
      <c r="S36" s="144"/>
      <c r="T36" s="131"/>
      <c r="U36" s="144"/>
      <c r="V36" s="144"/>
      <c r="W36" s="146"/>
      <c r="X36" s="158"/>
      <c r="Y36" s="158"/>
      <c r="Z36" s="158"/>
      <c r="AA36" s="158"/>
      <c r="AB36" s="158"/>
      <c r="AC36" s="158"/>
      <c r="AD36" s="159"/>
      <c r="AE36" s="160"/>
      <c r="AF36" s="160"/>
      <c r="AG36" s="160"/>
      <c r="AH36" s="179"/>
      <c r="AI36" s="344"/>
      <c r="AJ36" s="344"/>
      <c r="AK36" s="344"/>
      <c r="AL36" s="345"/>
      <c r="AM36" s="345"/>
    </row>
    <row r="37" spans="1:48" s="91" customFormat="1">
      <c r="A37" s="142" t="s">
        <v>209</v>
      </c>
      <c r="B37" s="87"/>
      <c r="C37" s="142"/>
      <c r="D37" s="87"/>
      <c r="E37" s="143"/>
      <c r="F37" s="87"/>
      <c r="G37" s="87"/>
      <c r="H37" s="87"/>
      <c r="I37" s="87"/>
      <c r="J37" s="144"/>
      <c r="K37" s="144"/>
      <c r="L37" s="144"/>
      <c r="M37" s="144"/>
      <c r="N37" s="144"/>
      <c r="O37" s="145"/>
      <c r="P37" s="142"/>
      <c r="S37" s="144"/>
      <c r="T37" s="131"/>
      <c r="U37" s="144"/>
      <c r="V37" s="144"/>
      <c r="W37" s="146"/>
      <c r="X37" s="158"/>
      <c r="Y37" s="158"/>
      <c r="Z37" s="158"/>
      <c r="AA37" s="158"/>
      <c r="AB37" s="158"/>
      <c r="AC37" s="158"/>
      <c r="AD37" s="159"/>
      <c r="AE37" s="160"/>
      <c r="AF37" s="160"/>
      <c r="AG37" s="160"/>
      <c r="AH37" s="179"/>
      <c r="AI37" s="344"/>
      <c r="AJ37" s="344"/>
      <c r="AK37" s="344"/>
      <c r="AL37" s="345"/>
      <c r="AM37" s="345"/>
    </row>
    <row r="38" spans="1:48" ht="15" customHeight="1">
      <c r="A38" s="261" t="s">
        <v>55</v>
      </c>
      <c r="B38" s="262"/>
      <c r="C38" s="262"/>
      <c r="D38" s="262"/>
      <c r="E38" s="262"/>
      <c r="F38" s="262"/>
      <c r="G38" s="263"/>
      <c r="H38" s="262" t="s">
        <v>56</v>
      </c>
      <c r="I38" s="262"/>
      <c r="J38" s="262"/>
      <c r="K38" s="262"/>
      <c r="L38" s="262"/>
      <c r="M38" s="261" t="s">
        <v>57</v>
      </c>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3"/>
    </row>
    <row r="39" spans="1:48" ht="15" customHeight="1">
      <c r="A39" s="147" t="s">
        <v>58</v>
      </c>
      <c r="B39" s="148"/>
      <c r="C39" s="148"/>
      <c r="D39" s="148"/>
      <c r="E39" s="149"/>
      <c r="F39" s="149"/>
      <c r="G39" s="150"/>
      <c r="H39" s="314"/>
      <c r="I39" s="314"/>
      <c r="J39" s="314"/>
      <c r="K39" s="314"/>
      <c r="L39" s="314"/>
      <c r="M39" s="315"/>
      <c r="N39" s="316"/>
      <c r="O39" s="316"/>
      <c r="P39" s="316"/>
      <c r="Q39" s="316"/>
      <c r="R39" s="316"/>
      <c r="S39" s="316"/>
      <c r="T39" s="316"/>
      <c r="U39" s="316"/>
      <c r="V39" s="316"/>
      <c r="W39" s="316"/>
      <c r="X39" s="316"/>
      <c r="Y39" s="316"/>
      <c r="Z39" s="316"/>
      <c r="AA39" s="316"/>
      <c r="AB39" s="316"/>
      <c r="AC39" s="316"/>
      <c r="AD39" s="316"/>
      <c r="AE39" s="316"/>
      <c r="AF39" s="316"/>
      <c r="AG39" s="316"/>
      <c r="AH39" s="316"/>
      <c r="AI39" s="316"/>
      <c r="AJ39" s="316"/>
      <c r="AK39" s="316"/>
      <c r="AL39" s="316"/>
      <c r="AM39" s="317"/>
    </row>
    <row r="40" spans="1:48" ht="15" customHeight="1">
      <c r="A40" s="151" t="s">
        <v>59</v>
      </c>
      <c r="B40" s="152"/>
      <c r="C40" s="152"/>
      <c r="D40" s="152"/>
      <c r="E40" s="153"/>
      <c r="F40" s="153"/>
      <c r="G40" s="154"/>
      <c r="H40" s="318"/>
      <c r="I40" s="318"/>
      <c r="J40" s="318"/>
      <c r="K40" s="318"/>
      <c r="L40" s="318"/>
      <c r="M40" s="319"/>
      <c r="N40" s="320"/>
      <c r="O40" s="320"/>
      <c r="P40" s="320"/>
      <c r="Q40" s="320"/>
      <c r="R40" s="320"/>
      <c r="S40" s="320"/>
      <c r="T40" s="320"/>
      <c r="U40" s="320"/>
      <c r="V40" s="320"/>
      <c r="W40" s="320"/>
      <c r="X40" s="320"/>
      <c r="Y40" s="320"/>
      <c r="Z40" s="320"/>
      <c r="AA40" s="320"/>
      <c r="AB40" s="320"/>
      <c r="AC40" s="320"/>
      <c r="AD40" s="320"/>
      <c r="AE40" s="320"/>
      <c r="AF40" s="320"/>
      <c r="AG40" s="320"/>
      <c r="AH40" s="320"/>
      <c r="AI40" s="320"/>
      <c r="AJ40" s="320"/>
      <c r="AK40" s="320"/>
      <c r="AL40" s="320"/>
      <c r="AM40" s="321"/>
    </row>
    <row r="41" spans="1:48" ht="15" customHeight="1">
      <c r="A41" s="151" t="s">
        <v>60</v>
      </c>
      <c r="B41" s="152"/>
      <c r="C41" s="152"/>
      <c r="D41" s="152"/>
      <c r="E41" s="153"/>
      <c r="F41" s="153"/>
      <c r="G41" s="154"/>
      <c r="H41" s="318"/>
      <c r="I41" s="318"/>
      <c r="J41" s="318"/>
      <c r="K41" s="318"/>
      <c r="L41" s="318"/>
      <c r="M41" s="319"/>
      <c r="N41" s="320"/>
      <c r="O41" s="320"/>
      <c r="P41" s="320"/>
      <c r="Q41" s="320"/>
      <c r="R41" s="320"/>
      <c r="S41" s="320"/>
      <c r="T41" s="320"/>
      <c r="U41" s="320"/>
      <c r="V41" s="320"/>
      <c r="W41" s="320"/>
      <c r="X41" s="320"/>
      <c r="Y41" s="320"/>
      <c r="Z41" s="320"/>
      <c r="AA41" s="320"/>
      <c r="AB41" s="320"/>
      <c r="AC41" s="320"/>
      <c r="AD41" s="320"/>
      <c r="AE41" s="320"/>
      <c r="AF41" s="320"/>
      <c r="AG41" s="320"/>
      <c r="AH41" s="320"/>
      <c r="AI41" s="320"/>
      <c r="AJ41" s="320"/>
      <c r="AK41" s="320"/>
      <c r="AL41" s="320"/>
      <c r="AM41" s="321"/>
    </row>
    <row r="42" spans="1:48" ht="15" customHeight="1">
      <c r="A42" s="151" t="s">
        <v>61</v>
      </c>
      <c r="B42" s="152"/>
      <c r="C42" s="152"/>
      <c r="D42" s="152"/>
      <c r="E42" s="153"/>
      <c r="F42" s="153"/>
      <c r="G42" s="154"/>
      <c r="H42" s="318"/>
      <c r="I42" s="318"/>
      <c r="J42" s="318"/>
      <c r="K42" s="318"/>
      <c r="L42" s="318"/>
      <c r="M42" s="319"/>
      <c r="N42" s="320"/>
      <c r="O42" s="320"/>
      <c r="P42" s="320"/>
      <c r="Q42" s="320"/>
      <c r="R42" s="320"/>
      <c r="S42" s="320"/>
      <c r="T42" s="320"/>
      <c r="U42" s="320"/>
      <c r="V42" s="320"/>
      <c r="W42" s="320"/>
      <c r="X42" s="320"/>
      <c r="Y42" s="320"/>
      <c r="Z42" s="320"/>
      <c r="AA42" s="320"/>
      <c r="AB42" s="320"/>
      <c r="AC42" s="320"/>
      <c r="AD42" s="320"/>
      <c r="AE42" s="320"/>
      <c r="AF42" s="320"/>
      <c r="AG42" s="320"/>
      <c r="AH42" s="320"/>
      <c r="AI42" s="320"/>
      <c r="AJ42" s="320"/>
      <c r="AK42" s="320"/>
      <c r="AL42" s="320"/>
      <c r="AM42" s="321"/>
      <c r="AV42" s="89"/>
    </row>
    <row r="43" spans="1:48" ht="15" customHeight="1">
      <c r="A43" s="151" t="s">
        <v>62</v>
      </c>
      <c r="B43" s="152"/>
      <c r="C43" s="152"/>
      <c r="D43" s="152"/>
      <c r="E43" s="153"/>
      <c r="F43" s="153"/>
      <c r="G43" s="154"/>
      <c r="H43" s="318"/>
      <c r="I43" s="318"/>
      <c r="J43" s="318"/>
      <c r="K43" s="318"/>
      <c r="L43" s="318"/>
      <c r="M43" s="319"/>
      <c r="N43" s="320"/>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1"/>
    </row>
    <row r="44" spans="1:48" ht="15" customHeight="1">
      <c r="A44" s="155" t="s">
        <v>33</v>
      </c>
      <c r="B44" s="156"/>
      <c r="C44" s="156"/>
      <c r="D44" s="156"/>
      <c r="E44" s="156"/>
      <c r="F44" s="156"/>
      <c r="G44" s="157"/>
      <c r="H44" s="339">
        <f>SUM(H39:L43)</f>
        <v>0</v>
      </c>
      <c r="I44" s="339"/>
      <c r="J44" s="339"/>
      <c r="K44" s="339"/>
      <c r="L44" s="340"/>
      <c r="M44" s="341"/>
      <c r="N44" s="342"/>
      <c r="O44" s="342"/>
      <c r="P44" s="342"/>
      <c r="Q44" s="342"/>
      <c r="R44" s="342"/>
      <c r="S44" s="342"/>
      <c r="T44" s="342"/>
      <c r="U44" s="342"/>
      <c r="V44" s="342"/>
      <c r="W44" s="342"/>
      <c r="X44" s="342"/>
      <c r="Y44" s="342"/>
      <c r="Z44" s="342"/>
      <c r="AA44" s="342"/>
      <c r="AB44" s="342"/>
      <c r="AC44" s="342"/>
      <c r="AD44" s="342"/>
      <c r="AE44" s="342"/>
      <c r="AF44" s="342"/>
      <c r="AG44" s="342"/>
      <c r="AH44" s="342"/>
      <c r="AI44" s="342"/>
      <c r="AJ44" s="342"/>
      <c r="AK44" s="342"/>
      <c r="AL44" s="342"/>
      <c r="AM44" s="343"/>
    </row>
    <row r="45" spans="1:48" s="91" customFormat="1" ht="6" customHeight="1">
      <c r="A45" s="162"/>
      <c r="B45" s="162"/>
      <c r="C45" s="162"/>
      <c r="D45" s="162"/>
      <c r="E45" s="163"/>
      <c r="F45" s="163"/>
      <c r="G45" s="163"/>
      <c r="H45" s="163"/>
      <c r="I45" s="163"/>
      <c r="J45" s="164"/>
      <c r="K45" s="164"/>
      <c r="L45" s="164"/>
      <c r="M45" s="164"/>
      <c r="N45" s="164"/>
      <c r="AH45" s="165"/>
    </row>
    <row r="46" spans="1:48" s="89" customFormat="1" ht="19.5" hidden="1" customHeight="1">
      <c r="A46" s="166" t="s">
        <v>206</v>
      </c>
      <c r="B46" s="102"/>
      <c r="C46" s="102"/>
      <c r="D46" s="102"/>
      <c r="E46" s="102"/>
      <c r="F46" s="102"/>
      <c r="G46" s="102"/>
      <c r="H46" s="102"/>
      <c r="I46" s="167"/>
      <c r="J46" s="168"/>
      <c r="K46" s="102"/>
      <c r="L46" s="169"/>
      <c r="M46" s="169"/>
      <c r="N46" s="169"/>
      <c r="O46" s="102"/>
      <c r="P46" s="102"/>
      <c r="Q46" s="102"/>
      <c r="R46" s="102"/>
      <c r="S46" s="102"/>
      <c r="T46" s="170"/>
      <c r="U46" s="170"/>
      <c r="V46" s="170"/>
      <c r="W46" s="170"/>
      <c r="AC46" s="322"/>
      <c r="AD46" s="323" t="s">
        <v>53</v>
      </c>
      <c r="AE46" s="324"/>
      <c r="AF46" s="324"/>
      <c r="AG46" s="324"/>
      <c r="AH46" s="324"/>
      <c r="AI46" s="325" t="s">
        <v>54</v>
      </c>
      <c r="AJ46" s="326"/>
      <c r="AK46" s="326"/>
      <c r="AL46" s="326"/>
      <c r="AM46" s="327"/>
    </row>
    <row r="47" spans="1:48" s="89" customFormat="1" ht="13.5" hidden="1" customHeight="1">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AC47" s="322"/>
      <c r="AD47" s="346" t="str">
        <f>IFERROR(VLOOKUP(L10,リスト!B24:E30,4,FALSE)*AJ10,"")</f>
        <v/>
      </c>
      <c r="AE47" s="347"/>
      <c r="AF47" s="347"/>
      <c r="AG47" s="350" t="s">
        <v>12</v>
      </c>
      <c r="AH47" s="350"/>
      <c r="AI47" s="351" t="str">
        <f>IF(AD47="","",MIN(AD47,ROUNDDOWN(H55/1000,0)))</f>
        <v/>
      </c>
      <c r="AJ47" s="352"/>
      <c r="AK47" s="352"/>
      <c r="AL47" s="350" t="s">
        <v>12</v>
      </c>
      <c r="AM47" s="355"/>
    </row>
    <row r="48" spans="1:48" s="89" customFormat="1" ht="12" hidden="1">
      <c r="A48" s="171"/>
      <c r="B48" s="102"/>
      <c r="C48" s="102"/>
      <c r="D48" s="102"/>
      <c r="E48" s="102"/>
      <c r="F48" s="102"/>
      <c r="G48" s="102"/>
      <c r="H48" s="102"/>
      <c r="I48" s="102"/>
      <c r="J48" s="102"/>
      <c r="K48" s="102"/>
      <c r="L48" s="102"/>
      <c r="M48" s="102"/>
      <c r="N48" s="102"/>
      <c r="O48" s="102"/>
      <c r="P48" s="102"/>
      <c r="Q48" s="102"/>
      <c r="R48" s="102"/>
      <c r="S48" s="102"/>
      <c r="T48" s="102"/>
      <c r="U48" s="102"/>
      <c r="V48" s="102"/>
      <c r="W48" s="102"/>
      <c r="AC48" s="322"/>
      <c r="AD48" s="348"/>
      <c r="AE48" s="349"/>
      <c r="AF48" s="349"/>
      <c r="AG48" s="350"/>
      <c r="AH48" s="350"/>
      <c r="AI48" s="353"/>
      <c r="AJ48" s="354"/>
      <c r="AK48" s="354"/>
      <c r="AL48" s="350"/>
      <c r="AM48" s="355"/>
      <c r="AT48" s="172"/>
    </row>
    <row r="49" spans="1:39" ht="15" hidden="1" customHeight="1">
      <c r="A49" s="261" t="s">
        <v>55</v>
      </c>
      <c r="B49" s="262"/>
      <c r="C49" s="262"/>
      <c r="D49" s="262"/>
      <c r="E49" s="262"/>
      <c r="F49" s="262"/>
      <c r="G49" s="263"/>
      <c r="H49" s="262" t="s">
        <v>56</v>
      </c>
      <c r="I49" s="262"/>
      <c r="J49" s="262"/>
      <c r="K49" s="262"/>
      <c r="L49" s="262"/>
      <c r="M49" s="261" t="s">
        <v>57</v>
      </c>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262"/>
      <c r="AL49" s="262"/>
      <c r="AM49" s="263"/>
    </row>
    <row r="50" spans="1:39" ht="15" hidden="1" customHeight="1">
      <c r="A50" s="147" t="s">
        <v>58</v>
      </c>
      <c r="B50" s="148"/>
      <c r="C50" s="148"/>
      <c r="D50" s="148"/>
      <c r="E50" s="149"/>
      <c r="F50" s="149"/>
      <c r="G50" s="150"/>
      <c r="H50" s="314"/>
      <c r="I50" s="314"/>
      <c r="J50" s="314"/>
      <c r="K50" s="314"/>
      <c r="L50" s="314"/>
      <c r="M50" s="315"/>
      <c r="N50" s="316"/>
      <c r="O50" s="316"/>
      <c r="P50" s="316"/>
      <c r="Q50" s="316"/>
      <c r="R50" s="316"/>
      <c r="S50" s="316"/>
      <c r="T50" s="316"/>
      <c r="U50" s="316"/>
      <c r="V50" s="316"/>
      <c r="W50" s="316"/>
      <c r="X50" s="316"/>
      <c r="Y50" s="316"/>
      <c r="Z50" s="316"/>
      <c r="AA50" s="316"/>
      <c r="AB50" s="316"/>
      <c r="AC50" s="316"/>
      <c r="AD50" s="316"/>
      <c r="AE50" s="316"/>
      <c r="AF50" s="316"/>
      <c r="AG50" s="316"/>
      <c r="AH50" s="316"/>
      <c r="AI50" s="316"/>
      <c r="AJ50" s="316"/>
      <c r="AK50" s="316"/>
      <c r="AL50" s="316"/>
      <c r="AM50" s="317"/>
    </row>
    <row r="51" spans="1:39" ht="15" hidden="1" customHeight="1">
      <c r="A51" s="151" t="s">
        <v>59</v>
      </c>
      <c r="B51" s="152"/>
      <c r="C51" s="152"/>
      <c r="D51" s="152"/>
      <c r="E51" s="153"/>
      <c r="F51" s="153"/>
      <c r="G51" s="154"/>
      <c r="H51" s="318"/>
      <c r="I51" s="318"/>
      <c r="J51" s="318"/>
      <c r="K51" s="318"/>
      <c r="L51" s="318"/>
      <c r="M51" s="319"/>
      <c r="N51" s="320"/>
      <c r="O51" s="320"/>
      <c r="P51" s="320"/>
      <c r="Q51" s="320"/>
      <c r="R51" s="320"/>
      <c r="S51" s="320"/>
      <c r="T51" s="320"/>
      <c r="U51" s="320"/>
      <c r="V51" s="320"/>
      <c r="W51" s="320"/>
      <c r="X51" s="320"/>
      <c r="Y51" s="320"/>
      <c r="Z51" s="320"/>
      <c r="AA51" s="320"/>
      <c r="AB51" s="320"/>
      <c r="AC51" s="320"/>
      <c r="AD51" s="320"/>
      <c r="AE51" s="320"/>
      <c r="AF51" s="320"/>
      <c r="AG51" s="320"/>
      <c r="AH51" s="320"/>
      <c r="AI51" s="320"/>
      <c r="AJ51" s="320"/>
      <c r="AK51" s="320"/>
      <c r="AL51" s="320"/>
      <c r="AM51" s="321"/>
    </row>
    <row r="52" spans="1:39" ht="15" hidden="1" customHeight="1">
      <c r="A52" s="151" t="s">
        <v>60</v>
      </c>
      <c r="B52" s="152"/>
      <c r="C52" s="152"/>
      <c r="D52" s="152"/>
      <c r="E52" s="153"/>
      <c r="F52" s="153"/>
      <c r="G52" s="154"/>
      <c r="H52" s="318"/>
      <c r="I52" s="318"/>
      <c r="J52" s="318"/>
      <c r="K52" s="318"/>
      <c r="L52" s="318"/>
      <c r="M52" s="319"/>
      <c r="N52" s="320"/>
      <c r="O52" s="320"/>
      <c r="P52" s="320"/>
      <c r="Q52" s="320"/>
      <c r="R52" s="320"/>
      <c r="S52" s="320"/>
      <c r="T52" s="320"/>
      <c r="U52" s="320"/>
      <c r="V52" s="320"/>
      <c r="W52" s="320"/>
      <c r="X52" s="320"/>
      <c r="Y52" s="320"/>
      <c r="Z52" s="320"/>
      <c r="AA52" s="320"/>
      <c r="AB52" s="320"/>
      <c r="AC52" s="320"/>
      <c r="AD52" s="320"/>
      <c r="AE52" s="320"/>
      <c r="AF52" s="320"/>
      <c r="AG52" s="320"/>
      <c r="AH52" s="320"/>
      <c r="AI52" s="320"/>
      <c r="AJ52" s="320"/>
      <c r="AK52" s="320"/>
      <c r="AL52" s="320"/>
      <c r="AM52" s="321"/>
    </row>
    <row r="53" spans="1:39" ht="15" hidden="1" customHeight="1">
      <c r="A53" s="151" t="s">
        <v>61</v>
      </c>
      <c r="B53" s="152"/>
      <c r="C53" s="152"/>
      <c r="D53" s="152"/>
      <c r="E53" s="153"/>
      <c r="F53" s="153"/>
      <c r="G53" s="154"/>
      <c r="H53" s="318"/>
      <c r="I53" s="318"/>
      <c r="J53" s="318"/>
      <c r="K53" s="318"/>
      <c r="L53" s="318"/>
      <c r="M53" s="319"/>
      <c r="N53" s="320"/>
      <c r="O53" s="320"/>
      <c r="P53" s="320"/>
      <c r="Q53" s="320"/>
      <c r="R53" s="320"/>
      <c r="S53" s="320"/>
      <c r="T53" s="320"/>
      <c r="U53" s="320"/>
      <c r="V53" s="320"/>
      <c r="W53" s="320"/>
      <c r="X53" s="320"/>
      <c r="Y53" s="320"/>
      <c r="Z53" s="320"/>
      <c r="AA53" s="320"/>
      <c r="AB53" s="320"/>
      <c r="AC53" s="320"/>
      <c r="AD53" s="320"/>
      <c r="AE53" s="320"/>
      <c r="AF53" s="320"/>
      <c r="AG53" s="320"/>
      <c r="AH53" s="320"/>
      <c r="AI53" s="320"/>
      <c r="AJ53" s="320"/>
      <c r="AK53" s="320"/>
      <c r="AL53" s="320"/>
      <c r="AM53" s="321"/>
    </row>
    <row r="54" spans="1:39" ht="15" hidden="1" customHeight="1">
      <c r="A54" s="151" t="s">
        <v>62</v>
      </c>
      <c r="B54" s="152"/>
      <c r="C54" s="152"/>
      <c r="D54" s="152"/>
      <c r="E54" s="153"/>
      <c r="F54" s="153"/>
      <c r="G54" s="154"/>
      <c r="H54" s="318"/>
      <c r="I54" s="318"/>
      <c r="J54" s="318"/>
      <c r="K54" s="318"/>
      <c r="L54" s="318"/>
      <c r="M54" s="319"/>
      <c r="N54" s="320"/>
      <c r="O54" s="320"/>
      <c r="P54" s="320"/>
      <c r="Q54" s="320"/>
      <c r="R54" s="320"/>
      <c r="S54" s="320"/>
      <c r="T54" s="320"/>
      <c r="U54" s="320"/>
      <c r="V54" s="320"/>
      <c r="W54" s="320"/>
      <c r="X54" s="320"/>
      <c r="Y54" s="320"/>
      <c r="Z54" s="320"/>
      <c r="AA54" s="320"/>
      <c r="AB54" s="320"/>
      <c r="AC54" s="320"/>
      <c r="AD54" s="320"/>
      <c r="AE54" s="320"/>
      <c r="AF54" s="320"/>
      <c r="AG54" s="320"/>
      <c r="AH54" s="320"/>
      <c r="AI54" s="320"/>
      <c r="AJ54" s="320"/>
      <c r="AK54" s="320"/>
      <c r="AL54" s="320"/>
      <c r="AM54" s="321"/>
    </row>
    <row r="55" spans="1:39" ht="15" hidden="1" customHeight="1">
      <c r="A55" s="155" t="s">
        <v>33</v>
      </c>
      <c r="B55" s="173"/>
      <c r="C55" s="173"/>
      <c r="D55" s="173"/>
      <c r="E55" s="156"/>
      <c r="F55" s="156"/>
      <c r="G55" s="157"/>
      <c r="H55" s="339">
        <f>SUM(H50:L54)</f>
        <v>0</v>
      </c>
      <c r="I55" s="339"/>
      <c r="J55" s="339"/>
      <c r="K55" s="339"/>
      <c r="L55" s="340"/>
      <c r="M55" s="341"/>
      <c r="N55" s="342"/>
      <c r="O55" s="342"/>
      <c r="P55" s="342"/>
      <c r="Q55" s="342"/>
      <c r="R55" s="342"/>
      <c r="S55" s="342"/>
      <c r="T55" s="342"/>
      <c r="U55" s="342"/>
      <c r="V55" s="342"/>
      <c r="W55" s="342"/>
      <c r="X55" s="342"/>
      <c r="Y55" s="356"/>
      <c r="Z55" s="356"/>
      <c r="AA55" s="356"/>
      <c r="AB55" s="356"/>
      <c r="AC55" s="356"/>
      <c r="AD55" s="356"/>
      <c r="AE55" s="342"/>
      <c r="AF55" s="342"/>
      <c r="AG55" s="342"/>
      <c r="AH55" s="342"/>
      <c r="AI55" s="342"/>
      <c r="AJ55" s="342"/>
      <c r="AK55" s="342"/>
      <c r="AL55" s="342"/>
      <c r="AM55" s="343"/>
    </row>
    <row r="56" spans="1:39" s="91" customFormat="1" ht="4.5" customHeight="1">
      <c r="A56" s="162"/>
      <c r="B56" s="162"/>
      <c r="C56" s="162"/>
      <c r="D56" s="162"/>
      <c r="E56" s="174"/>
      <c r="F56" s="174"/>
      <c r="G56" s="174"/>
      <c r="H56" s="174"/>
      <c r="I56" s="174"/>
      <c r="J56" s="175"/>
      <c r="K56" s="175"/>
      <c r="L56" s="175"/>
      <c r="M56" s="175"/>
      <c r="N56" s="175"/>
      <c r="O56" s="174"/>
      <c r="P56" s="174"/>
      <c r="Q56" s="174"/>
      <c r="R56" s="174"/>
      <c r="S56" s="174"/>
      <c r="T56" s="174"/>
      <c r="U56" s="174"/>
      <c r="V56" s="174"/>
      <c r="W56" s="174"/>
      <c r="X56" s="174"/>
      <c r="Y56" s="176"/>
      <c r="Z56" s="176"/>
      <c r="AA56" s="176"/>
      <c r="AB56" s="176"/>
      <c r="AC56" s="176"/>
      <c r="AD56" s="176"/>
      <c r="AE56" s="174"/>
      <c r="AF56" s="174"/>
      <c r="AG56" s="174"/>
      <c r="AH56" s="174"/>
      <c r="AI56" s="174"/>
      <c r="AJ56" s="174"/>
      <c r="AK56" s="174"/>
      <c r="AL56" s="174"/>
      <c r="AM56" s="174"/>
    </row>
    <row r="57" spans="1:39" s="91" customFormat="1">
      <c r="A57" s="142" t="s">
        <v>236</v>
      </c>
    </row>
    <row r="58" spans="1:39">
      <c r="A58" s="177" t="s">
        <v>282</v>
      </c>
    </row>
    <row r="59" spans="1:39">
      <c r="AI59" s="357"/>
      <c r="AJ59" s="357"/>
      <c r="AK59" s="357"/>
      <c r="AL59" s="357"/>
      <c r="AM59" s="357"/>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 ref="A10:K10"/>
    <mergeCell ref="L10:AF10"/>
    <mergeCell ref="AG10:AI10"/>
    <mergeCell ref="AJ10:AK10"/>
    <mergeCell ref="AL10:AM10"/>
  </mergeCells>
  <phoneticPr fontId="4"/>
  <dataValidations count="2">
    <dataValidation type="list" allowBlank="1" showInputMessage="1" showErrorMessage="1" sqref="X15:Z17 X21:Z22" xr:uid="{7CBE370F-DBEB-4925-AE4E-C4C96DFE8C76}">
      <formula1>"✔"</formula1>
    </dataValidation>
    <dataValidation imeMode="halfAlpha" allowBlank="1" showInputMessage="1" showErrorMessage="1" sqref="S26:V28 J26:N28 S37:V37 J37:N37" xr:uid="{81D09AEE-A7B7-4D53-BCE9-6199E76CC1B4}"/>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D94BE84-238A-4B3F-BFFE-EFF239F9DC25}">
          <x14:formula1>
            <xm:f>リスト!$B$2:$B$30</xm:f>
          </x14:formula1>
          <xm:sqref>L10</xm:sqref>
        </x14:dataValidation>
        <x14:dataValidation type="list" allowBlank="1" xr:uid="{110F8430-A358-49A6-A1EF-6482CE9D72A2}">
          <x14:formula1>
            <xm:f>リスト!$B$32:$B$78</xm:f>
          </x14:formula1>
          <xm:sqref>D9:G9</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6DA59-A3F5-4C71-A78E-896E5982CEC2}">
  <dimension ref="A1:AV59"/>
  <sheetViews>
    <sheetView showGridLines="0" showZeros="0" view="pageBreakPreview" zoomScaleNormal="100" zoomScaleSheetLayoutView="100" workbookViewId="0">
      <selection activeCell="AZ6" sqref="AZ6"/>
    </sheetView>
  </sheetViews>
  <sheetFormatPr defaultColWidth="2.25" defaultRowHeight="13.5"/>
  <cols>
    <col min="1" max="1" width="2.25" style="57" customWidth="1"/>
    <col min="2" max="7" width="2.25" style="57"/>
    <col min="8" max="19" width="2.375" style="57" bestFit="1" customWidth="1"/>
    <col min="20" max="34" width="2.25" style="57"/>
    <col min="35" max="35" width="2.5" style="57" bestFit="1" customWidth="1"/>
    <col min="36" max="40" width="2.25" style="57"/>
    <col min="41" max="47" width="2.25" style="57" hidden="1" customWidth="1"/>
    <col min="48" max="16384" width="2.25" style="57"/>
  </cols>
  <sheetData>
    <row r="1" spans="1:48">
      <c r="A1" s="57" t="s">
        <v>38</v>
      </c>
    </row>
    <row r="2" spans="1:48" ht="7.5" customHeight="1"/>
    <row r="3" spans="1:48">
      <c r="A3" s="255" t="s">
        <v>248</v>
      </c>
      <c r="B3" s="256"/>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7"/>
    </row>
    <row r="4" spans="1:48" s="91" customFormat="1" ht="9" customHeight="1">
      <c r="A4" s="178"/>
      <c r="B4" s="178"/>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178"/>
    </row>
    <row r="5" spans="1:48">
      <c r="A5" s="258" t="s">
        <v>39</v>
      </c>
      <c r="B5" s="259"/>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48" s="91" customFormat="1" ht="4.5" customHeight="1">
      <c r="A6" s="119"/>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row>
    <row r="7" spans="1:48" ht="17.25" customHeight="1">
      <c r="A7" s="261" t="s">
        <v>40</v>
      </c>
      <c r="B7" s="262"/>
      <c r="C7" s="262"/>
      <c r="D7" s="262"/>
      <c r="E7" s="262"/>
      <c r="F7" s="262"/>
      <c r="G7" s="263"/>
      <c r="H7" s="264"/>
      <c r="I7" s="265"/>
      <c r="J7" s="265"/>
      <c r="K7" s="265"/>
      <c r="L7" s="265"/>
      <c r="M7" s="265"/>
      <c r="N7" s="266"/>
      <c r="O7" s="261" t="s">
        <v>41</v>
      </c>
      <c r="P7" s="262"/>
      <c r="Q7" s="262"/>
      <c r="R7" s="262"/>
      <c r="S7" s="263"/>
      <c r="T7" s="267"/>
      <c r="U7" s="268"/>
      <c r="V7" s="268"/>
      <c r="W7" s="268"/>
      <c r="X7" s="268"/>
      <c r="Y7" s="268"/>
      <c r="Z7" s="268"/>
      <c r="AA7" s="268"/>
      <c r="AB7" s="268"/>
      <c r="AC7" s="268"/>
      <c r="AD7" s="268"/>
      <c r="AE7" s="268"/>
      <c r="AF7" s="268"/>
      <c r="AG7" s="268"/>
      <c r="AH7" s="268"/>
      <c r="AI7" s="268"/>
      <c r="AJ7" s="268"/>
      <c r="AK7" s="268"/>
      <c r="AL7" s="268"/>
      <c r="AM7" s="269"/>
    </row>
    <row r="8" spans="1:48">
      <c r="A8" s="279" t="s">
        <v>42</v>
      </c>
      <c r="B8" s="280"/>
      <c r="C8" s="281"/>
      <c r="D8" s="261" t="s">
        <v>43</v>
      </c>
      <c r="E8" s="262"/>
      <c r="F8" s="262"/>
      <c r="G8" s="263"/>
      <c r="H8" s="261" t="s">
        <v>29</v>
      </c>
      <c r="I8" s="262"/>
      <c r="J8" s="262"/>
      <c r="K8" s="262"/>
      <c r="L8" s="262"/>
      <c r="M8" s="262"/>
      <c r="N8" s="262"/>
      <c r="O8" s="262"/>
      <c r="P8" s="262"/>
      <c r="Q8" s="262"/>
      <c r="R8" s="262"/>
      <c r="S8" s="263"/>
      <c r="T8" s="279" t="s">
        <v>44</v>
      </c>
      <c r="U8" s="280"/>
      <c r="V8" s="281"/>
      <c r="W8" s="261" t="s">
        <v>22</v>
      </c>
      <c r="X8" s="262"/>
      <c r="Y8" s="262"/>
      <c r="Z8" s="262"/>
      <c r="AA8" s="262"/>
      <c r="AB8" s="262"/>
      <c r="AC8" s="262"/>
      <c r="AD8" s="262"/>
      <c r="AE8" s="262"/>
      <c r="AF8" s="263"/>
      <c r="AG8" s="284" t="s">
        <v>45</v>
      </c>
      <c r="AH8" s="274"/>
      <c r="AI8" s="274"/>
      <c r="AJ8" s="274"/>
      <c r="AK8" s="274"/>
      <c r="AL8" s="274"/>
      <c r="AM8" s="275"/>
    </row>
    <row r="9" spans="1:48" ht="17.25" customHeight="1">
      <c r="A9" s="282"/>
      <c r="B9" s="283"/>
      <c r="C9" s="199"/>
      <c r="D9" s="285"/>
      <c r="E9" s="286"/>
      <c r="F9" s="286"/>
      <c r="G9" s="287"/>
      <c r="H9" s="288"/>
      <c r="I9" s="289"/>
      <c r="J9" s="289"/>
      <c r="K9" s="289"/>
      <c r="L9" s="289"/>
      <c r="M9" s="289"/>
      <c r="N9" s="289"/>
      <c r="O9" s="289"/>
      <c r="P9" s="289"/>
      <c r="Q9" s="289"/>
      <c r="R9" s="289"/>
      <c r="S9" s="290"/>
      <c r="T9" s="282"/>
      <c r="U9" s="283"/>
      <c r="V9" s="199"/>
      <c r="W9" s="291"/>
      <c r="X9" s="292"/>
      <c r="Y9" s="292"/>
      <c r="Z9" s="292"/>
      <c r="AA9" s="292"/>
      <c r="AB9" s="292"/>
      <c r="AC9" s="292"/>
      <c r="AD9" s="292"/>
      <c r="AE9" s="292"/>
      <c r="AF9" s="293"/>
      <c r="AG9" s="294"/>
      <c r="AH9" s="295"/>
      <c r="AI9" s="295"/>
      <c r="AJ9" s="295"/>
      <c r="AK9" s="295"/>
      <c r="AL9" s="295"/>
      <c r="AM9" s="296"/>
      <c r="AV9" s="89"/>
    </row>
    <row r="10" spans="1:48" s="89" customFormat="1" ht="20.25" customHeight="1">
      <c r="A10" s="261" t="s">
        <v>286</v>
      </c>
      <c r="B10" s="262"/>
      <c r="C10" s="262"/>
      <c r="D10" s="262"/>
      <c r="E10" s="262"/>
      <c r="F10" s="262"/>
      <c r="G10" s="262"/>
      <c r="H10" s="262"/>
      <c r="I10" s="262"/>
      <c r="J10" s="262"/>
      <c r="K10" s="263"/>
      <c r="L10" s="270"/>
      <c r="M10" s="271"/>
      <c r="N10" s="271"/>
      <c r="O10" s="271"/>
      <c r="P10" s="271"/>
      <c r="Q10" s="271"/>
      <c r="R10" s="271"/>
      <c r="S10" s="271"/>
      <c r="T10" s="271"/>
      <c r="U10" s="271"/>
      <c r="V10" s="271"/>
      <c r="W10" s="271"/>
      <c r="X10" s="271"/>
      <c r="Y10" s="271"/>
      <c r="Z10" s="271"/>
      <c r="AA10" s="271"/>
      <c r="AB10" s="271"/>
      <c r="AC10" s="271"/>
      <c r="AD10" s="271"/>
      <c r="AE10" s="271"/>
      <c r="AF10" s="272"/>
      <c r="AG10" s="273" t="s">
        <v>47</v>
      </c>
      <c r="AH10" s="274"/>
      <c r="AI10" s="275"/>
      <c r="AJ10" s="268"/>
      <c r="AK10" s="268"/>
      <c r="AL10" s="276" t="s">
        <v>48</v>
      </c>
      <c r="AM10" s="277"/>
      <c r="AP10" s="278"/>
      <c r="AQ10" s="278"/>
      <c r="AR10" s="278"/>
      <c r="AS10" s="278"/>
      <c r="AT10" s="278"/>
      <c r="AU10" s="278"/>
    </row>
    <row r="11" spans="1:48" s="89" customFormat="1" ht="18" customHeight="1">
      <c r="A11" s="297" t="s">
        <v>49</v>
      </c>
      <c r="B11" s="298"/>
      <c r="C11" s="298"/>
      <c r="D11" s="298"/>
      <c r="E11" s="298"/>
      <c r="F11" s="298"/>
      <c r="G11" s="298"/>
      <c r="H11" s="299"/>
      <c r="I11" s="120"/>
      <c r="J11" s="121" t="s">
        <v>207</v>
      </c>
      <c r="K11" s="122"/>
      <c r="L11" s="123"/>
      <c r="M11" s="123"/>
      <c r="N11" s="123"/>
      <c r="O11" s="123"/>
      <c r="P11" s="123"/>
      <c r="Q11" s="123"/>
      <c r="R11" s="123"/>
      <c r="S11" s="123"/>
      <c r="T11" s="123"/>
      <c r="U11" s="123"/>
      <c r="V11" s="123"/>
      <c r="W11" s="123"/>
      <c r="X11" s="123"/>
      <c r="Y11" s="124"/>
      <c r="Z11" s="121"/>
      <c r="AA11" s="122"/>
      <c r="AB11" s="123"/>
      <c r="AC11" s="123"/>
      <c r="AD11" s="123"/>
      <c r="AE11" s="123"/>
      <c r="AF11" s="123"/>
      <c r="AG11" s="123"/>
      <c r="AH11" s="123"/>
      <c r="AI11" s="123"/>
      <c r="AJ11" s="123"/>
      <c r="AK11" s="123"/>
      <c r="AL11" s="123"/>
      <c r="AM11" s="125"/>
    </row>
    <row r="12" spans="1:48" s="87" customFormat="1" ht="6" customHeight="1">
      <c r="A12" s="126"/>
      <c r="B12" s="126"/>
      <c r="C12" s="126"/>
      <c r="D12" s="126"/>
      <c r="E12" s="126"/>
      <c r="F12" s="126"/>
      <c r="G12" s="126"/>
      <c r="H12" s="126"/>
      <c r="I12" s="124"/>
      <c r="J12" s="127"/>
      <c r="K12" s="124"/>
      <c r="L12" s="128"/>
      <c r="M12" s="128"/>
      <c r="N12" s="128"/>
      <c r="O12" s="128"/>
      <c r="P12" s="128"/>
      <c r="Q12" s="128"/>
      <c r="R12" s="128"/>
      <c r="S12" s="128"/>
      <c r="T12" s="128"/>
      <c r="U12" s="124"/>
      <c r="V12" s="128"/>
      <c r="W12" s="128"/>
      <c r="X12" s="128"/>
      <c r="Y12" s="127"/>
      <c r="Z12" s="129"/>
      <c r="AA12" s="124"/>
      <c r="AB12" s="128"/>
      <c r="AC12" s="128"/>
      <c r="AD12" s="128"/>
      <c r="AE12" s="128"/>
      <c r="AF12" s="128"/>
      <c r="AG12" s="128"/>
      <c r="AH12" s="128"/>
      <c r="AI12" s="128"/>
      <c r="AJ12" s="128"/>
      <c r="AK12" s="128"/>
      <c r="AL12" s="128"/>
      <c r="AM12" s="128"/>
    </row>
    <row r="13" spans="1:48" s="89" customFormat="1" ht="12" hidden="1">
      <c r="A13" s="308" t="s">
        <v>50</v>
      </c>
      <c r="B13" s="309"/>
      <c r="C13" s="309"/>
      <c r="D13" s="309"/>
      <c r="E13" s="309"/>
      <c r="F13" s="309"/>
      <c r="G13" s="309"/>
      <c r="H13" s="309"/>
      <c r="I13" s="309"/>
      <c r="J13" s="309"/>
      <c r="K13" s="309"/>
      <c r="L13" s="309"/>
      <c r="M13" s="309"/>
      <c r="N13" s="309"/>
      <c r="O13" s="309"/>
      <c r="P13" s="309"/>
      <c r="Q13" s="309"/>
      <c r="R13" s="309"/>
      <c r="S13" s="309"/>
      <c r="T13" s="309"/>
      <c r="U13" s="309"/>
      <c r="V13" s="309"/>
      <c r="W13" s="309"/>
      <c r="X13" s="309"/>
      <c r="Y13" s="309"/>
      <c r="Z13" s="309"/>
      <c r="AA13" s="309"/>
      <c r="AB13" s="309"/>
      <c r="AC13" s="309"/>
      <c r="AD13" s="309"/>
      <c r="AE13" s="309"/>
      <c r="AF13" s="309"/>
      <c r="AG13" s="309"/>
      <c r="AH13" s="309"/>
      <c r="AI13" s="309"/>
      <c r="AJ13" s="309"/>
      <c r="AK13" s="309"/>
      <c r="AL13" s="309"/>
      <c r="AM13" s="310"/>
    </row>
    <row r="14" spans="1:48" s="87" customFormat="1" ht="3" hidden="1" customHeight="1">
      <c r="I14" s="130"/>
      <c r="J14" s="131"/>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row>
    <row r="15" spans="1:48" s="89" customFormat="1" ht="18" hidden="1" customHeight="1">
      <c r="A15" s="303" t="s">
        <v>234</v>
      </c>
      <c r="B15" s="304"/>
      <c r="C15" s="304"/>
      <c r="D15" s="304"/>
      <c r="E15" s="304"/>
      <c r="F15" s="304"/>
      <c r="G15" s="304"/>
      <c r="H15" s="304"/>
      <c r="I15" s="304"/>
      <c r="J15" s="304"/>
      <c r="K15" s="304"/>
      <c r="L15" s="304"/>
      <c r="M15" s="304"/>
      <c r="N15" s="304"/>
      <c r="O15" s="304"/>
      <c r="P15" s="304"/>
      <c r="Q15" s="304"/>
      <c r="R15" s="304"/>
      <c r="S15" s="304"/>
      <c r="T15" s="304"/>
      <c r="U15" s="304"/>
      <c r="V15" s="304"/>
      <c r="W15" s="311"/>
      <c r="X15" s="305" t="s">
        <v>51</v>
      </c>
      <c r="Y15" s="306"/>
      <c r="Z15" s="307"/>
      <c r="AA15" s="312" t="s">
        <v>212</v>
      </c>
      <c r="AB15" s="313"/>
      <c r="AC15" s="313"/>
      <c r="AD15" s="313"/>
      <c r="AE15" s="313"/>
      <c r="AF15" s="313"/>
      <c r="AG15" s="313"/>
      <c r="AH15" s="313"/>
      <c r="AI15" s="313"/>
      <c r="AJ15" s="313"/>
      <c r="AK15" s="313"/>
      <c r="AL15" s="313"/>
      <c r="AM15" s="313"/>
    </row>
    <row r="16" spans="1:48" s="89" customFormat="1" ht="18" hidden="1" customHeight="1">
      <c r="A16" s="303" t="s">
        <v>287</v>
      </c>
      <c r="B16" s="304"/>
      <c r="C16" s="304"/>
      <c r="D16" s="304"/>
      <c r="E16" s="304"/>
      <c r="F16" s="304"/>
      <c r="G16" s="304"/>
      <c r="H16" s="304"/>
      <c r="I16" s="304"/>
      <c r="J16" s="304"/>
      <c r="K16" s="304"/>
      <c r="L16" s="304"/>
      <c r="M16" s="304"/>
      <c r="N16" s="304"/>
      <c r="O16" s="304"/>
      <c r="P16" s="304"/>
      <c r="Q16" s="304"/>
      <c r="R16" s="304"/>
      <c r="S16" s="304"/>
      <c r="T16" s="304"/>
      <c r="U16" s="304"/>
      <c r="V16" s="304"/>
      <c r="W16" s="311"/>
      <c r="X16" s="305" t="s">
        <v>51</v>
      </c>
      <c r="Y16" s="306"/>
      <c r="Z16" s="307"/>
      <c r="AA16" s="312" t="s">
        <v>211</v>
      </c>
      <c r="AB16" s="313"/>
      <c r="AC16" s="313"/>
      <c r="AD16" s="313"/>
      <c r="AE16" s="313"/>
      <c r="AF16" s="313"/>
      <c r="AG16" s="313"/>
      <c r="AH16" s="313"/>
      <c r="AI16" s="313"/>
      <c r="AJ16" s="313"/>
      <c r="AK16" s="313"/>
      <c r="AL16" s="313"/>
      <c r="AM16" s="313"/>
    </row>
    <row r="17" spans="1:48" s="89" customFormat="1" ht="18" hidden="1" customHeight="1">
      <c r="A17" s="297" t="s">
        <v>210</v>
      </c>
      <c r="B17" s="298"/>
      <c r="C17" s="298"/>
      <c r="D17" s="298"/>
      <c r="E17" s="298"/>
      <c r="F17" s="298"/>
      <c r="G17" s="298"/>
      <c r="H17" s="298"/>
      <c r="I17" s="298"/>
      <c r="J17" s="298"/>
      <c r="K17" s="298"/>
      <c r="L17" s="298"/>
      <c r="M17" s="298"/>
      <c r="N17" s="298"/>
      <c r="O17" s="298"/>
      <c r="P17" s="298"/>
      <c r="Q17" s="298"/>
      <c r="R17" s="298"/>
      <c r="S17" s="298"/>
      <c r="T17" s="298"/>
      <c r="U17" s="298"/>
      <c r="V17" s="298"/>
      <c r="W17" s="299"/>
      <c r="X17" s="300" t="s">
        <v>51</v>
      </c>
      <c r="Y17" s="301"/>
      <c r="Z17" s="302"/>
      <c r="AA17" s="133"/>
      <c r="AB17" s="180"/>
      <c r="AC17" s="180"/>
      <c r="AD17" s="180"/>
      <c r="AE17" s="180"/>
      <c r="AF17" s="180"/>
      <c r="AG17" s="180"/>
      <c r="AH17" s="180"/>
      <c r="AI17" s="180"/>
      <c r="AJ17" s="180"/>
      <c r="AK17" s="180"/>
      <c r="AL17" s="180"/>
      <c r="AM17" s="180"/>
    </row>
    <row r="18" spans="1:48" s="87" customFormat="1" ht="6" customHeight="1">
      <c r="A18" s="135"/>
      <c r="B18" s="135"/>
      <c r="C18" s="135"/>
      <c r="D18" s="135"/>
      <c r="E18" s="135"/>
      <c r="F18" s="135"/>
      <c r="G18" s="135"/>
      <c r="H18" s="135"/>
      <c r="I18" s="136"/>
      <c r="J18" s="137"/>
      <c r="K18" s="135"/>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row>
    <row r="19" spans="1:48" s="89" customFormat="1" ht="12">
      <c r="A19" s="258" t="s">
        <v>235</v>
      </c>
      <c r="B19" s="259"/>
      <c r="C19" s="259"/>
      <c r="D19" s="259"/>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59"/>
      <c r="AM19" s="260"/>
    </row>
    <row r="20" spans="1:48" s="87" customFormat="1" ht="3" customHeight="1">
      <c r="I20" s="130"/>
      <c r="J20" s="131"/>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row>
    <row r="21" spans="1:48" s="89" customFormat="1" ht="18" customHeight="1">
      <c r="A21" s="303" t="s">
        <v>244</v>
      </c>
      <c r="B21" s="304"/>
      <c r="C21" s="304"/>
      <c r="D21" s="304"/>
      <c r="E21" s="304"/>
      <c r="F21" s="304"/>
      <c r="G21" s="304"/>
      <c r="H21" s="304"/>
      <c r="I21" s="304"/>
      <c r="J21" s="304"/>
      <c r="K21" s="304"/>
      <c r="L21" s="304"/>
      <c r="M21" s="304"/>
      <c r="N21" s="304"/>
      <c r="O21" s="304"/>
      <c r="P21" s="304"/>
      <c r="Q21" s="304"/>
      <c r="R21" s="304"/>
      <c r="S21" s="304"/>
      <c r="T21" s="304"/>
      <c r="U21" s="304"/>
      <c r="V21" s="304"/>
      <c r="W21" s="304"/>
      <c r="X21" s="305" t="s">
        <v>51</v>
      </c>
      <c r="Y21" s="306"/>
      <c r="Z21" s="307"/>
      <c r="AA21" s="139"/>
      <c r="AB21" s="139"/>
      <c r="AC21" s="139"/>
      <c r="AD21" s="139"/>
      <c r="AE21" s="139"/>
      <c r="AF21" s="139"/>
      <c r="AG21" s="139"/>
      <c r="AH21" s="140"/>
      <c r="AI21" s="140"/>
      <c r="AJ21" s="140"/>
      <c r="AK21" s="140"/>
      <c r="AL21" s="140"/>
      <c r="AM21" s="140"/>
    </row>
    <row r="22" spans="1:48" s="89" customFormat="1" ht="18" customHeight="1">
      <c r="A22" s="303" t="s">
        <v>237</v>
      </c>
      <c r="B22" s="304"/>
      <c r="C22" s="304"/>
      <c r="D22" s="304"/>
      <c r="E22" s="304"/>
      <c r="F22" s="304"/>
      <c r="G22" s="304"/>
      <c r="H22" s="304"/>
      <c r="I22" s="304"/>
      <c r="J22" s="304"/>
      <c r="K22" s="304"/>
      <c r="L22" s="304"/>
      <c r="M22" s="304"/>
      <c r="N22" s="304"/>
      <c r="O22" s="304"/>
      <c r="P22" s="304"/>
      <c r="Q22" s="304"/>
      <c r="R22" s="304"/>
      <c r="S22" s="304"/>
      <c r="T22" s="304"/>
      <c r="U22" s="304"/>
      <c r="V22" s="304"/>
      <c r="W22" s="304"/>
      <c r="X22" s="305" t="s">
        <v>51</v>
      </c>
      <c r="Y22" s="306"/>
      <c r="Z22" s="307"/>
      <c r="AA22" s="139"/>
      <c r="AB22" s="139"/>
      <c r="AC22" s="139"/>
      <c r="AD22" s="139"/>
      <c r="AE22" s="139"/>
      <c r="AF22" s="139"/>
      <c r="AG22" s="139"/>
      <c r="AH22" s="140"/>
      <c r="AI22" s="140"/>
      <c r="AJ22" s="140"/>
      <c r="AK22" s="140"/>
      <c r="AL22" s="140"/>
      <c r="AM22" s="140"/>
    </row>
    <row r="23" spans="1:48" s="87" customFormat="1" ht="6" customHeight="1">
      <c r="I23" s="130"/>
      <c r="J23" s="131"/>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row>
    <row r="24" spans="1:48" s="89" customFormat="1" ht="12">
      <c r="A24" s="258" t="s">
        <v>52</v>
      </c>
      <c r="B24" s="259"/>
      <c r="C24" s="259"/>
      <c r="D24" s="259"/>
      <c r="E24" s="259"/>
      <c r="F24" s="259"/>
      <c r="G24" s="259"/>
      <c r="H24" s="259"/>
      <c r="I24" s="259"/>
      <c r="J24" s="259"/>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59"/>
      <c r="AM24" s="260"/>
    </row>
    <row r="25" spans="1:48" s="87" customFormat="1" ht="3" customHeight="1" thickBot="1">
      <c r="I25" s="130"/>
      <c r="J25" s="131"/>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2"/>
      <c r="AL25" s="132"/>
      <c r="AM25" s="132"/>
    </row>
    <row r="26" spans="1:48" ht="19.5" customHeight="1">
      <c r="A26" s="141" t="s">
        <v>238</v>
      </c>
      <c r="B26" s="87"/>
      <c r="C26" s="142"/>
      <c r="D26" s="87"/>
      <c r="E26" s="143"/>
      <c r="F26" s="87"/>
      <c r="G26" s="87"/>
      <c r="H26" s="87"/>
      <c r="I26" s="87"/>
      <c r="J26" s="144"/>
      <c r="K26" s="144"/>
      <c r="L26" s="144"/>
      <c r="M26" s="144"/>
      <c r="N26" s="144"/>
      <c r="O26" s="145"/>
      <c r="P26" s="142"/>
      <c r="Q26" s="91"/>
      <c r="R26" s="91"/>
      <c r="S26" s="144"/>
      <c r="T26" s="131"/>
      <c r="U26" s="144"/>
      <c r="V26" s="144"/>
      <c r="W26" s="142"/>
      <c r="AC26" s="322"/>
      <c r="AD26" s="323" t="s">
        <v>53</v>
      </c>
      <c r="AE26" s="324"/>
      <c r="AF26" s="324"/>
      <c r="AG26" s="324"/>
      <c r="AH26" s="324"/>
      <c r="AI26" s="325" t="s">
        <v>54</v>
      </c>
      <c r="AJ26" s="326"/>
      <c r="AK26" s="326"/>
      <c r="AL26" s="326"/>
      <c r="AM26" s="327"/>
      <c r="AV26" s="89"/>
    </row>
    <row r="27" spans="1:48">
      <c r="A27" s="141"/>
      <c r="B27" s="87"/>
      <c r="C27" s="142"/>
      <c r="D27" s="87"/>
      <c r="E27" s="143"/>
      <c r="F27" s="87"/>
      <c r="G27" s="87"/>
      <c r="H27" s="87"/>
      <c r="I27" s="87"/>
      <c r="J27" s="144"/>
      <c r="K27" s="144"/>
      <c r="L27" s="144"/>
      <c r="M27" s="144"/>
      <c r="N27" s="144"/>
      <c r="O27" s="145"/>
      <c r="P27" s="142"/>
      <c r="Q27" s="91"/>
      <c r="R27" s="91"/>
      <c r="S27" s="144"/>
      <c r="T27" s="131"/>
      <c r="U27" s="144"/>
      <c r="V27" s="144"/>
      <c r="W27" s="146"/>
      <c r="AC27" s="322"/>
      <c r="AD27" s="328" t="str">
        <f>IFERROR(VLOOKUP(L10,リスト!B2:D23,2,FALSE),IFERROR(VLOOKUP(L10,リスト!B24:D30,2,FALSE)*AJ10,""))</f>
        <v/>
      </c>
      <c r="AE27" s="329"/>
      <c r="AF27" s="329"/>
      <c r="AG27" s="330" t="s">
        <v>12</v>
      </c>
      <c r="AH27" s="330"/>
      <c r="AI27" s="331">
        <f>MIN(AD27,ROUNDDOWN((H35+H44)/1000,0))</f>
        <v>0</v>
      </c>
      <c r="AJ27" s="332"/>
      <c r="AK27" s="332"/>
      <c r="AL27" s="335" t="s">
        <v>12</v>
      </c>
      <c r="AM27" s="336"/>
    </row>
    <row r="28" spans="1:48" ht="14.25" thickBot="1">
      <c r="A28" s="142" t="s">
        <v>208</v>
      </c>
      <c r="B28" s="87"/>
      <c r="C28" s="142"/>
      <c r="D28" s="87"/>
      <c r="E28" s="143"/>
      <c r="F28" s="87"/>
      <c r="G28" s="87"/>
      <c r="H28" s="87"/>
      <c r="I28" s="87"/>
      <c r="J28" s="144"/>
      <c r="K28" s="144"/>
      <c r="L28" s="144"/>
      <c r="M28" s="144"/>
      <c r="N28" s="144"/>
      <c r="O28" s="145"/>
      <c r="P28" s="142"/>
      <c r="Q28" s="91"/>
      <c r="R28" s="91"/>
      <c r="S28" s="144"/>
      <c r="T28" s="131"/>
      <c r="U28" s="144"/>
      <c r="V28" s="144"/>
      <c r="W28" s="146"/>
      <c r="AC28" s="322"/>
      <c r="AD28" s="328"/>
      <c r="AE28" s="329"/>
      <c r="AF28" s="329"/>
      <c r="AG28" s="330"/>
      <c r="AH28" s="330"/>
      <c r="AI28" s="333"/>
      <c r="AJ28" s="334"/>
      <c r="AK28" s="334"/>
      <c r="AL28" s="337"/>
      <c r="AM28" s="338"/>
    </row>
    <row r="29" spans="1:48" ht="15" customHeight="1">
      <c r="A29" s="261" t="s">
        <v>55</v>
      </c>
      <c r="B29" s="262"/>
      <c r="C29" s="262"/>
      <c r="D29" s="262"/>
      <c r="E29" s="262"/>
      <c r="F29" s="262"/>
      <c r="G29" s="263"/>
      <c r="H29" s="262" t="s">
        <v>56</v>
      </c>
      <c r="I29" s="262"/>
      <c r="J29" s="262"/>
      <c r="K29" s="262"/>
      <c r="L29" s="262"/>
      <c r="M29" s="261" t="s">
        <v>57</v>
      </c>
      <c r="N29" s="262"/>
      <c r="O29" s="262"/>
      <c r="P29" s="262"/>
      <c r="Q29" s="262"/>
      <c r="R29" s="262"/>
      <c r="S29" s="262"/>
      <c r="T29" s="262"/>
      <c r="U29" s="262"/>
      <c r="V29" s="262"/>
      <c r="W29" s="262"/>
      <c r="X29" s="262"/>
      <c r="Y29" s="262"/>
      <c r="Z29" s="262"/>
      <c r="AA29" s="262"/>
      <c r="AB29" s="262"/>
      <c r="AC29" s="262"/>
      <c r="AD29" s="262"/>
      <c r="AE29" s="262"/>
      <c r="AF29" s="262"/>
      <c r="AG29" s="262"/>
      <c r="AH29" s="262"/>
      <c r="AI29" s="283"/>
      <c r="AJ29" s="283"/>
      <c r="AK29" s="283"/>
      <c r="AL29" s="283"/>
      <c r="AM29" s="199"/>
    </row>
    <row r="30" spans="1:48" ht="15" customHeight="1">
      <c r="A30" s="147" t="s">
        <v>58</v>
      </c>
      <c r="B30" s="148"/>
      <c r="C30" s="148"/>
      <c r="D30" s="148"/>
      <c r="E30" s="149"/>
      <c r="F30" s="149"/>
      <c r="G30" s="150"/>
      <c r="H30" s="314"/>
      <c r="I30" s="314"/>
      <c r="J30" s="314"/>
      <c r="K30" s="314"/>
      <c r="L30" s="314"/>
      <c r="M30" s="315"/>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6"/>
      <c r="AM30" s="317"/>
    </row>
    <row r="31" spans="1:48" ht="15" customHeight="1">
      <c r="A31" s="151" t="s">
        <v>59</v>
      </c>
      <c r="B31" s="152"/>
      <c r="C31" s="152"/>
      <c r="D31" s="152"/>
      <c r="E31" s="153"/>
      <c r="F31" s="153"/>
      <c r="G31" s="154"/>
      <c r="H31" s="318"/>
      <c r="I31" s="318"/>
      <c r="J31" s="318"/>
      <c r="K31" s="318"/>
      <c r="L31" s="318"/>
      <c r="M31" s="319"/>
      <c r="N31" s="320"/>
      <c r="O31" s="320"/>
      <c r="P31" s="320"/>
      <c r="Q31" s="320"/>
      <c r="R31" s="320"/>
      <c r="S31" s="320"/>
      <c r="T31" s="320"/>
      <c r="U31" s="320"/>
      <c r="V31" s="320"/>
      <c r="W31" s="320"/>
      <c r="X31" s="320"/>
      <c r="Y31" s="320"/>
      <c r="Z31" s="320"/>
      <c r="AA31" s="320"/>
      <c r="AB31" s="320"/>
      <c r="AC31" s="320"/>
      <c r="AD31" s="320"/>
      <c r="AE31" s="320"/>
      <c r="AF31" s="320"/>
      <c r="AG31" s="320"/>
      <c r="AH31" s="320"/>
      <c r="AI31" s="320"/>
      <c r="AJ31" s="320"/>
      <c r="AK31" s="320"/>
      <c r="AL31" s="320"/>
      <c r="AM31" s="321"/>
    </row>
    <row r="32" spans="1:48" ht="15" customHeight="1">
      <c r="A32" s="151" t="s">
        <v>60</v>
      </c>
      <c r="B32" s="152"/>
      <c r="C32" s="152"/>
      <c r="D32" s="152"/>
      <c r="E32" s="153"/>
      <c r="F32" s="153"/>
      <c r="G32" s="154"/>
      <c r="H32" s="318"/>
      <c r="I32" s="318"/>
      <c r="J32" s="318"/>
      <c r="K32" s="318"/>
      <c r="L32" s="318"/>
      <c r="M32" s="319"/>
      <c r="N32" s="320"/>
      <c r="O32" s="320"/>
      <c r="P32" s="320"/>
      <c r="Q32" s="320"/>
      <c r="R32" s="320"/>
      <c r="S32" s="320"/>
      <c r="T32" s="320"/>
      <c r="U32" s="320"/>
      <c r="V32" s="320"/>
      <c r="W32" s="320"/>
      <c r="X32" s="320"/>
      <c r="Y32" s="320"/>
      <c r="Z32" s="320"/>
      <c r="AA32" s="320"/>
      <c r="AB32" s="320"/>
      <c r="AC32" s="320"/>
      <c r="AD32" s="320"/>
      <c r="AE32" s="320"/>
      <c r="AF32" s="320"/>
      <c r="AG32" s="320"/>
      <c r="AH32" s="320"/>
      <c r="AI32" s="320"/>
      <c r="AJ32" s="320"/>
      <c r="AK32" s="320"/>
      <c r="AL32" s="320"/>
      <c r="AM32" s="321"/>
    </row>
    <row r="33" spans="1:48" ht="15" customHeight="1">
      <c r="A33" s="151" t="s">
        <v>61</v>
      </c>
      <c r="B33" s="152"/>
      <c r="C33" s="152"/>
      <c r="D33" s="152"/>
      <c r="E33" s="153"/>
      <c r="F33" s="153"/>
      <c r="G33" s="154"/>
      <c r="H33" s="318"/>
      <c r="I33" s="318"/>
      <c r="J33" s="318"/>
      <c r="K33" s="318"/>
      <c r="L33" s="318"/>
      <c r="M33" s="319"/>
      <c r="N33" s="320"/>
      <c r="O33" s="320"/>
      <c r="P33" s="320"/>
      <c r="Q33" s="320"/>
      <c r="R33" s="320"/>
      <c r="S33" s="320"/>
      <c r="T33" s="320"/>
      <c r="U33" s="320"/>
      <c r="V33" s="320"/>
      <c r="W33" s="320"/>
      <c r="X33" s="320"/>
      <c r="Y33" s="320"/>
      <c r="Z33" s="320"/>
      <c r="AA33" s="320"/>
      <c r="AB33" s="320"/>
      <c r="AC33" s="320"/>
      <c r="AD33" s="320"/>
      <c r="AE33" s="320"/>
      <c r="AF33" s="320"/>
      <c r="AG33" s="320"/>
      <c r="AH33" s="320"/>
      <c r="AI33" s="320"/>
      <c r="AJ33" s="320"/>
      <c r="AK33" s="320"/>
      <c r="AL33" s="320"/>
      <c r="AM33" s="321"/>
      <c r="AV33" s="89"/>
    </row>
    <row r="34" spans="1:48" ht="15" customHeight="1">
      <c r="A34" s="151" t="s">
        <v>62</v>
      </c>
      <c r="B34" s="152"/>
      <c r="C34" s="152"/>
      <c r="D34" s="152"/>
      <c r="E34" s="153"/>
      <c r="F34" s="153"/>
      <c r="G34" s="154"/>
      <c r="H34" s="318"/>
      <c r="I34" s="318"/>
      <c r="J34" s="318"/>
      <c r="K34" s="318"/>
      <c r="L34" s="318"/>
      <c r="M34" s="319"/>
      <c r="N34" s="320"/>
      <c r="O34" s="320"/>
      <c r="P34" s="320"/>
      <c r="Q34" s="320"/>
      <c r="R34" s="320"/>
      <c r="S34" s="320"/>
      <c r="T34" s="320"/>
      <c r="U34" s="320"/>
      <c r="V34" s="320"/>
      <c r="W34" s="320"/>
      <c r="X34" s="320"/>
      <c r="Y34" s="320"/>
      <c r="Z34" s="320"/>
      <c r="AA34" s="320"/>
      <c r="AB34" s="320"/>
      <c r="AC34" s="320"/>
      <c r="AD34" s="320"/>
      <c r="AE34" s="320"/>
      <c r="AF34" s="320"/>
      <c r="AG34" s="320"/>
      <c r="AH34" s="320"/>
      <c r="AI34" s="320"/>
      <c r="AJ34" s="320"/>
      <c r="AK34" s="320"/>
      <c r="AL34" s="320"/>
      <c r="AM34" s="321"/>
    </row>
    <row r="35" spans="1:48" ht="15" customHeight="1">
      <c r="A35" s="155" t="s">
        <v>33</v>
      </c>
      <c r="B35" s="156"/>
      <c r="C35" s="156"/>
      <c r="D35" s="156"/>
      <c r="E35" s="156"/>
      <c r="F35" s="156"/>
      <c r="G35" s="157"/>
      <c r="H35" s="339">
        <f>SUM(H30:L34)</f>
        <v>0</v>
      </c>
      <c r="I35" s="339"/>
      <c r="J35" s="339"/>
      <c r="K35" s="339"/>
      <c r="L35" s="340"/>
      <c r="M35" s="341"/>
      <c r="N35" s="342"/>
      <c r="O35" s="342"/>
      <c r="P35" s="342"/>
      <c r="Q35" s="342"/>
      <c r="R35" s="342"/>
      <c r="S35" s="342"/>
      <c r="T35" s="342"/>
      <c r="U35" s="342"/>
      <c r="V35" s="342"/>
      <c r="W35" s="342"/>
      <c r="X35" s="342"/>
      <c r="Y35" s="342"/>
      <c r="Z35" s="342"/>
      <c r="AA35" s="342"/>
      <c r="AB35" s="342"/>
      <c r="AC35" s="342"/>
      <c r="AD35" s="342"/>
      <c r="AE35" s="342"/>
      <c r="AF35" s="342"/>
      <c r="AG35" s="342"/>
      <c r="AH35" s="342"/>
      <c r="AI35" s="342"/>
      <c r="AJ35" s="342"/>
      <c r="AK35" s="342"/>
      <c r="AL35" s="342"/>
      <c r="AM35" s="343"/>
    </row>
    <row r="36" spans="1:48" s="91" customFormat="1">
      <c r="A36" s="141"/>
      <c r="B36" s="87"/>
      <c r="C36" s="142"/>
      <c r="D36" s="87"/>
      <c r="E36" s="143"/>
      <c r="F36" s="87"/>
      <c r="G36" s="87"/>
      <c r="H36" s="87"/>
      <c r="I36" s="87"/>
      <c r="J36" s="144"/>
      <c r="K36" s="144"/>
      <c r="L36" s="144"/>
      <c r="M36" s="144"/>
      <c r="N36" s="144"/>
      <c r="O36" s="145"/>
      <c r="P36" s="142"/>
      <c r="S36" s="144"/>
      <c r="T36" s="131"/>
      <c r="U36" s="144"/>
      <c r="V36" s="144"/>
      <c r="W36" s="146"/>
      <c r="X36" s="158"/>
      <c r="Y36" s="158"/>
      <c r="Z36" s="158"/>
      <c r="AA36" s="158"/>
      <c r="AB36" s="158"/>
      <c r="AC36" s="158"/>
      <c r="AD36" s="159"/>
      <c r="AE36" s="160"/>
      <c r="AF36" s="160"/>
      <c r="AG36" s="160"/>
      <c r="AH36" s="179"/>
      <c r="AI36" s="344"/>
      <c r="AJ36" s="344"/>
      <c r="AK36" s="344"/>
      <c r="AL36" s="345"/>
      <c r="AM36" s="345"/>
    </row>
    <row r="37" spans="1:48" s="91" customFormat="1">
      <c r="A37" s="142" t="s">
        <v>209</v>
      </c>
      <c r="B37" s="87"/>
      <c r="C37" s="142"/>
      <c r="D37" s="87"/>
      <c r="E37" s="143"/>
      <c r="F37" s="87"/>
      <c r="G37" s="87"/>
      <c r="H37" s="87"/>
      <c r="I37" s="87"/>
      <c r="J37" s="144"/>
      <c r="K37" s="144"/>
      <c r="L37" s="144"/>
      <c r="M37" s="144"/>
      <c r="N37" s="144"/>
      <c r="O37" s="145"/>
      <c r="P37" s="142"/>
      <c r="S37" s="144"/>
      <c r="T37" s="131"/>
      <c r="U37" s="144"/>
      <c r="V37" s="144"/>
      <c r="W37" s="146"/>
      <c r="X37" s="158"/>
      <c r="Y37" s="158"/>
      <c r="Z37" s="158"/>
      <c r="AA37" s="158"/>
      <c r="AB37" s="158"/>
      <c r="AC37" s="158"/>
      <c r="AD37" s="159"/>
      <c r="AE37" s="160"/>
      <c r="AF37" s="160"/>
      <c r="AG37" s="160"/>
      <c r="AH37" s="179"/>
      <c r="AI37" s="344"/>
      <c r="AJ37" s="344"/>
      <c r="AK37" s="344"/>
      <c r="AL37" s="345"/>
      <c r="AM37" s="345"/>
    </row>
    <row r="38" spans="1:48" ht="15" customHeight="1">
      <c r="A38" s="261" t="s">
        <v>55</v>
      </c>
      <c r="B38" s="262"/>
      <c r="C38" s="262"/>
      <c r="D38" s="262"/>
      <c r="E38" s="262"/>
      <c r="F38" s="262"/>
      <c r="G38" s="263"/>
      <c r="H38" s="262" t="s">
        <v>56</v>
      </c>
      <c r="I38" s="262"/>
      <c r="J38" s="262"/>
      <c r="K38" s="262"/>
      <c r="L38" s="262"/>
      <c r="M38" s="261" t="s">
        <v>57</v>
      </c>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3"/>
    </row>
    <row r="39" spans="1:48" ht="15" customHeight="1">
      <c r="A39" s="147" t="s">
        <v>58</v>
      </c>
      <c r="B39" s="148"/>
      <c r="C39" s="148"/>
      <c r="D39" s="148"/>
      <c r="E39" s="149"/>
      <c r="F39" s="149"/>
      <c r="G39" s="150"/>
      <c r="H39" s="314"/>
      <c r="I39" s="314"/>
      <c r="J39" s="314"/>
      <c r="K39" s="314"/>
      <c r="L39" s="314"/>
      <c r="M39" s="315"/>
      <c r="N39" s="316"/>
      <c r="O39" s="316"/>
      <c r="P39" s="316"/>
      <c r="Q39" s="316"/>
      <c r="R39" s="316"/>
      <c r="S39" s="316"/>
      <c r="T39" s="316"/>
      <c r="U39" s="316"/>
      <c r="V39" s="316"/>
      <c r="W39" s="316"/>
      <c r="X39" s="316"/>
      <c r="Y39" s="316"/>
      <c r="Z39" s="316"/>
      <c r="AA39" s="316"/>
      <c r="AB39" s="316"/>
      <c r="AC39" s="316"/>
      <c r="AD39" s="316"/>
      <c r="AE39" s="316"/>
      <c r="AF39" s="316"/>
      <c r="AG39" s="316"/>
      <c r="AH39" s="316"/>
      <c r="AI39" s="316"/>
      <c r="AJ39" s="316"/>
      <c r="AK39" s="316"/>
      <c r="AL39" s="316"/>
      <c r="AM39" s="317"/>
    </row>
    <row r="40" spans="1:48" ht="15" customHeight="1">
      <c r="A40" s="151" t="s">
        <v>59</v>
      </c>
      <c r="B40" s="152"/>
      <c r="C40" s="152"/>
      <c r="D40" s="152"/>
      <c r="E40" s="153"/>
      <c r="F40" s="153"/>
      <c r="G40" s="154"/>
      <c r="H40" s="318"/>
      <c r="I40" s="318"/>
      <c r="J40" s="318"/>
      <c r="K40" s="318"/>
      <c r="L40" s="318"/>
      <c r="M40" s="319"/>
      <c r="N40" s="320"/>
      <c r="O40" s="320"/>
      <c r="P40" s="320"/>
      <c r="Q40" s="320"/>
      <c r="R40" s="320"/>
      <c r="S40" s="320"/>
      <c r="T40" s="320"/>
      <c r="U40" s="320"/>
      <c r="V40" s="320"/>
      <c r="W40" s="320"/>
      <c r="X40" s="320"/>
      <c r="Y40" s="320"/>
      <c r="Z40" s="320"/>
      <c r="AA40" s="320"/>
      <c r="AB40" s="320"/>
      <c r="AC40" s="320"/>
      <c r="AD40" s="320"/>
      <c r="AE40" s="320"/>
      <c r="AF40" s="320"/>
      <c r="AG40" s="320"/>
      <c r="AH40" s="320"/>
      <c r="AI40" s="320"/>
      <c r="AJ40" s="320"/>
      <c r="AK40" s="320"/>
      <c r="AL40" s="320"/>
      <c r="AM40" s="321"/>
    </row>
    <row r="41" spans="1:48" ht="15" customHeight="1">
      <c r="A41" s="151" t="s">
        <v>60</v>
      </c>
      <c r="B41" s="152"/>
      <c r="C41" s="152"/>
      <c r="D41" s="152"/>
      <c r="E41" s="153"/>
      <c r="F41" s="153"/>
      <c r="G41" s="154"/>
      <c r="H41" s="318"/>
      <c r="I41" s="318"/>
      <c r="J41" s="318"/>
      <c r="K41" s="318"/>
      <c r="L41" s="318"/>
      <c r="M41" s="319"/>
      <c r="N41" s="320"/>
      <c r="O41" s="320"/>
      <c r="P41" s="320"/>
      <c r="Q41" s="320"/>
      <c r="R41" s="320"/>
      <c r="S41" s="320"/>
      <c r="T41" s="320"/>
      <c r="U41" s="320"/>
      <c r="V41" s="320"/>
      <c r="W41" s="320"/>
      <c r="X41" s="320"/>
      <c r="Y41" s="320"/>
      <c r="Z41" s="320"/>
      <c r="AA41" s="320"/>
      <c r="AB41" s="320"/>
      <c r="AC41" s="320"/>
      <c r="AD41" s="320"/>
      <c r="AE41" s="320"/>
      <c r="AF41" s="320"/>
      <c r="AG41" s="320"/>
      <c r="AH41" s="320"/>
      <c r="AI41" s="320"/>
      <c r="AJ41" s="320"/>
      <c r="AK41" s="320"/>
      <c r="AL41" s="320"/>
      <c r="AM41" s="321"/>
    </row>
    <row r="42" spans="1:48" ht="15" customHeight="1">
      <c r="A42" s="151" t="s">
        <v>61</v>
      </c>
      <c r="B42" s="152"/>
      <c r="C42" s="152"/>
      <c r="D42" s="152"/>
      <c r="E42" s="153"/>
      <c r="F42" s="153"/>
      <c r="G42" s="154"/>
      <c r="H42" s="318"/>
      <c r="I42" s="318"/>
      <c r="J42" s="318"/>
      <c r="K42" s="318"/>
      <c r="L42" s="318"/>
      <c r="M42" s="319"/>
      <c r="N42" s="320"/>
      <c r="O42" s="320"/>
      <c r="P42" s="320"/>
      <c r="Q42" s="320"/>
      <c r="R42" s="320"/>
      <c r="S42" s="320"/>
      <c r="T42" s="320"/>
      <c r="U42" s="320"/>
      <c r="V42" s="320"/>
      <c r="W42" s="320"/>
      <c r="X42" s="320"/>
      <c r="Y42" s="320"/>
      <c r="Z42" s="320"/>
      <c r="AA42" s="320"/>
      <c r="AB42" s="320"/>
      <c r="AC42" s="320"/>
      <c r="AD42" s="320"/>
      <c r="AE42" s="320"/>
      <c r="AF42" s="320"/>
      <c r="AG42" s="320"/>
      <c r="AH42" s="320"/>
      <c r="AI42" s="320"/>
      <c r="AJ42" s="320"/>
      <c r="AK42" s="320"/>
      <c r="AL42" s="320"/>
      <c r="AM42" s="321"/>
      <c r="AV42" s="89"/>
    </row>
    <row r="43" spans="1:48" ht="15" customHeight="1">
      <c r="A43" s="151" t="s">
        <v>62</v>
      </c>
      <c r="B43" s="152"/>
      <c r="C43" s="152"/>
      <c r="D43" s="152"/>
      <c r="E43" s="153"/>
      <c r="F43" s="153"/>
      <c r="G43" s="154"/>
      <c r="H43" s="318"/>
      <c r="I43" s="318"/>
      <c r="J43" s="318"/>
      <c r="K43" s="318"/>
      <c r="L43" s="318"/>
      <c r="M43" s="319"/>
      <c r="N43" s="320"/>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1"/>
    </row>
    <row r="44" spans="1:48" ht="15" customHeight="1">
      <c r="A44" s="155" t="s">
        <v>33</v>
      </c>
      <c r="B44" s="156"/>
      <c r="C44" s="156"/>
      <c r="D44" s="156"/>
      <c r="E44" s="156"/>
      <c r="F44" s="156"/>
      <c r="G44" s="157"/>
      <c r="H44" s="339">
        <f>SUM(H39:L43)</f>
        <v>0</v>
      </c>
      <c r="I44" s="339"/>
      <c r="J44" s="339"/>
      <c r="K44" s="339"/>
      <c r="L44" s="340"/>
      <c r="M44" s="341"/>
      <c r="N44" s="342"/>
      <c r="O44" s="342"/>
      <c r="P44" s="342"/>
      <c r="Q44" s="342"/>
      <c r="R44" s="342"/>
      <c r="S44" s="342"/>
      <c r="T44" s="342"/>
      <c r="U44" s="342"/>
      <c r="V44" s="342"/>
      <c r="W44" s="342"/>
      <c r="X44" s="342"/>
      <c r="Y44" s="342"/>
      <c r="Z44" s="342"/>
      <c r="AA44" s="342"/>
      <c r="AB44" s="342"/>
      <c r="AC44" s="342"/>
      <c r="AD44" s="342"/>
      <c r="AE44" s="342"/>
      <c r="AF44" s="342"/>
      <c r="AG44" s="342"/>
      <c r="AH44" s="342"/>
      <c r="AI44" s="342"/>
      <c r="AJ44" s="342"/>
      <c r="AK44" s="342"/>
      <c r="AL44" s="342"/>
      <c r="AM44" s="343"/>
    </row>
    <row r="45" spans="1:48" s="91" customFormat="1" ht="6" customHeight="1">
      <c r="A45" s="162"/>
      <c r="B45" s="162"/>
      <c r="C45" s="162"/>
      <c r="D45" s="162"/>
      <c r="E45" s="163"/>
      <c r="F45" s="163"/>
      <c r="G45" s="163"/>
      <c r="H45" s="163"/>
      <c r="I45" s="163"/>
      <c r="J45" s="164"/>
      <c r="K45" s="164"/>
      <c r="L45" s="164"/>
      <c r="M45" s="164"/>
      <c r="N45" s="164"/>
      <c r="AH45" s="165"/>
    </row>
    <row r="46" spans="1:48" s="89" customFormat="1" ht="19.5" hidden="1" customHeight="1">
      <c r="A46" s="166" t="s">
        <v>206</v>
      </c>
      <c r="B46" s="102"/>
      <c r="C46" s="102"/>
      <c r="D46" s="102"/>
      <c r="E46" s="102"/>
      <c r="F46" s="102"/>
      <c r="G46" s="102"/>
      <c r="H46" s="102"/>
      <c r="I46" s="167"/>
      <c r="J46" s="168"/>
      <c r="K46" s="102"/>
      <c r="L46" s="169"/>
      <c r="M46" s="169"/>
      <c r="N46" s="169"/>
      <c r="O46" s="102"/>
      <c r="P46" s="102"/>
      <c r="Q46" s="102"/>
      <c r="R46" s="102"/>
      <c r="S46" s="102"/>
      <c r="T46" s="170"/>
      <c r="U46" s="170"/>
      <c r="V46" s="170"/>
      <c r="W46" s="170"/>
      <c r="AC46" s="322"/>
      <c r="AD46" s="323" t="s">
        <v>53</v>
      </c>
      <c r="AE46" s="324"/>
      <c r="AF46" s="324"/>
      <c r="AG46" s="324"/>
      <c r="AH46" s="324"/>
      <c r="AI46" s="325" t="s">
        <v>54</v>
      </c>
      <c r="AJ46" s="326"/>
      <c r="AK46" s="326"/>
      <c r="AL46" s="326"/>
      <c r="AM46" s="327"/>
    </row>
    <row r="47" spans="1:48" s="89" customFormat="1" ht="13.5" hidden="1" customHeight="1">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AC47" s="322"/>
      <c r="AD47" s="346" t="str">
        <f>IFERROR(VLOOKUP(L10,リスト!B24:E30,4,FALSE)*AJ10,"")</f>
        <v/>
      </c>
      <c r="AE47" s="347"/>
      <c r="AF47" s="347"/>
      <c r="AG47" s="350" t="s">
        <v>12</v>
      </c>
      <c r="AH47" s="350"/>
      <c r="AI47" s="351" t="str">
        <f>IF(AD47="","",MIN(AD47,ROUNDDOWN(H55/1000,0)))</f>
        <v/>
      </c>
      <c r="AJ47" s="352"/>
      <c r="AK47" s="352"/>
      <c r="AL47" s="350" t="s">
        <v>12</v>
      </c>
      <c r="AM47" s="355"/>
    </row>
    <row r="48" spans="1:48" s="89" customFormat="1" ht="12" hidden="1">
      <c r="A48" s="171"/>
      <c r="B48" s="102"/>
      <c r="C48" s="102"/>
      <c r="D48" s="102"/>
      <c r="E48" s="102"/>
      <c r="F48" s="102"/>
      <c r="G48" s="102"/>
      <c r="H48" s="102"/>
      <c r="I48" s="102"/>
      <c r="J48" s="102"/>
      <c r="K48" s="102"/>
      <c r="L48" s="102"/>
      <c r="M48" s="102"/>
      <c r="N48" s="102"/>
      <c r="O48" s="102"/>
      <c r="P48" s="102"/>
      <c r="Q48" s="102"/>
      <c r="R48" s="102"/>
      <c r="S48" s="102"/>
      <c r="T48" s="102"/>
      <c r="U48" s="102"/>
      <c r="V48" s="102"/>
      <c r="W48" s="102"/>
      <c r="AC48" s="322"/>
      <c r="AD48" s="348"/>
      <c r="AE48" s="349"/>
      <c r="AF48" s="349"/>
      <c r="AG48" s="350"/>
      <c r="AH48" s="350"/>
      <c r="AI48" s="353"/>
      <c r="AJ48" s="354"/>
      <c r="AK48" s="354"/>
      <c r="AL48" s="350"/>
      <c r="AM48" s="355"/>
      <c r="AT48" s="172"/>
    </row>
    <row r="49" spans="1:39" ht="15" hidden="1" customHeight="1">
      <c r="A49" s="261" t="s">
        <v>55</v>
      </c>
      <c r="B49" s="262"/>
      <c r="C49" s="262"/>
      <c r="D49" s="262"/>
      <c r="E49" s="262"/>
      <c r="F49" s="262"/>
      <c r="G49" s="263"/>
      <c r="H49" s="262" t="s">
        <v>56</v>
      </c>
      <c r="I49" s="262"/>
      <c r="J49" s="262"/>
      <c r="K49" s="262"/>
      <c r="L49" s="262"/>
      <c r="M49" s="261" t="s">
        <v>57</v>
      </c>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262"/>
      <c r="AL49" s="262"/>
      <c r="AM49" s="263"/>
    </row>
    <row r="50" spans="1:39" ht="15" hidden="1" customHeight="1">
      <c r="A50" s="147" t="s">
        <v>58</v>
      </c>
      <c r="B50" s="148"/>
      <c r="C50" s="148"/>
      <c r="D50" s="148"/>
      <c r="E50" s="149"/>
      <c r="F50" s="149"/>
      <c r="G50" s="150"/>
      <c r="H50" s="314"/>
      <c r="I50" s="314"/>
      <c r="J50" s="314"/>
      <c r="K50" s="314"/>
      <c r="L50" s="314"/>
      <c r="M50" s="315"/>
      <c r="N50" s="316"/>
      <c r="O50" s="316"/>
      <c r="P50" s="316"/>
      <c r="Q50" s="316"/>
      <c r="R50" s="316"/>
      <c r="S50" s="316"/>
      <c r="T50" s="316"/>
      <c r="U50" s="316"/>
      <c r="V50" s="316"/>
      <c r="W50" s="316"/>
      <c r="X50" s="316"/>
      <c r="Y50" s="316"/>
      <c r="Z50" s="316"/>
      <c r="AA50" s="316"/>
      <c r="AB50" s="316"/>
      <c r="AC50" s="316"/>
      <c r="AD50" s="316"/>
      <c r="AE50" s="316"/>
      <c r="AF50" s="316"/>
      <c r="AG50" s="316"/>
      <c r="AH50" s="316"/>
      <c r="AI50" s="316"/>
      <c r="AJ50" s="316"/>
      <c r="AK50" s="316"/>
      <c r="AL50" s="316"/>
      <c r="AM50" s="317"/>
    </row>
    <row r="51" spans="1:39" ht="15" hidden="1" customHeight="1">
      <c r="A51" s="151" t="s">
        <v>59</v>
      </c>
      <c r="B51" s="152"/>
      <c r="C51" s="152"/>
      <c r="D51" s="152"/>
      <c r="E51" s="153"/>
      <c r="F51" s="153"/>
      <c r="G51" s="154"/>
      <c r="H51" s="318"/>
      <c r="I51" s="318"/>
      <c r="J51" s="318"/>
      <c r="K51" s="318"/>
      <c r="L51" s="318"/>
      <c r="M51" s="319"/>
      <c r="N51" s="320"/>
      <c r="O51" s="320"/>
      <c r="P51" s="320"/>
      <c r="Q51" s="320"/>
      <c r="R51" s="320"/>
      <c r="S51" s="320"/>
      <c r="T51" s="320"/>
      <c r="U51" s="320"/>
      <c r="V51" s="320"/>
      <c r="W51" s="320"/>
      <c r="X51" s="320"/>
      <c r="Y51" s="320"/>
      <c r="Z51" s="320"/>
      <c r="AA51" s="320"/>
      <c r="AB51" s="320"/>
      <c r="AC51" s="320"/>
      <c r="AD51" s="320"/>
      <c r="AE51" s="320"/>
      <c r="AF51" s="320"/>
      <c r="AG51" s="320"/>
      <c r="AH51" s="320"/>
      <c r="AI51" s="320"/>
      <c r="AJ51" s="320"/>
      <c r="AK51" s="320"/>
      <c r="AL51" s="320"/>
      <c r="AM51" s="321"/>
    </row>
    <row r="52" spans="1:39" ht="15" hidden="1" customHeight="1">
      <c r="A52" s="151" t="s">
        <v>60</v>
      </c>
      <c r="B52" s="152"/>
      <c r="C52" s="152"/>
      <c r="D52" s="152"/>
      <c r="E52" s="153"/>
      <c r="F52" s="153"/>
      <c r="G52" s="154"/>
      <c r="H52" s="318"/>
      <c r="I52" s="318"/>
      <c r="J52" s="318"/>
      <c r="K52" s="318"/>
      <c r="L52" s="318"/>
      <c r="M52" s="319"/>
      <c r="N52" s="320"/>
      <c r="O52" s="320"/>
      <c r="P52" s="320"/>
      <c r="Q52" s="320"/>
      <c r="R52" s="320"/>
      <c r="S52" s="320"/>
      <c r="T52" s="320"/>
      <c r="U52" s="320"/>
      <c r="V52" s="320"/>
      <c r="W52" s="320"/>
      <c r="X52" s="320"/>
      <c r="Y52" s="320"/>
      <c r="Z52" s="320"/>
      <c r="AA52" s="320"/>
      <c r="AB52" s="320"/>
      <c r="AC52" s="320"/>
      <c r="AD52" s="320"/>
      <c r="AE52" s="320"/>
      <c r="AF52" s="320"/>
      <c r="AG52" s="320"/>
      <c r="AH52" s="320"/>
      <c r="AI52" s="320"/>
      <c r="AJ52" s="320"/>
      <c r="AK52" s="320"/>
      <c r="AL52" s="320"/>
      <c r="AM52" s="321"/>
    </row>
    <row r="53" spans="1:39" ht="15" hidden="1" customHeight="1">
      <c r="A53" s="151" t="s">
        <v>61</v>
      </c>
      <c r="B53" s="152"/>
      <c r="C53" s="152"/>
      <c r="D53" s="152"/>
      <c r="E53" s="153"/>
      <c r="F53" s="153"/>
      <c r="G53" s="154"/>
      <c r="H53" s="318"/>
      <c r="I53" s="318"/>
      <c r="J53" s="318"/>
      <c r="K53" s="318"/>
      <c r="L53" s="318"/>
      <c r="M53" s="319"/>
      <c r="N53" s="320"/>
      <c r="O53" s="320"/>
      <c r="P53" s="320"/>
      <c r="Q53" s="320"/>
      <c r="R53" s="320"/>
      <c r="S53" s="320"/>
      <c r="T53" s="320"/>
      <c r="U53" s="320"/>
      <c r="V53" s="320"/>
      <c r="W53" s="320"/>
      <c r="X53" s="320"/>
      <c r="Y53" s="320"/>
      <c r="Z53" s="320"/>
      <c r="AA53" s="320"/>
      <c r="AB53" s="320"/>
      <c r="AC53" s="320"/>
      <c r="AD53" s="320"/>
      <c r="AE53" s="320"/>
      <c r="AF53" s="320"/>
      <c r="AG53" s="320"/>
      <c r="AH53" s="320"/>
      <c r="AI53" s="320"/>
      <c r="AJ53" s="320"/>
      <c r="AK53" s="320"/>
      <c r="AL53" s="320"/>
      <c r="AM53" s="321"/>
    </row>
    <row r="54" spans="1:39" ht="15" hidden="1" customHeight="1">
      <c r="A54" s="151" t="s">
        <v>62</v>
      </c>
      <c r="B54" s="152"/>
      <c r="C54" s="152"/>
      <c r="D54" s="152"/>
      <c r="E54" s="153"/>
      <c r="F54" s="153"/>
      <c r="G54" s="154"/>
      <c r="H54" s="318"/>
      <c r="I54" s="318"/>
      <c r="J54" s="318"/>
      <c r="K54" s="318"/>
      <c r="L54" s="318"/>
      <c r="M54" s="319"/>
      <c r="N54" s="320"/>
      <c r="O54" s="320"/>
      <c r="P54" s="320"/>
      <c r="Q54" s="320"/>
      <c r="R54" s="320"/>
      <c r="S54" s="320"/>
      <c r="T54" s="320"/>
      <c r="U54" s="320"/>
      <c r="V54" s="320"/>
      <c r="W54" s="320"/>
      <c r="X54" s="320"/>
      <c r="Y54" s="320"/>
      <c r="Z54" s="320"/>
      <c r="AA54" s="320"/>
      <c r="AB54" s="320"/>
      <c r="AC54" s="320"/>
      <c r="AD54" s="320"/>
      <c r="AE54" s="320"/>
      <c r="AF54" s="320"/>
      <c r="AG54" s="320"/>
      <c r="AH54" s="320"/>
      <c r="AI54" s="320"/>
      <c r="AJ54" s="320"/>
      <c r="AK54" s="320"/>
      <c r="AL54" s="320"/>
      <c r="AM54" s="321"/>
    </row>
    <row r="55" spans="1:39" ht="15" hidden="1" customHeight="1">
      <c r="A55" s="155" t="s">
        <v>33</v>
      </c>
      <c r="B55" s="173"/>
      <c r="C55" s="173"/>
      <c r="D55" s="173"/>
      <c r="E55" s="156"/>
      <c r="F55" s="156"/>
      <c r="G55" s="157"/>
      <c r="H55" s="339">
        <f>SUM(H50:L54)</f>
        <v>0</v>
      </c>
      <c r="I55" s="339"/>
      <c r="J55" s="339"/>
      <c r="K55" s="339"/>
      <c r="L55" s="340"/>
      <c r="M55" s="341"/>
      <c r="N55" s="342"/>
      <c r="O55" s="342"/>
      <c r="P55" s="342"/>
      <c r="Q55" s="342"/>
      <c r="R55" s="342"/>
      <c r="S55" s="342"/>
      <c r="T55" s="342"/>
      <c r="U55" s="342"/>
      <c r="V55" s="342"/>
      <c r="W55" s="342"/>
      <c r="X55" s="342"/>
      <c r="Y55" s="356"/>
      <c r="Z55" s="356"/>
      <c r="AA55" s="356"/>
      <c r="AB55" s="356"/>
      <c r="AC55" s="356"/>
      <c r="AD55" s="356"/>
      <c r="AE55" s="342"/>
      <c r="AF55" s="342"/>
      <c r="AG55" s="342"/>
      <c r="AH55" s="342"/>
      <c r="AI55" s="342"/>
      <c r="AJ55" s="342"/>
      <c r="AK55" s="342"/>
      <c r="AL55" s="342"/>
      <c r="AM55" s="343"/>
    </row>
    <row r="56" spans="1:39" s="91" customFormat="1" ht="4.5" customHeight="1">
      <c r="A56" s="162"/>
      <c r="B56" s="162"/>
      <c r="C56" s="162"/>
      <c r="D56" s="162"/>
      <c r="E56" s="174"/>
      <c r="F56" s="174"/>
      <c r="G56" s="174"/>
      <c r="H56" s="174"/>
      <c r="I56" s="174"/>
      <c r="J56" s="175"/>
      <c r="K56" s="175"/>
      <c r="L56" s="175"/>
      <c r="M56" s="175"/>
      <c r="N56" s="175"/>
      <c r="O56" s="174"/>
      <c r="P56" s="174"/>
      <c r="Q56" s="174"/>
      <c r="R56" s="174"/>
      <c r="S56" s="174"/>
      <c r="T56" s="174"/>
      <c r="U56" s="174"/>
      <c r="V56" s="174"/>
      <c r="W56" s="174"/>
      <c r="X56" s="174"/>
      <c r="Y56" s="176"/>
      <c r="Z56" s="176"/>
      <c r="AA56" s="176"/>
      <c r="AB56" s="176"/>
      <c r="AC56" s="176"/>
      <c r="AD56" s="176"/>
      <c r="AE56" s="174"/>
      <c r="AF56" s="174"/>
      <c r="AG56" s="174"/>
      <c r="AH56" s="174"/>
      <c r="AI56" s="174"/>
      <c r="AJ56" s="174"/>
      <c r="AK56" s="174"/>
      <c r="AL56" s="174"/>
      <c r="AM56" s="174"/>
    </row>
    <row r="57" spans="1:39" s="91" customFormat="1">
      <c r="A57" s="142" t="s">
        <v>236</v>
      </c>
    </row>
    <row r="58" spans="1:39">
      <c r="A58" s="177" t="s">
        <v>282</v>
      </c>
    </row>
    <row r="59" spans="1:39">
      <c r="AI59" s="357"/>
      <c r="AJ59" s="357"/>
      <c r="AK59" s="357"/>
      <c r="AL59" s="357"/>
      <c r="AM59" s="357"/>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 ref="A10:K10"/>
    <mergeCell ref="L10:AF10"/>
    <mergeCell ref="AG10:AI10"/>
    <mergeCell ref="AJ10:AK10"/>
    <mergeCell ref="AL10:AM10"/>
  </mergeCells>
  <phoneticPr fontId="4"/>
  <dataValidations count="2">
    <dataValidation type="list" allowBlank="1" showInputMessage="1" showErrorMessage="1" sqref="X15:Z17 X21:Z22" xr:uid="{2972299E-B618-40FD-8AB5-3959D74955B1}">
      <formula1>"✔"</formula1>
    </dataValidation>
    <dataValidation imeMode="halfAlpha" allowBlank="1" showInputMessage="1" showErrorMessage="1" sqref="S26:V28 J26:N28 S37:V37 J37:N37" xr:uid="{E0AED050-83E1-49AE-AAC0-0FE59881BFE0}"/>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63281298-0812-4C01-8BB6-9A2DA20EFD0C}">
          <x14:formula1>
            <xm:f>リスト!$B$2:$B$30</xm:f>
          </x14:formula1>
          <xm:sqref>L10</xm:sqref>
        </x14:dataValidation>
        <x14:dataValidation type="list" allowBlank="1" xr:uid="{C4B9DCD9-D879-40E8-B30D-0B1BE16CC94D}">
          <x14:formula1>
            <xm:f>リスト!$B$32:$B$78</xm:f>
          </x14:formula1>
          <xm:sqref>D9:G9</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9C742-DB89-4432-99F5-E7A04F4630B6}">
  <dimension ref="A1:AV59"/>
  <sheetViews>
    <sheetView showGridLines="0" showZeros="0" view="pageBreakPreview" zoomScaleNormal="100" zoomScaleSheetLayoutView="100" workbookViewId="0">
      <selection activeCell="BC3" sqref="BC3"/>
    </sheetView>
  </sheetViews>
  <sheetFormatPr defaultColWidth="2.25" defaultRowHeight="13.5"/>
  <cols>
    <col min="1" max="1" width="2.25" style="57" customWidth="1"/>
    <col min="2" max="7" width="2.25" style="57"/>
    <col min="8" max="19" width="2.375" style="57" bestFit="1" customWidth="1"/>
    <col min="20" max="34" width="2.25" style="57"/>
    <col min="35" max="35" width="2.5" style="57" bestFit="1" customWidth="1"/>
    <col min="36" max="40" width="2.25" style="57"/>
    <col min="41" max="47" width="2.25" style="57" hidden="1" customWidth="1"/>
    <col min="48" max="16384" width="2.25" style="57"/>
  </cols>
  <sheetData>
    <row r="1" spans="1:48">
      <c r="A1" s="57" t="s">
        <v>38</v>
      </c>
    </row>
    <row r="2" spans="1:48" ht="7.5" customHeight="1"/>
    <row r="3" spans="1:48">
      <c r="A3" s="255" t="s">
        <v>248</v>
      </c>
      <c r="B3" s="256"/>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7"/>
    </row>
    <row r="4" spans="1:48" s="91" customFormat="1" ht="9" customHeight="1">
      <c r="A4" s="178"/>
      <c r="B4" s="178"/>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178"/>
    </row>
    <row r="5" spans="1:48">
      <c r="A5" s="258" t="s">
        <v>39</v>
      </c>
      <c r="B5" s="259"/>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48" s="91" customFormat="1" ht="4.5" customHeight="1">
      <c r="A6" s="119"/>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row>
    <row r="7" spans="1:48" ht="17.25" customHeight="1">
      <c r="A7" s="261" t="s">
        <v>40</v>
      </c>
      <c r="B7" s="262"/>
      <c r="C7" s="262"/>
      <c r="D7" s="262"/>
      <c r="E7" s="262"/>
      <c r="F7" s="262"/>
      <c r="G7" s="263"/>
      <c r="H7" s="264"/>
      <c r="I7" s="265"/>
      <c r="J7" s="265"/>
      <c r="K7" s="265"/>
      <c r="L7" s="265"/>
      <c r="M7" s="265"/>
      <c r="N7" s="266"/>
      <c r="O7" s="261" t="s">
        <v>41</v>
      </c>
      <c r="P7" s="262"/>
      <c r="Q7" s="262"/>
      <c r="R7" s="262"/>
      <c r="S7" s="263"/>
      <c r="T7" s="267"/>
      <c r="U7" s="268"/>
      <c r="V7" s="268"/>
      <c r="W7" s="268"/>
      <c r="X7" s="268"/>
      <c r="Y7" s="268"/>
      <c r="Z7" s="268"/>
      <c r="AA7" s="268"/>
      <c r="AB7" s="268"/>
      <c r="AC7" s="268"/>
      <c r="AD7" s="268"/>
      <c r="AE7" s="268"/>
      <c r="AF7" s="268"/>
      <c r="AG7" s="268"/>
      <c r="AH7" s="268"/>
      <c r="AI7" s="268"/>
      <c r="AJ7" s="268"/>
      <c r="AK7" s="268"/>
      <c r="AL7" s="268"/>
      <c r="AM7" s="269"/>
    </row>
    <row r="8" spans="1:48">
      <c r="A8" s="279" t="s">
        <v>42</v>
      </c>
      <c r="B8" s="280"/>
      <c r="C8" s="281"/>
      <c r="D8" s="261" t="s">
        <v>43</v>
      </c>
      <c r="E8" s="262"/>
      <c r="F8" s="262"/>
      <c r="G8" s="263"/>
      <c r="H8" s="261" t="s">
        <v>29</v>
      </c>
      <c r="I8" s="262"/>
      <c r="J8" s="262"/>
      <c r="K8" s="262"/>
      <c r="L8" s="262"/>
      <c r="M8" s="262"/>
      <c r="N8" s="262"/>
      <c r="O8" s="262"/>
      <c r="P8" s="262"/>
      <c r="Q8" s="262"/>
      <c r="R8" s="262"/>
      <c r="S8" s="263"/>
      <c r="T8" s="279" t="s">
        <v>44</v>
      </c>
      <c r="U8" s="280"/>
      <c r="V8" s="281"/>
      <c r="W8" s="261" t="s">
        <v>22</v>
      </c>
      <c r="X8" s="262"/>
      <c r="Y8" s="262"/>
      <c r="Z8" s="262"/>
      <c r="AA8" s="262"/>
      <c r="AB8" s="262"/>
      <c r="AC8" s="262"/>
      <c r="AD8" s="262"/>
      <c r="AE8" s="262"/>
      <c r="AF8" s="263"/>
      <c r="AG8" s="284" t="s">
        <v>45</v>
      </c>
      <c r="AH8" s="274"/>
      <c r="AI8" s="274"/>
      <c r="AJ8" s="274"/>
      <c r="AK8" s="274"/>
      <c r="AL8" s="274"/>
      <c r="AM8" s="275"/>
    </row>
    <row r="9" spans="1:48" ht="17.25" customHeight="1">
      <c r="A9" s="282"/>
      <c r="B9" s="283"/>
      <c r="C9" s="199"/>
      <c r="D9" s="285"/>
      <c r="E9" s="286"/>
      <c r="F9" s="286"/>
      <c r="G9" s="287"/>
      <c r="H9" s="288"/>
      <c r="I9" s="289"/>
      <c r="J9" s="289"/>
      <c r="K9" s="289"/>
      <c r="L9" s="289"/>
      <c r="M9" s="289"/>
      <c r="N9" s="289"/>
      <c r="O9" s="289"/>
      <c r="P9" s="289"/>
      <c r="Q9" s="289"/>
      <c r="R9" s="289"/>
      <c r="S9" s="290"/>
      <c r="T9" s="282"/>
      <c r="U9" s="283"/>
      <c r="V9" s="199"/>
      <c r="W9" s="291"/>
      <c r="X9" s="292"/>
      <c r="Y9" s="292"/>
      <c r="Z9" s="292"/>
      <c r="AA9" s="292"/>
      <c r="AB9" s="292"/>
      <c r="AC9" s="292"/>
      <c r="AD9" s="292"/>
      <c r="AE9" s="292"/>
      <c r="AF9" s="293"/>
      <c r="AG9" s="294"/>
      <c r="AH9" s="295"/>
      <c r="AI9" s="295"/>
      <c r="AJ9" s="295"/>
      <c r="AK9" s="295"/>
      <c r="AL9" s="295"/>
      <c r="AM9" s="296"/>
      <c r="AV9" s="89"/>
    </row>
    <row r="10" spans="1:48" s="89" customFormat="1" ht="20.25" customHeight="1">
      <c r="A10" s="261" t="s">
        <v>286</v>
      </c>
      <c r="B10" s="262"/>
      <c r="C10" s="262"/>
      <c r="D10" s="262"/>
      <c r="E10" s="262"/>
      <c r="F10" s="262"/>
      <c r="G10" s="262"/>
      <c r="H10" s="262"/>
      <c r="I10" s="262"/>
      <c r="J10" s="262"/>
      <c r="K10" s="263"/>
      <c r="L10" s="270"/>
      <c r="M10" s="271"/>
      <c r="N10" s="271"/>
      <c r="O10" s="271"/>
      <c r="P10" s="271"/>
      <c r="Q10" s="271"/>
      <c r="R10" s="271"/>
      <c r="S10" s="271"/>
      <c r="T10" s="271"/>
      <c r="U10" s="271"/>
      <c r="V10" s="271"/>
      <c r="W10" s="271"/>
      <c r="X10" s="271"/>
      <c r="Y10" s="271"/>
      <c r="Z10" s="271"/>
      <c r="AA10" s="271"/>
      <c r="AB10" s="271"/>
      <c r="AC10" s="271"/>
      <c r="AD10" s="271"/>
      <c r="AE10" s="271"/>
      <c r="AF10" s="272"/>
      <c r="AG10" s="273" t="s">
        <v>47</v>
      </c>
      <c r="AH10" s="274"/>
      <c r="AI10" s="275"/>
      <c r="AJ10" s="268"/>
      <c r="AK10" s="268"/>
      <c r="AL10" s="276" t="s">
        <v>48</v>
      </c>
      <c r="AM10" s="277"/>
      <c r="AP10" s="278"/>
      <c r="AQ10" s="278"/>
      <c r="AR10" s="278"/>
      <c r="AS10" s="278"/>
      <c r="AT10" s="278"/>
      <c r="AU10" s="278"/>
    </row>
    <row r="11" spans="1:48" s="89" customFormat="1" ht="18" customHeight="1">
      <c r="A11" s="297" t="s">
        <v>49</v>
      </c>
      <c r="B11" s="298"/>
      <c r="C11" s="298"/>
      <c r="D11" s="298"/>
      <c r="E11" s="298"/>
      <c r="F11" s="298"/>
      <c r="G11" s="298"/>
      <c r="H11" s="299"/>
      <c r="I11" s="120"/>
      <c r="J11" s="121" t="s">
        <v>207</v>
      </c>
      <c r="K11" s="122"/>
      <c r="L11" s="123"/>
      <c r="M11" s="123"/>
      <c r="N11" s="123"/>
      <c r="O11" s="123"/>
      <c r="P11" s="123"/>
      <c r="Q11" s="123"/>
      <c r="R11" s="123"/>
      <c r="S11" s="123"/>
      <c r="T11" s="123"/>
      <c r="U11" s="123"/>
      <c r="V11" s="123"/>
      <c r="W11" s="123"/>
      <c r="X11" s="123"/>
      <c r="Y11" s="124"/>
      <c r="Z11" s="121"/>
      <c r="AA11" s="122"/>
      <c r="AB11" s="123"/>
      <c r="AC11" s="123"/>
      <c r="AD11" s="123"/>
      <c r="AE11" s="123"/>
      <c r="AF11" s="123"/>
      <c r="AG11" s="123"/>
      <c r="AH11" s="123"/>
      <c r="AI11" s="123"/>
      <c r="AJ11" s="123"/>
      <c r="AK11" s="123"/>
      <c r="AL11" s="123"/>
      <c r="AM11" s="125"/>
    </row>
    <row r="12" spans="1:48" s="87" customFormat="1" ht="6" customHeight="1">
      <c r="A12" s="126"/>
      <c r="B12" s="126"/>
      <c r="C12" s="126"/>
      <c r="D12" s="126"/>
      <c r="E12" s="126"/>
      <c r="F12" s="126"/>
      <c r="G12" s="126"/>
      <c r="H12" s="126"/>
      <c r="I12" s="124"/>
      <c r="J12" s="127"/>
      <c r="K12" s="124"/>
      <c r="L12" s="128"/>
      <c r="M12" s="128"/>
      <c r="N12" s="128"/>
      <c r="O12" s="128"/>
      <c r="P12" s="128"/>
      <c r="Q12" s="128"/>
      <c r="R12" s="128"/>
      <c r="S12" s="128"/>
      <c r="T12" s="128"/>
      <c r="U12" s="124"/>
      <c r="V12" s="128"/>
      <c r="W12" s="128"/>
      <c r="X12" s="128"/>
      <c r="Y12" s="127"/>
      <c r="Z12" s="129"/>
      <c r="AA12" s="124"/>
      <c r="AB12" s="128"/>
      <c r="AC12" s="128"/>
      <c r="AD12" s="128"/>
      <c r="AE12" s="128"/>
      <c r="AF12" s="128"/>
      <c r="AG12" s="128"/>
      <c r="AH12" s="128"/>
      <c r="AI12" s="128"/>
      <c r="AJ12" s="128"/>
      <c r="AK12" s="128"/>
      <c r="AL12" s="128"/>
      <c r="AM12" s="128"/>
    </row>
    <row r="13" spans="1:48" s="89" customFormat="1" ht="12" hidden="1">
      <c r="A13" s="308" t="s">
        <v>50</v>
      </c>
      <c r="B13" s="309"/>
      <c r="C13" s="309"/>
      <c r="D13" s="309"/>
      <c r="E13" s="309"/>
      <c r="F13" s="309"/>
      <c r="G13" s="309"/>
      <c r="H13" s="309"/>
      <c r="I13" s="309"/>
      <c r="J13" s="309"/>
      <c r="K13" s="309"/>
      <c r="L13" s="309"/>
      <c r="M13" s="309"/>
      <c r="N13" s="309"/>
      <c r="O13" s="309"/>
      <c r="P13" s="309"/>
      <c r="Q13" s="309"/>
      <c r="R13" s="309"/>
      <c r="S13" s="309"/>
      <c r="T13" s="309"/>
      <c r="U13" s="309"/>
      <c r="V13" s="309"/>
      <c r="W13" s="309"/>
      <c r="X13" s="309"/>
      <c r="Y13" s="309"/>
      <c r="Z13" s="309"/>
      <c r="AA13" s="309"/>
      <c r="AB13" s="309"/>
      <c r="AC13" s="309"/>
      <c r="AD13" s="309"/>
      <c r="AE13" s="309"/>
      <c r="AF13" s="309"/>
      <c r="AG13" s="309"/>
      <c r="AH13" s="309"/>
      <c r="AI13" s="309"/>
      <c r="AJ13" s="309"/>
      <c r="AK13" s="309"/>
      <c r="AL13" s="309"/>
      <c r="AM13" s="310"/>
    </row>
    <row r="14" spans="1:48" s="87" customFormat="1" ht="3" hidden="1" customHeight="1">
      <c r="I14" s="130"/>
      <c r="J14" s="131"/>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row>
    <row r="15" spans="1:48" s="89" customFormat="1" ht="18" hidden="1" customHeight="1">
      <c r="A15" s="303" t="s">
        <v>234</v>
      </c>
      <c r="B15" s="304"/>
      <c r="C15" s="304"/>
      <c r="D15" s="304"/>
      <c r="E15" s="304"/>
      <c r="F15" s="304"/>
      <c r="G15" s="304"/>
      <c r="H15" s="304"/>
      <c r="I15" s="304"/>
      <c r="J15" s="304"/>
      <c r="K15" s="304"/>
      <c r="L15" s="304"/>
      <c r="M15" s="304"/>
      <c r="N15" s="304"/>
      <c r="O15" s="304"/>
      <c r="P15" s="304"/>
      <c r="Q15" s="304"/>
      <c r="R15" s="304"/>
      <c r="S15" s="304"/>
      <c r="T15" s="304"/>
      <c r="U15" s="304"/>
      <c r="V15" s="304"/>
      <c r="W15" s="311"/>
      <c r="X15" s="305" t="s">
        <v>51</v>
      </c>
      <c r="Y15" s="306"/>
      <c r="Z15" s="307"/>
      <c r="AA15" s="312" t="s">
        <v>212</v>
      </c>
      <c r="AB15" s="313"/>
      <c r="AC15" s="313"/>
      <c r="AD15" s="313"/>
      <c r="AE15" s="313"/>
      <c r="AF15" s="313"/>
      <c r="AG15" s="313"/>
      <c r="AH15" s="313"/>
      <c r="AI15" s="313"/>
      <c r="AJ15" s="313"/>
      <c r="AK15" s="313"/>
      <c r="AL15" s="313"/>
      <c r="AM15" s="313"/>
    </row>
    <row r="16" spans="1:48" s="89" customFormat="1" ht="18" hidden="1" customHeight="1">
      <c r="A16" s="303" t="s">
        <v>287</v>
      </c>
      <c r="B16" s="304"/>
      <c r="C16" s="304"/>
      <c r="D16" s="304"/>
      <c r="E16" s="304"/>
      <c r="F16" s="304"/>
      <c r="G16" s="304"/>
      <c r="H16" s="304"/>
      <c r="I16" s="304"/>
      <c r="J16" s="304"/>
      <c r="K16" s="304"/>
      <c r="L16" s="304"/>
      <c r="M16" s="304"/>
      <c r="N16" s="304"/>
      <c r="O16" s="304"/>
      <c r="P16" s="304"/>
      <c r="Q16" s="304"/>
      <c r="R16" s="304"/>
      <c r="S16" s="304"/>
      <c r="T16" s="304"/>
      <c r="U16" s="304"/>
      <c r="V16" s="304"/>
      <c r="W16" s="311"/>
      <c r="X16" s="305" t="s">
        <v>51</v>
      </c>
      <c r="Y16" s="306"/>
      <c r="Z16" s="307"/>
      <c r="AA16" s="312" t="s">
        <v>211</v>
      </c>
      <c r="AB16" s="313"/>
      <c r="AC16" s="313"/>
      <c r="AD16" s="313"/>
      <c r="AE16" s="313"/>
      <c r="AF16" s="313"/>
      <c r="AG16" s="313"/>
      <c r="AH16" s="313"/>
      <c r="AI16" s="313"/>
      <c r="AJ16" s="313"/>
      <c r="AK16" s="313"/>
      <c r="AL16" s="313"/>
      <c r="AM16" s="313"/>
    </row>
    <row r="17" spans="1:48" s="89" customFormat="1" ht="18" hidden="1" customHeight="1">
      <c r="A17" s="297" t="s">
        <v>210</v>
      </c>
      <c r="B17" s="298"/>
      <c r="C17" s="298"/>
      <c r="D17" s="298"/>
      <c r="E17" s="298"/>
      <c r="F17" s="298"/>
      <c r="G17" s="298"/>
      <c r="H17" s="298"/>
      <c r="I17" s="298"/>
      <c r="J17" s="298"/>
      <c r="K17" s="298"/>
      <c r="L17" s="298"/>
      <c r="M17" s="298"/>
      <c r="N17" s="298"/>
      <c r="O17" s="298"/>
      <c r="P17" s="298"/>
      <c r="Q17" s="298"/>
      <c r="R17" s="298"/>
      <c r="S17" s="298"/>
      <c r="T17" s="298"/>
      <c r="U17" s="298"/>
      <c r="V17" s="298"/>
      <c r="W17" s="299"/>
      <c r="X17" s="300" t="s">
        <v>51</v>
      </c>
      <c r="Y17" s="301"/>
      <c r="Z17" s="302"/>
      <c r="AA17" s="133"/>
      <c r="AB17" s="180"/>
      <c r="AC17" s="180"/>
      <c r="AD17" s="180"/>
      <c r="AE17" s="180"/>
      <c r="AF17" s="180"/>
      <c r="AG17" s="180"/>
      <c r="AH17" s="180"/>
      <c r="AI17" s="180"/>
      <c r="AJ17" s="180"/>
      <c r="AK17" s="180"/>
      <c r="AL17" s="180"/>
      <c r="AM17" s="180"/>
    </row>
    <row r="18" spans="1:48" s="87" customFormat="1" ht="6" customHeight="1">
      <c r="A18" s="135"/>
      <c r="B18" s="135"/>
      <c r="C18" s="135"/>
      <c r="D18" s="135"/>
      <c r="E18" s="135"/>
      <c r="F18" s="135"/>
      <c r="G18" s="135"/>
      <c r="H18" s="135"/>
      <c r="I18" s="136"/>
      <c r="J18" s="137"/>
      <c r="K18" s="135"/>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row>
    <row r="19" spans="1:48" s="89" customFormat="1" ht="12">
      <c r="A19" s="258" t="s">
        <v>235</v>
      </c>
      <c r="B19" s="259"/>
      <c r="C19" s="259"/>
      <c r="D19" s="259"/>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59"/>
      <c r="AM19" s="260"/>
    </row>
    <row r="20" spans="1:48" s="87" customFormat="1" ht="3" customHeight="1">
      <c r="I20" s="130"/>
      <c r="J20" s="131"/>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row>
    <row r="21" spans="1:48" s="89" customFormat="1" ht="18" customHeight="1">
      <c r="A21" s="303" t="s">
        <v>244</v>
      </c>
      <c r="B21" s="304"/>
      <c r="C21" s="304"/>
      <c r="D21" s="304"/>
      <c r="E21" s="304"/>
      <c r="F21" s="304"/>
      <c r="G21" s="304"/>
      <c r="H21" s="304"/>
      <c r="I21" s="304"/>
      <c r="J21" s="304"/>
      <c r="K21" s="304"/>
      <c r="L21" s="304"/>
      <c r="M21" s="304"/>
      <c r="N21" s="304"/>
      <c r="O21" s="304"/>
      <c r="P21" s="304"/>
      <c r="Q21" s="304"/>
      <c r="R21" s="304"/>
      <c r="S21" s="304"/>
      <c r="T21" s="304"/>
      <c r="U21" s="304"/>
      <c r="V21" s="304"/>
      <c r="W21" s="304"/>
      <c r="X21" s="305" t="s">
        <v>51</v>
      </c>
      <c r="Y21" s="306"/>
      <c r="Z21" s="307"/>
      <c r="AA21" s="139"/>
      <c r="AB21" s="139"/>
      <c r="AC21" s="139"/>
      <c r="AD21" s="139"/>
      <c r="AE21" s="139"/>
      <c r="AF21" s="139"/>
      <c r="AG21" s="139"/>
      <c r="AH21" s="140"/>
      <c r="AI21" s="140"/>
      <c r="AJ21" s="140"/>
      <c r="AK21" s="140"/>
      <c r="AL21" s="140"/>
      <c r="AM21" s="140"/>
    </row>
    <row r="22" spans="1:48" s="89" customFormat="1" ht="18" customHeight="1">
      <c r="A22" s="303" t="s">
        <v>237</v>
      </c>
      <c r="B22" s="304"/>
      <c r="C22" s="304"/>
      <c r="D22" s="304"/>
      <c r="E22" s="304"/>
      <c r="F22" s="304"/>
      <c r="G22" s="304"/>
      <c r="H22" s="304"/>
      <c r="I22" s="304"/>
      <c r="J22" s="304"/>
      <c r="K22" s="304"/>
      <c r="L22" s="304"/>
      <c r="M22" s="304"/>
      <c r="N22" s="304"/>
      <c r="O22" s="304"/>
      <c r="P22" s="304"/>
      <c r="Q22" s="304"/>
      <c r="R22" s="304"/>
      <c r="S22" s="304"/>
      <c r="T22" s="304"/>
      <c r="U22" s="304"/>
      <c r="V22" s="304"/>
      <c r="W22" s="304"/>
      <c r="X22" s="305" t="s">
        <v>51</v>
      </c>
      <c r="Y22" s="306"/>
      <c r="Z22" s="307"/>
      <c r="AA22" s="139"/>
      <c r="AB22" s="139"/>
      <c r="AC22" s="139"/>
      <c r="AD22" s="139"/>
      <c r="AE22" s="139"/>
      <c r="AF22" s="139"/>
      <c r="AG22" s="139"/>
      <c r="AH22" s="140"/>
      <c r="AI22" s="140"/>
      <c r="AJ22" s="140"/>
      <c r="AK22" s="140"/>
      <c r="AL22" s="140"/>
      <c r="AM22" s="140"/>
    </row>
    <row r="23" spans="1:48" s="87" customFormat="1" ht="6" customHeight="1">
      <c r="I23" s="130"/>
      <c r="J23" s="131"/>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row>
    <row r="24" spans="1:48" s="89" customFormat="1" ht="12">
      <c r="A24" s="258" t="s">
        <v>52</v>
      </c>
      <c r="B24" s="259"/>
      <c r="C24" s="259"/>
      <c r="D24" s="259"/>
      <c r="E24" s="259"/>
      <c r="F24" s="259"/>
      <c r="G24" s="259"/>
      <c r="H24" s="259"/>
      <c r="I24" s="259"/>
      <c r="J24" s="259"/>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59"/>
      <c r="AM24" s="260"/>
    </row>
    <row r="25" spans="1:48" s="87" customFormat="1" ht="3" customHeight="1" thickBot="1">
      <c r="I25" s="130"/>
      <c r="J25" s="131"/>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2"/>
      <c r="AL25" s="132"/>
      <c r="AM25" s="132"/>
    </row>
    <row r="26" spans="1:48" ht="19.5" customHeight="1">
      <c r="A26" s="141" t="s">
        <v>238</v>
      </c>
      <c r="B26" s="87"/>
      <c r="C26" s="142"/>
      <c r="D26" s="87"/>
      <c r="E26" s="143"/>
      <c r="F26" s="87"/>
      <c r="G26" s="87"/>
      <c r="H26" s="87"/>
      <c r="I26" s="87"/>
      <c r="J26" s="144"/>
      <c r="K26" s="144"/>
      <c r="L26" s="144"/>
      <c r="M26" s="144"/>
      <c r="N26" s="144"/>
      <c r="O26" s="145"/>
      <c r="P26" s="142"/>
      <c r="Q26" s="91"/>
      <c r="R26" s="91"/>
      <c r="S26" s="144"/>
      <c r="T26" s="131"/>
      <c r="U26" s="144"/>
      <c r="V26" s="144"/>
      <c r="W26" s="142"/>
      <c r="AC26" s="322"/>
      <c r="AD26" s="323" t="s">
        <v>53</v>
      </c>
      <c r="AE26" s="324"/>
      <c r="AF26" s="324"/>
      <c r="AG26" s="324"/>
      <c r="AH26" s="324"/>
      <c r="AI26" s="325" t="s">
        <v>54</v>
      </c>
      <c r="AJ26" s="326"/>
      <c r="AK26" s="326"/>
      <c r="AL26" s="326"/>
      <c r="AM26" s="327"/>
      <c r="AV26" s="89"/>
    </row>
    <row r="27" spans="1:48">
      <c r="A27" s="141"/>
      <c r="B27" s="87"/>
      <c r="C27" s="142"/>
      <c r="D27" s="87"/>
      <c r="E27" s="143"/>
      <c r="F27" s="87"/>
      <c r="G27" s="87"/>
      <c r="H27" s="87"/>
      <c r="I27" s="87"/>
      <c r="J27" s="144"/>
      <c r="K27" s="144"/>
      <c r="L27" s="144"/>
      <c r="M27" s="144"/>
      <c r="N27" s="144"/>
      <c r="O27" s="145"/>
      <c r="P27" s="142"/>
      <c r="Q27" s="91"/>
      <c r="R27" s="91"/>
      <c r="S27" s="144"/>
      <c r="T27" s="131"/>
      <c r="U27" s="144"/>
      <c r="V27" s="144"/>
      <c r="W27" s="146"/>
      <c r="AC27" s="322"/>
      <c r="AD27" s="328" t="str">
        <f>IFERROR(VLOOKUP(L10,リスト!B2:D23,2,FALSE),IFERROR(VLOOKUP(L10,リスト!B24:D30,2,FALSE)*AJ10,""))</f>
        <v/>
      </c>
      <c r="AE27" s="329"/>
      <c r="AF27" s="329"/>
      <c r="AG27" s="330" t="s">
        <v>12</v>
      </c>
      <c r="AH27" s="330"/>
      <c r="AI27" s="331">
        <f>MIN(AD27,ROUNDDOWN((H35+H44)/1000,0))</f>
        <v>0</v>
      </c>
      <c r="AJ27" s="332"/>
      <c r="AK27" s="332"/>
      <c r="AL27" s="335" t="s">
        <v>12</v>
      </c>
      <c r="AM27" s="336"/>
    </row>
    <row r="28" spans="1:48" ht="14.25" thickBot="1">
      <c r="A28" s="142" t="s">
        <v>208</v>
      </c>
      <c r="B28" s="87"/>
      <c r="C28" s="142"/>
      <c r="D28" s="87"/>
      <c r="E28" s="143"/>
      <c r="F28" s="87"/>
      <c r="G28" s="87"/>
      <c r="H28" s="87"/>
      <c r="I28" s="87"/>
      <c r="J28" s="144"/>
      <c r="K28" s="144"/>
      <c r="L28" s="144"/>
      <c r="M28" s="144"/>
      <c r="N28" s="144"/>
      <c r="O28" s="145"/>
      <c r="P28" s="142"/>
      <c r="Q28" s="91"/>
      <c r="R28" s="91"/>
      <c r="S28" s="144"/>
      <c r="T28" s="131"/>
      <c r="U28" s="144"/>
      <c r="V28" s="144"/>
      <c r="W28" s="146"/>
      <c r="AC28" s="322"/>
      <c r="AD28" s="328"/>
      <c r="AE28" s="329"/>
      <c r="AF28" s="329"/>
      <c r="AG28" s="330"/>
      <c r="AH28" s="330"/>
      <c r="AI28" s="333"/>
      <c r="AJ28" s="334"/>
      <c r="AK28" s="334"/>
      <c r="AL28" s="337"/>
      <c r="AM28" s="338"/>
    </row>
    <row r="29" spans="1:48" ht="15" customHeight="1">
      <c r="A29" s="261" t="s">
        <v>55</v>
      </c>
      <c r="B29" s="262"/>
      <c r="C29" s="262"/>
      <c r="D29" s="262"/>
      <c r="E29" s="262"/>
      <c r="F29" s="262"/>
      <c r="G29" s="263"/>
      <c r="H29" s="262" t="s">
        <v>56</v>
      </c>
      <c r="I29" s="262"/>
      <c r="J29" s="262"/>
      <c r="K29" s="262"/>
      <c r="L29" s="262"/>
      <c r="M29" s="261" t="s">
        <v>57</v>
      </c>
      <c r="N29" s="262"/>
      <c r="O29" s="262"/>
      <c r="P29" s="262"/>
      <c r="Q29" s="262"/>
      <c r="R29" s="262"/>
      <c r="S29" s="262"/>
      <c r="T29" s="262"/>
      <c r="U29" s="262"/>
      <c r="V29" s="262"/>
      <c r="W29" s="262"/>
      <c r="X29" s="262"/>
      <c r="Y29" s="262"/>
      <c r="Z29" s="262"/>
      <c r="AA29" s="262"/>
      <c r="AB29" s="262"/>
      <c r="AC29" s="262"/>
      <c r="AD29" s="262"/>
      <c r="AE29" s="262"/>
      <c r="AF29" s="262"/>
      <c r="AG29" s="262"/>
      <c r="AH29" s="262"/>
      <c r="AI29" s="283"/>
      <c r="AJ29" s="283"/>
      <c r="AK29" s="283"/>
      <c r="AL29" s="283"/>
      <c r="AM29" s="199"/>
    </row>
    <row r="30" spans="1:48" ht="15" customHeight="1">
      <c r="A30" s="147" t="s">
        <v>58</v>
      </c>
      <c r="B30" s="148"/>
      <c r="C30" s="148"/>
      <c r="D30" s="148"/>
      <c r="E30" s="149"/>
      <c r="F30" s="149"/>
      <c r="G30" s="150"/>
      <c r="H30" s="314"/>
      <c r="I30" s="314"/>
      <c r="J30" s="314"/>
      <c r="K30" s="314"/>
      <c r="L30" s="314"/>
      <c r="M30" s="315"/>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6"/>
      <c r="AM30" s="317"/>
    </row>
    <row r="31" spans="1:48" ht="15" customHeight="1">
      <c r="A31" s="151" t="s">
        <v>59</v>
      </c>
      <c r="B31" s="152"/>
      <c r="C31" s="152"/>
      <c r="D31" s="152"/>
      <c r="E31" s="153"/>
      <c r="F31" s="153"/>
      <c r="G31" s="154"/>
      <c r="H31" s="318"/>
      <c r="I31" s="318"/>
      <c r="J31" s="318"/>
      <c r="K31" s="318"/>
      <c r="L31" s="318"/>
      <c r="M31" s="319"/>
      <c r="N31" s="320"/>
      <c r="O31" s="320"/>
      <c r="P31" s="320"/>
      <c r="Q31" s="320"/>
      <c r="R31" s="320"/>
      <c r="S31" s="320"/>
      <c r="T31" s="320"/>
      <c r="U31" s="320"/>
      <c r="V31" s="320"/>
      <c r="W31" s="320"/>
      <c r="X31" s="320"/>
      <c r="Y31" s="320"/>
      <c r="Z31" s="320"/>
      <c r="AA31" s="320"/>
      <c r="AB31" s="320"/>
      <c r="AC31" s="320"/>
      <c r="AD31" s="320"/>
      <c r="AE31" s="320"/>
      <c r="AF31" s="320"/>
      <c r="AG31" s="320"/>
      <c r="AH31" s="320"/>
      <c r="AI31" s="320"/>
      <c r="AJ31" s="320"/>
      <c r="AK31" s="320"/>
      <c r="AL31" s="320"/>
      <c r="AM31" s="321"/>
    </row>
    <row r="32" spans="1:48" ht="15" customHeight="1">
      <c r="A32" s="151" t="s">
        <v>60</v>
      </c>
      <c r="B32" s="152"/>
      <c r="C32" s="152"/>
      <c r="D32" s="152"/>
      <c r="E32" s="153"/>
      <c r="F32" s="153"/>
      <c r="G32" s="154"/>
      <c r="H32" s="318"/>
      <c r="I32" s="318"/>
      <c r="J32" s="318"/>
      <c r="K32" s="318"/>
      <c r="L32" s="318"/>
      <c r="M32" s="319"/>
      <c r="N32" s="320"/>
      <c r="O32" s="320"/>
      <c r="P32" s="320"/>
      <c r="Q32" s="320"/>
      <c r="R32" s="320"/>
      <c r="S32" s="320"/>
      <c r="T32" s="320"/>
      <c r="U32" s="320"/>
      <c r="V32" s="320"/>
      <c r="W32" s="320"/>
      <c r="X32" s="320"/>
      <c r="Y32" s="320"/>
      <c r="Z32" s="320"/>
      <c r="AA32" s="320"/>
      <c r="AB32" s="320"/>
      <c r="AC32" s="320"/>
      <c r="AD32" s="320"/>
      <c r="AE32" s="320"/>
      <c r="AF32" s="320"/>
      <c r="AG32" s="320"/>
      <c r="AH32" s="320"/>
      <c r="AI32" s="320"/>
      <c r="AJ32" s="320"/>
      <c r="AK32" s="320"/>
      <c r="AL32" s="320"/>
      <c r="AM32" s="321"/>
    </row>
    <row r="33" spans="1:48" ht="15" customHeight="1">
      <c r="A33" s="151" t="s">
        <v>61</v>
      </c>
      <c r="B33" s="152"/>
      <c r="C33" s="152"/>
      <c r="D33" s="152"/>
      <c r="E33" s="153"/>
      <c r="F33" s="153"/>
      <c r="G33" s="154"/>
      <c r="H33" s="318"/>
      <c r="I33" s="318"/>
      <c r="J33" s="318"/>
      <c r="K33" s="318"/>
      <c r="L33" s="318"/>
      <c r="M33" s="319"/>
      <c r="N33" s="320"/>
      <c r="O33" s="320"/>
      <c r="P33" s="320"/>
      <c r="Q33" s="320"/>
      <c r="R33" s="320"/>
      <c r="S33" s="320"/>
      <c r="T33" s="320"/>
      <c r="U33" s="320"/>
      <c r="V33" s="320"/>
      <c r="W33" s="320"/>
      <c r="X33" s="320"/>
      <c r="Y33" s="320"/>
      <c r="Z33" s="320"/>
      <c r="AA33" s="320"/>
      <c r="AB33" s="320"/>
      <c r="AC33" s="320"/>
      <c r="AD33" s="320"/>
      <c r="AE33" s="320"/>
      <c r="AF33" s="320"/>
      <c r="AG33" s="320"/>
      <c r="AH33" s="320"/>
      <c r="AI33" s="320"/>
      <c r="AJ33" s="320"/>
      <c r="AK33" s="320"/>
      <c r="AL33" s="320"/>
      <c r="AM33" s="321"/>
      <c r="AV33" s="89"/>
    </row>
    <row r="34" spans="1:48" ht="15" customHeight="1">
      <c r="A34" s="151" t="s">
        <v>62</v>
      </c>
      <c r="B34" s="152"/>
      <c r="C34" s="152"/>
      <c r="D34" s="152"/>
      <c r="E34" s="153"/>
      <c r="F34" s="153"/>
      <c r="G34" s="154"/>
      <c r="H34" s="318"/>
      <c r="I34" s="318"/>
      <c r="J34" s="318"/>
      <c r="K34" s="318"/>
      <c r="L34" s="318"/>
      <c r="M34" s="319"/>
      <c r="N34" s="320"/>
      <c r="O34" s="320"/>
      <c r="P34" s="320"/>
      <c r="Q34" s="320"/>
      <c r="R34" s="320"/>
      <c r="S34" s="320"/>
      <c r="T34" s="320"/>
      <c r="U34" s="320"/>
      <c r="V34" s="320"/>
      <c r="W34" s="320"/>
      <c r="X34" s="320"/>
      <c r="Y34" s="320"/>
      <c r="Z34" s="320"/>
      <c r="AA34" s="320"/>
      <c r="AB34" s="320"/>
      <c r="AC34" s="320"/>
      <c r="AD34" s="320"/>
      <c r="AE34" s="320"/>
      <c r="AF34" s="320"/>
      <c r="AG34" s="320"/>
      <c r="AH34" s="320"/>
      <c r="AI34" s="320"/>
      <c r="AJ34" s="320"/>
      <c r="AK34" s="320"/>
      <c r="AL34" s="320"/>
      <c r="AM34" s="321"/>
    </row>
    <row r="35" spans="1:48" ht="15" customHeight="1">
      <c r="A35" s="155" t="s">
        <v>33</v>
      </c>
      <c r="B35" s="156"/>
      <c r="C35" s="156"/>
      <c r="D35" s="156"/>
      <c r="E35" s="156"/>
      <c r="F35" s="156"/>
      <c r="G35" s="157"/>
      <c r="H35" s="339">
        <f>SUM(H30:L34)</f>
        <v>0</v>
      </c>
      <c r="I35" s="339"/>
      <c r="J35" s="339"/>
      <c r="K35" s="339"/>
      <c r="L35" s="340"/>
      <c r="M35" s="341"/>
      <c r="N35" s="342"/>
      <c r="O35" s="342"/>
      <c r="P35" s="342"/>
      <c r="Q35" s="342"/>
      <c r="R35" s="342"/>
      <c r="S35" s="342"/>
      <c r="T35" s="342"/>
      <c r="U35" s="342"/>
      <c r="V35" s="342"/>
      <c r="W35" s="342"/>
      <c r="X35" s="342"/>
      <c r="Y35" s="342"/>
      <c r="Z35" s="342"/>
      <c r="AA35" s="342"/>
      <c r="AB35" s="342"/>
      <c r="AC35" s="342"/>
      <c r="AD35" s="342"/>
      <c r="AE35" s="342"/>
      <c r="AF35" s="342"/>
      <c r="AG35" s="342"/>
      <c r="AH35" s="342"/>
      <c r="AI35" s="342"/>
      <c r="AJ35" s="342"/>
      <c r="AK35" s="342"/>
      <c r="AL35" s="342"/>
      <c r="AM35" s="343"/>
    </row>
    <row r="36" spans="1:48" s="91" customFormat="1">
      <c r="A36" s="141"/>
      <c r="B36" s="87"/>
      <c r="C36" s="142"/>
      <c r="D36" s="87"/>
      <c r="E36" s="143"/>
      <c r="F36" s="87"/>
      <c r="G36" s="87"/>
      <c r="H36" s="87"/>
      <c r="I36" s="87"/>
      <c r="J36" s="144"/>
      <c r="K36" s="144"/>
      <c r="L36" s="144"/>
      <c r="M36" s="144"/>
      <c r="N36" s="144"/>
      <c r="O36" s="145"/>
      <c r="P36" s="142"/>
      <c r="S36" s="144"/>
      <c r="T36" s="131"/>
      <c r="U36" s="144"/>
      <c r="V36" s="144"/>
      <c r="W36" s="146"/>
      <c r="X36" s="158"/>
      <c r="Y36" s="158"/>
      <c r="Z36" s="158"/>
      <c r="AA36" s="158"/>
      <c r="AB36" s="158"/>
      <c r="AC36" s="158"/>
      <c r="AD36" s="159"/>
      <c r="AE36" s="160"/>
      <c r="AF36" s="160"/>
      <c r="AG36" s="160"/>
      <c r="AH36" s="179"/>
      <c r="AI36" s="344"/>
      <c r="AJ36" s="344"/>
      <c r="AK36" s="344"/>
      <c r="AL36" s="345"/>
      <c r="AM36" s="345"/>
    </row>
    <row r="37" spans="1:48" s="91" customFormat="1">
      <c r="A37" s="142" t="s">
        <v>209</v>
      </c>
      <c r="B37" s="87"/>
      <c r="C37" s="142"/>
      <c r="D37" s="87"/>
      <c r="E37" s="143"/>
      <c r="F37" s="87"/>
      <c r="G37" s="87"/>
      <c r="H37" s="87"/>
      <c r="I37" s="87"/>
      <c r="J37" s="144"/>
      <c r="K37" s="144"/>
      <c r="L37" s="144"/>
      <c r="M37" s="144"/>
      <c r="N37" s="144"/>
      <c r="O37" s="145"/>
      <c r="P37" s="142"/>
      <c r="S37" s="144"/>
      <c r="T37" s="131"/>
      <c r="U37" s="144"/>
      <c r="V37" s="144"/>
      <c r="W37" s="146"/>
      <c r="X37" s="158"/>
      <c r="Y37" s="158"/>
      <c r="Z37" s="158"/>
      <c r="AA37" s="158"/>
      <c r="AB37" s="158"/>
      <c r="AC37" s="158"/>
      <c r="AD37" s="159"/>
      <c r="AE37" s="160"/>
      <c r="AF37" s="160"/>
      <c r="AG37" s="160"/>
      <c r="AH37" s="179"/>
      <c r="AI37" s="344"/>
      <c r="AJ37" s="344"/>
      <c r="AK37" s="344"/>
      <c r="AL37" s="345"/>
      <c r="AM37" s="345"/>
    </row>
    <row r="38" spans="1:48" ht="15" customHeight="1">
      <c r="A38" s="261" t="s">
        <v>55</v>
      </c>
      <c r="B38" s="262"/>
      <c r="C38" s="262"/>
      <c r="D38" s="262"/>
      <c r="E38" s="262"/>
      <c r="F38" s="262"/>
      <c r="G38" s="263"/>
      <c r="H38" s="262" t="s">
        <v>56</v>
      </c>
      <c r="I38" s="262"/>
      <c r="J38" s="262"/>
      <c r="K38" s="262"/>
      <c r="L38" s="262"/>
      <c r="M38" s="261" t="s">
        <v>57</v>
      </c>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3"/>
    </row>
    <row r="39" spans="1:48" ht="15" customHeight="1">
      <c r="A39" s="147" t="s">
        <v>58</v>
      </c>
      <c r="B39" s="148"/>
      <c r="C39" s="148"/>
      <c r="D39" s="148"/>
      <c r="E39" s="149"/>
      <c r="F39" s="149"/>
      <c r="G39" s="150"/>
      <c r="H39" s="314"/>
      <c r="I39" s="314"/>
      <c r="J39" s="314"/>
      <c r="K39" s="314"/>
      <c r="L39" s="314"/>
      <c r="M39" s="315"/>
      <c r="N39" s="316"/>
      <c r="O39" s="316"/>
      <c r="P39" s="316"/>
      <c r="Q39" s="316"/>
      <c r="R39" s="316"/>
      <c r="S39" s="316"/>
      <c r="T39" s="316"/>
      <c r="U39" s="316"/>
      <c r="V39" s="316"/>
      <c r="W39" s="316"/>
      <c r="X39" s="316"/>
      <c r="Y39" s="316"/>
      <c r="Z39" s="316"/>
      <c r="AA39" s="316"/>
      <c r="AB39" s="316"/>
      <c r="AC39" s="316"/>
      <c r="AD39" s="316"/>
      <c r="AE39" s="316"/>
      <c r="AF39" s="316"/>
      <c r="AG39" s="316"/>
      <c r="AH39" s="316"/>
      <c r="AI39" s="316"/>
      <c r="AJ39" s="316"/>
      <c r="AK39" s="316"/>
      <c r="AL39" s="316"/>
      <c r="AM39" s="317"/>
    </row>
    <row r="40" spans="1:48" ht="15" customHeight="1">
      <c r="A40" s="151" t="s">
        <v>59</v>
      </c>
      <c r="B40" s="152"/>
      <c r="C40" s="152"/>
      <c r="D40" s="152"/>
      <c r="E40" s="153"/>
      <c r="F40" s="153"/>
      <c r="G40" s="154"/>
      <c r="H40" s="318"/>
      <c r="I40" s="318"/>
      <c r="J40" s="318"/>
      <c r="K40" s="318"/>
      <c r="L40" s="318"/>
      <c r="M40" s="319"/>
      <c r="N40" s="320"/>
      <c r="O40" s="320"/>
      <c r="P40" s="320"/>
      <c r="Q40" s="320"/>
      <c r="R40" s="320"/>
      <c r="S40" s="320"/>
      <c r="T40" s="320"/>
      <c r="U40" s="320"/>
      <c r="V40" s="320"/>
      <c r="W40" s="320"/>
      <c r="X40" s="320"/>
      <c r="Y40" s="320"/>
      <c r="Z40" s="320"/>
      <c r="AA40" s="320"/>
      <c r="AB40" s="320"/>
      <c r="AC40" s="320"/>
      <c r="AD40" s="320"/>
      <c r="AE40" s="320"/>
      <c r="AF40" s="320"/>
      <c r="AG40" s="320"/>
      <c r="AH40" s="320"/>
      <c r="AI40" s="320"/>
      <c r="AJ40" s="320"/>
      <c r="AK40" s="320"/>
      <c r="AL40" s="320"/>
      <c r="AM40" s="321"/>
    </row>
    <row r="41" spans="1:48" ht="15" customHeight="1">
      <c r="A41" s="151" t="s">
        <v>60</v>
      </c>
      <c r="B41" s="152"/>
      <c r="C41" s="152"/>
      <c r="D41" s="152"/>
      <c r="E41" s="153"/>
      <c r="F41" s="153"/>
      <c r="G41" s="154"/>
      <c r="H41" s="318"/>
      <c r="I41" s="318"/>
      <c r="J41" s="318"/>
      <c r="K41" s="318"/>
      <c r="L41" s="318"/>
      <c r="M41" s="319"/>
      <c r="N41" s="320"/>
      <c r="O41" s="320"/>
      <c r="P41" s="320"/>
      <c r="Q41" s="320"/>
      <c r="R41" s="320"/>
      <c r="S41" s="320"/>
      <c r="T41" s="320"/>
      <c r="U41" s="320"/>
      <c r="V41" s="320"/>
      <c r="W41" s="320"/>
      <c r="X41" s="320"/>
      <c r="Y41" s="320"/>
      <c r="Z41" s="320"/>
      <c r="AA41" s="320"/>
      <c r="AB41" s="320"/>
      <c r="AC41" s="320"/>
      <c r="AD41" s="320"/>
      <c r="AE41" s="320"/>
      <c r="AF41" s="320"/>
      <c r="AG41" s="320"/>
      <c r="AH41" s="320"/>
      <c r="AI41" s="320"/>
      <c r="AJ41" s="320"/>
      <c r="AK41" s="320"/>
      <c r="AL41" s="320"/>
      <c r="AM41" s="321"/>
    </row>
    <row r="42" spans="1:48" ht="15" customHeight="1">
      <c r="A42" s="151" t="s">
        <v>61</v>
      </c>
      <c r="B42" s="152"/>
      <c r="C42" s="152"/>
      <c r="D42" s="152"/>
      <c r="E42" s="153"/>
      <c r="F42" s="153"/>
      <c r="G42" s="154"/>
      <c r="H42" s="318"/>
      <c r="I42" s="318"/>
      <c r="J42" s="318"/>
      <c r="K42" s="318"/>
      <c r="L42" s="318"/>
      <c r="M42" s="319"/>
      <c r="N42" s="320"/>
      <c r="O42" s="320"/>
      <c r="P42" s="320"/>
      <c r="Q42" s="320"/>
      <c r="R42" s="320"/>
      <c r="S42" s="320"/>
      <c r="T42" s="320"/>
      <c r="U42" s="320"/>
      <c r="V42" s="320"/>
      <c r="W42" s="320"/>
      <c r="X42" s="320"/>
      <c r="Y42" s="320"/>
      <c r="Z42" s="320"/>
      <c r="AA42" s="320"/>
      <c r="AB42" s="320"/>
      <c r="AC42" s="320"/>
      <c r="AD42" s="320"/>
      <c r="AE42" s="320"/>
      <c r="AF42" s="320"/>
      <c r="AG42" s="320"/>
      <c r="AH42" s="320"/>
      <c r="AI42" s="320"/>
      <c r="AJ42" s="320"/>
      <c r="AK42" s="320"/>
      <c r="AL42" s="320"/>
      <c r="AM42" s="321"/>
      <c r="AV42" s="89"/>
    </row>
    <row r="43" spans="1:48" ht="15" customHeight="1">
      <c r="A43" s="151" t="s">
        <v>62</v>
      </c>
      <c r="B43" s="152"/>
      <c r="C43" s="152"/>
      <c r="D43" s="152"/>
      <c r="E43" s="153"/>
      <c r="F43" s="153"/>
      <c r="G43" s="154"/>
      <c r="H43" s="318"/>
      <c r="I43" s="318"/>
      <c r="J43" s="318"/>
      <c r="K43" s="318"/>
      <c r="L43" s="318"/>
      <c r="M43" s="319"/>
      <c r="N43" s="320"/>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1"/>
    </row>
    <row r="44" spans="1:48" ht="15" customHeight="1">
      <c r="A44" s="155" t="s">
        <v>33</v>
      </c>
      <c r="B44" s="156"/>
      <c r="C44" s="156"/>
      <c r="D44" s="156"/>
      <c r="E44" s="156"/>
      <c r="F44" s="156"/>
      <c r="G44" s="157"/>
      <c r="H44" s="339">
        <f>SUM(H39:L43)</f>
        <v>0</v>
      </c>
      <c r="I44" s="339"/>
      <c r="J44" s="339"/>
      <c r="K44" s="339"/>
      <c r="L44" s="340"/>
      <c r="M44" s="341"/>
      <c r="N44" s="342"/>
      <c r="O44" s="342"/>
      <c r="P44" s="342"/>
      <c r="Q44" s="342"/>
      <c r="R44" s="342"/>
      <c r="S44" s="342"/>
      <c r="T44" s="342"/>
      <c r="U44" s="342"/>
      <c r="V44" s="342"/>
      <c r="W44" s="342"/>
      <c r="X44" s="342"/>
      <c r="Y44" s="342"/>
      <c r="Z44" s="342"/>
      <c r="AA44" s="342"/>
      <c r="AB44" s="342"/>
      <c r="AC44" s="342"/>
      <c r="AD44" s="342"/>
      <c r="AE44" s="342"/>
      <c r="AF44" s="342"/>
      <c r="AG44" s="342"/>
      <c r="AH44" s="342"/>
      <c r="AI44" s="342"/>
      <c r="AJ44" s="342"/>
      <c r="AK44" s="342"/>
      <c r="AL44" s="342"/>
      <c r="AM44" s="343"/>
    </row>
    <row r="45" spans="1:48" s="91" customFormat="1" ht="6" customHeight="1">
      <c r="A45" s="162"/>
      <c r="B45" s="162"/>
      <c r="C45" s="162"/>
      <c r="D45" s="162"/>
      <c r="E45" s="163"/>
      <c r="F45" s="163"/>
      <c r="G45" s="163"/>
      <c r="H45" s="163"/>
      <c r="I45" s="163"/>
      <c r="J45" s="164"/>
      <c r="K45" s="164"/>
      <c r="L45" s="164"/>
      <c r="M45" s="164"/>
      <c r="N45" s="164"/>
      <c r="AH45" s="165"/>
    </row>
    <row r="46" spans="1:48" s="89" customFormat="1" ht="19.5" hidden="1" customHeight="1">
      <c r="A46" s="166" t="s">
        <v>206</v>
      </c>
      <c r="B46" s="102"/>
      <c r="C46" s="102"/>
      <c r="D46" s="102"/>
      <c r="E46" s="102"/>
      <c r="F46" s="102"/>
      <c r="G46" s="102"/>
      <c r="H46" s="102"/>
      <c r="I46" s="167"/>
      <c r="J46" s="168"/>
      <c r="K46" s="102"/>
      <c r="L46" s="169"/>
      <c r="M46" s="169"/>
      <c r="N46" s="169"/>
      <c r="O46" s="102"/>
      <c r="P46" s="102"/>
      <c r="Q46" s="102"/>
      <c r="R46" s="102"/>
      <c r="S46" s="102"/>
      <c r="T46" s="170"/>
      <c r="U46" s="170"/>
      <c r="V46" s="170"/>
      <c r="W46" s="170"/>
      <c r="AC46" s="322"/>
      <c r="AD46" s="323" t="s">
        <v>53</v>
      </c>
      <c r="AE46" s="324"/>
      <c r="AF46" s="324"/>
      <c r="AG46" s="324"/>
      <c r="AH46" s="324"/>
      <c r="AI46" s="325" t="s">
        <v>54</v>
      </c>
      <c r="AJ46" s="326"/>
      <c r="AK46" s="326"/>
      <c r="AL46" s="326"/>
      <c r="AM46" s="327"/>
    </row>
    <row r="47" spans="1:48" s="89" customFormat="1" ht="13.5" hidden="1" customHeight="1">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AC47" s="322"/>
      <c r="AD47" s="346" t="str">
        <f>IFERROR(VLOOKUP(L10,リスト!B24:E30,4,FALSE)*AJ10,"")</f>
        <v/>
      </c>
      <c r="AE47" s="347"/>
      <c r="AF47" s="347"/>
      <c r="AG47" s="350" t="s">
        <v>12</v>
      </c>
      <c r="AH47" s="350"/>
      <c r="AI47" s="351" t="str">
        <f>IF(AD47="","",MIN(AD47,ROUNDDOWN(H55/1000,0)))</f>
        <v/>
      </c>
      <c r="AJ47" s="352"/>
      <c r="AK47" s="352"/>
      <c r="AL47" s="350" t="s">
        <v>12</v>
      </c>
      <c r="AM47" s="355"/>
    </row>
    <row r="48" spans="1:48" s="89" customFormat="1" ht="12" hidden="1">
      <c r="A48" s="171"/>
      <c r="B48" s="102"/>
      <c r="C48" s="102"/>
      <c r="D48" s="102"/>
      <c r="E48" s="102"/>
      <c r="F48" s="102"/>
      <c r="G48" s="102"/>
      <c r="H48" s="102"/>
      <c r="I48" s="102"/>
      <c r="J48" s="102"/>
      <c r="K48" s="102"/>
      <c r="L48" s="102"/>
      <c r="M48" s="102"/>
      <c r="N48" s="102"/>
      <c r="O48" s="102"/>
      <c r="P48" s="102"/>
      <c r="Q48" s="102"/>
      <c r="R48" s="102"/>
      <c r="S48" s="102"/>
      <c r="T48" s="102"/>
      <c r="U48" s="102"/>
      <c r="V48" s="102"/>
      <c r="W48" s="102"/>
      <c r="AC48" s="322"/>
      <c r="AD48" s="348"/>
      <c r="AE48" s="349"/>
      <c r="AF48" s="349"/>
      <c r="AG48" s="350"/>
      <c r="AH48" s="350"/>
      <c r="AI48" s="353"/>
      <c r="AJ48" s="354"/>
      <c r="AK48" s="354"/>
      <c r="AL48" s="350"/>
      <c r="AM48" s="355"/>
      <c r="AT48" s="172"/>
    </row>
    <row r="49" spans="1:39" ht="15" hidden="1" customHeight="1">
      <c r="A49" s="261" t="s">
        <v>55</v>
      </c>
      <c r="B49" s="262"/>
      <c r="C49" s="262"/>
      <c r="D49" s="262"/>
      <c r="E49" s="262"/>
      <c r="F49" s="262"/>
      <c r="G49" s="263"/>
      <c r="H49" s="262" t="s">
        <v>56</v>
      </c>
      <c r="I49" s="262"/>
      <c r="J49" s="262"/>
      <c r="K49" s="262"/>
      <c r="L49" s="262"/>
      <c r="M49" s="261" t="s">
        <v>57</v>
      </c>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262"/>
      <c r="AL49" s="262"/>
      <c r="AM49" s="263"/>
    </row>
    <row r="50" spans="1:39" ht="15" hidden="1" customHeight="1">
      <c r="A50" s="147" t="s">
        <v>58</v>
      </c>
      <c r="B50" s="148"/>
      <c r="C50" s="148"/>
      <c r="D50" s="148"/>
      <c r="E50" s="149"/>
      <c r="F50" s="149"/>
      <c r="G50" s="150"/>
      <c r="H50" s="314"/>
      <c r="I50" s="314"/>
      <c r="J50" s="314"/>
      <c r="K50" s="314"/>
      <c r="L50" s="314"/>
      <c r="M50" s="315"/>
      <c r="N50" s="316"/>
      <c r="O50" s="316"/>
      <c r="P50" s="316"/>
      <c r="Q50" s="316"/>
      <c r="R50" s="316"/>
      <c r="S50" s="316"/>
      <c r="T50" s="316"/>
      <c r="U50" s="316"/>
      <c r="V50" s="316"/>
      <c r="W50" s="316"/>
      <c r="X50" s="316"/>
      <c r="Y50" s="316"/>
      <c r="Z50" s="316"/>
      <c r="AA50" s="316"/>
      <c r="AB50" s="316"/>
      <c r="AC50" s="316"/>
      <c r="AD50" s="316"/>
      <c r="AE50" s="316"/>
      <c r="AF50" s="316"/>
      <c r="AG50" s="316"/>
      <c r="AH50" s="316"/>
      <c r="AI50" s="316"/>
      <c r="AJ50" s="316"/>
      <c r="AK50" s="316"/>
      <c r="AL50" s="316"/>
      <c r="AM50" s="317"/>
    </row>
    <row r="51" spans="1:39" ht="15" hidden="1" customHeight="1">
      <c r="A51" s="151" t="s">
        <v>59</v>
      </c>
      <c r="B51" s="152"/>
      <c r="C51" s="152"/>
      <c r="D51" s="152"/>
      <c r="E51" s="153"/>
      <c r="F51" s="153"/>
      <c r="G51" s="154"/>
      <c r="H51" s="318"/>
      <c r="I51" s="318"/>
      <c r="J51" s="318"/>
      <c r="K51" s="318"/>
      <c r="L51" s="318"/>
      <c r="M51" s="319"/>
      <c r="N51" s="320"/>
      <c r="O51" s="320"/>
      <c r="P51" s="320"/>
      <c r="Q51" s="320"/>
      <c r="R51" s="320"/>
      <c r="S51" s="320"/>
      <c r="T51" s="320"/>
      <c r="U51" s="320"/>
      <c r="V51" s="320"/>
      <c r="W51" s="320"/>
      <c r="X51" s="320"/>
      <c r="Y51" s="320"/>
      <c r="Z51" s="320"/>
      <c r="AA51" s="320"/>
      <c r="AB51" s="320"/>
      <c r="AC51" s="320"/>
      <c r="AD51" s="320"/>
      <c r="AE51" s="320"/>
      <c r="AF51" s="320"/>
      <c r="AG51" s="320"/>
      <c r="AH51" s="320"/>
      <c r="AI51" s="320"/>
      <c r="AJ51" s="320"/>
      <c r="AK51" s="320"/>
      <c r="AL51" s="320"/>
      <c r="AM51" s="321"/>
    </row>
    <row r="52" spans="1:39" ht="15" hidden="1" customHeight="1">
      <c r="A52" s="151" t="s">
        <v>60</v>
      </c>
      <c r="B52" s="152"/>
      <c r="C52" s="152"/>
      <c r="D52" s="152"/>
      <c r="E52" s="153"/>
      <c r="F52" s="153"/>
      <c r="G52" s="154"/>
      <c r="H52" s="318"/>
      <c r="I52" s="318"/>
      <c r="J52" s="318"/>
      <c r="K52" s="318"/>
      <c r="L52" s="318"/>
      <c r="M52" s="319"/>
      <c r="N52" s="320"/>
      <c r="O52" s="320"/>
      <c r="P52" s="320"/>
      <c r="Q52" s="320"/>
      <c r="R52" s="320"/>
      <c r="S52" s="320"/>
      <c r="T52" s="320"/>
      <c r="U52" s="320"/>
      <c r="V52" s="320"/>
      <c r="W52" s="320"/>
      <c r="X52" s="320"/>
      <c r="Y52" s="320"/>
      <c r="Z52" s="320"/>
      <c r="AA52" s="320"/>
      <c r="AB52" s="320"/>
      <c r="AC52" s="320"/>
      <c r="AD52" s="320"/>
      <c r="AE52" s="320"/>
      <c r="AF52" s="320"/>
      <c r="AG52" s="320"/>
      <c r="AH52" s="320"/>
      <c r="AI52" s="320"/>
      <c r="AJ52" s="320"/>
      <c r="AK52" s="320"/>
      <c r="AL52" s="320"/>
      <c r="AM52" s="321"/>
    </row>
    <row r="53" spans="1:39" ht="15" hidden="1" customHeight="1">
      <c r="A53" s="151" t="s">
        <v>61</v>
      </c>
      <c r="B53" s="152"/>
      <c r="C53" s="152"/>
      <c r="D53" s="152"/>
      <c r="E53" s="153"/>
      <c r="F53" s="153"/>
      <c r="G53" s="154"/>
      <c r="H53" s="318"/>
      <c r="I53" s="318"/>
      <c r="J53" s="318"/>
      <c r="K53" s="318"/>
      <c r="L53" s="318"/>
      <c r="M53" s="319"/>
      <c r="N53" s="320"/>
      <c r="O53" s="320"/>
      <c r="P53" s="320"/>
      <c r="Q53" s="320"/>
      <c r="R53" s="320"/>
      <c r="S53" s="320"/>
      <c r="T53" s="320"/>
      <c r="U53" s="320"/>
      <c r="V53" s="320"/>
      <c r="W53" s="320"/>
      <c r="X53" s="320"/>
      <c r="Y53" s="320"/>
      <c r="Z53" s="320"/>
      <c r="AA53" s="320"/>
      <c r="AB53" s="320"/>
      <c r="AC53" s="320"/>
      <c r="AD53" s="320"/>
      <c r="AE53" s="320"/>
      <c r="AF53" s="320"/>
      <c r="AG53" s="320"/>
      <c r="AH53" s="320"/>
      <c r="AI53" s="320"/>
      <c r="AJ53" s="320"/>
      <c r="AK53" s="320"/>
      <c r="AL53" s="320"/>
      <c r="AM53" s="321"/>
    </row>
    <row r="54" spans="1:39" ht="15" hidden="1" customHeight="1">
      <c r="A54" s="151" t="s">
        <v>62</v>
      </c>
      <c r="B54" s="152"/>
      <c r="C54" s="152"/>
      <c r="D54" s="152"/>
      <c r="E54" s="153"/>
      <c r="F54" s="153"/>
      <c r="G54" s="154"/>
      <c r="H54" s="318"/>
      <c r="I54" s="318"/>
      <c r="J54" s="318"/>
      <c r="K54" s="318"/>
      <c r="L54" s="318"/>
      <c r="M54" s="319"/>
      <c r="N54" s="320"/>
      <c r="O54" s="320"/>
      <c r="P54" s="320"/>
      <c r="Q54" s="320"/>
      <c r="R54" s="320"/>
      <c r="S54" s="320"/>
      <c r="T54" s="320"/>
      <c r="U54" s="320"/>
      <c r="V54" s="320"/>
      <c r="W54" s="320"/>
      <c r="X54" s="320"/>
      <c r="Y54" s="320"/>
      <c r="Z54" s="320"/>
      <c r="AA54" s="320"/>
      <c r="AB54" s="320"/>
      <c r="AC54" s="320"/>
      <c r="AD54" s="320"/>
      <c r="AE54" s="320"/>
      <c r="AF54" s="320"/>
      <c r="AG54" s="320"/>
      <c r="AH54" s="320"/>
      <c r="AI54" s="320"/>
      <c r="AJ54" s="320"/>
      <c r="AK54" s="320"/>
      <c r="AL54" s="320"/>
      <c r="AM54" s="321"/>
    </row>
    <row r="55" spans="1:39" ht="15" hidden="1" customHeight="1">
      <c r="A55" s="155" t="s">
        <v>33</v>
      </c>
      <c r="B55" s="173"/>
      <c r="C55" s="173"/>
      <c r="D55" s="173"/>
      <c r="E55" s="156"/>
      <c r="F55" s="156"/>
      <c r="G55" s="157"/>
      <c r="H55" s="339">
        <f>SUM(H50:L54)</f>
        <v>0</v>
      </c>
      <c r="I55" s="339"/>
      <c r="J55" s="339"/>
      <c r="K55" s="339"/>
      <c r="L55" s="340"/>
      <c r="M55" s="341"/>
      <c r="N55" s="342"/>
      <c r="O55" s="342"/>
      <c r="P55" s="342"/>
      <c r="Q55" s="342"/>
      <c r="R55" s="342"/>
      <c r="S55" s="342"/>
      <c r="T55" s="342"/>
      <c r="U55" s="342"/>
      <c r="V55" s="342"/>
      <c r="W55" s="342"/>
      <c r="X55" s="342"/>
      <c r="Y55" s="356"/>
      <c r="Z55" s="356"/>
      <c r="AA55" s="356"/>
      <c r="AB55" s="356"/>
      <c r="AC55" s="356"/>
      <c r="AD55" s="356"/>
      <c r="AE55" s="342"/>
      <c r="AF55" s="342"/>
      <c r="AG55" s="342"/>
      <c r="AH55" s="342"/>
      <c r="AI55" s="342"/>
      <c r="AJ55" s="342"/>
      <c r="AK55" s="342"/>
      <c r="AL55" s="342"/>
      <c r="AM55" s="343"/>
    </row>
    <row r="56" spans="1:39" s="91" customFormat="1" ht="4.5" customHeight="1">
      <c r="A56" s="162"/>
      <c r="B56" s="162"/>
      <c r="C56" s="162"/>
      <c r="D56" s="162"/>
      <c r="E56" s="174"/>
      <c r="F56" s="174"/>
      <c r="G56" s="174"/>
      <c r="H56" s="174"/>
      <c r="I56" s="174"/>
      <c r="J56" s="175"/>
      <c r="K56" s="175"/>
      <c r="L56" s="175"/>
      <c r="M56" s="175"/>
      <c r="N56" s="175"/>
      <c r="O56" s="174"/>
      <c r="P56" s="174"/>
      <c r="Q56" s="174"/>
      <c r="R56" s="174"/>
      <c r="S56" s="174"/>
      <c r="T56" s="174"/>
      <c r="U56" s="174"/>
      <c r="V56" s="174"/>
      <c r="W56" s="174"/>
      <c r="X56" s="174"/>
      <c r="Y56" s="176"/>
      <c r="Z56" s="176"/>
      <c r="AA56" s="176"/>
      <c r="AB56" s="176"/>
      <c r="AC56" s="176"/>
      <c r="AD56" s="176"/>
      <c r="AE56" s="174"/>
      <c r="AF56" s="174"/>
      <c r="AG56" s="174"/>
      <c r="AH56" s="174"/>
      <c r="AI56" s="174"/>
      <c r="AJ56" s="174"/>
      <c r="AK56" s="174"/>
      <c r="AL56" s="174"/>
      <c r="AM56" s="174"/>
    </row>
    <row r="57" spans="1:39" s="91" customFormat="1">
      <c r="A57" s="142" t="s">
        <v>236</v>
      </c>
    </row>
    <row r="58" spans="1:39">
      <c r="A58" s="177" t="s">
        <v>282</v>
      </c>
    </row>
    <row r="59" spans="1:39">
      <c r="AI59" s="357"/>
      <c r="AJ59" s="357"/>
      <c r="AK59" s="357"/>
      <c r="AL59" s="357"/>
      <c r="AM59" s="357"/>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 ref="A10:K10"/>
    <mergeCell ref="L10:AF10"/>
    <mergeCell ref="AG10:AI10"/>
    <mergeCell ref="AJ10:AK10"/>
    <mergeCell ref="AL10:AM10"/>
  </mergeCells>
  <phoneticPr fontId="4"/>
  <dataValidations count="2">
    <dataValidation type="list" allowBlank="1" showInputMessage="1" showErrorMessage="1" sqref="X15:Z17 X21:Z22" xr:uid="{A466FB5C-D0A2-42DE-AE82-E509BBAAFF15}">
      <formula1>"✔"</formula1>
    </dataValidation>
    <dataValidation imeMode="halfAlpha" allowBlank="1" showInputMessage="1" showErrorMessage="1" sqref="S26:V28 J26:N28 S37:V37 J37:N37" xr:uid="{C627C9A5-A5DF-4CB6-90C6-1154A839139E}"/>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A3DED385-1ADF-4564-801D-BD94FD0D61A6}">
          <x14:formula1>
            <xm:f>リスト!$B$2:$B$30</xm:f>
          </x14:formula1>
          <xm:sqref>L10</xm:sqref>
        </x14:dataValidation>
        <x14:dataValidation type="list" allowBlank="1" xr:uid="{3EB684B0-B1AF-4234-855D-12B2A48F047C}">
          <x14:formula1>
            <xm:f>リスト!$B$32:$B$78</xm:f>
          </x14:formula1>
          <xm:sqref>D9:G9</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53BC4-87C2-410D-B35F-27BAD1F9C4EB}">
  <dimension ref="A1:AV59"/>
  <sheetViews>
    <sheetView showGridLines="0" showZeros="0" view="pageBreakPreview" zoomScaleNormal="100" zoomScaleSheetLayoutView="100" workbookViewId="0">
      <selection activeCell="CG24" sqref="CG24"/>
    </sheetView>
  </sheetViews>
  <sheetFormatPr defaultColWidth="2.25" defaultRowHeight="13.5"/>
  <cols>
    <col min="1" max="1" width="2.25" style="57" customWidth="1"/>
    <col min="2" max="7" width="2.25" style="57"/>
    <col min="8" max="19" width="2.375" style="57" bestFit="1" customWidth="1"/>
    <col min="20" max="34" width="2.25" style="57"/>
    <col min="35" max="35" width="2.5" style="57" bestFit="1" customWidth="1"/>
    <col min="36" max="40" width="2.25" style="57"/>
    <col min="41" max="47" width="2.25" style="57" hidden="1" customWidth="1"/>
    <col min="48" max="16384" width="2.25" style="57"/>
  </cols>
  <sheetData>
    <row r="1" spans="1:48">
      <c r="A1" s="57" t="s">
        <v>38</v>
      </c>
    </row>
    <row r="2" spans="1:48" ht="7.5" customHeight="1"/>
    <row r="3" spans="1:48">
      <c r="A3" s="255" t="s">
        <v>248</v>
      </c>
      <c r="B3" s="256"/>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7"/>
    </row>
    <row r="4" spans="1:48" s="91" customFormat="1" ht="9" customHeight="1">
      <c r="A4" s="103"/>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row>
    <row r="5" spans="1:48">
      <c r="A5" s="258" t="s">
        <v>39</v>
      </c>
      <c r="B5" s="259"/>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48" s="91" customFormat="1" ht="4.5" customHeight="1">
      <c r="A6" s="119"/>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row>
    <row r="7" spans="1:48" ht="17.25" customHeight="1">
      <c r="A7" s="261" t="s">
        <v>40</v>
      </c>
      <c r="B7" s="262"/>
      <c r="C7" s="262"/>
      <c r="D7" s="262"/>
      <c r="E7" s="262"/>
      <c r="F7" s="262"/>
      <c r="G7" s="263"/>
      <c r="H7" s="264"/>
      <c r="I7" s="265"/>
      <c r="J7" s="265"/>
      <c r="K7" s="265"/>
      <c r="L7" s="265"/>
      <c r="M7" s="265"/>
      <c r="N7" s="266"/>
      <c r="O7" s="261" t="s">
        <v>41</v>
      </c>
      <c r="P7" s="262"/>
      <c r="Q7" s="262"/>
      <c r="R7" s="262"/>
      <c r="S7" s="263"/>
      <c r="T7" s="267"/>
      <c r="U7" s="268"/>
      <c r="V7" s="268"/>
      <c r="W7" s="268"/>
      <c r="X7" s="268"/>
      <c r="Y7" s="268"/>
      <c r="Z7" s="268"/>
      <c r="AA7" s="268"/>
      <c r="AB7" s="268"/>
      <c r="AC7" s="268"/>
      <c r="AD7" s="268"/>
      <c r="AE7" s="268"/>
      <c r="AF7" s="268"/>
      <c r="AG7" s="268"/>
      <c r="AH7" s="268"/>
      <c r="AI7" s="268"/>
      <c r="AJ7" s="268"/>
      <c r="AK7" s="268"/>
      <c r="AL7" s="268"/>
      <c r="AM7" s="269"/>
    </row>
    <row r="8" spans="1:48">
      <c r="A8" s="279" t="s">
        <v>42</v>
      </c>
      <c r="B8" s="280"/>
      <c r="C8" s="281"/>
      <c r="D8" s="261" t="s">
        <v>43</v>
      </c>
      <c r="E8" s="262"/>
      <c r="F8" s="262"/>
      <c r="G8" s="263"/>
      <c r="H8" s="261" t="s">
        <v>29</v>
      </c>
      <c r="I8" s="262"/>
      <c r="J8" s="262"/>
      <c r="K8" s="262"/>
      <c r="L8" s="262"/>
      <c r="M8" s="262"/>
      <c r="N8" s="262"/>
      <c r="O8" s="262"/>
      <c r="P8" s="262"/>
      <c r="Q8" s="262"/>
      <c r="R8" s="262"/>
      <c r="S8" s="263"/>
      <c r="T8" s="279" t="s">
        <v>44</v>
      </c>
      <c r="U8" s="280"/>
      <c r="V8" s="281"/>
      <c r="W8" s="261" t="s">
        <v>22</v>
      </c>
      <c r="X8" s="262"/>
      <c r="Y8" s="262"/>
      <c r="Z8" s="262"/>
      <c r="AA8" s="262"/>
      <c r="AB8" s="262"/>
      <c r="AC8" s="262"/>
      <c r="AD8" s="262"/>
      <c r="AE8" s="262"/>
      <c r="AF8" s="263"/>
      <c r="AG8" s="284" t="s">
        <v>45</v>
      </c>
      <c r="AH8" s="274"/>
      <c r="AI8" s="274"/>
      <c r="AJ8" s="274"/>
      <c r="AK8" s="274"/>
      <c r="AL8" s="274"/>
      <c r="AM8" s="275"/>
    </row>
    <row r="9" spans="1:48" ht="17.25" customHeight="1">
      <c r="A9" s="282"/>
      <c r="B9" s="283"/>
      <c r="C9" s="199"/>
      <c r="D9" s="285"/>
      <c r="E9" s="286"/>
      <c r="F9" s="286"/>
      <c r="G9" s="287"/>
      <c r="H9" s="288"/>
      <c r="I9" s="289"/>
      <c r="J9" s="289"/>
      <c r="K9" s="289"/>
      <c r="L9" s="289"/>
      <c r="M9" s="289"/>
      <c r="N9" s="289"/>
      <c r="O9" s="289"/>
      <c r="P9" s="289"/>
      <c r="Q9" s="289"/>
      <c r="R9" s="289"/>
      <c r="S9" s="290"/>
      <c r="T9" s="282"/>
      <c r="U9" s="283"/>
      <c r="V9" s="199"/>
      <c r="W9" s="291"/>
      <c r="X9" s="292"/>
      <c r="Y9" s="292"/>
      <c r="Z9" s="292"/>
      <c r="AA9" s="292"/>
      <c r="AB9" s="292"/>
      <c r="AC9" s="292"/>
      <c r="AD9" s="292"/>
      <c r="AE9" s="292"/>
      <c r="AF9" s="293"/>
      <c r="AG9" s="294"/>
      <c r="AH9" s="295"/>
      <c r="AI9" s="295"/>
      <c r="AJ9" s="295"/>
      <c r="AK9" s="295"/>
      <c r="AL9" s="295"/>
      <c r="AM9" s="296"/>
      <c r="AV9" s="89"/>
    </row>
    <row r="10" spans="1:48" s="89" customFormat="1" ht="20.25" customHeight="1">
      <c r="A10" s="261" t="s">
        <v>286</v>
      </c>
      <c r="B10" s="262"/>
      <c r="C10" s="262"/>
      <c r="D10" s="262"/>
      <c r="E10" s="262"/>
      <c r="F10" s="262"/>
      <c r="G10" s="262"/>
      <c r="H10" s="262"/>
      <c r="I10" s="262"/>
      <c r="J10" s="262"/>
      <c r="K10" s="263"/>
      <c r="L10" s="270"/>
      <c r="M10" s="271"/>
      <c r="N10" s="271"/>
      <c r="O10" s="271"/>
      <c r="P10" s="271"/>
      <c r="Q10" s="271"/>
      <c r="R10" s="271"/>
      <c r="S10" s="271"/>
      <c r="T10" s="271"/>
      <c r="U10" s="271"/>
      <c r="V10" s="271"/>
      <c r="W10" s="271"/>
      <c r="X10" s="271"/>
      <c r="Y10" s="271"/>
      <c r="Z10" s="271"/>
      <c r="AA10" s="271"/>
      <c r="AB10" s="271"/>
      <c r="AC10" s="271"/>
      <c r="AD10" s="271"/>
      <c r="AE10" s="271"/>
      <c r="AF10" s="272"/>
      <c r="AG10" s="273" t="s">
        <v>47</v>
      </c>
      <c r="AH10" s="274"/>
      <c r="AI10" s="275"/>
      <c r="AJ10" s="268"/>
      <c r="AK10" s="268"/>
      <c r="AL10" s="276" t="s">
        <v>48</v>
      </c>
      <c r="AM10" s="277"/>
      <c r="AP10" s="278"/>
      <c r="AQ10" s="278"/>
      <c r="AR10" s="278"/>
      <c r="AS10" s="278"/>
      <c r="AT10" s="278"/>
      <c r="AU10" s="278"/>
    </row>
    <row r="11" spans="1:48" s="89" customFormat="1" ht="18" customHeight="1">
      <c r="A11" s="297" t="s">
        <v>49</v>
      </c>
      <c r="B11" s="298"/>
      <c r="C11" s="298"/>
      <c r="D11" s="298"/>
      <c r="E11" s="298"/>
      <c r="F11" s="298"/>
      <c r="G11" s="298"/>
      <c r="H11" s="299"/>
      <c r="I11" s="120"/>
      <c r="J11" s="121" t="s">
        <v>207</v>
      </c>
      <c r="K11" s="122"/>
      <c r="L11" s="123"/>
      <c r="M11" s="123"/>
      <c r="N11" s="123"/>
      <c r="O11" s="123"/>
      <c r="P11" s="123"/>
      <c r="Q11" s="123"/>
      <c r="R11" s="123"/>
      <c r="S11" s="123"/>
      <c r="T11" s="123"/>
      <c r="U11" s="123"/>
      <c r="V11" s="123"/>
      <c r="W11" s="123"/>
      <c r="X11" s="123"/>
      <c r="Y11" s="124"/>
      <c r="Z11" s="121"/>
      <c r="AA11" s="122"/>
      <c r="AB11" s="123"/>
      <c r="AC11" s="123"/>
      <c r="AD11" s="123"/>
      <c r="AE11" s="123"/>
      <c r="AF11" s="123"/>
      <c r="AG11" s="123"/>
      <c r="AH11" s="123"/>
      <c r="AI11" s="123"/>
      <c r="AJ11" s="123"/>
      <c r="AK11" s="123"/>
      <c r="AL11" s="123"/>
      <c r="AM11" s="125"/>
    </row>
    <row r="12" spans="1:48" s="87" customFormat="1" ht="6" customHeight="1">
      <c r="A12" s="126"/>
      <c r="B12" s="126"/>
      <c r="C12" s="126"/>
      <c r="D12" s="126"/>
      <c r="E12" s="126"/>
      <c r="F12" s="126"/>
      <c r="G12" s="126"/>
      <c r="H12" s="126"/>
      <c r="I12" s="124"/>
      <c r="J12" s="127"/>
      <c r="K12" s="124"/>
      <c r="L12" s="128"/>
      <c r="M12" s="128"/>
      <c r="N12" s="128"/>
      <c r="O12" s="128"/>
      <c r="P12" s="128"/>
      <c r="Q12" s="128"/>
      <c r="R12" s="128"/>
      <c r="S12" s="128"/>
      <c r="T12" s="128"/>
      <c r="U12" s="124"/>
      <c r="V12" s="128"/>
      <c r="W12" s="128"/>
      <c r="X12" s="128"/>
      <c r="Y12" s="127"/>
      <c r="Z12" s="129"/>
      <c r="AA12" s="124"/>
      <c r="AB12" s="128"/>
      <c r="AC12" s="128"/>
      <c r="AD12" s="128"/>
      <c r="AE12" s="128"/>
      <c r="AF12" s="128"/>
      <c r="AG12" s="128"/>
      <c r="AH12" s="128"/>
      <c r="AI12" s="128"/>
      <c r="AJ12" s="128"/>
      <c r="AK12" s="128"/>
      <c r="AL12" s="128"/>
      <c r="AM12" s="128"/>
    </row>
    <row r="13" spans="1:48" s="89" customFormat="1" ht="12" hidden="1">
      <c r="A13" s="308" t="s">
        <v>50</v>
      </c>
      <c r="B13" s="309"/>
      <c r="C13" s="309"/>
      <c r="D13" s="309"/>
      <c r="E13" s="309"/>
      <c r="F13" s="309"/>
      <c r="G13" s="309"/>
      <c r="H13" s="309"/>
      <c r="I13" s="309"/>
      <c r="J13" s="309"/>
      <c r="K13" s="309"/>
      <c r="L13" s="309"/>
      <c r="M13" s="309"/>
      <c r="N13" s="309"/>
      <c r="O13" s="309"/>
      <c r="P13" s="309"/>
      <c r="Q13" s="309"/>
      <c r="R13" s="309"/>
      <c r="S13" s="309"/>
      <c r="T13" s="309"/>
      <c r="U13" s="309"/>
      <c r="V13" s="309"/>
      <c r="W13" s="309"/>
      <c r="X13" s="309"/>
      <c r="Y13" s="309"/>
      <c r="Z13" s="309"/>
      <c r="AA13" s="309"/>
      <c r="AB13" s="309"/>
      <c r="AC13" s="309"/>
      <c r="AD13" s="309"/>
      <c r="AE13" s="309"/>
      <c r="AF13" s="309"/>
      <c r="AG13" s="309"/>
      <c r="AH13" s="309"/>
      <c r="AI13" s="309"/>
      <c r="AJ13" s="309"/>
      <c r="AK13" s="309"/>
      <c r="AL13" s="309"/>
      <c r="AM13" s="310"/>
    </row>
    <row r="14" spans="1:48" s="87" customFormat="1" ht="3" hidden="1" customHeight="1">
      <c r="I14" s="130"/>
      <c r="J14" s="131"/>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row>
    <row r="15" spans="1:48" s="89" customFormat="1" ht="18" hidden="1" customHeight="1">
      <c r="A15" s="303" t="s">
        <v>234</v>
      </c>
      <c r="B15" s="304"/>
      <c r="C15" s="304"/>
      <c r="D15" s="304"/>
      <c r="E15" s="304"/>
      <c r="F15" s="304"/>
      <c r="G15" s="304"/>
      <c r="H15" s="304"/>
      <c r="I15" s="304"/>
      <c r="J15" s="304"/>
      <c r="K15" s="304"/>
      <c r="L15" s="304"/>
      <c r="M15" s="304"/>
      <c r="N15" s="304"/>
      <c r="O15" s="304"/>
      <c r="P15" s="304"/>
      <c r="Q15" s="304"/>
      <c r="R15" s="304"/>
      <c r="S15" s="304"/>
      <c r="T15" s="304"/>
      <c r="U15" s="304"/>
      <c r="V15" s="304"/>
      <c r="W15" s="311"/>
      <c r="X15" s="305" t="s">
        <v>51</v>
      </c>
      <c r="Y15" s="306"/>
      <c r="Z15" s="307"/>
      <c r="AA15" s="312" t="s">
        <v>212</v>
      </c>
      <c r="AB15" s="313"/>
      <c r="AC15" s="313"/>
      <c r="AD15" s="313"/>
      <c r="AE15" s="313"/>
      <c r="AF15" s="313"/>
      <c r="AG15" s="313"/>
      <c r="AH15" s="313"/>
      <c r="AI15" s="313"/>
      <c r="AJ15" s="313"/>
      <c r="AK15" s="313"/>
      <c r="AL15" s="313"/>
      <c r="AM15" s="313"/>
    </row>
    <row r="16" spans="1:48" s="89" customFormat="1" ht="18" hidden="1" customHeight="1">
      <c r="A16" s="303" t="s">
        <v>287</v>
      </c>
      <c r="B16" s="304"/>
      <c r="C16" s="304"/>
      <c r="D16" s="304"/>
      <c r="E16" s="304"/>
      <c r="F16" s="304"/>
      <c r="G16" s="304"/>
      <c r="H16" s="304"/>
      <c r="I16" s="304"/>
      <c r="J16" s="304"/>
      <c r="K16" s="304"/>
      <c r="L16" s="304"/>
      <c r="M16" s="304"/>
      <c r="N16" s="304"/>
      <c r="O16" s="304"/>
      <c r="P16" s="304"/>
      <c r="Q16" s="304"/>
      <c r="R16" s="304"/>
      <c r="S16" s="304"/>
      <c r="T16" s="304"/>
      <c r="U16" s="304"/>
      <c r="V16" s="304"/>
      <c r="W16" s="311"/>
      <c r="X16" s="305" t="s">
        <v>51</v>
      </c>
      <c r="Y16" s="306"/>
      <c r="Z16" s="307"/>
      <c r="AA16" s="312" t="s">
        <v>211</v>
      </c>
      <c r="AB16" s="313"/>
      <c r="AC16" s="313"/>
      <c r="AD16" s="313"/>
      <c r="AE16" s="313"/>
      <c r="AF16" s="313"/>
      <c r="AG16" s="313"/>
      <c r="AH16" s="313"/>
      <c r="AI16" s="313"/>
      <c r="AJ16" s="313"/>
      <c r="AK16" s="313"/>
      <c r="AL16" s="313"/>
      <c r="AM16" s="313"/>
    </row>
    <row r="17" spans="1:48" s="89" customFormat="1" ht="18" hidden="1" customHeight="1">
      <c r="A17" s="297" t="s">
        <v>210</v>
      </c>
      <c r="B17" s="298"/>
      <c r="C17" s="298"/>
      <c r="D17" s="298"/>
      <c r="E17" s="298"/>
      <c r="F17" s="298"/>
      <c r="G17" s="298"/>
      <c r="H17" s="298"/>
      <c r="I17" s="298"/>
      <c r="J17" s="298"/>
      <c r="K17" s="298"/>
      <c r="L17" s="298"/>
      <c r="M17" s="298"/>
      <c r="N17" s="298"/>
      <c r="O17" s="298"/>
      <c r="P17" s="298"/>
      <c r="Q17" s="298"/>
      <c r="R17" s="298"/>
      <c r="S17" s="298"/>
      <c r="T17" s="298"/>
      <c r="U17" s="298"/>
      <c r="V17" s="298"/>
      <c r="W17" s="299"/>
      <c r="X17" s="300" t="s">
        <v>51</v>
      </c>
      <c r="Y17" s="301"/>
      <c r="Z17" s="302"/>
      <c r="AA17" s="133"/>
      <c r="AB17" s="134"/>
      <c r="AC17" s="134"/>
      <c r="AD17" s="134"/>
      <c r="AE17" s="134"/>
      <c r="AF17" s="134"/>
      <c r="AG17" s="134"/>
      <c r="AH17" s="134"/>
      <c r="AI17" s="134"/>
      <c r="AJ17" s="134"/>
      <c r="AK17" s="134"/>
      <c r="AL17" s="134"/>
      <c r="AM17" s="134"/>
    </row>
    <row r="18" spans="1:48" s="87" customFormat="1" ht="6" customHeight="1">
      <c r="A18" s="135"/>
      <c r="B18" s="135"/>
      <c r="C18" s="135"/>
      <c r="D18" s="135"/>
      <c r="E18" s="135"/>
      <c r="F18" s="135"/>
      <c r="G18" s="135"/>
      <c r="H18" s="135"/>
      <c r="I18" s="136"/>
      <c r="J18" s="137"/>
      <c r="K18" s="135"/>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row>
    <row r="19" spans="1:48" s="89" customFormat="1" ht="12">
      <c r="A19" s="258" t="s">
        <v>235</v>
      </c>
      <c r="B19" s="259"/>
      <c r="C19" s="259"/>
      <c r="D19" s="259"/>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59"/>
      <c r="AM19" s="260"/>
    </row>
    <row r="20" spans="1:48" s="87" customFormat="1" ht="3" customHeight="1">
      <c r="I20" s="130"/>
      <c r="J20" s="131"/>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row>
    <row r="21" spans="1:48" s="89" customFormat="1" ht="18" customHeight="1">
      <c r="A21" s="303" t="s">
        <v>244</v>
      </c>
      <c r="B21" s="304"/>
      <c r="C21" s="304"/>
      <c r="D21" s="304"/>
      <c r="E21" s="304"/>
      <c r="F21" s="304"/>
      <c r="G21" s="304"/>
      <c r="H21" s="304"/>
      <c r="I21" s="304"/>
      <c r="J21" s="304"/>
      <c r="K21" s="304"/>
      <c r="L21" s="304"/>
      <c r="M21" s="304"/>
      <c r="N21" s="304"/>
      <c r="O21" s="304"/>
      <c r="P21" s="304"/>
      <c r="Q21" s="304"/>
      <c r="R21" s="304"/>
      <c r="S21" s="304"/>
      <c r="T21" s="304"/>
      <c r="U21" s="304"/>
      <c r="V21" s="304"/>
      <c r="W21" s="304"/>
      <c r="X21" s="305" t="s">
        <v>51</v>
      </c>
      <c r="Y21" s="306"/>
      <c r="Z21" s="307"/>
      <c r="AA21" s="139"/>
      <c r="AB21" s="139"/>
      <c r="AC21" s="139"/>
      <c r="AD21" s="139"/>
      <c r="AE21" s="139"/>
      <c r="AF21" s="139"/>
      <c r="AG21" s="139"/>
      <c r="AH21" s="140"/>
      <c r="AI21" s="140"/>
      <c r="AJ21" s="140"/>
      <c r="AK21" s="140"/>
      <c r="AL21" s="140"/>
      <c r="AM21" s="140"/>
    </row>
    <row r="22" spans="1:48" s="89" customFormat="1" ht="18" customHeight="1">
      <c r="A22" s="303" t="s">
        <v>237</v>
      </c>
      <c r="B22" s="304"/>
      <c r="C22" s="304"/>
      <c r="D22" s="304"/>
      <c r="E22" s="304"/>
      <c r="F22" s="304"/>
      <c r="G22" s="304"/>
      <c r="H22" s="304"/>
      <c r="I22" s="304"/>
      <c r="J22" s="304"/>
      <c r="K22" s="304"/>
      <c r="L22" s="304"/>
      <c r="M22" s="304"/>
      <c r="N22" s="304"/>
      <c r="O22" s="304"/>
      <c r="P22" s="304"/>
      <c r="Q22" s="304"/>
      <c r="R22" s="304"/>
      <c r="S22" s="304"/>
      <c r="T22" s="304"/>
      <c r="U22" s="304"/>
      <c r="V22" s="304"/>
      <c r="W22" s="304"/>
      <c r="X22" s="305" t="s">
        <v>51</v>
      </c>
      <c r="Y22" s="306"/>
      <c r="Z22" s="307"/>
      <c r="AA22" s="139"/>
      <c r="AB22" s="139"/>
      <c r="AC22" s="139"/>
      <c r="AD22" s="139"/>
      <c r="AE22" s="139"/>
      <c r="AF22" s="139"/>
      <c r="AG22" s="139"/>
      <c r="AH22" s="140"/>
      <c r="AI22" s="140"/>
      <c r="AJ22" s="140"/>
      <c r="AK22" s="140"/>
      <c r="AL22" s="140"/>
      <c r="AM22" s="140"/>
    </row>
    <row r="23" spans="1:48" s="87" customFormat="1" ht="6" customHeight="1">
      <c r="I23" s="130"/>
      <c r="J23" s="131"/>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row>
    <row r="24" spans="1:48" s="89" customFormat="1" ht="12">
      <c r="A24" s="258" t="s">
        <v>52</v>
      </c>
      <c r="B24" s="259"/>
      <c r="C24" s="259"/>
      <c r="D24" s="259"/>
      <c r="E24" s="259"/>
      <c r="F24" s="259"/>
      <c r="G24" s="259"/>
      <c r="H24" s="259"/>
      <c r="I24" s="259"/>
      <c r="J24" s="259"/>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59"/>
      <c r="AM24" s="260"/>
    </row>
    <row r="25" spans="1:48" s="87" customFormat="1" ht="3" customHeight="1" thickBot="1">
      <c r="I25" s="130"/>
      <c r="J25" s="131"/>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2"/>
      <c r="AL25" s="132"/>
      <c r="AM25" s="132"/>
    </row>
    <row r="26" spans="1:48" ht="19.5" customHeight="1">
      <c r="A26" s="141" t="s">
        <v>238</v>
      </c>
      <c r="B26" s="87"/>
      <c r="C26" s="142"/>
      <c r="D26" s="87"/>
      <c r="E26" s="143"/>
      <c r="F26" s="87"/>
      <c r="G26" s="87"/>
      <c r="H26" s="87"/>
      <c r="I26" s="87"/>
      <c r="J26" s="144"/>
      <c r="K26" s="144"/>
      <c r="L26" s="144"/>
      <c r="M26" s="144"/>
      <c r="N26" s="144"/>
      <c r="O26" s="145"/>
      <c r="P26" s="142"/>
      <c r="Q26" s="91"/>
      <c r="R26" s="91"/>
      <c r="S26" s="144"/>
      <c r="T26" s="131"/>
      <c r="U26" s="144"/>
      <c r="V26" s="144"/>
      <c r="W26" s="142"/>
      <c r="AC26" s="322"/>
      <c r="AD26" s="323" t="s">
        <v>53</v>
      </c>
      <c r="AE26" s="324"/>
      <c r="AF26" s="324"/>
      <c r="AG26" s="324"/>
      <c r="AH26" s="324"/>
      <c r="AI26" s="325" t="s">
        <v>54</v>
      </c>
      <c r="AJ26" s="326"/>
      <c r="AK26" s="326"/>
      <c r="AL26" s="326"/>
      <c r="AM26" s="327"/>
      <c r="AV26" s="89"/>
    </row>
    <row r="27" spans="1:48">
      <c r="A27" s="141"/>
      <c r="B27" s="87"/>
      <c r="C27" s="142"/>
      <c r="D27" s="87"/>
      <c r="E27" s="143"/>
      <c r="F27" s="87"/>
      <c r="G27" s="87"/>
      <c r="H27" s="87"/>
      <c r="I27" s="87"/>
      <c r="J27" s="144"/>
      <c r="K27" s="144"/>
      <c r="L27" s="144"/>
      <c r="M27" s="144"/>
      <c r="N27" s="144"/>
      <c r="O27" s="145"/>
      <c r="P27" s="142"/>
      <c r="Q27" s="91"/>
      <c r="R27" s="91"/>
      <c r="S27" s="144"/>
      <c r="T27" s="131"/>
      <c r="U27" s="144"/>
      <c r="V27" s="144"/>
      <c r="W27" s="146"/>
      <c r="AC27" s="322"/>
      <c r="AD27" s="328" t="str">
        <f>IFERROR(VLOOKUP(L10,リスト!B2:D23,2,FALSE),IFERROR(VLOOKUP(L10,リスト!B24:D30,2,FALSE)*AJ10,""))</f>
        <v/>
      </c>
      <c r="AE27" s="329"/>
      <c r="AF27" s="329"/>
      <c r="AG27" s="330" t="s">
        <v>12</v>
      </c>
      <c r="AH27" s="330"/>
      <c r="AI27" s="331">
        <f>MIN(AD27,ROUNDDOWN((H35+H44)/1000,0))</f>
        <v>0</v>
      </c>
      <c r="AJ27" s="332"/>
      <c r="AK27" s="332"/>
      <c r="AL27" s="335" t="s">
        <v>12</v>
      </c>
      <c r="AM27" s="336"/>
    </row>
    <row r="28" spans="1:48" ht="14.25" thickBot="1">
      <c r="A28" s="142" t="s">
        <v>208</v>
      </c>
      <c r="B28" s="87"/>
      <c r="C28" s="142"/>
      <c r="D28" s="87"/>
      <c r="E28" s="143"/>
      <c r="F28" s="87"/>
      <c r="G28" s="87"/>
      <c r="H28" s="87"/>
      <c r="I28" s="87"/>
      <c r="J28" s="144"/>
      <c r="K28" s="144"/>
      <c r="L28" s="144"/>
      <c r="M28" s="144"/>
      <c r="N28" s="144"/>
      <c r="O28" s="145"/>
      <c r="P28" s="142"/>
      <c r="Q28" s="91"/>
      <c r="R28" s="91"/>
      <c r="S28" s="144"/>
      <c r="T28" s="131"/>
      <c r="U28" s="144"/>
      <c r="V28" s="144"/>
      <c r="W28" s="146"/>
      <c r="AC28" s="322"/>
      <c r="AD28" s="328"/>
      <c r="AE28" s="329"/>
      <c r="AF28" s="329"/>
      <c r="AG28" s="330"/>
      <c r="AH28" s="330"/>
      <c r="AI28" s="333"/>
      <c r="AJ28" s="334"/>
      <c r="AK28" s="334"/>
      <c r="AL28" s="337"/>
      <c r="AM28" s="338"/>
    </row>
    <row r="29" spans="1:48" ht="15" customHeight="1">
      <c r="A29" s="261" t="s">
        <v>55</v>
      </c>
      <c r="B29" s="262"/>
      <c r="C29" s="262"/>
      <c r="D29" s="262"/>
      <c r="E29" s="262"/>
      <c r="F29" s="262"/>
      <c r="G29" s="263"/>
      <c r="H29" s="262" t="s">
        <v>56</v>
      </c>
      <c r="I29" s="262"/>
      <c r="J29" s="262"/>
      <c r="K29" s="262"/>
      <c r="L29" s="262"/>
      <c r="M29" s="261" t="s">
        <v>57</v>
      </c>
      <c r="N29" s="262"/>
      <c r="O29" s="262"/>
      <c r="P29" s="262"/>
      <c r="Q29" s="262"/>
      <c r="R29" s="262"/>
      <c r="S29" s="262"/>
      <c r="T29" s="262"/>
      <c r="U29" s="262"/>
      <c r="V29" s="262"/>
      <c r="W29" s="262"/>
      <c r="X29" s="262"/>
      <c r="Y29" s="262"/>
      <c r="Z29" s="262"/>
      <c r="AA29" s="262"/>
      <c r="AB29" s="262"/>
      <c r="AC29" s="262"/>
      <c r="AD29" s="262"/>
      <c r="AE29" s="262"/>
      <c r="AF29" s="262"/>
      <c r="AG29" s="262"/>
      <c r="AH29" s="262"/>
      <c r="AI29" s="283"/>
      <c r="AJ29" s="283"/>
      <c r="AK29" s="283"/>
      <c r="AL29" s="283"/>
      <c r="AM29" s="199"/>
    </row>
    <row r="30" spans="1:48" ht="15" customHeight="1">
      <c r="A30" s="147" t="s">
        <v>58</v>
      </c>
      <c r="B30" s="148"/>
      <c r="C30" s="148"/>
      <c r="D30" s="148"/>
      <c r="E30" s="149"/>
      <c r="F30" s="149"/>
      <c r="G30" s="150"/>
      <c r="H30" s="314"/>
      <c r="I30" s="314"/>
      <c r="J30" s="314"/>
      <c r="K30" s="314"/>
      <c r="L30" s="314"/>
      <c r="M30" s="315"/>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6"/>
      <c r="AM30" s="317"/>
    </row>
    <row r="31" spans="1:48" ht="15" customHeight="1">
      <c r="A31" s="151" t="s">
        <v>59</v>
      </c>
      <c r="B31" s="152"/>
      <c r="C31" s="152"/>
      <c r="D31" s="152"/>
      <c r="E31" s="153"/>
      <c r="F31" s="153"/>
      <c r="G31" s="154"/>
      <c r="H31" s="318"/>
      <c r="I31" s="318"/>
      <c r="J31" s="318"/>
      <c r="K31" s="318"/>
      <c r="L31" s="318"/>
      <c r="M31" s="319"/>
      <c r="N31" s="320"/>
      <c r="O31" s="320"/>
      <c r="P31" s="320"/>
      <c r="Q31" s="320"/>
      <c r="R31" s="320"/>
      <c r="S31" s="320"/>
      <c r="T31" s="320"/>
      <c r="U31" s="320"/>
      <c r="V31" s="320"/>
      <c r="W31" s="320"/>
      <c r="X31" s="320"/>
      <c r="Y31" s="320"/>
      <c r="Z31" s="320"/>
      <c r="AA31" s="320"/>
      <c r="AB31" s="320"/>
      <c r="AC31" s="320"/>
      <c r="AD31" s="320"/>
      <c r="AE31" s="320"/>
      <c r="AF31" s="320"/>
      <c r="AG31" s="320"/>
      <c r="AH31" s="320"/>
      <c r="AI31" s="320"/>
      <c r="AJ31" s="320"/>
      <c r="AK31" s="320"/>
      <c r="AL31" s="320"/>
      <c r="AM31" s="321"/>
    </row>
    <row r="32" spans="1:48" ht="15" customHeight="1">
      <c r="A32" s="151" t="s">
        <v>60</v>
      </c>
      <c r="B32" s="152"/>
      <c r="C32" s="152"/>
      <c r="D32" s="152"/>
      <c r="E32" s="153"/>
      <c r="F32" s="153"/>
      <c r="G32" s="154"/>
      <c r="H32" s="318"/>
      <c r="I32" s="318"/>
      <c r="J32" s="318"/>
      <c r="K32" s="318"/>
      <c r="L32" s="318"/>
      <c r="M32" s="319"/>
      <c r="N32" s="320"/>
      <c r="O32" s="320"/>
      <c r="P32" s="320"/>
      <c r="Q32" s="320"/>
      <c r="R32" s="320"/>
      <c r="S32" s="320"/>
      <c r="T32" s="320"/>
      <c r="U32" s="320"/>
      <c r="V32" s="320"/>
      <c r="W32" s="320"/>
      <c r="X32" s="320"/>
      <c r="Y32" s="320"/>
      <c r="Z32" s="320"/>
      <c r="AA32" s="320"/>
      <c r="AB32" s="320"/>
      <c r="AC32" s="320"/>
      <c r="AD32" s="320"/>
      <c r="AE32" s="320"/>
      <c r="AF32" s="320"/>
      <c r="AG32" s="320"/>
      <c r="AH32" s="320"/>
      <c r="AI32" s="320"/>
      <c r="AJ32" s="320"/>
      <c r="AK32" s="320"/>
      <c r="AL32" s="320"/>
      <c r="AM32" s="321"/>
    </row>
    <row r="33" spans="1:48" ht="15" customHeight="1">
      <c r="A33" s="151" t="s">
        <v>61</v>
      </c>
      <c r="B33" s="152"/>
      <c r="C33" s="152"/>
      <c r="D33" s="152"/>
      <c r="E33" s="153"/>
      <c r="F33" s="153"/>
      <c r="G33" s="154"/>
      <c r="H33" s="318"/>
      <c r="I33" s="318"/>
      <c r="J33" s="318"/>
      <c r="K33" s="318"/>
      <c r="L33" s="318"/>
      <c r="M33" s="319"/>
      <c r="N33" s="320"/>
      <c r="O33" s="320"/>
      <c r="P33" s="320"/>
      <c r="Q33" s="320"/>
      <c r="R33" s="320"/>
      <c r="S33" s="320"/>
      <c r="T33" s="320"/>
      <c r="U33" s="320"/>
      <c r="V33" s="320"/>
      <c r="W33" s="320"/>
      <c r="X33" s="320"/>
      <c r="Y33" s="320"/>
      <c r="Z33" s="320"/>
      <c r="AA33" s="320"/>
      <c r="AB33" s="320"/>
      <c r="AC33" s="320"/>
      <c r="AD33" s="320"/>
      <c r="AE33" s="320"/>
      <c r="AF33" s="320"/>
      <c r="AG33" s="320"/>
      <c r="AH33" s="320"/>
      <c r="AI33" s="320"/>
      <c r="AJ33" s="320"/>
      <c r="AK33" s="320"/>
      <c r="AL33" s="320"/>
      <c r="AM33" s="321"/>
      <c r="AV33" s="89"/>
    </row>
    <row r="34" spans="1:48" ht="15" customHeight="1">
      <c r="A34" s="151" t="s">
        <v>62</v>
      </c>
      <c r="B34" s="152"/>
      <c r="C34" s="152"/>
      <c r="D34" s="152"/>
      <c r="E34" s="153"/>
      <c r="F34" s="153"/>
      <c r="G34" s="154"/>
      <c r="H34" s="318"/>
      <c r="I34" s="318"/>
      <c r="J34" s="318"/>
      <c r="K34" s="318"/>
      <c r="L34" s="318"/>
      <c r="M34" s="319"/>
      <c r="N34" s="320"/>
      <c r="O34" s="320"/>
      <c r="P34" s="320"/>
      <c r="Q34" s="320"/>
      <c r="R34" s="320"/>
      <c r="S34" s="320"/>
      <c r="T34" s="320"/>
      <c r="U34" s="320"/>
      <c r="V34" s="320"/>
      <c r="W34" s="320"/>
      <c r="X34" s="320"/>
      <c r="Y34" s="320"/>
      <c r="Z34" s="320"/>
      <c r="AA34" s="320"/>
      <c r="AB34" s="320"/>
      <c r="AC34" s="320"/>
      <c r="AD34" s="320"/>
      <c r="AE34" s="320"/>
      <c r="AF34" s="320"/>
      <c r="AG34" s="320"/>
      <c r="AH34" s="320"/>
      <c r="AI34" s="320"/>
      <c r="AJ34" s="320"/>
      <c r="AK34" s="320"/>
      <c r="AL34" s="320"/>
      <c r="AM34" s="321"/>
    </row>
    <row r="35" spans="1:48" ht="15" customHeight="1">
      <c r="A35" s="155" t="s">
        <v>33</v>
      </c>
      <c r="B35" s="156"/>
      <c r="C35" s="156"/>
      <c r="D35" s="156"/>
      <c r="E35" s="156"/>
      <c r="F35" s="156"/>
      <c r="G35" s="157"/>
      <c r="H35" s="339">
        <f>SUM(H30:L34)</f>
        <v>0</v>
      </c>
      <c r="I35" s="339"/>
      <c r="J35" s="339"/>
      <c r="K35" s="339"/>
      <c r="L35" s="340"/>
      <c r="M35" s="341"/>
      <c r="N35" s="342"/>
      <c r="O35" s="342"/>
      <c r="P35" s="342"/>
      <c r="Q35" s="342"/>
      <c r="R35" s="342"/>
      <c r="S35" s="342"/>
      <c r="T35" s="342"/>
      <c r="U35" s="342"/>
      <c r="V35" s="342"/>
      <c r="W35" s="342"/>
      <c r="X35" s="342"/>
      <c r="Y35" s="342"/>
      <c r="Z35" s="342"/>
      <c r="AA35" s="342"/>
      <c r="AB35" s="342"/>
      <c r="AC35" s="342"/>
      <c r="AD35" s="342"/>
      <c r="AE35" s="342"/>
      <c r="AF35" s="342"/>
      <c r="AG35" s="342"/>
      <c r="AH35" s="342"/>
      <c r="AI35" s="342"/>
      <c r="AJ35" s="342"/>
      <c r="AK35" s="342"/>
      <c r="AL35" s="342"/>
      <c r="AM35" s="343"/>
    </row>
    <row r="36" spans="1:48" s="91" customFormat="1">
      <c r="A36" s="141"/>
      <c r="B36" s="87"/>
      <c r="C36" s="142"/>
      <c r="D36" s="87"/>
      <c r="E36" s="143"/>
      <c r="F36" s="87"/>
      <c r="G36" s="87"/>
      <c r="H36" s="87"/>
      <c r="I36" s="87"/>
      <c r="J36" s="144"/>
      <c r="K36" s="144"/>
      <c r="L36" s="144"/>
      <c r="M36" s="144"/>
      <c r="N36" s="144"/>
      <c r="O36" s="145"/>
      <c r="P36" s="142"/>
      <c r="S36" s="144"/>
      <c r="T36" s="131"/>
      <c r="U36" s="144"/>
      <c r="V36" s="144"/>
      <c r="W36" s="146"/>
      <c r="X36" s="158"/>
      <c r="Y36" s="158"/>
      <c r="Z36" s="158"/>
      <c r="AA36" s="158"/>
      <c r="AB36" s="158"/>
      <c r="AC36" s="158"/>
      <c r="AD36" s="159"/>
      <c r="AE36" s="160"/>
      <c r="AF36" s="160"/>
      <c r="AG36" s="160"/>
      <c r="AH36" s="161"/>
      <c r="AI36" s="344"/>
      <c r="AJ36" s="344"/>
      <c r="AK36" s="344"/>
      <c r="AL36" s="345"/>
      <c r="AM36" s="345"/>
    </row>
    <row r="37" spans="1:48" s="91" customFormat="1">
      <c r="A37" s="142" t="s">
        <v>209</v>
      </c>
      <c r="B37" s="87"/>
      <c r="C37" s="142"/>
      <c r="D37" s="87"/>
      <c r="E37" s="143"/>
      <c r="F37" s="87"/>
      <c r="G37" s="87"/>
      <c r="H37" s="87"/>
      <c r="I37" s="87"/>
      <c r="J37" s="144"/>
      <c r="K37" s="144"/>
      <c r="L37" s="144"/>
      <c r="M37" s="144"/>
      <c r="N37" s="144"/>
      <c r="O37" s="145"/>
      <c r="P37" s="142"/>
      <c r="S37" s="144"/>
      <c r="T37" s="131"/>
      <c r="U37" s="144"/>
      <c r="V37" s="144"/>
      <c r="W37" s="146"/>
      <c r="X37" s="158"/>
      <c r="Y37" s="158"/>
      <c r="Z37" s="158"/>
      <c r="AA37" s="158"/>
      <c r="AB37" s="158"/>
      <c r="AC37" s="158"/>
      <c r="AD37" s="159"/>
      <c r="AE37" s="160"/>
      <c r="AF37" s="160"/>
      <c r="AG37" s="160"/>
      <c r="AH37" s="161"/>
      <c r="AI37" s="344"/>
      <c r="AJ37" s="344"/>
      <c r="AK37" s="344"/>
      <c r="AL37" s="345"/>
      <c r="AM37" s="345"/>
    </row>
    <row r="38" spans="1:48" ht="15" customHeight="1">
      <c r="A38" s="261" t="s">
        <v>55</v>
      </c>
      <c r="B38" s="262"/>
      <c r="C38" s="262"/>
      <c r="D38" s="262"/>
      <c r="E38" s="262"/>
      <c r="F38" s="262"/>
      <c r="G38" s="263"/>
      <c r="H38" s="262" t="s">
        <v>56</v>
      </c>
      <c r="I38" s="262"/>
      <c r="J38" s="262"/>
      <c r="K38" s="262"/>
      <c r="L38" s="262"/>
      <c r="M38" s="261" t="s">
        <v>57</v>
      </c>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3"/>
    </row>
    <row r="39" spans="1:48" ht="15" customHeight="1">
      <c r="A39" s="147" t="s">
        <v>58</v>
      </c>
      <c r="B39" s="148"/>
      <c r="C39" s="148"/>
      <c r="D39" s="148"/>
      <c r="E39" s="149"/>
      <c r="F39" s="149"/>
      <c r="G39" s="150"/>
      <c r="H39" s="314"/>
      <c r="I39" s="314"/>
      <c r="J39" s="314"/>
      <c r="K39" s="314"/>
      <c r="L39" s="314"/>
      <c r="M39" s="315"/>
      <c r="N39" s="316"/>
      <c r="O39" s="316"/>
      <c r="P39" s="316"/>
      <c r="Q39" s="316"/>
      <c r="R39" s="316"/>
      <c r="S39" s="316"/>
      <c r="T39" s="316"/>
      <c r="U39" s="316"/>
      <c r="V39" s="316"/>
      <c r="W39" s="316"/>
      <c r="X39" s="316"/>
      <c r="Y39" s="316"/>
      <c r="Z39" s="316"/>
      <c r="AA39" s="316"/>
      <c r="AB39" s="316"/>
      <c r="AC39" s="316"/>
      <c r="AD39" s="316"/>
      <c r="AE39" s="316"/>
      <c r="AF39" s="316"/>
      <c r="AG39" s="316"/>
      <c r="AH39" s="316"/>
      <c r="AI39" s="316"/>
      <c r="AJ39" s="316"/>
      <c r="AK39" s="316"/>
      <c r="AL39" s="316"/>
      <c r="AM39" s="317"/>
    </row>
    <row r="40" spans="1:48" ht="15" customHeight="1">
      <c r="A40" s="151" t="s">
        <v>59</v>
      </c>
      <c r="B40" s="152"/>
      <c r="C40" s="152"/>
      <c r="D40" s="152"/>
      <c r="E40" s="153"/>
      <c r="F40" s="153"/>
      <c r="G40" s="154"/>
      <c r="H40" s="318"/>
      <c r="I40" s="318"/>
      <c r="J40" s="318"/>
      <c r="K40" s="318"/>
      <c r="L40" s="318"/>
      <c r="M40" s="319"/>
      <c r="N40" s="320"/>
      <c r="O40" s="320"/>
      <c r="P40" s="320"/>
      <c r="Q40" s="320"/>
      <c r="R40" s="320"/>
      <c r="S40" s="320"/>
      <c r="T40" s="320"/>
      <c r="U40" s="320"/>
      <c r="V40" s="320"/>
      <c r="W40" s="320"/>
      <c r="X40" s="320"/>
      <c r="Y40" s="320"/>
      <c r="Z40" s="320"/>
      <c r="AA40" s="320"/>
      <c r="AB40" s="320"/>
      <c r="AC40" s="320"/>
      <c r="AD40" s="320"/>
      <c r="AE40" s="320"/>
      <c r="AF40" s="320"/>
      <c r="AG40" s="320"/>
      <c r="AH40" s="320"/>
      <c r="AI40" s="320"/>
      <c r="AJ40" s="320"/>
      <c r="AK40" s="320"/>
      <c r="AL40" s="320"/>
      <c r="AM40" s="321"/>
    </row>
    <row r="41" spans="1:48" ht="15" customHeight="1">
      <c r="A41" s="151" t="s">
        <v>60</v>
      </c>
      <c r="B41" s="152"/>
      <c r="C41" s="152"/>
      <c r="D41" s="152"/>
      <c r="E41" s="153"/>
      <c r="F41" s="153"/>
      <c r="G41" s="154"/>
      <c r="H41" s="318"/>
      <c r="I41" s="318"/>
      <c r="J41" s="318"/>
      <c r="K41" s="318"/>
      <c r="L41" s="318"/>
      <c r="M41" s="319"/>
      <c r="N41" s="320"/>
      <c r="O41" s="320"/>
      <c r="P41" s="320"/>
      <c r="Q41" s="320"/>
      <c r="R41" s="320"/>
      <c r="S41" s="320"/>
      <c r="T41" s="320"/>
      <c r="U41" s="320"/>
      <c r="V41" s="320"/>
      <c r="W41" s="320"/>
      <c r="X41" s="320"/>
      <c r="Y41" s="320"/>
      <c r="Z41" s="320"/>
      <c r="AA41" s="320"/>
      <c r="AB41" s="320"/>
      <c r="AC41" s="320"/>
      <c r="AD41" s="320"/>
      <c r="AE41" s="320"/>
      <c r="AF41" s="320"/>
      <c r="AG41" s="320"/>
      <c r="AH41" s="320"/>
      <c r="AI41" s="320"/>
      <c r="AJ41" s="320"/>
      <c r="AK41" s="320"/>
      <c r="AL41" s="320"/>
      <c r="AM41" s="321"/>
    </row>
    <row r="42" spans="1:48" ht="15" customHeight="1">
      <c r="A42" s="151" t="s">
        <v>61</v>
      </c>
      <c r="B42" s="152"/>
      <c r="C42" s="152"/>
      <c r="D42" s="152"/>
      <c r="E42" s="153"/>
      <c r="F42" s="153"/>
      <c r="G42" s="154"/>
      <c r="H42" s="318"/>
      <c r="I42" s="318"/>
      <c r="J42" s="318"/>
      <c r="K42" s="318"/>
      <c r="L42" s="318"/>
      <c r="M42" s="319"/>
      <c r="N42" s="320"/>
      <c r="O42" s="320"/>
      <c r="P42" s="320"/>
      <c r="Q42" s="320"/>
      <c r="R42" s="320"/>
      <c r="S42" s="320"/>
      <c r="T42" s="320"/>
      <c r="U42" s="320"/>
      <c r="V42" s="320"/>
      <c r="W42" s="320"/>
      <c r="X42" s="320"/>
      <c r="Y42" s="320"/>
      <c r="Z42" s="320"/>
      <c r="AA42" s="320"/>
      <c r="AB42" s="320"/>
      <c r="AC42" s="320"/>
      <c r="AD42" s="320"/>
      <c r="AE42" s="320"/>
      <c r="AF42" s="320"/>
      <c r="AG42" s="320"/>
      <c r="AH42" s="320"/>
      <c r="AI42" s="320"/>
      <c r="AJ42" s="320"/>
      <c r="AK42" s="320"/>
      <c r="AL42" s="320"/>
      <c r="AM42" s="321"/>
      <c r="AV42" s="89"/>
    </row>
    <row r="43" spans="1:48" ht="15" customHeight="1">
      <c r="A43" s="151" t="s">
        <v>62</v>
      </c>
      <c r="B43" s="152"/>
      <c r="C43" s="152"/>
      <c r="D43" s="152"/>
      <c r="E43" s="153"/>
      <c r="F43" s="153"/>
      <c r="G43" s="154"/>
      <c r="H43" s="318"/>
      <c r="I43" s="318"/>
      <c r="J43" s="318"/>
      <c r="K43" s="318"/>
      <c r="L43" s="318"/>
      <c r="M43" s="319"/>
      <c r="N43" s="320"/>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1"/>
    </row>
    <row r="44" spans="1:48" ht="15" customHeight="1">
      <c r="A44" s="155" t="s">
        <v>33</v>
      </c>
      <c r="B44" s="156"/>
      <c r="C44" s="156"/>
      <c r="D44" s="156"/>
      <c r="E44" s="156"/>
      <c r="F44" s="156"/>
      <c r="G44" s="157"/>
      <c r="H44" s="339">
        <f>SUM(H39:L43)</f>
        <v>0</v>
      </c>
      <c r="I44" s="339"/>
      <c r="J44" s="339"/>
      <c r="K44" s="339"/>
      <c r="L44" s="340"/>
      <c r="M44" s="341"/>
      <c r="N44" s="342"/>
      <c r="O44" s="342"/>
      <c r="P44" s="342"/>
      <c r="Q44" s="342"/>
      <c r="R44" s="342"/>
      <c r="S44" s="342"/>
      <c r="T44" s="342"/>
      <c r="U44" s="342"/>
      <c r="V44" s="342"/>
      <c r="W44" s="342"/>
      <c r="X44" s="342"/>
      <c r="Y44" s="342"/>
      <c r="Z44" s="342"/>
      <c r="AA44" s="342"/>
      <c r="AB44" s="342"/>
      <c r="AC44" s="342"/>
      <c r="AD44" s="342"/>
      <c r="AE44" s="342"/>
      <c r="AF44" s="342"/>
      <c r="AG44" s="342"/>
      <c r="AH44" s="342"/>
      <c r="AI44" s="342"/>
      <c r="AJ44" s="342"/>
      <c r="AK44" s="342"/>
      <c r="AL44" s="342"/>
      <c r="AM44" s="343"/>
    </row>
    <row r="45" spans="1:48" s="91" customFormat="1" ht="6" customHeight="1">
      <c r="A45" s="162"/>
      <c r="B45" s="162"/>
      <c r="C45" s="162"/>
      <c r="D45" s="162"/>
      <c r="E45" s="163"/>
      <c r="F45" s="163"/>
      <c r="G45" s="163"/>
      <c r="H45" s="163"/>
      <c r="I45" s="163"/>
      <c r="J45" s="164"/>
      <c r="K45" s="164"/>
      <c r="L45" s="164"/>
      <c r="M45" s="164"/>
      <c r="N45" s="164"/>
      <c r="AH45" s="165"/>
    </row>
    <row r="46" spans="1:48" s="89" customFormat="1" ht="19.5" hidden="1" customHeight="1">
      <c r="A46" s="166" t="s">
        <v>206</v>
      </c>
      <c r="B46" s="102"/>
      <c r="C46" s="102"/>
      <c r="D46" s="102"/>
      <c r="E46" s="102"/>
      <c r="F46" s="102"/>
      <c r="G46" s="102"/>
      <c r="H46" s="102"/>
      <c r="I46" s="167"/>
      <c r="J46" s="168"/>
      <c r="K46" s="102"/>
      <c r="L46" s="169"/>
      <c r="M46" s="169"/>
      <c r="N46" s="169"/>
      <c r="O46" s="102"/>
      <c r="P46" s="102"/>
      <c r="Q46" s="102"/>
      <c r="R46" s="102"/>
      <c r="S46" s="102"/>
      <c r="T46" s="170"/>
      <c r="U46" s="170"/>
      <c r="V46" s="170"/>
      <c r="W46" s="170"/>
      <c r="AC46" s="322"/>
      <c r="AD46" s="323" t="s">
        <v>53</v>
      </c>
      <c r="AE46" s="324"/>
      <c r="AF46" s="324"/>
      <c r="AG46" s="324"/>
      <c r="AH46" s="324"/>
      <c r="AI46" s="325" t="s">
        <v>54</v>
      </c>
      <c r="AJ46" s="326"/>
      <c r="AK46" s="326"/>
      <c r="AL46" s="326"/>
      <c r="AM46" s="327"/>
    </row>
    <row r="47" spans="1:48" s="89" customFormat="1" ht="13.5" hidden="1" customHeight="1">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AC47" s="322"/>
      <c r="AD47" s="346" t="str">
        <f>IFERROR(VLOOKUP(L10,リスト!B24:E30,4,FALSE)*AJ10,"")</f>
        <v/>
      </c>
      <c r="AE47" s="347"/>
      <c r="AF47" s="347"/>
      <c r="AG47" s="350" t="s">
        <v>12</v>
      </c>
      <c r="AH47" s="350"/>
      <c r="AI47" s="351" t="str">
        <f>IF(AD47="","",MIN(AD47,ROUNDDOWN(H55/1000,0)))</f>
        <v/>
      </c>
      <c r="AJ47" s="352"/>
      <c r="AK47" s="352"/>
      <c r="AL47" s="350" t="s">
        <v>12</v>
      </c>
      <c r="AM47" s="355"/>
    </row>
    <row r="48" spans="1:48" s="89" customFormat="1" ht="12" hidden="1">
      <c r="A48" s="171"/>
      <c r="B48" s="102"/>
      <c r="C48" s="102"/>
      <c r="D48" s="102"/>
      <c r="E48" s="102"/>
      <c r="F48" s="102"/>
      <c r="G48" s="102"/>
      <c r="H48" s="102"/>
      <c r="I48" s="102"/>
      <c r="J48" s="102"/>
      <c r="K48" s="102"/>
      <c r="L48" s="102"/>
      <c r="M48" s="102"/>
      <c r="N48" s="102"/>
      <c r="O48" s="102"/>
      <c r="P48" s="102"/>
      <c r="Q48" s="102"/>
      <c r="R48" s="102"/>
      <c r="S48" s="102"/>
      <c r="T48" s="102"/>
      <c r="U48" s="102"/>
      <c r="V48" s="102"/>
      <c r="W48" s="102"/>
      <c r="AC48" s="322"/>
      <c r="AD48" s="348"/>
      <c r="AE48" s="349"/>
      <c r="AF48" s="349"/>
      <c r="AG48" s="350"/>
      <c r="AH48" s="350"/>
      <c r="AI48" s="353"/>
      <c r="AJ48" s="354"/>
      <c r="AK48" s="354"/>
      <c r="AL48" s="350"/>
      <c r="AM48" s="355"/>
      <c r="AT48" s="172"/>
    </row>
    <row r="49" spans="1:39" ht="15" hidden="1" customHeight="1">
      <c r="A49" s="261" t="s">
        <v>55</v>
      </c>
      <c r="B49" s="262"/>
      <c r="C49" s="262"/>
      <c r="D49" s="262"/>
      <c r="E49" s="262"/>
      <c r="F49" s="262"/>
      <c r="G49" s="263"/>
      <c r="H49" s="262" t="s">
        <v>56</v>
      </c>
      <c r="I49" s="262"/>
      <c r="J49" s="262"/>
      <c r="K49" s="262"/>
      <c r="L49" s="262"/>
      <c r="M49" s="261" t="s">
        <v>57</v>
      </c>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262"/>
      <c r="AL49" s="262"/>
      <c r="AM49" s="263"/>
    </row>
    <row r="50" spans="1:39" ht="15" hidden="1" customHeight="1">
      <c r="A50" s="147" t="s">
        <v>58</v>
      </c>
      <c r="B50" s="148"/>
      <c r="C50" s="148"/>
      <c r="D50" s="148"/>
      <c r="E50" s="149"/>
      <c r="F50" s="149"/>
      <c r="G50" s="150"/>
      <c r="H50" s="314"/>
      <c r="I50" s="314"/>
      <c r="J50" s="314"/>
      <c r="K50" s="314"/>
      <c r="L50" s="314"/>
      <c r="M50" s="315"/>
      <c r="N50" s="316"/>
      <c r="O50" s="316"/>
      <c r="P50" s="316"/>
      <c r="Q50" s="316"/>
      <c r="R50" s="316"/>
      <c r="S50" s="316"/>
      <c r="T50" s="316"/>
      <c r="U50" s="316"/>
      <c r="V50" s="316"/>
      <c r="W50" s="316"/>
      <c r="X50" s="316"/>
      <c r="Y50" s="316"/>
      <c r="Z50" s="316"/>
      <c r="AA50" s="316"/>
      <c r="AB50" s="316"/>
      <c r="AC50" s="316"/>
      <c r="AD50" s="316"/>
      <c r="AE50" s="316"/>
      <c r="AF50" s="316"/>
      <c r="AG50" s="316"/>
      <c r="AH50" s="316"/>
      <c r="AI50" s="316"/>
      <c r="AJ50" s="316"/>
      <c r="AK50" s="316"/>
      <c r="AL50" s="316"/>
      <c r="AM50" s="317"/>
    </row>
    <row r="51" spans="1:39" ht="15" hidden="1" customHeight="1">
      <c r="A51" s="151" t="s">
        <v>59</v>
      </c>
      <c r="B51" s="152"/>
      <c r="C51" s="152"/>
      <c r="D51" s="152"/>
      <c r="E51" s="153"/>
      <c r="F51" s="153"/>
      <c r="G51" s="154"/>
      <c r="H51" s="318"/>
      <c r="I51" s="318"/>
      <c r="J51" s="318"/>
      <c r="K51" s="318"/>
      <c r="L51" s="318"/>
      <c r="M51" s="319"/>
      <c r="N51" s="320"/>
      <c r="O51" s="320"/>
      <c r="P51" s="320"/>
      <c r="Q51" s="320"/>
      <c r="R51" s="320"/>
      <c r="S51" s="320"/>
      <c r="T51" s="320"/>
      <c r="U51" s="320"/>
      <c r="V51" s="320"/>
      <c r="W51" s="320"/>
      <c r="X51" s="320"/>
      <c r="Y51" s="320"/>
      <c r="Z51" s="320"/>
      <c r="AA51" s="320"/>
      <c r="AB51" s="320"/>
      <c r="AC51" s="320"/>
      <c r="AD51" s="320"/>
      <c r="AE51" s="320"/>
      <c r="AF51" s="320"/>
      <c r="AG51" s="320"/>
      <c r="AH51" s="320"/>
      <c r="AI51" s="320"/>
      <c r="AJ51" s="320"/>
      <c r="AK51" s="320"/>
      <c r="AL51" s="320"/>
      <c r="AM51" s="321"/>
    </row>
    <row r="52" spans="1:39" ht="15" hidden="1" customHeight="1">
      <c r="A52" s="151" t="s">
        <v>60</v>
      </c>
      <c r="B52" s="152"/>
      <c r="C52" s="152"/>
      <c r="D52" s="152"/>
      <c r="E52" s="153"/>
      <c r="F52" s="153"/>
      <c r="G52" s="154"/>
      <c r="H52" s="318"/>
      <c r="I52" s="318"/>
      <c r="J52" s="318"/>
      <c r="K52" s="318"/>
      <c r="L52" s="318"/>
      <c r="M52" s="319"/>
      <c r="N52" s="320"/>
      <c r="O52" s="320"/>
      <c r="P52" s="320"/>
      <c r="Q52" s="320"/>
      <c r="R52" s="320"/>
      <c r="S52" s="320"/>
      <c r="T52" s="320"/>
      <c r="U52" s="320"/>
      <c r="V52" s="320"/>
      <c r="W52" s="320"/>
      <c r="X52" s="320"/>
      <c r="Y52" s="320"/>
      <c r="Z52" s="320"/>
      <c r="AA52" s="320"/>
      <c r="AB52" s="320"/>
      <c r="AC52" s="320"/>
      <c r="AD52" s="320"/>
      <c r="AE52" s="320"/>
      <c r="AF52" s="320"/>
      <c r="AG52" s="320"/>
      <c r="AH52" s="320"/>
      <c r="AI52" s="320"/>
      <c r="AJ52" s="320"/>
      <c r="AK52" s="320"/>
      <c r="AL52" s="320"/>
      <c r="AM52" s="321"/>
    </row>
    <row r="53" spans="1:39" ht="15" hidden="1" customHeight="1">
      <c r="A53" s="151" t="s">
        <v>61</v>
      </c>
      <c r="B53" s="152"/>
      <c r="C53" s="152"/>
      <c r="D53" s="152"/>
      <c r="E53" s="153"/>
      <c r="F53" s="153"/>
      <c r="G53" s="154"/>
      <c r="H53" s="318"/>
      <c r="I53" s="318"/>
      <c r="J53" s="318"/>
      <c r="K53" s="318"/>
      <c r="L53" s="318"/>
      <c r="M53" s="319"/>
      <c r="N53" s="320"/>
      <c r="O53" s="320"/>
      <c r="P53" s="320"/>
      <c r="Q53" s="320"/>
      <c r="R53" s="320"/>
      <c r="S53" s="320"/>
      <c r="T53" s="320"/>
      <c r="U53" s="320"/>
      <c r="V53" s="320"/>
      <c r="W53" s="320"/>
      <c r="X53" s="320"/>
      <c r="Y53" s="320"/>
      <c r="Z53" s="320"/>
      <c r="AA53" s="320"/>
      <c r="AB53" s="320"/>
      <c r="AC53" s="320"/>
      <c r="AD53" s="320"/>
      <c r="AE53" s="320"/>
      <c r="AF53" s="320"/>
      <c r="AG53" s="320"/>
      <c r="AH53" s="320"/>
      <c r="AI53" s="320"/>
      <c r="AJ53" s="320"/>
      <c r="AK53" s="320"/>
      <c r="AL53" s="320"/>
      <c r="AM53" s="321"/>
    </row>
    <row r="54" spans="1:39" ht="15" hidden="1" customHeight="1">
      <c r="A54" s="151" t="s">
        <v>62</v>
      </c>
      <c r="B54" s="152"/>
      <c r="C54" s="152"/>
      <c r="D54" s="152"/>
      <c r="E54" s="153"/>
      <c r="F54" s="153"/>
      <c r="G54" s="154"/>
      <c r="H54" s="318"/>
      <c r="I54" s="318"/>
      <c r="J54" s="318"/>
      <c r="K54" s="318"/>
      <c r="L54" s="318"/>
      <c r="M54" s="319"/>
      <c r="N54" s="320"/>
      <c r="O54" s="320"/>
      <c r="P54" s="320"/>
      <c r="Q54" s="320"/>
      <c r="R54" s="320"/>
      <c r="S54" s="320"/>
      <c r="T54" s="320"/>
      <c r="U54" s="320"/>
      <c r="V54" s="320"/>
      <c r="W54" s="320"/>
      <c r="X54" s="320"/>
      <c r="Y54" s="320"/>
      <c r="Z54" s="320"/>
      <c r="AA54" s="320"/>
      <c r="AB54" s="320"/>
      <c r="AC54" s="320"/>
      <c r="AD54" s="320"/>
      <c r="AE54" s="320"/>
      <c r="AF54" s="320"/>
      <c r="AG54" s="320"/>
      <c r="AH54" s="320"/>
      <c r="AI54" s="320"/>
      <c r="AJ54" s="320"/>
      <c r="AK54" s="320"/>
      <c r="AL54" s="320"/>
      <c r="AM54" s="321"/>
    </row>
    <row r="55" spans="1:39" ht="15" hidden="1" customHeight="1">
      <c r="A55" s="155" t="s">
        <v>33</v>
      </c>
      <c r="B55" s="173"/>
      <c r="C55" s="173"/>
      <c r="D55" s="173"/>
      <c r="E55" s="156"/>
      <c r="F55" s="156"/>
      <c r="G55" s="157"/>
      <c r="H55" s="339">
        <f>SUM(H50:L54)</f>
        <v>0</v>
      </c>
      <c r="I55" s="339"/>
      <c r="J55" s="339"/>
      <c r="K55" s="339"/>
      <c r="L55" s="340"/>
      <c r="M55" s="341"/>
      <c r="N55" s="342"/>
      <c r="O55" s="342"/>
      <c r="P55" s="342"/>
      <c r="Q55" s="342"/>
      <c r="R55" s="342"/>
      <c r="S55" s="342"/>
      <c r="T55" s="342"/>
      <c r="U55" s="342"/>
      <c r="V55" s="342"/>
      <c r="W55" s="342"/>
      <c r="X55" s="342"/>
      <c r="Y55" s="356"/>
      <c r="Z55" s="356"/>
      <c r="AA55" s="356"/>
      <c r="AB55" s="356"/>
      <c r="AC55" s="356"/>
      <c r="AD55" s="356"/>
      <c r="AE55" s="342"/>
      <c r="AF55" s="342"/>
      <c r="AG55" s="342"/>
      <c r="AH55" s="342"/>
      <c r="AI55" s="342"/>
      <c r="AJ55" s="342"/>
      <c r="AK55" s="342"/>
      <c r="AL55" s="342"/>
      <c r="AM55" s="343"/>
    </row>
    <row r="56" spans="1:39" s="91" customFormat="1" ht="4.5" customHeight="1">
      <c r="A56" s="162"/>
      <c r="B56" s="162"/>
      <c r="C56" s="162"/>
      <c r="D56" s="162"/>
      <c r="E56" s="174"/>
      <c r="F56" s="174"/>
      <c r="G56" s="174"/>
      <c r="H56" s="174"/>
      <c r="I56" s="174"/>
      <c r="J56" s="175"/>
      <c r="K56" s="175"/>
      <c r="L56" s="175"/>
      <c r="M56" s="175"/>
      <c r="N56" s="175"/>
      <c r="O56" s="174"/>
      <c r="P56" s="174"/>
      <c r="Q56" s="174"/>
      <c r="R56" s="174"/>
      <c r="S56" s="174"/>
      <c r="T56" s="174"/>
      <c r="U56" s="174"/>
      <c r="V56" s="174"/>
      <c r="W56" s="174"/>
      <c r="X56" s="174"/>
      <c r="Y56" s="176"/>
      <c r="Z56" s="176"/>
      <c r="AA56" s="176"/>
      <c r="AB56" s="176"/>
      <c r="AC56" s="176"/>
      <c r="AD56" s="176"/>
      <c r="AE56" s="174"/>
      <c r="AF56" s="174"/>
      <c r="AG56" s="174"/>
      <c r="AH56" s="174"/>
      <c r="AI56" s="174"/>
      <c r="AJ56" s="174"/>
      <c r="AK56" s="174"/>
      <c r="AL56" s="174"/>
      <c r="AM56" s="174"/>
    </row>
    <row r="57" spans="1:39" s="91" customFormat="1">
      <c r="A57" s="142" t="s">
        <v>236</v>
      </c>
    </row>
    <row r="58" spans="1:39">
      <c r="A58" s="177" t="s">
        <v>282</v>
      </c>
    </row>
    <row r="59" spans="1:39">
      <c r="AI59" s="357"/>
      <c r="AJ59" s="357"/>
      <c r="AK59" s="357"/>
      <c r="AL59" s="357"/>
      <c r="AM59" s="357"/>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 ref="A10:K10"/>
    <mergeCell ref="L10:AF10"/>
    <mergeCell ref="AG10:AI10"/>
    <mergeCell ref="AJ10:AK10"/>
    <mergeCell ref="AL10:AM10"/>
  </mergeCells>
  <phoneticPr fontId="4"/>
  <dataValidations count="2">
    <dataValidation imeMode="halfAlpha" allowBlank="1" showInputMessage="1" showErrorMessage="1" sqref="S26:V28 J26:N28 S37:V37 J37:N37" xr:uid="{8E5277A1-F4DA-4E42-BDDB-31A6BBD4D3BB}"/>
    <dataValidation type="list" allowBlank="1" showInputMessage="1" showErrorMessage="1" sqref="X15:Z17 X21:Z22" xr:uid="{7E515349-1473-41B7-8806-E4E4DB49A5CF}">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EAB9D8CE-1801-484F-974D-1F4A377A7FA6}">
          <x14:formula1>
            <xm:f>リスト!$B$32:$B$78</xm:f>
          </x14:formula1>
          <xm:sqref>D9:G9</xm:sqref>
        </x14:dataValidation>
        <x14:dataValidation type="list" allowBlank="1" xr:uid="{137EC11B-B556-424C-BF1C-D5DFE0670439}">
          <x14:formula1>
            <xm:f>リスト!$B$2:$B$30</xm:f>
          </x14:formula1>
          <xm:sqref>L10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B62CC-D4D2-45C8-B455-7B40F561E6D9}">
  <sheetPr>
    <tabColor rgb="FFCCFFCC"/>
  </sheetPr>
  <dimension ref="A1:AG58"/>
  <sheetViews>
    <sheetView workbookViewId="0">
      <selection activeCell="AN38" sqref="AN38"/>
    </sheetView>
  </sheetViews>
  <sheetFormatPr defaultColWidth="7.625" defaultRowHeight="12.75"/>
  <cols>
    <col min="1" max="32" width="2.25" style="67" customWidth="1"/>
    <col min="33" max="16384" width="7.625" style="67"/>
  </cols>
  <sheetData>
    <row r="1" spans="1:32" ht="14.25">
      <c r="B1" s="68" t="s">
        <v>252</v>
      </c>
    </row>
    <row r="3" spans="1:32" ht="21">
      <c r="A3" s="358" t="s">
        <v>253</v>
      </c>
      <c r="B3" s="358"/>
      <c r="C3" s="358"/>
      <c r="D3" s="358"/>
      <c r="E3" s="358"/>
      <c r="F3" s="358"/>
      <c r="G3" s="358"/>
      <c r="H3" s="358"/>
      <c r="I3" s="358"/>
      <c r="J3" s="358"/>
      <c r="K3" s="358"/>
      <c r="L3" s="358"/>
      <c r="M3" s="358"/>
      <c r="N3" s="358"/>
      <c r="O3" s="358"/>
      <c r="P3" s="358"/>
      <c r="Q3" s="358"/>
      <c r="R3" s="358"/>
      <c r="S3" s="358"/>
      <c r="T3" s="358"/>
      <c r="U3" s="358"/>
      <c r="V3" s="358"/>
      <c r="W3" s="358"/>
      <c r="X3" s="358"/>
      <c r="Y3" s="358"/>
      <c r="Z3" s="358"/>
      <c r="AA3" s="358"/>
      <c r="AB3" s="358"/>
      <c r="AC3" s="358"/>
      <c r="AD3" s="358"/>
      <c r="AE3" s="358"/>
      <c r="AF3" s="358"/>
    </row>
    <row r="4" spans="1:32">
      <c r="A4" s="69"/>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row>
    <row r="6" spans="1:32">
      <c r="W6" s="67" t="s">
        <v>254</v>
      </c>
      <c r="Y6" s="67">
        <v>8</v>
      </c>
      <c r="Z6" s="67" t="s">
        <v>255</v>
      </c>
      <c r="AA6" s="80"/>
      <c r="AB6" s="80"/>
      <c r="AC6" s="67" t="s">
        <v>256</v>
      </c>
      <c r="AD6" s="80"/>
      <c r="AE6" s="80"/>
      <c r="AF6" s="67" t="s">
        <v>257</v>
      </c>
    </row>
    <row r="8" spans="1:32">
      <c r="B8" s="67" t="s">
        <v>258</v>
      </c>
    </row>
    <row r="9" spans="1:32">
      <c r="C9" s="67" t="s">
        <v>259</v>
      </c>
    </row>
    <row r="11" spans="1:32" ht="13.5" thickBot="1"/>
    <row r="12" spans="1:32" ht="20.100000000000001" customHeight="1" thickBot="1">
      <c r="P12" s="359" t="s">
        <v>260</v>
      </c>
      <c r="Q12" s="359"/>
      <c r="R12" s="359"/>
      <c r="S12" s="359"/>
      <c r="T12" s="67" t="s">
        <v>261</v>
      </c>
      <c r="U12" s="360"/>
      <c r="V12" s="361"/>
      <c r="W12" s="361"/>
      <c r="X12" s="361"/>
      <c r="Y12" s="361"/>
      <c r="Z12" s="362"/>
    </row>
    <row r="13" spans="1:32" ht="13.5" thickBot="1">
      <c r="P13" s="359"/>
      <c r="Q13" s="359"/>
      <c r="R13" s="359"/>
      <c r="S13" s="359"/>
      <c r="U13" s="69"/>
      <c r="V13" s="69"/>
      <c r="W13" s="69"/>
      <c r="X13" s="69"/>
      <c r="Y13" s="69"/>
      <c r="Z13" s="69"/>
    </row>
    <row r="14" spans="1:32" ht="24.95" customHeight="1" thickBot="1">
      <c r="P14" s="359"/>
      <c r="Q14" s="359"/>
      <c r="R14" s="359"/>
      <c r="S14" s="359"/>
      <c r="T14" s="363"/>
      <c r="U14" s="364"/>
      <c r="V14" s="364"/>
      <c r="W14" s="364"/>
      <c r="X14" s="364"/>
      <c r="Y14" s="364"/>
      <c r="Z14" s="364"/>
      <c r="AA14" s="364"/>
      <c r="AB14" s="364"/>
      <c r="AC14" s="364"/>
      <c r="AD14" s="364"/>
      <c r="AE14" s="364"/>
      <c r="AF14" s="365"/>
    </row>
    <row r="15" spans="1:32" ht="12.6" customHeight="1" thickBot="1">
      <c r="P15" s="69"/>
      <c r="Q15" s="69"/>
      <c r="R15" s="69"/>
      <c r="S15" s="69"/>
      <c r="T15" s="69"/>
      <c r="U15" s="69"/>
      <c r="V15" s="69"/>
      <c r="W15" s="69"/>
      <c r="X15" s="69"/>
      <c r="Y15" s="69"/>
      <c r="Z15" s="69"/>
      <c r="AA15" s="69"/>
      <c r="AB15" s="69"/>
      <c r="AC15" s="69"/>
      <c r="AD15" s="69"/>
      <c r="AE15" s="69"/>
      <c r="AF15" s="69"/>
    </row>
    <row r="16" spans="1:32" ht="24.95" customHeight="1" thickBot="1">
      <c r="P16" s="359" t="s">
        <v>262</v>
      </c>
      <c r="Q16" s="359"/>
      <c r="R16" s="359"/>
      <c r="S16" s="359"/>
      <c r="T16" s="363"/>
      <c r="U16" s="364"/>
      <c r="V16" s="364"/>
      <c r="W16" s="364"/>
      <c r="X16" s="364"/>
      <c r="Y16" s="364"/>
      <c r="Z16" s="364"/>
      <c r="AA16" s="364"/>
      <c r="AB16" s="364"/>
      <c r="AC16" s="364"/>
      <c r="AD16" s="364"/>
      <c r="AE16" s="364"/>
      <c r="AF16" s="365"/>
    </row>
    <row r="17" spans="1:33" ht="12.95" customHeight="1" thickBot="1">
      <c r="P17" s="69"/>
      <c r="Q17" s="69"/>
      <c r="R17" s="69"/>
      <c r="S17" s="69"/>
      <c r="T17" s="69"/>
      <c r="U17" s="69"/>
      <c r="V17" s="69"/>
      <c r="W17" s="69"/>
      <c r="X17" s="69"/>
      <c r="Y17" s="69"/>
      <c r="Z17" s="69"/>
      <c r="AA17" s="69"/>
      <c r="AB17" s="69"/>
      <c r="AC17" s="69"/>
      <c r="AD17" s="69"/>
      <c r="AE17" s="69"/>
      <c r="AF17" s="69"/>
    </row>
    <row r="18" spans="1:33" ht="24.95" customHeight="1" thickBot="1">
      <c r="P18" s="359" t="s">
        <v>263</v>
      </c>
      <c r="Q18" s="359"/>
      <c r="R18" s="359"/>
      <c r="S18" s="359"/>
      <c r="T18" s="363"/>
      <c r="U18" s="364"/>
      <c r="V18" s="364"/>
      <c r="W18" s="364"/>
      <c r="X18" s="364"/>
      <c r="Y18" s="364"/>
      <c r="Z18" s="364"/>
      <c r="AA18" s="364"/>
      <c r="AB18" s="364"/>
      <c r="AC18" s="364"/>
      <c r="AD18" s="364"/>
      <c r="AE18" s="364"/>
      <c r="AF18" s="365"/>
    </row>
    <row r="19" spans="1:33" ht="24.95" customHeight="1" thickBot="1">
      <c r="P19" s="366" t="s">
        <v>264</v>
      </c>
      <c r="Q19" s="366"/>
      <c r="R19" s="366"/>
      <c r="S19" s="366"/>
      <c r="T19" s="363"/>
      <c r="U19" s="364"/>
      <c r="V19" s="364"/>
      <c r="W19" s="364"/>
      <c r="X19" s="364"/>
      <c r="Y19" s="364"/>
      <c r="Z19" s="364"/>
      <c r="AA19" s="364"/>
      <c r="AB19" s="364"/>
      <c r="AC19" s="364"/>
      <c r="AD19" s="364"/>
      <c r="AE19" s="364"/>
      <c r="AF19" s="365"/>
    </row>
    <row r="22" spans="1:33">
      <c r="B22" s="67" t="s">
        <v>265</v>
      </c>
    </row>
    <row r="24" spans="1:33">
      <c r="A24" s="367" t="s">
        <v>266</v>
      </c>
      <c r="B24" s="367"/>
      <c r="C24" s="367"/>
      <c r="D24" s="367"/>
      <c r="E24" s="367"/>
      <c r="F24" s="368"/>
      <c r="G24" s="369"/>
      <c r="H24" s="369"/>
      <c r="I24" s="369"/>
      <c r="J24" s="369"/>
      <c r="K24" s="369"/>
      <c r="L24" s="369"/>
      <c r="M24" s="70"/>
      <c r="N24" s="70"/>
      <c r="O24" s="70"/>
      <c r="P24" s="70"/>
      <c r="Q24" s="70"/>
      <c r="R24" s="70"/>
      <c r="S24" s="369"/>
      <c r="T24" s="369"/>
      <c r="U24" s="369"/>
      <c r="V24" s="369"/>
      <c r="W24" s="369"/>
      <c r="X24" s="369"/>
      <c r="Y24" s="70"/>
      <c r="Z24" s="70"/>
      <c r="AA24" s="70"/>
      <c r="AB24" s="70"/>
      <c r="AC24" s="70"/>
      <c r="AD24" s="70"/>
      <c r="AE24" s="70"/>
      <c r="AF24" s="71"/>
    </row>
    <row r="25" spans="1:33">
      <c r="A25" s="367"/>
      <c r="B25" s="367"/>
      <c r="C25" s="367"/>
      <c r="D25" s="367"/>
      <c r="E25" s="367"/>
      <c r="F25" s="370"/>
      <c r="G25" s="371"/>
      <c r="H25" s="371"/>
      <c r="I25" s="371"/>
      <c r="J25" s="371"/>
      <c r="K25" s="371"/>
      <c r="L25" s="371"/>
      <c r="M25" s="72" t="s">
        <v>267</v>
      </c>
      <c r="P25" s="72"/>
      <c r="Q25" s="72"/>
      <c r="R25" s="72"/>
      <c r="S25" s="371"/>
      <c r="T25" s="371"/>
      <c r="U25" s="371"/>
      <c r="V25" s="371"/>
      <c r="W25" s="371"/>
      <c r="X25" s="371"/>
      <c r="Y25" s="72" t="s">
        <v>268</v>
      </c>
      <c r="AA25" s="72"/>
      <c r="AB25" s="72"/>
      <c r="AC25" s="72"/>
      <c r="AD25" s="72"/>
      <c r="AE25" s="72"/>
      <c r="AF25" s="73"/>
    </row>
    <row r="26" spans="1:33">
      <c r="A26" s="367"/>
      <c r="B26" s="367"/>
      <c r="C26" s="367"/>
      <c r="D26" s="367"/>
      <c r="E26" s="367"/>
      <c r="F26" s="370"/>
      <c r="G26" s="371"/>
      <c r="H26" s="371"/>
      <c r="I26" s="371"/>
      <c r="J26" s="371"/>
      <c r="K26" s="371"/>
      <c r="L26" s="371"/>
      <c r="M26" s="72" t="s">
        <v>269</v>
      </c>
      <c r="P26" s="72"/>
      <c r="Q26" s="72"/>
      <c r="R26" s="72"/>
      <c r="S26" s="371"/>
      <c r="T26" s="371"/>
      <c r="U26" s="371"/>
      <c r="V26" s="371"/>
      <c r="W26" s="371"/>
      <c r="X26" s="371"/>
      <c r="Y26" s="72" t="s">
        <v>270</v>
      </c>
      <c r="AA26" s="74"/>
      <c r="AB26" s="74"/>
      <c r="AC26" s="74"/>
      <c r="AD26" s="74"/>
      <c r="AE26" s="74"/>
      <c r="AF26" s="75"/>
    </row>
    <row r="27" spans="1:33">
      <c r="A27" s="367"/>
      <c r="B27" s="367"/>
      <c r="C27" s="367"/>
      <c r="D27" s="367"/>
      <c r="E27" s="367"/>
      <c r="F27" s="372"/>
      <c r="G27" s="373"/>
      <c r="H27" s="373"/>
      <c r="I27" s="373"/>
      <c r="J27" s="373"/>
      <c r="K27" s="373"/>
      <c r="L27" s="373"/>
      <c r="M27" s="76"/>
      <c r="N27" s="76"/>
      <c r="O27" s="76"/>
      <c r="P27" s="77"/>
      <c r="Q27" s="77"/>
      <c r="R27" s="77"/>
      <c r="S27" s="373"/>
      <c r="T27" s="373"/>
      <c r="U27" s="373"/>
      <c r="V27" s="373"/>
      <c r="W27" s="373"/>
      <c r="X27" s="373"/>
      <c r="Y27" s="76"/>
      <c r="Z27" s="76"/>
      <c r="AA27" s="77"/>
      <c r="AB27" s="77"/>
      <c r="AC27" s="77"/>
      <c r="AD27" s="77"/>
      <c r="AE27" s="77"/>
      <c r="AF27" s="78"/>
    </row>
    <row r="28" spans="1:33">
      <c r="A28" s="367" t="s">
        <v>271</v>
      </c>
      <c r="B28" s="367"/>
      <c r="C28" s="367"/>
      <c r="D28" s="367"/>
      <c r="E28" s="367"/>
      <c r="F28" s="374" t="s">
        <v>272</v>
      </c>
      <c r="G28" s="375"/>
      <c r="H28" s="375"/>
      <c r="I28" s="375"/>
      <c r="J28" s="375"/>
      <c r="K28" s="375"/>
      <c r="L28" s="375"/>
      <c r="M28" s="375"/>
      <c r="N28" s="375"/>
      <c r="O28" s="375"/>
      <c r="P28" s="375"/>
      <c r="Q28" s="375"/>
      <c r="R28" s="375"/>
      <c r="S28" s="375"/>
      <c r="T28" s="375"/>
      <c r="U28" s="375"/>
      <c r="V28" s="375"/>
      <c r="W28" s="375"/>
      <c r="X28" s="375"/>
      <c r="Y28" s="375"/>
      <c r="Z28" s="375"/>
      <c r="AA28" s="375"/>
      <c r="AB28" s="375"/>
      <c r="AC28" s="375"/>
      <c r="AD28" s="375"/>
      <c r="AE28" s="375"/>
      <c r="AF28" s="376"/>
      <c r="AG28" s="381"/>
    </row>
    <row r="29" spans="1:33">
      <c r="A29" s="367"/>
      <c r="B29" s="367"/>
      <c r="C29" s="367"/>
      <c r="D29" s="367"/>
      <c r="E29" s="367"/>
      <c r="F29" s="377"/>
      <c r="G29" s="377"/>
      <c r="H29" s="377"/>
      <c r="I29" s="377"/>
      <c r="J29" s="377"/>
      <c r="K29" s="377"/>
      <c r="L29" s="377"/>
      <c r="M29" s="377"/>
      <c r="N29" s="377"/>
      <c r="O29" s="377"/>
      <c r="P29" s="377"/>
      <c r="Q29" s="377"/>
      <c r="R29" s="377"/>
      <c r="S29" s="377"/>
      <c r="T29" s="377"/>
      <c r="U29" s="377"/>
      <c r="V29" s="377"/>
      <c r="W29" s="377"/>
      <c r="X29" s="377"/>
      <c r="Y29" s="377"/>
      <c r="Z29" s="377"/>
      <c r="AA29" s="377"/>
      <c r="AB29" s="377"/>
      <c r="AC29" s="377"/>
      <c r="AD29" s="377"/>
      <c r="AE29" s="377"/>
      <c r="AF29" s="378"/>
      <c r="AG29" s="381"/>
    </row>
    <row r="30" spans="1:33">
      <c r="A30" s="367"/>
      <c r="B30" s="367"/>
      <c r="C30" s="367"/>
      <c r="D30" s="367"/>
      <c r="E30" s="367"/>
      <c r="F30" s="377"/>
      <c r="G30" s="377"/>
      <c r="H30" s="377"/>
      <c r="I30" s="377"/>
      <c r="J30" s="377"/>
      <c r="K30" s="377"/>
      <c r="L30" s="377"/>
      <c r="M30" s="377"/>
      <c r="N30" s="377"/>
      <c r="O30" s="377"/>
      <c r="P30" s="377"/>
      <c r="Q30" s="377"/>
      <c r="R30" s="377"/>
      <c r="S30" s="377"/>
      <c r="T30" s="377"/>
      <c r="U30" s="377"/>
      <c r="V30" s="377"/>
      <c r="W30" s="377"/>
      <c r="X30" s="377"/>
      <c r="Y30" s="377"/>
      <c r="Z30" s="377"/>
      <c r="AA30" s="377"/>
      <c r="AB30" s="377"/>
      <c r="AC30" s="377"/>
      <c r="AD30" s="377"/>
      <c r="AE30" s="377"/>
      <c r="AF30" s="378"/>
      <c r="AG30" s="381"/>
    </row>
    <row r="31" spans="1:33">
      <c r="A31" s="367"/>
      <c r="B31" s="367"/>
      <c r="C31" s="367"/>
      <c r="D31" s="367"/>
      <c r="E31" s="367"/>
      <c r="F31" s="379"/>
      <c r="G31" s="379"/>
      <c r="H31" s="379"/>
      <c r="I31" s="379"/>
      <c r="J31" s="379"/>
      <c r="K31" s="379"/>
      <c r="L31" s="379"/>
      <c r="M31" s="379"/>
      <c r="N31" s="379"/>
      <c r="O31" s="379"/>
      <c r="P31" s="379"/>
      <c r="Q31" s="379"/>
      <c r="R31" s="379"/>
      <c r="S31" s="379"/>
      <c r="T31" s="379"/>
      <c r="U31" s="379"/>
      <c r="V31" s="379"/>
      <c r="W31" s="379"/>
      <c r="X31" s="379"/>
      <c r="Y31" s="379"/>
      <c r="Z31" s="379"/>
      <c r="AA31" s="379"/>
      <c r="AB31" s="379"/>
      <c r="AC31" s="379"/>
      <c r="AD31" s="379"/>
      <c r="AE31" s="379"/>
      <c r="AF31" s="380"/>
      <c r="AG31" s="381"/>
    </row>
    <row r="32" spans="1:33">
      <c r="A32" s="367" t="s">
        <v>273</v>
      </c>
      <c r="B32" s="367"/>
      <c r="C32" s="367"/>
      <c r="D32" s="367"/>
      <c r="E32" s="367"/>
      <c r="F32" s="382"/>
      <c r="G32" s="383"/>
      <c r="H32" s="383"/>
      <c r="I32" s="383"/>
      <c r="J32" s="383"/>
      <c r="K32" s="383"/>
      <c r="L32" s="383"/>
      <c r="M32" s="383"/>
      <c r="N32" s="383"/>
      <c r="O32" s="383"/>
      <c r="P32" s="383"/>
      <c r="Q32" s="383"/>
      <c r="R32" s="383"/>
      <c r="S32" s="383"/>
      <c r="T32" s="383"/>
      <c r="U32" s="383"/>
      <c r="V32" s="383"/>
      <c r="W32" s="383"/>
      <c r="X32" s="383"/>
      <c r="Y32" s="383"/>
      <c r="Z32" s="386"/>
      <c r="AA32" s="388" t="s">
        <v>274</v>
      </c>
      <c r="AB32" s="389"/>
      <c r="AC32" s="389"/>
      <c r="AD32" s="389"/>
      <c r="AE32" s="389"/>
      <c r="AF32" s="390"/>
    </row>
    <row r="33" spans="1:33">
      <c r="A33" s="367"/>
      <c r="B33" s="367"/>
      <c r="C33" s="367"/>
      <c r="D33" s="367"/>
      <c r="E33" s="367"/>
      <c r="F33" s="384"/>
      <c r="G33" s="385"/>
      <c r="H33" s="385"/>
      <c r="I33" s="385"/>
      <c r="J33" s="385"/>
      <c r="K33" s="385"/>
      <c r="L33" s="385"/>
      <c r="M33" s="385"/>
      <c r="N33" s="385"/>
      <c r="O33" s="385"/>
      <c r="P33" s="385"/>
      <c r="Q33" s="385"/>
      <c r="R33" s="385"/>
      <c r="S33" s="385"/>
      <c r="T33" s="385"/>
      <c r="U33" s="385"/>
      <c r="V33" s="385"/>
      <c r="W33" s="385"/>
      <c r="X33" s="385"/>
      <c r="Y33" s="385"/>
      <c r="Z33" s="387"/>
      <c r="AA33" s="391"/>
      <c r="AB33" s="392"/>
      <c r="AC33" s="392"/>
      <c r="AD33" s="392"/>
      <c r="AE33" s="392"/>
      <c r="AF33" s="393"/>
    </row>
    <row r="34" spans="1:33" ht="17.45" customHeight="1">
      <c r="A34" s="367" t="s">
        <v>275</v>
      </c>
      <c r="B34" s="367"/>
      <c r="C34" s="367"/>
      <c r="D34" s="367"/>
      <c r="E34" s="367"/>
      <c r="F34" s="394" t="s">
        <v>276</v>
      </c>
      <c r="G34" s="395"/>
      <c r="H34" s="395"/>
      <c r="I34" s="395"/>
      <c r="J34" s="395"/>
      <c r="K34" s="396"/>
      <c r="L34" s="81"/>
      <c r="M34" s="82"/>
      <c r="N34" s="82"/>
      <c r="O34" s="82"/>
      <c r="P34" s="82"/>
      <c r="Q34" s="82"/>
      <c r="R34" s="82"/>
      <c r="S34" s="82"/>
      <c r="T34" s="82"/>
      <c r="U34" s="82"/>
      <c r="V34" s="82"/>
      <c r="W34" s="82"/>
      <c r="X34" s="82"/>
      <c r="Y34" s="82"/>
      <c r="Z34" s="83"/>
      <c r="AA34" s="388" t="s">
        <v>277</v>
      </c>
      <c r="AB34" s="389"/>
      <c r="AC34" s="389"/>
      <c r="AD34" s="389"/>
      <c r="AE34" s="389"/>
      <c r="AF34" s="390"/>
    </row>
    <row r="35" spans="1:33" ht="17.45" customHeight="1">
      <c r="A35" s="367"/>
      <c r="B35" s="367"/>
      <c r="C35" s="367"/>
      <c r="D35" s="367"/>
      <c r="E35" s="367"/>
      <c r="F35" s="397"/>
      <c r="G35" s="398"/>
      <c r="H35" s="398"/>
      <c r="I35" s="398"/>
      <c r="J35" s="398"/>
      <c r="K35" s="399"/>
      <c r="L35" s="84"/>
      <c r="M35" s="85"/>
      <c r="N35" s="85"/>
      <c r="O35" s="85"/>
      <c r="P35" s="85"/>
      <c r="Q35" s="85"/>
      <c r="R35" s="85"/>
      <c r="S35" s="85"/>
      <c r="T35" s="85"/>
      <c r="U35" s="85"/>
      <c r="V35" s="85"/>
      <c r="W35" s="85"/>
      <c r="X35" s="85"/>
      <c r="Y35" s="85"/>
      <c r="Z35" s="86"/>
      <c r="AA35" s="400"/>
      <c r="AB35" s="401"/>
      <c r="AC35" s="401"/>
      <c r="AD35" s="401"/>
      <c r="AE35" s="401"/>
      <c r="AF35" s="402"/>
    </row>
    <row r="36" spans="1:33" ht="17.45" customHeight="1">
      <c r="A36" s="367"/>
      <c r="B36" s="367"/>
      <c r="C36" s="367"/>
      <c r="D36" s="367"/>
      <c r="E36" s="367"/>
      <c r="F36" s="403"/>
      <c r="G36" s="375"/>
      <c r="H36" s="375"/>
      <c r="I36" s="375"/>
      <c r="J36" s="375"/>
      <c r="K36" s="375"/>
      <c r="L36" s="375"/>
      <c r="M36" s="375"/>
      <c r="N36" s="375"/>
      <c r="O36" s="375"/>
      <c r="P36" s="375"/>
      <c r="Q36" s="375"/>
      <c r="R36" s="375"/>
      <c r="S36" s="375"/>
      <c r="T36" s="375"/>
      <c r="U36" s="375"/>
      <c r="V36" s="375"/>
      <c r="W36" s="375"/>
      <c r="X36" s="375"/>
      <c r="Y36" s="375"/>
      <c r="Z36" s="376"/>
      <c r="AA36" s="400"/>
      <c r="AB36" s="401"/>
      <c r="AC36" s="401"/>
      <c r="AD36" s="401"/>
      <c r="AE36" s="401"/>
      <c r="AF36" s="402"/>
    </row>
    <row r="37" spans="1:33" ht="17.45" customHeight="1">
      <c r="A37" s="367"/>
      <c r="B37" s="367"/>
      <c r="C37" s="367"/>
      <c r="D37" s="367"/>
      <c r="E37" s="367"/>
      <c r="F37" s="404"/>
      <c r="G37" s="379"/>
      <c r="H37" s="379"/>
      <c r="I37" s="379"/>
      <c r="J37" s="379"/>
      <c r="K37" s="379"/>
      <c r="L37" s="379"/>
      <c r="M37" s="379"/>
      <c r="N37" s="379"/>
      <c r="O37" s="379"/>
      <c r="P37" s="379"/>
      <c r="Q37" s="379"/>
      <c r="R37" s="379"/>
      <c r="S37" s="379"/>
      <c r="T37" s="379"/>
      <c r="U37" s="379"/>
      <c r="V37" s="379"/>
      <c r="W37" s="379"/>
      <c r="X37" s="379"/>
      <c r="Y37" s="379"/>
      <c r="Z37" s="380"/>
      <c r="AA37" s="391"/>
      <c r="AB37" s="392"/>
      <c r="AC37" s="392"/>
      <c r="AD37" s="392"/>
      <c r="AE37" s="392"/>
      <c r="AF37" s="393"/>
    </row>
    <row r="39" spans="1:33">
      <c r="B39" s="79" t="s">
        <v>278</v>
      </c>
      <c r="C39" s="79"/>
      <c r="D39" s="79"/>
      <c r="E39" s="79"/>
      <c r="F39" s="79"/>
      <c r="G39" s="79"/>
      <c r="H39" s="79"/>
      <c r="I39" s="79"/>
      <c r="J39" s="79"/>
      <c r="K39" s="79"/>
      <c r="L39" s="79"/>
      <c r="M39" s="79"/>
      <c r="N39" s="79"/>
      <c r="O39" s="79"/>
      <c r="P39" s="79"/>
      <c r="Q39" s="79"/>
    </row>
    <row r="40" spans="1:33" ht="14.25">
      <c r="A40" s="406" t="s">
        <v>279</v>
      </c>
      <c r="B40" s="406"/>
      <c r="C40" s="406"/>
      <c r="D40" s="406"/>
      <c r="E40" s="406"/>
      <c r="F40" s="406"/>
      <c r="G40" s="407"/>
      <c r="H40" s="408"/>
      <c r="I40" s="408"/>
      <c r="J40" s="408"/>
      <c r="K40" s="408"/>
      <c r="L40" s="408"/>
      <c r="M40" s="408"/>
      <c r="N40" s="408"/>
      <c r="O40" s="409" t="s">
        <v>280</v>
      </c>
      <c r="P40" s="409"/>
      <c r="Q40" s="409"/>
      <c r="R40" s="409"/>
      <c r="S40" s="409"/>
      <c r="T40" s="409"/>
      <c r="U40" s="408"/>
      <c r="V40" s="408"/>
      <c r="W40" s="408"/>
      <c r="X40" s="408"/>
      <c r="Y40" s="408"/>
      <c r="Z40" s="408"/>
      <c r="AA40" s="408"/>
    </row>
    <row r="41" spans="1:33" ht="15" customHeight="1">
      <c r="A41" s="406" t="s">
        <v>281</v>
      </c>
      <c r="B41" s="406"/>
      <c r="C41" s="406"/>
      <c r="D41" s="406"/>
      <c r="E41" s="406"/>
      <c r="F41" s="406"/>
      <c r="G41" s="407"/>
      <c r="H41" s="408"/>
      <c r="I41" s="408"/>
      <c r="J41" s="408"/>
      <c r="K41" s="408"/>
      <c r="L41" s="408"/>
      <c r="M41" s="408"/>
      <c r="N41" s="408"/>
      <c r="O41" s="409" t="s">
        <v>280</v>
      </c>
      <c r="P41" s="409"/>
      <c r="Q41" s="409"/>
      <c r="R41" s="409"/>
      <c r="S41" s="409"/>
      <c r="T41" s="409"/>
      <c r="U41" s="408"/>
      <c r="V41" s="408"/>
      <c r="W41" s="408"/>
      <c r="X41" s="408"/>
      <c r="Y41" s="408"/>
      <c r="Z41" s="408"/>
      <c r="AA41" s="408"/>
    </row>
    <row r="42" spans="1:33" ht="10.5" customHeight="1">
      <c r="B42" s="405"/>
      <c r="C42" s="359"/>
      <c r="D42" s="359"/>
      <c r="E42" s="359"/>
      <c r="F42" s="359"/>
      <c r="G42" s="359"/>
      <c r="H42" s="359"/>
      <c r="I42" s="359"/>
      <c r="J42" s="359"/>
      <c r="K42" s="359"/>
      <c r="L42" s="359"/>
      <c r="M42" s="359"/>
      <c r="N42" s="359"/>
      <c r="O42" s="359"/>
      <c r="P42" s="359"/>
      <c r="Q42" s="359"/>
      <c r="R42" s="359"/>
      <c r="S42" s="359"/>
      <c r="T42" s="359"/>
      <c r="U42" s="359"/>
      <c r="V42" s="359"/>
      <c r="W42" s="359"/>
      <c r="X42" s="359"/>
      <c r="Y42" s="359"/>
      <c r="Z42" s="359"/>
      <c r="AA42" s="359"/>
      <c r="AB42" s="359"/>
      <c r="AC42" s="359"/>
      <c r="AD42" s="359"/>
      <c r="AE42" s="359"/>
      <c r="AF42" s="359"/>
      <c r="AG42" s="359"/>
    </row>
    <row r="43" spans="1:33" ht="10.5" customHeight="1">
      <c r="B43" s="359"/>
      <c r="C43" s="359"/>
      <c r="D43" s="359"/>
      <c r="E43" s="359"/>
      <c r="F43" s="359"/>
      <c r="G43" s="359"/>
      <c r="H43" s="359"/>
      <c r="I43" s="359"/>
      <c r="J43" s="359"/>
      <c r="K43" s="359"/>
      <c r="L43" s="359"/>
      <c r="M43" s="359"/>
      <c r="N43" s="359"/>
      <c r="O43" s="359"/>
      <c r="P43" s="359"/>
      <c r="Q43" s="359"/>
      <c r="R43" s="359"/>
      <c r="S43" s="359"/>
      <c r="T43" s="359"/>
      <c r="U43" s="359"/>
      <c r="V43" s="359"/>
      <c r="W43" s="359"/>
      <c r="X43" s="359"/>
      <c r="Y43" s="359"/>
      <c r="Z43" s="359"/>
      <c r="AA43" s="359"/>
      <c r="AB43" s="359"/>
      <c r="AC43" s="359"/>
      <c r="AD43" s="359"/>
      <c r="AE43" s="359"/>
      <c r="AF43" s="359"/>
      <c r="AG43" s="359"/>
    </row>
    <row r="44" spans="1:33" ht="10.5" customHeight="1">
      <c r="B44" s="359"/>
      <c r="C44" s="359"/>
      <c r="D44" s="359"/>
      <c r="E44" s="359"/>
      <c r="F44" s="359"/>
      <c r="G44" s="359"/>
      <c r="H44" s="359"/>
      <c r="I44" s="359"/>
      <c r="J44" s="359"/>
      <c r="K44" s="359"/>
      <c r="L44" s="359"/>
      <c r="M44" s="359"/>
      <c r="N44" s="359"/>
      <c r="O44" s="359"/>
      <c r="P44" s="359"/>
      <c r="Q44" s="359"/>
      <c r="R44" s="359"/>
      <c r="S44" s="359"/>
      <c r="T44" s="359"/>
      <c r="U44" s="359"/>
      <c r="V44" s="359"/>
      <c r="W44" s="359"/>
      <c r="X44" s="359"/>
      <c r="Y44" s="359"/>
      <c r="Z44" s="359"/>
      <c r="AA44" s="359"/>
      <c r="AB44" s="359"/>
      <c r="AC44" s="359"/>
      <c r="AD44" s="359"/>
      <c r="AE44" s="359"/>
      <c r="AF44" s="359"/>
      <c r="AG44" s="359"/>
    </row>
    <row r="45" spans="1:33" ht="10.5" customHeight="1">
      <c r="B45" s="359"/>
      <c r="C45" s="359"/>
      <c r="D45" s="359"/>
      <c r="E45" s="359"/>
      <c r="F45" s="359"/>
      <c r="G45" s="359"/>
      <c r="H45" s="359"/>
      <c r="I45" s="359"/>
      <c r="J45" s="359"/>
      <c r="K45" s="359"/>
      <c r="L45" s="359"/>
      <c r="M45" s="359"/>
      <c r="N45" s="359"/>
      <c r="O45" s="359"/>
      <c r="P45" s="359"/>
      <c r="Q45" s="359"/>
      <c r="R45" s="359"/>
      <c r="S45" s="359"/>
      <c r="T45" s="359"/>
      <c r="U45" s="359"/>
      <c r="V45" s="359"/>
      <c r="W45" s="359"/>
      <c r="X45" s="359"/>
      <c r="Y45" s="359"/>
      <c r="Z45" s="359"/>
      <c r="AA45" s="359"/>
      <c r="AB45" s="359"/>
      <c r="AC45" s="359"/>
      <c r="AD45" s="359"/>
      <c r="AE45" s="359"/>
      <c r="AF45" s="359"/>
      <c r="AG45" s="359"/>
    </row>
    <row r="46" spans="1:33" ht="10.5" customHeight="1">
      <c r="B46" s="359"/>
      <c r="C46" s="359"/>
      <c r="D46" s="359"/>
      <c r="E46" s="359"/>
      <c r="F46" s="359"/>
      <c r="G46" s="359"/>
      <c r="H46" s="359"/>
      <c r="I46" s="359"/>
      <c r="J46" s="359"/>
      <c r="K46" s="359"/>
      <c r="L46" s="359"/>
      <c r="M46" s="359"/>
      <c r="N46" s="359"/>
      <c r="O46" s="359"/>
      <c r="P46" s="359"/>
      <c r="Q46" s="359"/>
      <c r="R46" s="359"/>
      <c r="S46" s="359"/>
      <c r="T46" s="359"/>
      <c r="U46" s="359"/>
      <c r="V46" s="359"/>
      <c r="W46" s="359"/>
      <c r="X46" s="359"/>
      <c r="Y46" s="359"/>
      <c r="Z46" s="359"/>
      <c r="AA46" s="359"/>
      <c r="AB46" s="359"/>
      <c r="AC46" s="359"/>
      <c r="AD46" s="359"/>
      <c r="AE46" s="359"/>
      <c r="AF46" s="359"/>
      <c r="AG46" s="359"/>
    </row>
    <row r="47" spans="1:33" ht="10.5" customHeight="1">
      <c r="B47" s="359"/>
      <c r="C47" s="359"/>
      <c r="D47" s="359"/>
      <c r="E47" s="359"/>
      <c r="F47" s="359"/>
      <c r="G47" s="359"/>
      <c r="H47" s="359"/>
      <c r="I47" s="359"/>
      <c r="J47" s="359"/>
      <c r="K47" s="359"/>
      <c r="L47" s="359"/>
      <c r="M47" s="359"/>
      <c r="N47" s="359"/>
      <c r="O47" s="359"/>
      <c r="P47" s="359"/>
      <c r="Q47" s="359"/>
      <c r="R47" s="359"/>
      <c r="S47" s="359"/>
      <c r="T47" s="359"/>
      <c r="U47" s="359"/>
      <c r="V47" s="359"/>
      <c r="W47" s="359"/>
      <c r="X47" s="359"/>
      <c r="Y47" s="359"/>
      <c r="Z47" s="359"/>
      <c r="AA47" s="359"/>
      <c r="AB47" s="359"/>
      <c r="AC47" s="359"/>
      <c r="AD47" s="359"/>
      <c r="AE47" s="359"/>
      <c r="AF47" s="359"/>
      <c r="AG47" s="359"/>
    </row>
    <row r="48" spans="1:33" ht="10.5" customHeight="1">
      <c r="B48" s="359"/>
      <c r="C48" s="359"/>
      <c r="D48" s="359"/>
      <c r="E48" s="359"/>
      <c r="F48" s="359"/>
      <c r="G48" s="359"/>
      <c r="H48" s="359"/>
      <c r="I48" s="359"/>
      <c r="J48" s="359"/>
      <c r="K48" s="359"/>
      <c r="L48" s="359"/>
      <c r="M48" s="359"/>
      <c r="N48" s="359"/>
      <c r="O48" s="359"/>
      <c r="P48" s="359"/>
      <c r="Q48" s="359"/>
      <c r="R48" s="359"/>
      <c r="S48" s="359"/>
      <c r="T48" s="359"/>
      <c r="U48" s="359"/>
      <c r="V48" s="359"/>
      <c r="W48" s="359"/>
      <c r="X48" s="359"/>
      <c r="Y48" s="359"/>
      <c r="Z48" s="359"/>
      <c r="AA48" s="359"/>
      <c r="AB48" s="359"/>
      <c r="AC48" s="359"/>
      <c r="AD48" s="359"/>
      <c r="AE48" s="359"/>
      <c r="AF48" s="359"/>
      <c r="AG48" s="359"/>
    </row>
    <row r="49" spans="2:33" ht="10.5" customHeight="1">
      <c r="B49" s="359"/>
      <c r="C49" s="359"/>
      <c r="D49" s="359"/>
      <c r="E49" s="359"/>
      <c r="F49" s="359"/>
      <c r="G49" s="359"/>
      <c r="H49" s="359"/>
      <c r="I49" s="359"/>
      <c r="J49" s="359"/>
      <c r="K49" s="359"/>
      <c r="L49" s="359"/>
      <c r="M49" s="359"/>
      <c r="N49" s="359"/>
      <c r="O49" s="359"/>
      <c r="P49" s="359"/>
      <c r="Q49" s="359"/>
      <c r="R49" s="359"/>
      <c r="S49" s="359"/>
      <c r="T49" s="359"/>
      <c r="U49" s="359"/>
      <c r="V49" s="359"/>
      <c r="W49" s="359"/>
      <c r="X49" s="359"/>
      <c r="Y49" s="359"/>
      <c r="Z49" s="359"/>
      <c r="AA49" s="359"/>
      <c r="AB49" s="359"/>
      <c r="AC49" s="359"/>
      <c r="AD49" s="359"/>
      <c r="AE49" s="359"/>
      <c r="AF49" s="359"/>
      <c r="AG49" s="359"/>
    </row>
    <row r="50" spans="2:33" ht="10.5" customHeight="1">
      <c r="B50" s="359"/>
      <c r="C50" s="359"/>
      <c r="D50" s="359"/>
      <c r="E50" s="359"/>
      <c r="F50" s="359"/>
      <c r="G50" s="359"/>
      <c r="H50" s="359"/>
      <c r="I50" s="359"/>
      <c r="J50" s="359"/>
      <c r="K50" s="359"/>
      <c r="L50" s="359"/>
      <c r="M50" s="359"/>
      <c r="N50" s="359"/>
      <c r="O50" s="359"/>
      <c r="P50" s="359"/>
      <c r="Q50" s="359"/>
      <c r="R50" s="359"/>
      <c r="S50" s="359"/>
      <c r="T50" s="359"/>
      <c r="U50" s="359"/>
      <c r="V50" s="359"/>
      <c r="W50" s="359"/>
      <c r="X50" s="359"/>
      <c r="Y50" s="359"/>
      <c r="Z50" s="359"/>
      <c r="AA50" s="359"/>
      <c r="AB50" s="359"/>
      <c r="AC50" s="359"/>
      <c r="AD50" s="359"/>
      <c r="AE50" s="359"/>
      <c r="AF50" s="359"/>
      <c r="AG50" s="359"/>
    </row>
    <row r="51" spans="2:33" ht="10.5" customHeight="1">
      <c r="B51" s="359"/>
      <c r="C51" s="359"/>
      <c r="D51" s="359"/>
      <c r="E51" s="359"/>
      <c r="F51" s="359"/>
      <c r="G51" s="359"/>
      <c r="H51" s="359"/>
      <c r="I51" s="359"/>
      <c r="J51" s="359"/>
      <c r="K51" s="359"/>
      <c r="L51" s="359"/>
      <c r="M51" s="359"/>
      <c r="N51" s="359"/>
      <c r="O51" s="359"/>
      <c r="P51" s="359"/>
      <c r="Q51" s="359"/>
      <c r="R51" s="359"/>
      <c r="S51" s="359"/>
      <c r="T51" s="359"/>
      <c r="U51" s="359"/>
      <c r="V51" s="359"/>
      <c r="W51" s="359"/>
      <c r="X51" s="359"/>
      <c r="Y51" s="359"/>
      <c r="Z51" s="359"/>
      <c r="AA51" s="359"/>
      <c r="AB51" s="359"/>
      <c r="AC51" s="359"/>
      <c r="AD51" s="359"/>
      <c r="AE51" s="359"/>
      <c r="AF51" s="359"/>
      <c r="AG51" s="359"/>
    </row>
    <row r="52" spans="2:33" ht="10.5" customHeight="1">
      <c r="B52" s="359"/>
      <c r="C52" s="359"/>
      <c r="D52" s="359"/>
      <c r="E52" s="359"/>
      <c r="F52" s="359"/>
      <c r="G52" s="359"/>
      <c r="H52" s="359"/>
      <c r="I52" s="359"/>
      <c r="J52" s="359"/>
      <c r="K52" s="359"/>
      <c r="L52" s="359"/>
      <c r="M52" s="359"/>
      <c r="N52" s="359"/>
      <c r="O52" s="359"/>
      <c r="P52" s="359"/>
      <c r="Q52" s="359"/>
      <c r="R52" s="359"/>
      <c r="S52" s="359"/>
      <c r="T52" s="359"/>
      <c r="U52" s="359"/>
      <c r="V52" s="359"/>
      <c r="W52" s="359"/>
      <c r="X52" s="359"/>
      <c r="Y52" s="359"/>
      <c r="Z52" s="359"/>
      <c r="AA52" s="359"/>
      <c r="AB52" s="359"/>
      <c r="AC52" s="359"/>
      <c r="AD52" s="359"/>
      <c r="AE52" s="359"/>
      <c r="AF52" s="359"/>
      <c r="AG52" s="359"/>
    </row>
    <row r="53" spans="2:33" ht="10.5" customHeight="1">
      <c r="B53" s="359"/>
      <c r="C53" s="359"/>
      <c r="D53" s="359"/>
      <c r="E53" s="359"/>
      <c r="F53" s="359"/>
      <c r="G53" s="359"/>
      <c r="H53" s="359"/>
      <c r="I53" s="359"/>
      <c r="J53" s="359"/>
      <c r="K53" s="359"/>
      <c r="L53" s="359"/>
      <c r="M53" s="359"/>
      <c r="N53" s="359"/>
      <c r="O53" s="359"/>
      <c r="P53" s="359"/>
      <c r="Q53" s="359"/>
      <c r="R53" s="359"/>
      <c r="S53" s="359"/>
      <c r="T53" s="359"/>
      <c r="U53" s="359"/>
      <c r="V53" s="359"/>
      <c r="W53" s="359"/>
      <c r="X53" s="359"/>
      <c r="Y53" s="359"/>
      <c r="Z53" s="359"/>
      <c r="AA53" s="359"/>
      <c r="AB53" s="359"/>
      <c r="AC53" s="359"/>
      <c r="AD53" s="359"/>
      <c r="AE53" s="359"/>
      <c r="AF53" s="359"/>
      <c r="AG53" s="359"/>
    </row>
    <row r="54" spans="2:33" ht="10.5" customHeight="1">
      <c r="B54" s="359"/>
      <c r="C54" s="359"/>
      <c r="D54" s="359"/>
      <c r="E54" s="359"/>
      <c r="F54" s="359"/>
      <c r="G54" s="359"/>
      <c r="H54" s="359"/>
      <c r="I54" s="359"/>
      <c r="J54" s="359"/>
      <c r="K54" s="359"/>
      <c r="L54" s="359"/>
      <c r="M54" s="359"/>
      <c r="N54" s="359"/>
      <c r="O54" s="359"/>
      <c r="P54" s="359"/>
      <c r="Q54" s="359"/>
      <c r="R54" s="359"/>
      <c r="S54" s="359"/>
      <c r="T54" s="359"/>
      <c r="U54" s="359"/>
      <c r="V54" s="359"/>
      <c r="W54" s="359"/>
      <c r="X54" s="359"/>
      <c r="Y54" s="359"/>
      <c r="Z54" s="359"/>
      <c r="AA54" s="359"/>
      <c r="AB54" s="359"/>
      <c r="AC54" s="359"/>
      <c r="AD54" s="359"/>
      <c r="AE54" s="359"/>
      <c r="AF54" s="359"/>
      <c r="AG54" s="359"/>
    </row>
    <row r="55" spans="2:33" ht="10.5" customHeight="1">
      <c r="B55" s="359"/>
      <c r="C55" s="359"/>
      <c r="D55" s="359"/>
      <c r="E55" s="359"/>
      <c r="F55" s="359"/>
      <c r="G55" s="359"/>
      <c r="H55" s="359"/>
      <c r="I55" s="359"/>
      <c r="J55" s="359"/>
      <c r="K55" s="359"/>
      <c r="L55" s="359"/>
      <c r="M55" s="359"/>
      <c r="N55" s="359"/>
      <c r="O55" s="359"/>
      <c r="P55" s="359"/>
      <c r="Q55" s="359"/>
      <c r="R55" s="359"/>
      <c r="S55" s="359"/>
      <c r="T55" s="359"/>
      <c r="U55" s="359"/>
      <c r="V55" s="359"/>
      <c r="W55" s="359"/>
      <c r="X55" s="359"/>
      <c r="Y55" s="359"/>
      <c r="Z55" s="359"/>
      <c r="AA55" s="359"/>
      <c r="AB55" s="359"/>
      <c r="AC55" s="359"/>
      <c r="AD55" s="359"/>
      <c r="AE55" s="359"/>
      <c r="AF55" s="359"/>
      <c r="AG55" s="359"/>
    </row>
    <row r="56" spans="2:33" ht="10.5" customHeight="1">
      <c r="B56" s="359"/>
      <c r="C56" s="359"/>
      <c r="D56" s="359"/>
      <c r="E56" s="359"/>
      <c r="F56" s="359"/>
      <c r="G56" s="359"/>
      <c r="H56" s="359"/>
      <c r="I56" s="359"/>
      <c r="J56" s="359"/>
      <c r="K56" s="359"/>
      <c r="L56" s="359"/>
      <c r="M56" s="359"/>
      <c r="N56" s="359"/>
      <c r="O56" s="359"/>
      <c r="P56" s="359"/>
      <c r="Q56" s="359"/>
      <c r="R56" s="359"/>
      <c r="S56" s="359"/>
      <c r="T56" s="359"/>
      <c r="U56" s="359"/>
      <c r="V56" s="359"/>
      <c r="W56" s="359"/>
      <c r="X56" s="359"/>
      <c r="Y56" s="359"/>
      <c r="Z56" s="359"/>
      <c r="AA56" s="359"/>
      <c r="AB56" s="359"/>
      <c r="AC56" s="359"/>
      <c r="AD56" s="359"/>
      <c r="AE56" s="359"/>
      <c r="AF56" s="359"/>
      <c r="AG56" s="359"/>
    </row>
    <row r="57" spans="2:33" ht="10.5" customHeight="1">
      <c r="B57" s="359"/>
      <c r="C57" s="359"/>
      <c r="D57" s="359"/>
      <c r="E57" s="359"/>
      <c r="F57" s="359"/>
      <c r="G57" s="359"/>
      <c r="H57" s="359"/>
      <c r="I57" s="359"/>
      <c r="J57" s="359"/>
      <c r="K57" s="359"/>
      <c r="L57" s="359"/>
      <c r="M57" s="359"/>
      <c r="N57" s="359"/>
      <c r="O57" s="359"/>
      <c r="P57" s="359"/>
      <c r="Q57" s="359"/>
      <c r="R57" s="359"/>
      <c r="S57" s="359"/>
      <c r="T57" s="359"/>
      <c r="U57" s="359"/>
      <c r="V57" s="359"/>
      <c r="W57" s="359"/>
      <c r="X57" s="359"/>
      <c r="Y57" s="359"/>
      <c r="Z57" s="359"/>
      <c r="AA57" s="359"/>
      <c r="AB57" s="359"/>
      <c r="AC57" s="359"/>
      <c r="AD57" s="359"/>
      <c r="AE57" s="359"/>
      <c r="AF57" s="359"/>
      <c r="AG57" s="359"/>
    </row>
    <row r="58" spans="2:33" ht="10.5" customHeight="1">
      <c r="B58" s="359"/>
      <c r="C58" s="359"/>
      <c r="D58" s="359"/>
      <c r="E58" s="359"/>
      <c r="F58" s="359"/>
      <c r="G58" s="359"/>
      <c r="H58" s="359"/>
      <c r="I58" s="359"/>
      <c r="J58" s="359"/>
      <c r="K58" s="359"/>
      <c r="L58" s="359"/>
      <c r="M58" s="359"/>
      <c r="N58" s="359"/>
      <c r="O58" s="359"/>
      <c r="P58" s="359"/>
      <c r="Q58" s="359"/>
      <c r="R58" s="359"/>
      <c r="S58" s="359"/>
      <c r="T58" s="359"/>
      <c r="U58" s="359"/>
      <c r="V58" s="359"/>
      <c r="W58" s="359"/>
      <c r="X58" s="359"/>
      <c r="Y58" s="359"/>
      <c r="Z58" s="359"/>
      <c r="AA58" s="359"/>
      <c r="AB58" s="359"/>
      <c r="AC58" s="359"/>
      <c r="AD58" s="359"/>
      <c r="AE58" s="359"/>
      <c r="AF58" s="359"/>
      <c r="AG58" s="359"/>
    </row>
  </sheetData>
  <mergeCells count="38">
    <mergeCell ref="A34:E37"/>
    <mergeCell ref="F34:K35"/>
    <mergeCell ref="AA34:AF37"/>
    <mergeCell ref="F36:Z37"/>
    <mergeCell ref="B42:AG58"/>
    <mergeCell ref="A40:G40"/>
    <mergeCell ref="H40:N40"/>
    <mergeCell ref="O40:T40"/>
    <mergeCell ref="U40:AA40"/>
    <mergeCell ref="A41:G41"/>
    <mergeCell ref="H41:N41"/>
    <mergeCell ref="O41:T41"/>
    <mergeCell ref="U41:AA41"/>
    <mergeCell ref="A28:E31"/>
    <mergeCell ref="F28:AF31"/>
    <mergeCell ref="AG28:AG31"/>
    <mergeCell ref="A32:E33"/>
    <mergeCell ref="F32:H33"/>
    <mergeCell ref="I32:K33"/>
    <mergeCell ref="L32:N33"/>
    <mergeCell ref="O32:Q33"/>
    <mergeCell ref="R32:T33"/>
    <mergeCell ref="U32:W33"/>
    <mergeCell ref="X32:Z33"/>
    <mergeCell ref="AA32:AF33"/>
    <mergeCell ref="P18:S18"/>
    <mergeCell ref="T18:AF18"/>
    <mergeCell ref="P19:S19"/>
    <mergeCell ref="T19:AF19"/>
    <mergeCell ref="A24:E27"/>
    <mergeCell ref="F24:L27"/>
    <mergeCell ref="S24:X27"/>
    <mergeCell ref="A3:AF3"/>
    <mergeCell ref="P12:S14"/>
    <mergeCell ref="U12:Z12"/>
    <mergeCell ref="T14:AF14"/>
    <mergeCell ref="P16:S16"/>
    <mergeCell ref="T16:AF16"/>
  </mergeCells>
  <phoneticPr fontId="4"/>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B5" sqref="B5"/>
    </sheetView>
  </sheetViews>
  <sheetFormatPr defaultRowHeight="13.5"/>
  <cols>
    <col min="2" max="2" width="39.125" bestFit="1" customWidth="1"/>
  </cols>
  <sheetData>
    <row r="1" spans="1:4">
      <c r="B1" t="s">
        <v>194</v>
      </c>
    </row>
    <row r="2" spans="1:4">
      <c r="A2">
        <v>1</v>
      </c>
      <c r="B2" t="s">
        <v>195</v>
      </c>
      <c r="C2">
        <v>200</v>
      </c>
      <c r="D2" t="s">
        <v>151</v>
      </c>
    </row>
    <row r="3" spans="1:4">
      <c r="A3">
        <v>2</v>
      </c>
      <c r="B3" t="s">
        <v>196</v>
      </c>
      <c r="C3">
        <v>300</v>
      </c>
      <c r="D3" t="s">
        <v>151</v>
      </c>
    </row>
    <row r="4" spans="1:4">
      <c r="A4">
        <v>3</v>
      </c>
      <c r="B4" t="s">
        <v>284</v>
      </c>
      <c r="C4">
        <v>400</v>
      </c>
      <c r="D4" t="s">
        <v>151</v>
      </c>
    </row>
    <row r="5" spans="1:4">
      <c r="A5">
        <v>4</v>
      </c>
      <c r="D5" t="s">
        <v>151</v>
      </c>
    </row>
    <row r="6" spans="1:4">
      <c r="A6">
        <v>5</v>
      </c>
      <c r="B6" t="s">
        <v>155</v>
      </c>
      <c r="C6">
        <v>200</v>
      </c>
      <c r="D6" t="s">
        <v>151</v>
      </c>
    </row>
    <row r="7" spans="1:4">
      <c r="A7">
        <v>6</v>
      </c>
      <c r="B7" t="s">
        <v>156</v>
      </c>
      <c r="C7">
        <v>200</v>
      </c>
      <c r="D7" t="s">
        <v>151</v>
      </c>
    </row>
    <row r="8" spans="1:4">
      <c r="A8">
        <v>7</v>
      </c>
      <c r="B8" t="s">
        <v>157</v>
      </c>
      <c r="C8">
        <v>200</v>
      </c>
      <c r="D8" t="s">
        <v>151</v>
      </c>
    </row>
    <row r="9" spans="1:4">
      <c r="A9">
        <v>8</v>
      </c>
      <c r="B9" t="s">
        <v>197</v>
      </c>
      <c r="C9">
        <v>200</v>
      </c>
      <c r="D9" t="s">
        <v>151</v>
      </c>
    </row>
    <row r="10" spans="1:4">
      <c r="A10">
        <v>9</v>
      </c>
      <c r="B10" t="s">
        <v>198</v>
      </c>
      <c r="C10">
        <v>300</v>
      </c>
      <c r="D10" t="s">
        <v>154</v>
      </c>
    </row>
    <row r="11" spans="1:4">
      <c r="A11">
        <v>10</v>
      </c>
      <c r="B11" t="s">
        <v>199</v>
      </c>
      <c r="C11">
        <v>400</v>
      </c>
      <c r="D11" t="s">
        <v>154</v>
      </c>
    </row>
    <row r="12" spans="1:4">
      <c r="A12">
        <v>11</v>
      </c>
      <c r="B12" t="s">
        <v>200</v>
      </c>
      <c r="C12">
        <v>200</v>
      </c>
      <c r="D12" t="s">
        <v>151</v>
      </c>
    </row>
    <row r="13" spans="1:4">
      <c r="A13">
        <v>12</v>
      </c>
      <c r="B13" t="s">
        <v>240</v>
      </c>
      <c r="C13">
        <v>200</v>
      </c>
      <c r="D13" t="s">
        <v>151</v>
      </c>
    </row>
    <row r="14" spans="1:4">
      <c r="A14">
        <v>13</v>
      </c>
      <c r="B14" t="s">
        <v>161</v>
      </c>
      <c r="C14">
        <v>200</v>
      </c>
      <c r="D14" t="s">
        <v>151</v>
      </c>
    </row>
    <row r="15" spans="1:4">
      <c r="A15">
        <v>14</v>
      </c>
      <c r="B15" t="s">
        <v>158</v>
      </c>
      <c r="C15">
        <v>200</v>
      </c>
      <c r="D15" t="s">
        <v>151</v>
      </c>
    </row>
    <row r="16" spans="1:4">
      <c r="A16">
        <v>15</v>
      </c>
      <c r="B16" t="s">
        <v>159</v>
      </c>
      <c r="C16">
        <v>200</v>
      </c>
      <c r="D16" t="s">
        <v>151</v>
      </c>
    </row>
    <row r="17" spans="1:6">
      <c r="A17">
        <v>16</v>
      </c>
      <c r="B17" t="s">
        <v>201</v>
      </c>
      <c r="C17">
        <v>200</v>
      </c>
      <c r="D17" t="s">
        <v>151</v>
      </c>
    </row>
    <row r="18" spans="1:6">
      <c r="A18">
        <v>17</v>
      </c>
      <c r="B18" t="s">
        <v>152</v>
      </c>
      <c r="C18">
        <v>200</v>
      </c>
      <c r="D18" t="s">
        <v>151</v>
      </c>
    </row>
    <row r="19" spans="1:6">
      <c r="A19">
        <v>18</v>
      </c>
      <c r="B19" t="s">
        <v>162</v>
      </c>
      <c r="C19">
        <v>200</v>
      </c>
      <c r="D19" t="s">
        <v>151</v>
      </c>
    </row>
    <row r="20" spans="1:6">
      <c r="A20">
        <v>19</v>
      </c>
      <c r="B20" t="s">
        <v>202</v>
      </c>
      <c r="C20">
        <v>200</v>
      </c>
      <c r="D20" t="s">
        <v>151</v>
      </c>
    </row>
    <row r="21" spans="1:6">
      <c r="A21">
        <v>20</v>
      </c>
      <c r="B21" t="s">
        <v>241</v>
      </c>
      <c r="C21">
        <v>200</v>
      </c>
      <c r="D21" t="s">
        <v>151</v>
      </c>
    </row>
    <row r="22" spans="1:6">
      <c r="A22">
        <v>21</v>
      </c>
      <c r="B22" t="s">
        <v>163</v>
      </c>
      <c r="C22">
        <v>200</v>
      </c>
      <c r="D22" t="s">
        <v>151</v>
      </c>
    </row>
    <row r="23" spans="1:6">
      <c r="A23">
        <v>22</v>
      </c>
      <c r="B23" t="s">
        <v>160</v>
      </c>
      <c r="C23">
        <v>200</v>
      </c>
      <c r="D23" t="s">
        <v>151</v>
      </c>
    </row>
    <row r="24" spans="1:6">
      <c r="A24">
        <v>23</v>
      </c>
      <c r="B24" t="s">
        <v>164</v>
      </c>
      <c r="C24">
        <v>6</v>
      </c>
      <c r="D24" t="s">
        <v>154</v>
      </c>
      <c r="E24">
        <v>18</v>
      </c>
      <c r="F24" t="s">
        <v>213</v>
      </c>
    </row>
    <row r="25" spans="1:6">
      <c r="A25">
        <v>24</v>
      </c>
      <c r="B25" t="s">
        <v>166</v>
      </c>
      <c r="C25">
        <v>6</v>
      </c>
      <c r="D25" t="s">
        <v>154</v>
      </c>
      <c r="E25">
        <v>18</v>
      </c>
      <c r="F25" t="s">
        <v>213</v>
      </c>
    </row>
    <row r="26" spans="1:6">
      <c r="A26">
        <v>25</v>
      </c>
      <c r="B26" t="s">
        <v>167</v>
      </c>
      <c r="C26">
        <v>6</v>
      </c>
      <c r="D26" t="s">
        <v>154</v>
      </c>
      <c r="E26">
        <v>18</v>
      </c>
      <c r="F26" t="s">
        <v>213</v>
      </c>
    </row>
    <row r="27" spans="1:6">
      <c r="A27">
        <v>26</v>
      </c>
      <c r="B27" t="s">
        <v>165</v>
      </c>
      <c r="C27">
        <v>6</v>
      </c>
      <c r="D27" t="s">
        <v>154</v>
      </c>
      <c r="E27">
        <v>18</v>
      </c>
      <c r="F27" t="s">
        <v>213</v>
      </c>
    </row>
    <row r="28" spans="1:6">
      <c r="A28">
        <v>27</v>
      </c>
      <c r="B28" t="s">
        <v>153</v>
      </c>
      <c r="C28">
        <v>6</v>
      </c>
      <c r="D28" t="s">
        <v>154</v>
      </c>
      <c r="E28">
        <v>18</v>
      </c>
      <c r="F28" t="s">
        <v>213</v>
      </c>
    </row>
    <row r="29" spans="1:6">
      <c r="A29">
        <v>28</v>
      </c>
      <c r="B29" t="s">
        <v>203</v>
      </c>
      <c r="C29">
        <v>6</v>
      </c>
      <c r="D29" t="s">
        <v>154</v>
      </c>
      <c r="E29">
        <v>18</v>
      </c>
      <c r="F29" t="s">
        <v>213</v>
      </c>
    </row>
    <row r="30" spans="1:6">
      <c r="A30">
        <v>29</v>
      </c>
      <c r="B30" t="s">
        <v>204</v>
      </c>
      <c r="C30">
        <v>6</v>
      </c>
      <c r="D30" t="s">
        <v>154</v>
      </c>
      <c r="E30">
        <v>18</v>
      </c>
      <c r="F30" t="s">
        <v>213</v>
      </c>
    </row>
    <row r="32" spans="1:6">
      <c r="B32" t="s">
        <v>214</v>
      </c>
    </row>
    <row r="33" spans="2:2">
      <c r="B33" t="s">
        <v>215</v>
      </c>
    </row>
    <row r="34" spans="2:2">
      <c r="B34" t="s">
        <v>216</v>
      </c>
    </row>
    <row r="35" spans="2:2">
      <c r="B35" t="s">
        <v>217</v>
      </c>
    </row>
    <row r="36" spans="2:2">
      <c r="B36" t="s">
        <v>218</v>
      </c>
    </row>
    <row r="37" spans="2:2">
      <c r="B37" t="s">
        <v>219</v>
      </c>
    </row>
    <row r="38" spans="2:2">
      <c r="B38" t="s">
        <v>220</v>
      </c>
    </row>
    <row r="39" spans="2:2">
      <c r="B39" t="s">
        <v>221</v>
      </c>
    </row>
    <row r="40" spans="2:2">
      <c r="B40" t="s">
        <v>222</v>
      </c>
    </row>
    <row r="41" spans="2:2">
      <c r="B41" t="s">
        <v>223</v>
      </c>
    </row>
    <row r="42" spans="2:2">
      <c r="B42" t="s">
        <v>224</v>
      </c>
    </row>
    <row r="43" spans="2:2">
      <c r="B43" t="s">
        <v>225</v>
      </c>
    </row>
    <row r="44" spans="2:2">
      <c r="B44" t="s">
        <v>46</v>
      </c>
    </row>
    <row r="45" spans="2:2">
      <c r="B45" t="s">
        <v>226</v>
      </c>
    </row>
    <row r="46" spans="2:2">
      <c r="B46" t="s">
        <v>227</v>
      </c>
    </row>
    <row r="47" spans="2:2">
      <c r="B47" t="s">
        <v>228</v>
      </c>
    </row>
    <row r="48" spans="2:2">
      <c r="B48" t="s">
        <v>229</v>
      </c>
    </row>
    <row r="49" spans="2:2">
      <c r="B49" t="s">
        <v>230</v>
      </c>
    </row>
    <row r="50" spans="2:2">
      <c r="B50" t="s">
        <v>231</v>
      </c>
    </row>
    <row r="51" spans="2:2">
      <c r="B51" t="s">
        <v>232</v>
      </c>
    </row>
    <row r="52" spans="2:2">
      <c r="B52" t="s">
        <v>168</v>
      </c>
    </row>
    <row r="53" spans="2:2">
      <c r="B53" t="s">
        <v>169</v>
      </c>
    </row>
    <row r="54" spans="2:2">
      <c r="B54" t="s">
        <v>170</v>
      </c>
    </row>
    <row r="55" spans="2:2">
      <c r="B55" t="s">
        <v>171</v>
      </c>
    </row>
    <row r="56" spans="2:2">
      <c r="B56" t="s">
        <v>172</v>
      </c>
    </row>
    <row r="57" spans="2:2">
      <c r="B57" t="s">
        <v>173</v>
      </c>
    </row>
    <row r="58" spans="2:2">
      <c r="B58" t="s">
        <v>174</v>
      </c>
    </row>
    <row r="59" spans="2:2">
      <c r="B59" t="s">
        <v>175</v>
      </c>
    </row>
    <row r="60" spans="2:2">
      <c r="B60" t="s">
        <v>176</v>
      </c>
    </row>
    <row r="61" spans="2:2">
      <c r="B61" t="s">
        <v>177</v>
      </c>
    </row>
    <row r="62" spans="2:2">
      <c r="B62" t="s">
        <v>178</v>
      </c>
    </row>
    <row r="63" spans="2:2">
      <c r="B63" t="s">
        <v>179</v>
      </c>
    </row>
    <row r="64" spans="2:2">
      <c r="B64" t="s">
        <v>180</v>
      </c>
    </row>
    <row r="65" spans="2:2">
      <c r="B65" t="s">
        <v>181</v>
      </c>
    </row>
    <row r="66" spans="2:2">
      <c r="B66" t="s">
        <v>182</v>
      </c>
    </row>
    <row r="67" spans="2:2">
      <c r="B67" t="s">
        <v>183</v>
      </c>
    </row>
    <row r="68" spans="2:2">
      <c r="B68" t="s">
        <v>184</v>
      </c>
    </row>
    <row r="69" spans="2:2">
      <c r="B69" t="s">
        <v>185</v>
      </c>
    </row>
    <row r="70" spans="2:2">
      <c r="B70" t="s">
        <v>186</v>
      </c>
    </row>
    <row r="71" spans="2:2">
      <c r="B71" t="s">
        <v>187</v>
      </c>
    </row>
    <row r="72" spans="2:2">
      <c r="B72" t="s">
        <v>188</v>
      </c>
    </row>
    <row r="73" spans="2:2">
      <c r="B73" t="s">
        <v>189</v>
      </c>
    </row>
    <row r="74" spans="2:2">
      <c r="B74" t="s">
        <v>190</v>
      </c>
    </row>
    <row r="75" spans="2:2">
      <c r="B75" t="s">
        <v>191</v>
      </c>
    </row>
    <row r="76" spans="2:2">
      <c r="B76" t="s">
        <v>192</v>
      </c>
    </row>
    <row r="77" spans="2:2">
      <c r="B77" t="s">
        <v>193</v>
      </c>
    </row>
    <row r="78" spans="2:2">
      <c r="B78" t="s">
        <v>233</v>
      </c>
    </row>
  </sheetData>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3"/>
  <sheetViews>
    <sheetView showGridLines="0" showZeros="0" zoomScaleNormal="100" zoomScaleSheetLayoutView="100" workbookViewId="0">
      <selection activeCell="BL27" sqref="BL27"/>
    </sheetView>
  </sheetViews>
  <sheetFormatPr defaultColWidth="2.25" defaultRowHeight="12"/>
  <cols>
    <col min="1" max="1" width="2.625" style="89" customWidth="1"/>
    <col min="2" max="37" width="2.25" style="89"/>
    <col min="38" max="39" width="2.25" style="87"/>
    <col min="40" max="16384" width="2.25" style="89"/>
  </cols>
  <sheetData>
    <row r="1" spans="1:39" ht="13.5">
      <c r="A1" s="87"/>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M1" s="88" t="s">
        <v>246</v>
      </c>
    </row>
    <row r="2" spans="1:39" ht="22.5" customHeight="1">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row>
    <row r="3" spans="1:39" ht="13.5">
      <c r="A3" s="91"/>
      <c r="B3" s="91"/>
      <c r="C3" s="90"/>
      <c r="D3" s="90"/>
      <c r="E3" s="91"/>
      <c r="F3" s="91"/>
      <c r="G3" s="91"/>
      <c r="H3" s="91"/>
      <c r="I3" s="91"/>
      <c r="J3" s="91"/>
      <c r="K3" s="91"/>
      <c r="L3" s="91"/>
      <c r="M3" s="91"/>
      <c r="N3" s="91"/>
      <c r="O3" s="91"/>
      <c r="P3" s="91"/>
      <c r="Q3" s="91"/>
      <c r="R3" s="91"/>
      <c r="S3" s="91"/>
      <c r="T3" s="91"/>
      <c r="U3" s="91"/>
      <c r="V3" s="91"/>
      <c r="W3" s="91"/>
      <c r="X3" s="91"/>
      <c r="Y3" s="91"/>
      <c r="Z3" s="91"/>
      <c r="AA3" s="91"/>
      <c r="AB3" s="92"/>
      <c r="AC3" s="93" t="s">
        <v>5</v>
      </c>
      <c r="AD3" s="187"/>
      <c r="AE3" s="187"/>
      <c r="AF3" s="94" t="s">
        <v>6</v>
      </c>
      <c r="AG3" s="187"/>
      <c r="AH3" s="187"/>
      <c r="AI3" s="94" t="s">
        <v>7</v>
      </c>
      <c r="AJ3" s="187"/>
      <c r="AK3" s="187"/>
      <c r="AL3" s="90" t="s">
        <v>8</v>
      </c>
      <c r="AM3" s="90"/>
    </row>
    <row r="4" spans="1:39" s="87" customFormat="1" ht="45" customHeight="1">
      <c r="A4" s="91"/>
      <c r="B4" s="91"/>
      <c r="C4" s="90"/>
      <c r="D4" s="90"/>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row>
    <row r="5" spans="1:39" ht="18" customHeight="1">
      <c r="A5" s="188" t="s">
        <v>249</v>
      </c>
      <c r="B5" s="188"/>
      <c r="C5" s="188"/>
      <c r="D5" s="188"/>
      <c r="E5" s="188"/>
      <c r="F5" s="188"/>
      <c r="G5" s="188"/>
      <c r="H5" s="91"/>
      <c r="I5" s="91" t="s">
        <v>250</v>
      </c>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row>
    <row r="6" spans="1:39" ht="45" customHeight="1">
      <c r="A6" s="95"/>
      <c r="B6" s="95"/>
      <c r="C6" s="95"/>
      <c r="D6" s="95"/>
      <c r="E6" s="95"/>
      <c r="F6" s="95"/>
      <c r="G6" s="95"/>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row>
    <row r="7" spans="1:39" ht="15.75" customHeight="1">
      <c r="A7" s="95"/>
      <c r="B7" s="95"/>
      <c r="C7" s="95"/>
      <c r="D7" s="95"/>
      <c r="E7" s="95"/>
      <c r="F7" s="95"/>
      <c r="G7" s="95"/>
      <c r="H7" s="91"/>
      <c r="I7" s="91"/>
      <c r="J7" s="91"/>
      <c r="K7" s="91"/>
      <c r="L7" s="91"/>
      <c r="M7" s="91"/>
      <c r="N7" s="91"/>
      <c r="O7" s="91"/>
      <c r="P7" s="91"/>
      <c r="Q7" s="91"/>
      <c r="R7" s="91"/>
      <c r="S7" s="91"/>
      <c r="T7" s="91"/>
      <c r="U7" s="91"/>
      <c r="V7" s="91"/>
      <c r="W7" s="197" t="s">
        <v>9</v>
      </c>
      <c r="X7" s="197"/>
      <c r="Y7" s="197"/>
      <c r="Z7" s="197"/>
      <c r="AA7" s="197"/>
      <c r="AB7" s="197"/>
      <c r="AC7" s="197"/>
      <c r="AD7" s="197"/>
      <c r="AE7" s="197"/>
      <c r="AF7" s="197"/>
      <c r="AG7" s="197"/>
      <c r="AH7" s="197"/>
      <c r="AI7" s="197"/>
      <c r="AJ7" s="197"/>
      <c r="AK7" s="197"/>
      <c r="AL7" s="95"/>
      <c r="AM7" s="91"/>
    </row>
    <row r="8" spans="1:39" ht="15.75" customHeight="1">
      <c r="A8" s="95"/>
      <c r="B8" s="95"/>
      <c r="C8" s="95"/>
      <c r="D8" s="95"/>
      <c r="E8" s="95"/>
      <c r="F8" s="95"/>
      <c r="G8" s="95"/>
      <c r="H8" s="91"/>
      <c r="I8" s="91"/>
      <c r="J8" s="91"/>
      <c r="K8" s="91"/>
      <c r="L8" s="91"/>
      <c r="M8" s="91"/>
      <c r="N8" s="91"/>
      <c r="O8" s="91"/>
      <c r="P8" s="91"/>
      <c r="Q8" s="91"/>
      <c r="R8" s="91"/>
      <c r="S8" s="91"/>
      <c r="T8" s="91"/>
      <c r="U8" s="91"/>
      <c r="V8" s="91"/>
      <c r="W8" s="197" t="s">
        <v>10</v>
      </c>
      <c r="X8" s="197"/>
      <c r="Y8" s="197"/>
      <c r="Z8" s="197"/>
      <c r="AA8" s="197"/>
      <c r="AB8" s="197"/>
      <c r="AC8" s="197"/>
      <c r="AD8" s="197"/>
      <c r="AE8" s="197"/>
      <c r="AF8" s="197"/>
      <c r="AG8" s="197"/>
      <c r="AH8" s="197"/>
      <c r="AI8" s="197"/>
      <c r="AJ8" s="197"/>
      <c r="AK8" s="197"/>
      <c r="AL8" s="96"/>
      <c r="AM8" s="91"/>
    </row>
    <row r="9" spans="1:39" s="87" customFormat="1" ht="60" customHeight="1">
      <c r="A9" s="95"/>
      <c r="B9" s="95"/>
      <c r="C9" s="95"/>
      <c r="D9" s="95"/>
      <c r="E9" s="95"/>
      <c r="F9" s="95"/>
      <c r="G9" s="95"/>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row>
    <row r="10" spans="1:39" s="87" customFormat="1" ht="18" customHeight="1">
      <c r="A10" s="196" t="s">
        <v>283</v>
      </c>
      <c r="B10" s="196"/>
      <c r="C10" s="196"/>
      <c r="D10" s="196"/>
      <c r="E10" s="196"/>
      <c r="F10" s="196"/>
      <c r="G10" s="196"/>
      <c r="H10" s="196"/>
      <c r="I10" s="196"/>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c r="AJ10" s="196"/>
      <c r="AK10" s="196"/>
      <c r="AL10" s="196"/>
      <c r="AM10" s="196"/>
    </row>
    <row r="11" spans="1:39" s="87" customFormat="1" ht="18" customHeight="1">
      <c r="A11" s="97"/>
      <c r="B11" s="97"/>
      <c r="C11" s="97"/>
      <c r="D11" s="97"/>
      <c r="E11" s="97"/>
      <c r="F11" s="97"/>
      <c r="G11" s="97"/>
      <c r="H11" s="97"/>
      <c r="I11" s="97"/>
      <c r="J11" s="97"/>
      <c r="K11" s="97"/>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7"/>
      <c r="AL11" s="97"/>
      <c r="AM11" s="97"/>
    </row>
    <row r="12" spans="1:39" s="87" customFormat="1" ht="56.25" customHeight="1">
      <c r="A12" s="91"/>
      <c r="B12" s="91"/>
      <c r="C12" s="90"/>
      <c r="D12" s="90"/>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row>
    <row r="13" spans="1:39" s="87" customFormat="1" ht="13.5">
      <c r="A13" s="91" t="s">
        <v>205</v>
      </c>
      <c r="B13" s="91"/>
      <c r="C13" s="90"/>
      <c r="D13" s="90"/>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row>
    <row r="14" spans="1:39" s="87" customFormat="1" ht="57.75" customHeight="1">
      <c r="A14" s="91"/>
      <c r="B14" s="91"/>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row>
    <row r="15" spans="1:39" s="87" customFormat="1" ht="14.25" customHeight="1">
      <c r="A15" s="91"/>
      <c r="B15" s="186" t="s">
        <v>11</v>
      </c>
      <c r="C15" s="186"/>
      <c r="D15" s="186"/>
      <c r="E15" s="186"/>
      <c r="F15" s="186"/>
      <c r="G15" s="186"/>
      <c r="H15" s="186"/>
      <c r="I15" s="186"/>
      <c r="J15" s="186"/>
      <c r="K15" s="185">
        <f ca="1">SUM(X18:AB19)</f>
        <v>0</v>
      </c>
      <c r="L15" s="186"/>
      <c r="M15" s="186"/>
      <c r="N15" s="186"/>
      <c r="O15" s="186"/>
      <c r="P15" s="186"/>
      <c r="Q15" s="186"/>
      <c r="R15" s="186"/>
      <c r="S15" s="91" t="s">
        <v>12</v>
      </c>
      <c r="T15" s="91"/>
      <c r="U15" s="91"/>
      <c r="V15" s="91"/>
      <c r="W15" s="91"/>
      <c r="X15" s="91"/>
      <c r="Y15" s="91"/>
      <c r="Z15" s="91"/>
      <c r="AA15" s="91"/>
      <c r="AB15" s="91"/>
      <c r="AC15" s="91"/>
      <c r="AD15" s="91"/>
      <c r="AE15" s="91"/>
      <c r="AF15" s="91"/>
      <c r="AG15" s="91"/>
      <c r="AH15" s="91"/>
      <c r="AI15" s="91"/>
      <c r="AJ15" s="91"/>
      <c r="AK15" s="91"/>
      <c r="AL15" s="91"/>
      <c r="AM15" s="91"/>
    </row>
    <row r="16" spans="1:39" s="87" customFormat="1" ht="14.25" customHeight="1">
      <c r="A16" s="91"/>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row>
    <row r="17" spans="1:39" s="87" customFormat="1" ht="14.25" customHeight="1">
      <c r="A17" s="91"/>
      <c r="B17" s="91" t="s">
        <v>13</v>
      </c>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row>
    <row r="18" spans="1:39" s="87" customFormat="1" ht="14.25" customHeight="1">
      <c r="A18" s="91"/>
      <c r="B18" s="91"/>
      <c r="C18" s="186" t="s">
        <v>238</v>
      </c>
      <c r="D18" s="186"/>
      <c r="E18" s="186"/>
      <c r="F18" s="186"/>
      <c r="G18" s="186"/>
      <c r="H18" s="186"/>
      <c r="I18" s="186"/>
      <c r="J18" s="186"/>
      <c r="K18" s="186"/>
      <c r="L18" s="186"/>
      <c r="M18" s="186"/>
      <c r="N18" s="186"/>
      <c r="O18" s="186"/>
      <c r="P18" s="186"/>
      <c r="Q18" s="186"/>
      <c r="R18" s="186"/>
      <c r="S18" s="186"/>
      <c r="T18" s="186"/>
      <c r="U18" s="186"/>
      <c r="V18" s="186"/>
      <c r="W18" s="186"/>
      <c r="X18" s="185">
        <f ca="1">SUM(申請額一覧!H5:H39)</f>
        <v>0</v>
      </c>
      <c r="Y18" s="185"/>
      <c r="Z18" s="185"/>
      <c r="AA18" s="185"/>
      <c r="AB18" s="185"/>
      <c r="AC18" s="91" t="s">
        <v>12</v>
      </c>
      <c r="AD18" s="91"/>
      <c r="AE18" s="91"/>
      <c r="AF18" s="91"/>
      <c r="AG18" s="91"/>
      <c r="AH18" s="91"/>
      <c r="AI18" s="91"/>
      <c r="AJ18" s="91"/>
      <c r="AK18" s="91"/>
      <c r="AL18" s="91"/>
      <c r="AM18" s="91"/>
    </row>
    <row r="19" spans="1:39" s="87" customFormat="1" ht="14.25" customHeight="1">
      <c r="A19" s="91"/>
      <c r="B19" s="91"/>
      <c r="C19" s="186"/>
      <c r="D19" s="186"/>
      <c r="E19" s="186"/>
      <c r="F19" s="186"/>
      <c r="G19" s="186"/>
      <c r="H19" s="186"/>
      <c r="I19" s="186"/>
      <c r="J19" s="186"/>
      <c r="K19" s="186"/>
      <c r="L19" s="186"/>
      <c r="M19" s="186"/>
      <c r="N19" s="186"/>
      <c r="O19" s="186"/>
      <c r="P19" s="186"/>
      <c r="Q19" s="186"/>
      <c r="R19" s="186"/>
      <c r="S19" s="186"/>
      <c r="T19" s="186"/>
      <c r="U19" s="186"/>
      <c r="V19" s="186"/>
      <c r="W19" s="186"/>
      <c r="X19" s="185"/>
      <c r="Y19" s="185"/>
      <c r="Z19" s="185"/>
      <c r="AA19" s="185"/>
      <c r="AB19" s="185"/>
      <c r="AC19" s="91"/>
      <c r="AD19" s="91"/>
      <c r="AE19" s="91"/>
      <c r="AF19" s="91"/>
      <c r="AG19" s="91"/>
      <c r="AH19" s="91"/>
      <c r="AI19" s="91"/>
      <c r="AJ19" s="91"/>
      <c r="AK19" s="91"/>
      <c r="AL19" s="91"/>
      <c r="AM19" s="91"/>
    </row>
    <row r="20" spans="1:39" s="87" customFormat="1" ht="14.25" customHeight="1">
      <c r="A20" s="91"/>
      <c r="B20" s="91"/>
      <c r="C20" s="97"/>
      <c r="D20" s="97"/>
      <c r="E20" s="97"/>
      <c r="F20" s="97"/>
      <c r="G20" s="97"/>
      <c r="H20" s="97"/>
      <c r="I20" s="97"/>
      <c r="J20" s="97"/>
      <c r="K20" s="97"/>
      <c r="L20" s="97"/>
      <c r="M20" s="97"/>
      <c r="N20" s="97"/>
      <c r="O20" s="97"/>
      <c r="P20" s="97"/>
      <c r="Q20" s="97"/>
      <c r="R20" s="97"/>
      <c r="S20" s="97"/>
      <c r="T20" s="97"/>
      <c r="U20" s="97"/>
      <c r="V20" s="97"/>
      <c r="W20" s="97"/>
      <c r="X20" s="98"/>
      <c r="Y20" s="98"/>
      <c r="Z20" s="98"/>
      <c r="AA20" s="98"/>
      <c r="AB20" s="98"/>
      <c r="AC20" s="91"/>
      <c r="AD20" s="91"/>
      <c r="AE20" s="91"/>
      <c r="AF20" s="91"/>
      <c r="AG20" s="91"/>
      <c r="AH20" s="91"/>
      <c r="AI20" s="91"/>
      <c r="AJ20" s="91"/>
      <c r="AK20" s="91"/>
      <c r="AL20" s="91"/>
      <c r="AM20" s="91"/>
    </row>
    <row r="21" spans="1:39" s="87" customFormat="1" ht="14.25" customHeight="1">
      <c r="A21" s="91"/>
      <c r="B21" s="91"/>
      <c r="C21" s="97"/>
      <c r="D21" s="97"/>
      <c r="E21" s="97"/>
      <c r="F21" s="97"/>
      <c r="G21" s="97"/>
      <c r="H21" s="97"/>
      <c r="I21" s="97"/>
      <c r="J21" s="97"/>
      <c r="K21" s="97"/>
      <c r="L21" s="97"/>
      <c r="M21" s="97"/>
      <c r="N21" s="97"/>
      <c r="O21" s="97"/>
      <c r="P21" s="97"/>
      <c r="Q21" s="97"/>
      <c r="R21" s="97"/>
      <c r="S21" s="97"/>
      <c r="T21" s="97"/>
      <c r="U21" s="97"/>
      <c r="V21" s="97"/>
      <c r="W21" s="97"/>
      <c r="X21" s="98"/>
      <c r="Y21" s="98"/>
      <c r="Z21" s="98"/>
      <c r="AA21" s="98"/>
      <c r="AB21" s="98"/>
      <c r="AC21" s="91"/>
      <c r="AD21" s="91"/>
      <c r="AE21" s="91"/>
      <c r="AF21" s="91"/>
      <c r="AG21" s="91"/>
      <c r="AH21" s="91"/>
      <c r="AI21" s="91"/>
      <c r="AJ21" s="91"/>
      <c r="AK21" s="91"/>
      <c r="AL21" s="91"/>
      <c r="AM21" s="91"/>
    </row>
    <row r="22" spans="1:39" s="87" customFormat="1" ht="14.25" customHeight="1">
      <c r="B22" s="91"/>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row>
    <row r="23" spans="1:39" s="87" customFormat="1" ht="14.25" customHeight="1">
      <c r="B23" s="91" t="s">
        <v>14</v>
      </c>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row>
    <row r="24" spans="1:39" s="87" customFormat="1" ht="14.25" customHeight="1">
      <c r="B24" s="91" t="s">
        <v>15</v>
      </c>
      <c r="C24" s="91"/>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row>
    <row r="25" spans="1:39" s="87" customFormat="1" ht="14.25" customHeight="1">
      <c r="B25" s="91" t="s">
        <v>247</v>
      </c>
      <c r="C25" s="91"/>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row>
    <row r="26" spans="1:39" s="87" customFormat="1" ht="14.25" customHeight="1">
      <c r="B26" s="91"/>
      <c r="C26" s="91"/>
      <c r="D26" s="91" t="s">
        <v>16</v>
      </c>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row>
    <row r="27" spans="1:39" s="87" customFormat="1" ht="14.25" customHeight="1">
      <c r="B27" s="91"/>
      <c r="C27" s="91"/>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row>
    <row r="28" spans="1:39" s="87" customFormat="1"/>
    <row r="29" spans="1:39" s="87" customFormat="1"/>
    <row r="30" spans="1:39" s="87" customFormat="1"/>
    <row r="31" spans="1:39" s="87" customFormat="1">
      <c r="T31" s="87" t="s">
        <v>17</v>
      </c>
    </row>
    <row r="32" spans="1:39" s="87" customFormat="1" ht="6" customHeight="1"/>
    <row r="33" spans="1:37" ht="18" customHeight="1">
      <c r="A33" s="87"/>
      <c r="B33" s="87"/>
      <c r="C33" s="87"/>
      <c r="D33" s="87"/>
      <c r="E33" s="87"/>
      <c r="F33" s="87"/>
      <c r="G33" s="87"/>
      <c r="H33" s="87"/>
      <c r="I33" s="87"/>
      <c r="J33" s="87"/>
      <c r="K33" s="87"/>
      <c r="L33" s="87"/>
      <c r="M33" s="87"/>
      <c r="N33" s="87"/>
      <c r="O33" s="87"/>
      <c r="P33" s="87"/>
      <c r="Q33" s="87"/>
      <c r="R33" s="87"/>
      <c r="S33" s="87"/>
      <c r="T33" s="87"/>
      <c r="U33" s="182" t="s">
        <v>18</v>
      </c>
      <c r="V33" s="183"/>
      <c r="W33" s="183"/>
      <c r="X33" s="183"/>
      <c r="Y33" s="183"/>
      <c r="Z33" s="183"/>
      <c r="AA33" s="183"/>
      <c r="AB33" s="99"/>
      <c r="AC33" s="184"/>
      <c r="AD33" s="184"/>
      <c r="AE33" s="184"/>
      <c r="AF33" s="184"/>
      <c r="AG33" s="184"/>
      <c r="AH33" s="184"/>
      <c r="AI33" s="184"/>
      <c r="AJ33" s="184"/>
      <c r="AK33" s="184"/>
    </row>
    <row r="34" spans="1:37" ht="18.75" customHeight="1">
      <c r="A34" s="87"/>
      <c r="B34" s="87"/>
      <c r="C34" s="87"/>
      <c r="D34" s="87"/>
      <c r="E34" s="87"/>
      <c r="F34" s="87"/>
      <c r="G34" s="87"/>
      <c r="H34" s="87"/>
      <c r="I34" s="87"/>
      <c r="J34" s="87"/>
      <c r="K34" s="87"/>
      <c r="L34" s="87"/>
      <c r="M34" s="87"/>
      <c r="N34" s="87"/>
      <c r="O34" s="87"/>
      <c r="P34" s="87"/>
      <c r="Q34" s="87"/>
      <c r="R34" s="87"/>
      <c r="S34" s="87"/>
      <c r="T34" s="87"/>
      <c r="U34" s="182" t="s">
        <v>19</v>
      </c>
      <c r="V34" s="183"/>
      <c r="W34" s="183"/>
      <c r="X34" s="183"/>
      <c r="Y34" s="183"/>
      <c r="Z34" s="183"/>
      <c r="AA34" s="183"/>
      <c r="AB34" s="99"/>
      <c r="AC34" s="184"/>
      <c r="AD34" s="184"/>
      <c r="AE34" s="184"/>
      <c r="AF34" s="184"/>
      <c r="AG34" s="184"/>
      <c r="AH34" s="184"/>
      <c r="AI34" s="184"/>
      <c r="AJ34" s="184"/>
      <c r="AK34" s="184"/>
    </row>
    <row r="35" spans="1:37" ht="18.75" customHeight="1">
      <c r="A35" s="87"/>
      <c r="B35" s="87"/>
      <c r="C35" s="87"/>
      <c r="D35" s="87"/>
      <c r="E35" s="87"/>
      <c r="F35" s="87"/>
      <c r="G35" s="87"/>
      <c r="H35" s="87"/>
      <c r="I35" s="87"/>
      <c r="J35" s="87"/>
      <c r="K35" s="87"/>
      <c r="L35" s="87"/>
      <c r="M35" s="87"/>
      <c r="N35" s="87"/>
      <c r="O35" s="87"/>
      <c r="P35" s="87"/>
      <c r="Q35" s="87"/>
      <c r="R35" s="87"/>
      <c r="S35" s="87"/>
      <c r="T35" s="87"/>
      <c r="U35" s="182" t="s">
        <v>20</v>
      </c>
      <c r="V35" s="183"/>
      <c r="W35" s="183"/>
      <c r="X35" s="183"/>
      <c r="Y35" s="183"/>
      <c r="Z35" s="183"/>
      <c r="AA35" s="183"/>
      <c r="AB35" s="99"/>
      <c r="AC35" s="184"/>
      <c r="AD35" s="184"/>
      <c r="AE35" s="184"/>
      <c r="AF35" s="184"/>
      <c r="AG35" s="184"/>
      <c r="AH35" s="184"/>
      <c r="AI35" s="184"/>
      <c r="AJ35" s="184"/>
      <c r="AK35" s="184"/>
    </row>
    <row r="36" spans="1:37" ht="18.75" customHeight="1">
      <c r="A36" s="87"/>
      <c r="B36" s="87"/>
      <c r="C36" s="87"/>
      <c r="D36" s="87"/>
      <c r="E36" s="87"/>
      <c r="F36" s="87"/>
      <c r="G36" s="87"/>
      <c r="H36" s="87"/>
      <c r="I36" s="87"/>
      <c r="J36" s="87"/>
      <c r="K36" s="87"/>
      <c r="L36" s="87"/>
      <c r="M36" s="87"/>
      <c r="N36" s="87"/>
      <c r="O36" s="87"/>
      <c r="P36" s="87"/>
      <c r="Q36" s="87"/>
      <c r="R36" s="87"/>
      <c r="S36" s="87"/>
      <c r="T36" s="87"/>
      <c r="U36" s="189" t="s">
        <v>21</v>
      </c>
      <c r="V36" s="190"/>
      <c r="W36" s="190"/>
      <c r="X36" s="100"/>
      <c r="Y36" s="193" t="s">
        <v>22</v>
      </c>
      <c r="Z36" s="194"/>
      <c r="AA36" s="194"/>
      <c r="AB36" s="195"/>
      <c r="AC36" s="184"/>
      <c r="AD36" s="184"/>
      <c r="AE36" s="184"/>
      <c r="AF36" s="184"/>
      <c r="AG36" s="184"/>
      <c r="AH36" s="184"/>
      <c r="AI36" s="184"/>
      <c r="AJ36" s="184"/>
      <c r="AK36" s="184"/>
    </row>
    <row r="37" spans="1:37" ht="18.75" customHeight="1">
      <c r="A37" s="87"/>
      <c r="B37" s="87"/>
      <c r="C37" s="87"/>
      <c r="D37" s="87"/>
      <c r="E37" s="87"/>
      <c r="F37" s="87"/>
      <c r="G37" s="87"/>
      <c r="H37" s="87"/>
      <c r="I37" s="87"/>
      <c r="J37" s="87"/>
      <c r="K37" s="87"/>
      <c r="L37" s="87"/>
      <c r="M37" s="87"/>
      <c r="N37" s="87"/>
      <c r="O37" s="87"/>
      <c r="P37" s="87"/>
      <c r="Q37" s="87"/>
      <c r="R37" s="87"/>
      <c r="S37" s="87"/>
      <c r="T37" s="87"/>
      <c r="U37" s="191"/>
      <c r="V37" s="192"/>
      <c r="W37" s="192"/>
      <c r="X37" s="101"/>
      <c r="Y37" s="193" t="s">
        <v>23</v>
      </c>
      <c r="Z37" s="194"/>
      <c r="AA37" s="194"/>
      <c r="AB37" s="195"/>
      <c r="AC37" s="184"/>
      <c r="AD37" s="184"/>
      <c r="AE37" s="184"/>
      <c r="AF37" s="184"/>
      <c r="AG37" s="184"/>
      <c r="AH37" s="184"/>
      <c r="AI37" s="184"/>
      <c r="AJ37" s="184"/>
      <c r="AK37" s="184"/>
    </row>
    <row r="38" spans="1:37" ht="18.75" customHeight="1">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row>
    <row r="39" spans="1:37">
      <c r="A39" s="102"/>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row>
    <row r="40" spans="1:37">
      <c r="A40" s="102"/>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row>
    <row r="41" spans="1:37">
      <c r="A41" s="102"/>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row>
    <row r="42" spans="1:37">
      <c r="A42" s="102"/>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row>
    <row r="43" spans="1:37">
      <c r="A43" s="102"/>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row>
  </sheetData>
  <mergeCells count="24">
    <mergeCell ref="AJ3:AK3"/>
    <mergeCell ref="AG3:AH3"/>
    <mergeCell ref="AD3:AE3"/>
    <mergeCell ref="A5:G5"/>
    <mergeCell ref="AC37:AK37"/>
    <mergeCell ref="U36:W37"/>
    <mergeCell ref="Y36:AB36"/>
    <mergeCell ref="Y37:AB37"/>
    <mergeCell ref="A10:AM10"/>
    <mergeCell ref="U34:AA34"/>
    <mergeCell ref="U35:AA35"/>
    <mergeCell ref="AC34:AK34"/>
    <mergeCell ref="AC35:AK35"/>
    <mergeCell ref="AC36:AK36"/>
    <mergeCell ref="W7:AK7"/>
    <mergeCell ref="W8:AK8"/>
    <mergeCell ref="U33:AA33"/>
    <mergeCell ref="AC33:AK33"/>
    <mergeCell ref="X18:AB18"/>
    <mergeCell ref="X19:AB19"/>
    <mergeCell ref="B15:J15"/>
    <mergeCell ref="K15:R15"/>
    <mergeCell ref="C19:W19"/>
    <mergeCell ref="C18:W18"/>
  </mergeCells>
  <phoneticPr fontId="4"/>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56"/>
  <sheetViews>
    <sheetView showGridLines="0" showZeros="0" zoomScaleNormal="100" zoomScaleSheetLayoutView="100" workbookViewId="0">
      <selection activeCell="T10" sqref="T10"/>
    </sheetView>
  </sheetViews>
  <sheetFormatPr defaultColWidth="2.25" defaultRowHeight="13.5"/>
  <cols>
    <col min="1" max="1" width="3.125" style="57" customWidth="1"/>
    <col min="2" max="2" width="30.25" style="57" customWidth="1"/>
    <col min="3" max="3" width="12.875" style="57" customWidth="1"/>
    <col min="4" max="4" width="20.875" style="57" customWidth="1"/>
    <col min="5" max="5" width="13.875" style="57" bestFit="1" customWidth="1"/>
    <col min="6" max="6" width="20.875" style="57" customWidth="1"/>
    <col min="7" max="7" width="13.875" style="57" customWidth="1"/>
    <col min="8" max="8" width="7.625" style="57" customWidth="1"/>
    <col min="9" max="9" width="7.375" style="57" hidden="1" customWidth="1"/>
    <col min="10" max="10" width="7.625" style="57" customWidth="1"/>
    <col min="11" max="11" width="4.375" style="57" bestFit="1" customWidth="1"/>
    <col min="12" max="13" width="2.25" style="57"/>
    <col min="14" max="14" width="4.375" style="57" bestFit="1" customWidth="1"/>
    <col min="15" max="16384" width="2.25" style="57"/>
  </cols>
  <sheetData>
    <row r="1" spans="1:33">
      <c r="A1" s="57" t="s">
        <v>24</v>
      </c>
    </row>
    <row r="2" spans="1:33">
      <c r="A2" s="104"/>
    </row>
    <row r="3" spans="1:33" ht="18" customHeight="1">
      <c r="A3" s="203" t="s">
        <v>25</v>
      </c>
      <c r="B3" s="200" t="s">
        <v>26</v>
      </c>
      <c r="C3" s="204" t="s">
        <v>27</v>
      </c>
      <c r="D3" s="200" t="s">
        <v>28</v>
      </c>
      <c r="E3" s="200" t="s">
        <v>22</v>
      </c>
      <c r="F3" s="207" t="s">
        <v>29</v>
      </c>
      <c r="G3" s="205" t="s">
        <v>30</v>
      </c>
      <c r="H3" s="201" t="s">
        <v>31</v>
      </c>
      <c r="I3" s="201"/>
      <c r="J3" s="202"/>
      <c r="K3" s="198" t="s">
        <v>32</v>
      </c>
    </row>
    <row r="4" spans="1:33" ht="60.75" thickBot="1">
      <c r="A4" s="203"/>
      <c r="B4" s="200"/>
      <c r="C4" s="204"/>
      <c r="D4" s="200"/>
      <c r="E4" s="200"/>
      <c r="F4" s="208"/>
      <c r="G4" s="206"/>
      <c r="H4" s="105" t="s">
        <v>238</v>
      </c>
      <c r="I4" s="105" t="s">
        <v>239</v>
      </c>
      <c r="J4" s="106" t="s">
        <v>33</v>
      </c>
      <c r="K4" s="199"/>
    </row>
    <row r="5" spans="1:33" ht="22.5" customHeight="1" thickBot="1">
      <c r="A5" s="107">
        <f>ROW()-4</f>
        <v>1</v>
      </c>
      <c r="B5" s="108">
        <f ca="1">IFERROR(INDIRECT("個票"&amp;$A5&amp;"！$t$7"),"")</f>
        <v>0</v>
      </c>
      <c r="C5" s="108">
        <f ca="1">IFERROR(INDIRECT("個票"&amp;$A5&amp;"！$h$7"),"")</f>
        <v>0</v>
      </c>
      <c r="D5" s="108">
        <f ca="1">IFERROR(INDIRECT("個票"&amp;$A5&amp;"！$l$10"),"")</f>
        <v>0</v>
      </c>
      <c r="E5" s="108">
        <f ca="1">IFERROR(INDIRECT("個票"&amp;$A5&amp;"！$w$9"),"")</f>
        <v>0</v>
      </c>
      <c r="F5" s="108" t="str">
        <f ca="1">IFERROR(INDIRECT("個票"&amp;$A5&amp;"！$ｄ$9")&amp;INDIRECT("個票"&amp;$A5&amp;"！$ｈ$9"),"")</f>
        <v/>
      </c>
      <c r="G5" s="108" t="str">
        <f ca="1">IF(J5&gt;0,申請書!$W$7,"")</f>
        <v/>
      </c>
      <c r="H5" s="109">
        <f t="shared" ref="H5:H39" ca="1" si="0">IFERROR(INDIRECT("個票"&amp;$A5&amp;"！$ai$27"),"")</f>
        <v>0</v>
      </c>
      <c r="I5" s="110" t="str">
        <f t="shared" ref="I5:I39" ca="1" si="1">IFERROR(INDIRECT("個票"&amp;$A5&amp;"！$ai$47"),"")</f>
        <v/>
      </c>
      <c r="J5" s="109">
        <f ca="1">SUM(H5,I5)</f>
        <v>0</v>
      </c>
      <c r="K5" s="111"/>
      <c r="N5" s="112" t="str">
        <f ca="1">IF(_xlfn.SHEETS()-6=COUNTIF(J5:J42,"&gt;0"),"○","！（本表の事業所数と個票の枚数が一致しません）")</f>
        <v>！（本表の事業所数と個票の枚数が一致しません）</v>
      </c>
      <c r="O5" s="113"/>
      <c r="P5" s="113"/>
      <c r="Q5" s="113"/>
      <c r="R5" s="113"/>
      <c r="S5" s="113"/>
      <c r="T5" s="113"/>
      <c r="U5" s="113"/>
      <c r="V5" s="113"/>
      <c r="W5" s="113"/>
      <c r="X5" s="113"/>
      <c r="Y5" s="113"/>
      <c r="Z5" s="113"/>
      <c r="AA5" s="113"/>
      <c r="AB5" s="113"/>
      <c r="AC5" s="113"/>
      <c r="AD5" s="113"/>
      <c r="AE5" s="113"/>
      <c r="AF5" s="113"/>
      <c r="AG5" s="114"/>
    </row>
    <row r="6" spans="1:33" ht="22.5" customHeight="1">
      <c r="A6" s="107">
        <f t="shared" ref="A6:A39" si="2">ROW()-4</f>
        <v>2</v>
      </c>
      <c r="B6" s="108">
        <f t="shared" ref="B6:B39" ca="1" si="3">IFERROR(INDIRECT("個票"&amp;$A6&amp;"！$t$7"),"")</f>
        <v>0</v>
      </c>
      <c r="C6" s="108">
        <f t="shared" ref="C6:C39" ca="1" si="4">IFERROR(INDIRECT("個票"&amp;$A6&amp;"！$h$7"),"")</f>
        <v>0</v>
      </c>
      <c r="D6" s="108">
        <f t="shared" ref="D6:D39" ca="1" si="5">IFERROR(INDIRECT("個票"&amp;$A6&amp;"！$l$10"),"")</f>
        <v>0</v>
      </c>
      <c r="E6" s="108">
        <f t="shared" ref="E6:E39" ca="1" si="6">IFERROR(INDIRECT("個票"&amp;$A6&amp;"！$w$9"),"")</f>
        <v>0</v>
      </c>
      <c r="F6" s="108" t="str">
        <f t="shared" ref="F6:F39" ca="1" si="7">IFERROR(INDIRECT("個票"&amp;$A6&amp;"！$ｄ$9")&amp;INDIRECT("個票"&amp;$A6&amp;"！$ｈ$9"),"")</f>
        <v/>
      </c>
      <c r="G6" s="108" t="str">
        <f ca="1">IF(J6&gt;0,申請書!$W$7,"")</f>
        <v/>
      </c>
      <c r="H6" s="109">
        <f t="shared" ca="1" si="0"/>
        <v>0</v>
      </c>
      <c r="I6" s="110" t="str">
        <f t="shared" ca="1" si="1"/>
        <v/>
      </c>
      <c r="J6" s="109">
        <f ca="1">SUM(H6,I6)</f>
        <v>0</v>
      </c>
      <c r="K6" s="111"/>
      <c r="N6" s="115" t="s">
        <v>34</v>
      </c>
    </row>
    <row r="7" spans="1:33" ht="22.5" customHeight="1">
      <c r="A7" s="107">
        <f t="shared" si="2"/>
        <v>3</v>
      </c>
      <c r="B7" s="108">
        <f t="shared" ca="1" si="3"/>
        <v>0</v>
      </c>
      <c r="C7" s="108">
        <f t="shared" ca="1" si="4"/>
        <v>0</v>
      </c>
      <c r="D7" s="108">
        <f t="shared" ca="1" si="5"/>
        <v>0</v>
      </c>
      <c r="E7" s="108">
        <f t="shared" ca="1" si="6"/>
        <v>0</v>
      </c>
      <c r="F7" s="108" t="str">
        <f t="shared" ca="1" si="7"/>
        <v/>
      </c>
      <c r="G7" s="108" t="str">
        <f ca="1">IF(J7&gt;0,申請書!$W$7,"")</f>
        <v/>
      </c>
      <c r="H7" s="109">
        <f t="shared" ca="1" si="0"/>
        <v>0</v>
      </c>
      <c r="I7" s="110" t="str">
        <f t="shared" ca="1" si="1"/>
        <v/>
      </c>
      <c r="J7" s="109">
        <f t="shared" ref="J7:J39" ca="1" si="8">SUM(H7,I7)</f>
        <v>0</v>
      </c>
      <c r="K7" s="111"/>
      <c r="N7" s="115" t="s">
        <v>35</v>
      </c>
    </row>
    <row r="8" spans="1:33" ht="22.5" customHeight="1">
      <c r="A8" s="107">
        <f t="shared" si="2"/>
        <v>4</v>
      </c>
      <c r="B8" s="108">
        <f t="shared" ca="1" si="3"/>
        <v>0</v>
      </c>
      <c r="C8" s="108">
        <f t="shared" ca="1" si="4"/>
        <v>0</v>
      </c>
      <c r="D8" s="108">
        <f t="shared" ca="1" si="5"/>
        <v>0</v>
      </c>
      <c r="E8" s="108">
        <f t="shared" ca="1" si="6"/>
        <v>0</v>
      </c>
      <c r="F8" s="108" t="str">
        <f t="shared" ca="1" si="7"/>
        <v/>
      </c>
      <c r="G8" s="108" t="str">
        <f ca="1">IF(J8&gt;0,申請書!$W$7,"")</f>
        <v/>
      </c>
      <c r="H8" s="109">
        <f t="shared" ca="1" si="0"/>
        <v>0</v>
      </c>
      <c r="I8" s="110" t="str">
        <f t="shared" ca="1" si="1"/>
        <v/>
      </c>
      <c r="J8" s="109">
        <f t="shared" ca="1" si="8"/>
        <v>0</v>
      </c>
      <c r="K8" s="111"/>
    </row>
    <row r="9" spans="1:33" ht="22.5" customHeight="1">
      <c r="A9" s="107">
        <f t="shared" si="2"/>
        <v>5</v>
      </c>
      <c r="B9" s="108">
        <f t="shared" ca="1" si="3"/>
        <v>0</v>
      </c>
      <c r="C9" s="108">
        <f t="shared" ca="1" si="4"/>
        <v>0</v>
      </c>
      <c r="D9" s="108">
        <f t="shared" ca="1" si="5"/>
        <v>0</v>
      </c>
      <c r="E9" s="108">
        <f t="shared" ca="1" si="6"/>
        <v>0</v>
      </c>
      <c r="F9" s="108" t="str">
        <f t="shared" ca="1" si="7"/>
        <v/>
      </c>
      <c r="G9" s="108" t="str">
        <f ca="1">IF(J9&gt;0,申請書!$W$7,"")</f>
        <v/>
      </c>
      <c r="H9" s="109">
        <f t="shared" ca="1" si="0"/>
        <v>0</v>
      </c>
      <c r="I9" s="110" t="str">
        <f t="shared" ca="1" si="1"/>
        <v/>
      </c>
      <c r="J9" s="109">
        <f t="shared" ca="1" si="8"/>
        <v>0</v>
      </c>
      <c r="K9" s="111"/>
    </row>
    <row r="10" spans="1:33" ht="22.5" customHeight="1">
      <c r="A10" s="107">
        <f t="shared" si="2"/>
        <v>6</v>
      </c>
      <c r="B10" s="108">
        <f t="shared" ca="1" si="3"/>
        <v>0</v>
      </c>
      <c r="C10" s="108">
        <f t="shared" ca="1" si="4"/>
        <v>0</v>
      </c>
      <c r="D10" s="108">
        <f t="shared" ca="1" si="5"/>
        <v>0</v>
      </c>
      <c r="E10" s="108">
        <f t="shared" ca="1" si="6"/>
        <v>0</v>
      </c>
      <c r="F10" s="108" t="str">
        <f t="shared" ca="1" si="7"/>
        <v/>
      </c>
      <c r="G10" s="108" t="str">
        <f ca="1">IF(J10&gt;0,申請書!$W$7,"")</f>
        <v/>
      </c>
      <c r="H10" s="109">
        <f t="shared" ca="1" si="0"/>
        <v>0</v>
      </c>
      <c r="I10" s="110" t="str">
        <f t="shared" ca="1" si="1"/>
        <v/>
      </c>
      <c r="J10" s="109">
        <f t="shared" ca="1" si="8"/>
        <v>0</v>
      </c>
      <c r="K10" s="111"/>
    </row>
    <row r="11" spans="1:33" ht="22.5" customHeight="1">
      <c r="A11" s="107">
        <f t="shared" si="2"/>
        <v>7</v>
      </c>
      <c r="B11" s="108">
        <f t="shared" ca="1" si="3"/>
        <v>0</v>
      </c>
      <c r="C11" s="108">
        <f t="shared" ca="1" si="4"/>
        <v>0</v>
      </c>
      <c r="D11" s="108">
        <f t="shared" ca="1" si="5"/>
        <v>0</v>
      </c>
      <c r="E11" s="108">
        <f t="shared" ca="1" si="6"/>
        <v>0</v>
      </c>
      <c r="F11" s="108" t="str">
        <f t="shared" ca="1" si="7"/>
        <v/>
      </c>
      <c r="G11" s="108" t="str">
        <f ca="1">IF(J11&gt;0,申請書!$W$7,"")</f>
        <v/>
      </c>
      <c r="H11" s="109">
        <f t="shared" ca="1" si="0"/>
        <v>0</v>
      </c>
      <c r="I11" s="110" t="str">
        <f t="shared" ca="1" si="1"/>
        <v/>
      </c>
      <c r="J11" s="109">
        <f t="shared" ca="1" si="8"/>
        <v>0</v>
      </c>
      <c r="K11" s="111"/>
    </row>
    <row r="12" spans="1:33" ht="22.5" customHeight="1">
      <c r="A12" s="107">
        <f t="shared" si="2"/>
        <v>8</v>
      </c>
      <c r="B12" s="108">
        <f t="shared" ca="1" si="3"/>
        <v>0</v>
      </c>
      <c r="C12" s="108">
        <f t="shared" ca="1" si="4"/>
        <v>0</v>
      </c>
      <c r="D12" s="108">
        <f t="shared" ca="1" si="5"/>
        <v>0</v>
      </c>
      <c r="E12" s="108">
        <f t="shared" ca="1" si="6"/>
        <v>0</v>
      </c>
      <c r="F12" s="108" t="str">
        <f t="shared" ca="1" si="7"/>
        <v/>
      </c>
      <c r="G12" s="108" t="str">
        <f ca="1">IF(J12&gt;0,申請書!$W$7,"")</f>
        <v/>
      </c>
      <c r="H12" s="109">
        <f t="shared" ca="1" si="0"/>
        <v>0</v>
      </c>
      <c r="I12" s="110" t="str">
        <f t="shared" ca="1" si="1"/>
        <v/>
      </c>
      <c r="J12" s="109">
        <f t="shared" ca="1" si="8"/>
        <v>0</v>
      </c>
      <c r="K12" s="111"/>
    </row>
    <row r="13" spans="1:33" ht="22.5" customHeight="1">
      <c r="A13" s="107">
        <f t="shared" si="2"/>
        <v>9</v>
      </c>
      <c r="B13" s="108">
        <f t="shared" ca="1" si="3"/>
        <v>0</v>
      </c>
      <c r="C13" s="108">
        <f t="shared" ca="1" si="4"/>
        <v>0</v>
      </c>
      <c r="D13" s="108">
        <f t="shared" ca="1" si="5"/>
        <v>0</v>
      </c>
      <c r="E13" s="108">
        <f t="shared" ca="1" si="6"/>
        <v>0</v>
      </c>
      <c r="F13" s="108" t="str">
        <f t="shared" ca="1" si="7"/>
        <v/>
      </c>
      <c r="G13" s="108" t="str">
        <f ca="1">IF(J13&gt;0,申請書!$W$7,"")</f>
        <v/>
      </c>
      <c r="H13" s="109">
        <f t="shared" ca="1" si="0"/>
        <v>0</v>
      </c>
      <c r="I13" s="110" t="str">
        <f t="shared" ca="1" si="1"/>
        <v/>
      </c>
      <c r="J13" s="109">
        <f t="shared" ca="1" si="8"/>
        <v>0</v>
      </c>
      <c r="K13" s="111"/>
    </row>
    <row r="14" spans="1:33" ht="22.5" customHeight="1">
      <c r="A14" s="107">
        <f t="shared" si="2"/>
        <v>10</v>
      </c>
      <c r="B14" s="108">
        <f t="shared" ca="1" si="3"/>
        <v>0</v>
      </c>
      <c r="C14" s="108">
        <f t="shared" ca="1" si="4"/>
        <v>0</v>
      </c>
      <c r="D14" s="108">
        <f t="shared" ca="1" si="5"/>
        <v>0</v>
      </c>
      <c r="E14" s="108">
        <f t="shared" ca="1" si="6"/>
        <v>0</v>
      </c>
      <c r="F14" s="108" t="str">
        <f t="shared" ca="1" si="7"/>
        <v/>
      </c>
      <c r="G14" s="108" t="str">
        <f ca="1">IF(J14&gt;0,申請書!$W$7,"")</f>
        <v/>
      </c>
      <c r="H14" s="109">
        <f t="shared" ca="1" si="0"/>
        <v>0</v>
      </c>
      <c r="I14" s="110" t="str">
        <f t="shared" ca="1" si="1"/>
        <v/>
      </c>
      <c r="J14" s="109">
        <f t="shared" ca="1" si="8"/>
        <v>0</v>
      </c>
      <c r="K14" s="111"/>
    </row>
    <row r="15" spans="1:33" ht="22.5" customHeight="1">
      <c r="A15" s="107">
        <f t="shared" si="2"/>
        <v>11</v>
      </c>
      <c r="B15" s="108" t="str">
        <f t="shared" ca="1" si="3"/>
        <v/>
      </c>
      <c r="C15" s="108" t="str">
        <f t="shared" ca="1" si="4"/>
        <v/>
      </c>
      <c r="D15" s="108" t="str">
        <f t="shared" ca="1" si="5"/>
        <v/>
      </c>
      <c r="E15" s="108" t="str">
        <f t="shared" ca="1" si="6"/>
        <v/>
      </c>
      <c r="F15" s="108" t="str">
        <f t="shared" ca="1" si="7"/>
        <v/>
      </c>
      <c r="G15" s="108" t="str">
        <f ca="1">IF(J15&gt;0,申請書!$W$7,"")</f>
        <v/>
      </c>
      <c r="H15" s="109" t="str">
        <f t="shared" ca="1" si="0"/>
        <v/>
      </c>
      <c r="I15" s="110" t="str">
        <f t="shared" ca="1" si="1"/>
        <v/>
      </c>
      <c r="J15" s="109">
        <f t="shared" ca="1" si="8"/>
        <v>0</v>
      </c>
      <c r="K15" s="111"/>
    </row>
    <row r="16" spans="1:33" ht="22.5" customHeight="1">
      <c r="A16" s="107">
        <f t="shared" si="2"/>
        <v>12</v>
      </c>
      <c r="B16" s="108" t="str">
        <f t="shared" ca="1" si="3"/>
        <v/>
      </c>
      <c r="C16" s="108" t="str">
        <f t="shared" ca="1" si="4"/>
        <v/>
      </c>
      <c r="D16" s="108" t="str">
        <f t="shared" ca="1" si="5"/>
        <v/>
      </c>
      <c r="E16" s="108" t="str">
        <f t="shared" ca="1" si="6"/>
        <v/>
      </c>
      <c r="F16" s="108" t="str">
        <f t="shared" ca="1" si="7"/>
        <v/>
      </c>
      <c r="G16" s="108" t="str">
        <f ca="1">IF(J16&gt;0,申請書!$W$7,"")</f>
        <v/>
      </c>
      <c r="H16" s="109" t="str">
        <f t="shared" ca="1" si="0"/>
        <v/>
      </c>
      <c r="I16" s="110" t="str">
        <f t="shared" ca="1" si="1"/>
        <v/>
      </c>
      <c r="J16" s="109">
        <f ca="1">SUM(H16,I16)</f>
        <v>0</v>
      </c>
      <c r="K16" s="111"/>
      <c r="N16" s="115"/>
    </row>
    <row r="17" spans="1:14" ht="22.5" customHeight="1">
      <c r="A17" s="107">
        <f t="shared" si="2"/>
        <v>13</v>
      </c>
      <c r="B17" s="108" t="str">
        <f t="shared" ca="1" si="3"/>
        <v/>
      </c>
      <c r="C17" s="108" t="str">
        <f t="shared" ca="1" si="4"/>
        <v/>
      </c>
      <c r="D17" s="108" t="str">
        <f t="shared" ca="1" si="5"/>
        <v/>
      </c>
      <c r="E17" s="108" t="str">
        <f t="shared" ca="1" si="6"/>
        <v/>
      </c>
      <c r="F17" s="108" t="str">
        <f t="shared" ca="1" si="7"/>
        <v/>
      </c>
      <c r="G17" s="108" t="str">
        <f ca="1">IF(J17&gt;0,申請書!$W$7,"")</f>
        <v/>
      </c>
      <c r="H17" s="109" t="str">
        <f t="shared" ca="1" si="0"/>
        <v/>
      </c>
      <c r="I17" s="110" t="str">
        <f t="shared" ca="1" si="1"/>
        <v/>
      </c>
      <c r="J17" s="109">
        <f t="shared" ref="J17:J25" ca="1" si="9">SUM(H17,I17)</f>
        <v>0</v>
      </c>
      <c r="K17" s="111"/>
      <c r="N17" s="115"/>
    </row>
    <row r="18" spans="1:14" ht="22.5" customHeight="1">
      <c r="A18" s="107">
        <f t="shared" si="2"/>
        <v>14</v>
      </c>
      <c r="B18" s="108" t="str">
        <f t="shared" ca="1" si="3"/>
        <v/>
      </c>
      <c r="C18" s="108" t="str">
        <f t="shared" ca="1" si="4"/>
        <v/>
      </c>
      <c r="D18" s="108" t="str">
        <f t="shared" ca="1" si="5"/>
        <v/>
      </c>
      <c r="E18" s="108" t="str">
        <f t="shared" ca="1" si="6"/>
        <v/>
      </c>
      <c r="F18" s="108" t="str">
        <f t="shared" ca="1" si="7"/>
        <v/>
      </c>
      <c r="G18" s="108" t="str">
        <f ca="1">IF(J18&gt;0,申請書!$W$7,"")</f>
        <v/>
      </c>
      <c r="H18" s="109" t="str">
        <f t="shared" ca="1" si="0"/>
        <v/>
      </c>
      <c r="I18" s="110" t="str">
        <f t="shared" ca="1" si="1"/>
        <v/>
      </c>
      <c r="J18" s="109">
        <f t="shared" ca="1" si="9"/>
        <v>0</v>
      </c>
      <c r="K18" s="111"/>
    </row>
    <row r="19" spans="1:14" ht="22.5" customHeight="1">
      <c r="A19" s="107">
        <f t="shared" si="2"/>
        <v>15</v>
      </c>
      <c r="B19" s="108" t="str">
        <f t="shared" ca="1" si="3"/>
        <v/>
      </c>
      <c r="C19" s="108" t="str">
        <f t="shared" ca="1" si="4"/>
        <v/>
      </c>
      <c r="D19" s="108" t="str">
        <f t="shared" ca="1" si="5"/>
        <v/>
      </c>
      <c r="E19" s="108" t="str">
        <f t="shared" ca="1" si="6"/>
        <v/>
      </c>
      <c r="F19" s="108" t="str">
        <f t="shared" ca="1" si="7"/>
        <v/>
      </c>
      <c r="G19" s="108" t="str">
        <f ca="1">IF(J19&gt;0,申請書!$W$7,"")</f>
        <v/>
      </c>
      <c r="H19" s="109" t="str">
        <f t="shared" ca="1" si="0"/>
        <v/>
      </c>
      <c r="I19" s="110" t="str">
        <f t="shared" ca="1" si="1"/>
        <v/>
      </c>
      <c r="J19" s="109">
        <f t="shared" ca="1" si="9"/>
        <v>0</v>
      </c>
      <c r="K19" s="111"/>
    </row>
    <row r="20" spans="1:14" ht="22.5" customHeight="1">
      <c r="A20" s="107">
        <f t="shared" si="2"/>
        <v>16</v>
      </c>
      <c r="B20" s="108" t="str">
        <f t="shared" ca="1" si="3"/>
        <v/>
      </c>
      <c r="C20" s="108" t="str">
        <f t="shared" ca="1" si="4"/>
        <v/>
      </c>
      <c r="D20" s="108" t="str">
        <f t="shared" ca="1" si="5"/>
        <v/>
      </c>
      <c r="E20" s="108" t="str">
        <f t="shared" ca="1" si="6"/>
        <v/>
      </c>
      <c r="F20" s="108" t="str">
        <f t="shared" ca="1" si="7"/>
        <v/>
      </c>
      <c r="G20" s="108" t="str">
        <f ca="1">IF(J20&gt;0,申請書!$W$7,"")</f>
        <v/>
      </c>
      <c r="H20" s="109" t="str">
        <f t="shared" ca="1" si="0"/>
        <v/>
      </c>
      <c r="I20" s="110" t="str">
        <f t="shared" ca="1" si="1"/>
        <v/>
      </c>
      <c r="J20" s="109">
        <f t="shared" ca="1" si="9"/>
        <v>0</v>
      </c>
      <c r="K20" s="111"/>
    </row>
    <row r="21" spans="1:14" ht="22.5" customHeight="1">
      <c r="A21" s="107">
        <f t="shared" si="2"/>
        <v>17</v>
      </c>
      <c r="B21" s="108" t="str">
        <f t="shared" ca="1" si="3"/>
        <v/>
      </c>
      <c r="C21" s="108" t="str">
        <f t="shared" ca="1" si="4"/>
        <v/>
      </c>
      <c r="D21" s="108" t="str">
        <f t="shared" ca="1" si="5"/>
        <v/>
      </c>
      <c r="E21" s="108" t="str">
        <f t="shared" ca="1" si="6"/>
        <v/>
      </c>
      <c r="F21" s="108" t="str">
        <f t="shared" ca="1" si="7"/>
        <v/>
      </c>
      <c r="G21" s="108" t="str">
        <f ca="1">IF(J21&gt;0,申請書!$W$7,"")</f>
        <v/>
      </c>
      <c r="H21" s="109" t="str">
        <f t="shared" ca="1" si="0"/>
        <v/>
      </c>
      <c r="I21" s="110" t="str">
        <f t="shared" ca="1" si="1"/>
        <v/>
      </c>
      <c r="J21" s="109">
        <f t="shared" ca="1" si="9"/>
        <v>0</v>
      </c>
      <c r="K21" s="111"/>
    </row>
    <row r="22" spans="1:14" ht="22.5" customHeight="1">
      <c r="A22" s="107">
        <f t="shared" si="2"/>
        <v>18</v>
      </c>
      <c r="B22" s="108" t="str">
        <f t="shared" ca="1" si="3"/>
        <v/>
      </c>
      <c r="C22" s="108" t="str">
        <f t="shared" ca="1" si="4"/>
        <v/>
      </c>
      <c r="D22" s="108" t="str">
        <f t="shared" ca="1" si="5"/>
        <v/>
      </c>
      <c r="E22" s="108" t="str">
        <f t="shared" ca="1" si="6"/>
        <v/>
      </c>
      <c r="F22" s="108" t="str">
        <f t="shared" ca="1" si="7"/>
        <v/>
      </c>
      <c r="G22" s="108" t="str">
        <f ca="1">IF(J22&gt;0,申請書!$W$7,"")</f>
        <v/>
      </c>
      <c r="H22" s="109" t="str">
        <f t="shared" ca="1" si="0"/>
        <v/>
      </c>
      <c r="I22" s="110" t="str">
        <f t="shared" ca="1" si="1"/>
        <v/>
      </c>
      <c r="J22" s="109">
        <f t="shared" ca="1" si="9"/>
        <v>0</v>
      </c>
      <c r="K22" s="111"/>
    </row>
    <row r="23" spans="1:14" ht="22.5" customHeight="1">
      <c r="A23" s="107">
        <f t="shared" si="2"/>
        <v>19</v>
      </c>
      <c r="B23" s="108" t="str">
        <f t="shared" ca="1" si="3"/>
        <v/>
      </c>
      <c r="C23" s="108" t="str">
        <f t="shared" ca="1" si="4"/>
        <v/>
      </c>
      <c r="D23" s="108" t="str">
        <f t="shared" ca="1" si="5"/>
        <v/>
      </c>
      <c r="E23" s="108" t="str">
        <f t="shared" ca="1" si="6"/>
        <v/>
      </c>
      <c r="F23" s="108" t="str">
        <f t="shared" ca="1" si="7"/>
        <v/>
      </c>
      <c r="G23" s="108" t="str">
        <f ca="1">IF(J23&gt;0,申請書!$W$7,"")</f>
        <v/>
      </c>
      <c r="H23" s="109" t="str">
        <f t="shared" ca="1" si="0"/>
        <v/>
      </c>
      <c r="I23" s="110" t="str">
        <f t="shared" ca="1" si="1"/>
        <v/>
      </c>
      <c r="J23" s="109">
        <f t="shared" ca="1" si="9"/>
        <v>0</v>
      </c>
      <c r="K23" s="111"/>
    </row>
    <row r="24" spans="1:14" ht="22.5" customHeight="1">
      <c r="A24" s="107">
        <f t="shared" si="2"/>
        <v>20</v>
      </c>
      <c r="B24" s="108" t="str">
        <f t="shared" ca="1" si="3"/>
        <v/>
      </c>
      <c r="C24" s="108" t="str">
        <f t="shared" ca="1" si="4"/>
        <v/>
      </c>
      <c r="D24" s="108" t="str">
        <f t="shared" ca="1" si="5"/>
        <v/>
      </c>
      <c r="E24" s="108" t="str">
        <f t="shared" ca="1" si="6"/>
        <v/>
      </c>
      <c r="F24" s="108" t="str">
        <f t="shared" ca="1" si="7"/>
        <v/>
      </c>
      <c r="G24" s="108" t="str">
        <f ca="1">IF(J24&gt;0,申請書!$W$7,"")</f>
        <v/>
      </c>
      <c r="H24" s="109" t="str">
        <f t="shared" ca="1" si="0"/>
        <v/>
      </c>
      <c r="I24" s="110" t="str">
        <f t="shared" ca="1" si="1"/>
        <v/>
      </c>
      <c r="J24" s="109">
        <f t="shared" ca="1" si="9"/>
        <v>0</v>
      </c>
      <c r="K24" s="111"/>
    </row>
    <row r="25" spans="1:14" ht="22.5" customHeight="1">
      <c r="A25" s="107">
        <f t="shared" si="2"/>
        <v>21</v>
      </c>
      <c r="B25" s="108" t="str">
        <f t="shared" ca="1" si="3"/>
        <v/>
      </c>
      <c r="C25" s="108" t="str">
        <f t="shared" ca="1" si="4"/>
        <v/>
      </c>
      <c r="D25" s="108" t="str">
        <f t="shared" ca="1" si="5"/>
        <v/>
      </c>
      <c r="E25" s="108" t="str">
        <f t="shared" ca="1" si="6"/>
        <v/>
      </c>
      <c r="F25" s="108" t="str">
        <f t="shared" ca="1" si="7"/>
        <v/>
      </c>
      <c r="G25" s="108" t="str">
        <f ca="1">IF(J25&gt;0,申請書!$W$7,"")</f>
        <v/>
      </c>
      <c r="H25" s="109" t="str">
        <f t="shared" ca="1" si="0"/>
        <v/>
      </c>
      <c r="I25" s="110" t="str">
        <f t="shared" ca="1" si="1"/>
        <v/>
      </c>
      <c r="J25" s="109">
        <f t="shared" ca="1" si="9"/>
        <v>0</v>
      </c>
      <c r="K25" s="111"/>
    </row>
    <row r="26" spans="1:14" ht="22.5" customHeight="1">
      <c r="A26" s="107">
        <f t="shared" si="2"/>
        <v>22</v>
      </c>
      <c r="B26" s="108" t="str">
        <f t="shared" ca="1" si="3"/>
        <v/>
      </c>
      <c r="C26" s="108" t="str">
        <f t="shared" ca="1" si="4"/>
        <v/>
      </c>
      <c r="D26" s="108" t="str">
        <f t="shared" ca="1" si="5"/>
        <v/>
      </c>
      <c r="E26" s="108" t="str">
        <f t="shared" ca="1" si="6"/>
        <v/>
      </c>
      <c r="F26" s="108" t="str">
        <f t="shared" ca="1" si="7"/>
        <v/>
      </c>
      <c r="G26" s="108" t="str">
        <f ca="1">IF(J26&gt;0,申請書!$W$7,"")</f>
        <v/>
      </c>
      <c r="H26" s="109" t="str">
        <f t="shared" ca="1" si="0"/>
        <v/>
      </c>
      <c r="I26" s="110" t="str">
        <f t="shared" ca="1" si="1"/>
        <v/>
      </c>
      <c r="J26" s="109">
        <f ca="1">SUM(H26,I26)</f>
        <v>0</v>
      </c>
      <c r="K26" s="111"/>
      <c r="N26" s="115"/>
    </row>
    <row r="27" spans="1:14" ht="22.5" customHeight="1">
      <c r="A27" s="107">
        <f t="shared" si="2"/>
        <v>23</v>
      </c>
      <c r="B27" s="108" t="str">
        <f t="shared" ca="1" si="3"/>
        <v/>
      </c>
      <c r="C27" s="108" t="str">
        <f t="shared" ca="1" si="4"/>
        <v/>
      </c>
      <c r="D27" s="108" t="str">
        <f t="shared" ca="1" si="5"/>
        <v/>
      </c>
      <c r="E27" s="108" t="str">
        <f t="shared" ca="1" si="6"/>
        <v/>
      </c>
      <c r="F27" s="108" t="str">
        <f t="shared" ca="1" si="7"/>
        <v/>
      </c>
      <c r="G27" s="108" t="str">
        <f ca="1">IF(J27&gt;0,申請書!$W$7,"")</f>
        <v/>
      </c>
      <c r="H27" s="109" t="str">
        <f t="shared" ca="1" si="0"/>
        <v/>
      </c>
      <c r="I27" s="110" t="str">
        <f t="shared" ca="1" si="1"/>
        <v/>
      </c>
      <c r="J27" s="109">
        <f t="shared" ref="J27:J35" ca="1" si="10">SUM(H27,I27)</f>
        <v>0</v>
      </c>
      <c r="K27" s="111"/>
      <c r="N27" s="115"/>
    </row>
    <row r="28" spans="1:14" ht="22.5" customHeight="1">
      <c r="A28" s="107">
        <f t="shared" si="2"/>
        <v>24</v>
      </c>
      <c r="B28" s="108" t="str">
        <f t="shared" ca="1" si="3"/>
        <v/>
      </c>
      <c r="C28" s="108" t="str">
        <f t="shared" ca="1" si="4"/>
        <v/>
      </c>
      <c r="D28" s="108" t="str">
        <f t="shared" ca="1" si="5"/>
        <v/>
      </c>
      <c r="E28" s="108" t="str">
        <f t="shared" ca="1" si="6"/>
        <v/>
      </c>
      <c r="F28" s="108" t="str">
        <f t="shared" ca="1" si="7"/>
        <v/>
      </c>
      <c r="G28" s="108" t="str">
        <f ca="1">IF(J28&gt;0,申請書!$W$7,"")</f>
        <v/>
      </c>
      <c r="H28" s="109" t="str">
        <f t="shared" ca="1" si="0"/>
        <v/>
      </c>
      <c r="I28" s="110" t="str">
        <f t="shared" ca="1" si="1"/>
        <v/>
      </c>
      <c r="J28" s="109">
        <f t="shared" ca="1" si="10"/>
        <v>0</v>
      </c>
      <c r="K28" s="111"/>
    </row>
    <row r="29" spans="1:14" ht="22.5" customHeight="1">
      <c r="A29" s="107">
        <f t="shared" si="2"/>
        <v>25</v>
      </c>
      <c r="B29" s="108" t="str">
        <f t="shared" ca="1" si="3"/>
        <v/>
      </c>
      <c r="C29" s="108" t="str">
        <f t="shared" ca="1" si="4"/>
        <v/>
      </c>
      <c r="D29" s="108" t="str">
        <f t="shared" ca="1" si="5"/>
        <v/>
      </c>
      <c r="E29" s="108" t="str">
        <f t="shared" ca="1" si="6"/>
        <v/>
      </c>
      <c r="F29" s="108" t="str">
        <f t="shared" ca="1" si="7"/>
        <v/>
      </c>
      <c r="G29" s="108" t="str">
        <f ca="1">IF(J29&gt;0,申請書!$W$7,"")</f>
        <v/>
      </c>
      <c r="H29" s="109" t="str">
        <f t="shared" ca="1" si="0"/>
        <v/>
      </c>
      <c r="I29" s="110" t="str">
        <f t="shared" ca="1" si="1"/>
        <v/>
      </c>
      <c r="J29" s="109">
        <f t="shared" ca="1" si="10"/>
        <v>0</v>
      </c>
      <c r="K29" s="111"/>
    </row>
    <row r="30" spans="1:14" ht="22.5" customHeight="1">
      <c r="A30" s="107">
        <f t="shared" si="2"/>
        <v>26</v>
      </c>
      <c r="B30" s="108" t="str">
        <f t="shared" ca="1" si="3"/>
        <v/>
      </c>
      <c r="C30" s="108" t="str">
        <f t="shared" ca="1" si="4"/>
        <v/>
      </c>
      <c r="D30" s="108" t="str">
        <f t="shared" ca="1" si="5"/>
        <v/>
      </c>
      <c r="E30" s="108" t="str">
        <f t="shared" ca="1" si="6"/>
        <v/>
      </c>
      <c r="F30" s="108" t="str">
        <f t="shared" ca="1" si="7"/>
        <v/>
      </c>
      <c r="G30" s="108" t="str">
        <f ca="1">IF(J30&gt;0,申請書!$W$7,"")</f>
        <v/>
      </c>
      <c r="H30" s="109" t="str">
        <f t="shared" ca="1" si="0"/>
        <v/>
      </c>
      <c r="I30" s="110" t="str">
        <f t="shared" ca="1" si="1"/>
        <v/>
      </c>
      <c r="J30" s="109">
        <f t="shared" ca="1" si="10"/>
        <v>0</v>
      </c>
      <c r="K30" s="111"/>
    </row>
    <row r="31" spans="1:14" ht="22.5" customHeight="1">
      <c r="A31" s="107">
        <f t="shared" si="2"/>
        <v>27</v>
      </c>
      <c r="B31" s="108" t="str">
        <f t="shared" ca="1" si="3"/>
        <v/>
      </c>
      <c r="C31" s="108" t="str">
        <f t="shared" ca="1" si="4"/>
        <v/>
      </c>
      <c r="D31" s="108" t="str">
        <f t="shared" ca="1" si="5"/>
        <v/>
      </c>
      <c r="E31" s="108" t="str">
        <f t="shared" ca="1" si="6"/>
        <v/>
      </c>
      <c r="F31" s="108" t="str">
        <f t="shared" ca="1" si="7"/>
        <v/>
      </c>
      <c r="G31" s="108" t="str">
        <f ca="1">IF(J31&gt;0,申請書!$W$7,"")</f>
        <v/>
      </c>
      <c r="H31" s="109" t="str">
        <f t="shared" ca="1" si="0"/>
        <v/>
      </c>
      <c r="I31" s="110" t="str">
        <f t="shared" ca="1" si="1"/>
        <v/>
      </c>
      <c r="J31" s="109">
        <f t="shared" ca="1" si="10"/>
        <v>0</v>
      </c>
      <c r="K31" s="111"/>
    </row>
    <row r="32" spans="1:14" ht="22.5" customHeight="1">
      <c r="A32" s="107">
        <f t="shared" si="2"/>
        <v>28</v>
      </c>
      <c r="B32" s="108" t="str">
        <f t="shared" ca="1" si="3"/>
        <v/>
      </c>
      <c r="C32" s="108" t="str">
        <f t="shared" ca="1" si="4"/>
        <v/>
      </c>
      <c r="D32" s="108" t="str">
        <f t="shared" ca="1" si="5"/>
        <v/>
      </c>
      <c r="E32" s="108" t="str">
        <f t="shared" ca="1" si="6"/>
        <v/>
      </c>
      <c r="F32" s="108" t="str">
        <f t="shared" ca="1" si="7"/>
        <v/>
      </c>
      <c r="G32" s="108" t="str">
        <f ca="1">IF(J32&gt;0,申請書!$W$7,"")</f>
        <v/>
      </c>
      <c r="H32" s="109" t="str">
        <f t="shared" ca="1" si="0"/>
        <v/>
      </c>
      <c r="I32" s="110" t="str">
        <f t="shared" ca="1" si="1"/>
        <v/>
      </c>
      <c r="J32" s="109">
        <f t="shared" ca="1" si="10"/>
        <v>0</v>
      </c>
      <c r="K32" s="111"/>
    </row>
    <row r="33" spans="1:11" ht="22.5" customHeight="1">
      <c r="A33" s="107">
        <f t="shared" si="2"/>
        <v>29</v>
      </c>
      <c r="B33" s="108" t="str">
        <f t="shared" ca="1" si="3"/>
        <v/>
      </c>
      <c r="C33" s="108" t="str">
        <f t="shared" ca="1" si="4"/>
        <v/>
      </c>
      <c r="D33" s="108" t="str">
        <f t="shared" ca="1" si="5"/>
        <v/>
      </c>
      <c r="E33" s="108" t="str">
        <f t="shared" ca="1" si="6"/>
        <v/>
      </c>
      <c r="F33" s="108" t="str">
        <f t="shared" ca="1" si="7"/>
        <v/>
      </c>
      <c r="G33" s="108" t="str">
        <f ca="1">IF(J33&gt;0,申請書!$W$7,"")</f>
        <v/>
      </c>
      <c r="H33" s="109" t="str">
        <f t="shared" ca="1" si="0"/>
        <v/>
      </c>
      <c r="I33" s="110" t="str">
        <f t="shared" ca="1" si="1"/>
        <v/>
      </c>
      <c r="J33" s="109">
        <f t="shared" ca="1" si="10"/>
        <v>0</v>
      </c>
      <c r="K33" s="111"/>
    </row>
    <row r="34" spans="1:11" ht="22.5" customHeight="1">
      <c r="A34" s="107">
        <f t="shared" si="2"/>
        <v>30</v>
      </c>
      <c r="B34" s="108" t="str">
        <f t="shared" ca="1" si="3"/>
        <v/>
      </c>
      <c r="C34" s="108" t="str">
        <f t="shared" ca="1" si="4"/>
        <v/>
      </c>
      <c r="D34" s="108" t="str">
        <f t="shared" ca="1" si="5"/>
        <v/>
      </c>
      <c r="E34" s="108" t="str">
        <f t="shared" ca="1" si="6"/>
        <v/>
      </c>
      <c r="F34" s="108" t="str">
        <f t="shared" ca="1" si="7"/>
        <v/>
      </c>
      <c r="G34" s="108" t="str">
        <f ca="1">IF(J34&gt;0,申請書!$W$7,"")</f>
        <v/>
      </c>
      <c r="H34" s="109" t="str">
        <f t="shared" ca="1" si="0"/>
        <v/>
      </c>
      <c r="I34" s="110" t="str">
        <f t="shared" ca="1" si="1"/>
        <v/>
      </c>
      <c r="J34" s="109">
        <f t="shared" ca="1" si="10"/>
        <v>0</v>
      </c>
      <c r="K34" s="111"/>
    </row>
    <row r="35" spans="1:11" ht="22.5" customHeight="1">
      <c r="A35" s="107">
        <f t="shared" si="2"/>
        <v>31</v>
      </c>
      <c r="B35" s="108" t="str">
        <f t="shared" ca="1" si="3"/>
        <v/>
      </c>
      <c r="C35" s="108" t="str">
        <f t="shared" ca="1" si="4"/>
        <v/>
      </c>
      <c r="D35" s="108" t="str">
        <f t="shared" ca="1" si="5"/>
        <v/>
      </c>
      <c r="E35" s="108" t="str">
        <f t="shared" ca="1" si="6"/>
        <v/>
      </c>
      <c r="F35" s="108" t="str">
        <f t="shared" ca="1" si="7"/>
        <v/>
      </c>
      <c r="G35" s="108" t="str">
        <f ca="1">IF(J35&gt;0,申請書!$W$7,"")</f>
        <v/>
      </c>
      <c r="H35" s="109" t="str">
        <f t="shared" ca="1" si="0"/>
        <v/>
      </c>
      <c r="I35" s="110" t="str">
        <f t="shared" ca="1" si="1"/>
        <v/>
      </c>
      <c r="J35" s="109">
        <f t="shared" ca="1" si="10"/>
        <v>0</v>
      </c>
      <c r="K35" s="111"/>
    </row>
    <row r="36" spans="1:11" ht="22.5" customHeight="1">
      <c r="A36" s="107">
        <f t="shared" si="2"/>
        <v>32</v>
      </c>
      <c r="B36" s="108" t="str">
        <f t="shared" ca="1" si="3"/>
        <v/>
      </c>
      <c r="C36" s="108" t="str">
        <f t="shared" ca="1" si="4"/>
        <v/>
      </c>
      <c r="D36" s="108" t="str">
        <f t="shared" ca="1" si="5"/>
        <v/>
      </c>
      <c r="E36" s="108" t="str">
        <f t="shared" ca="1" si="6"/>
        <v/>
      </c>
      <c r="F36" s="108" t="str">
        <f t="shared" ca="1" si="7"/>
        <v/>
      </c>
      <c r="G36" s="108" t="str">
        <f ca="1">IF(J36&gt;0,申請書!$W$7,"")</f>
        <v/>
      </c>
      <c r="H36" s="109" t="str">
        <f t="shared" ca="1" si="0"/>
        <v/>
      </c>
      <c r="I36" s="110" t="str">
        <f t="shared" ca="1" si="1"/>
        <v/>
      </c>
      <c r="J36" s="109">
        <f t="shared" ca="1" si="8"/>
        <v>0</v>
      </c>
      <c r="K36" s="111"/>
    </row>
    <row r="37" spans="1:11" ht="22.5" customHeight="1">
      <c r="A37" s="107">
        <f t="shared" si="2"/>
        <v>33</v>
      </c>
      <c r="B37" s="108" t="str">
        <f t="shared" ca="1" si="3"/>
        <v/>
      </c>
      <c r="C37" s="108" t="str">
        <f t="shared" ca="1" si="4"/>
        <v/>
      </c>
      <c r="D37" s="108" t="str">
        <f t="shared" ca="1" si="5"/>
        <v/>
      </c>
      <c r="E37" s="108" t="str">
        <f t="shared" ca="1" si="6"/>
        <v/>
      </c>
      <c r="F37" s="108" t="str">
        <f t="shared" ca="1" si="7"/>
        <v/>
      </c>
      <c r="G37" s="108" t="str">
        <f ca="1">IF(J37&gt;0,申請書!$W$7,"")</f>
        <v/>
      </c>
      <c r="H37" s="109" t="str">
        <f t="shared" ca="1" si="0"/>
        <v/>
      </c>
      <c r="I37" s="110" t="str">
        <f t="shared" ca="1" si="1"/>
        <v/>
      </c>
      <c r="J37" s="109">
        <f t="shared" ca="1" si="8"/>
        <v>0</v>
      </c>
      <c r="K37" s="111"/>
    </row>
    <row r="38" spans="1:11" ht="22.5" customHeight="1">
      <c r="A38" s="107">
        <f t="shared" si="2"/>
        <v>34</v>
      </c>
      <c r="B38" s="108" t="str">
        <f t="shared" ca="1" si="3"/>
        <v/>
      </c>
      <c r="C38" s="108" t="str">
        <f t="shared" ca="1" si="4"/>
        <v/>
      </c>
      <c r="D38" s="108" t="str">
        <f t="shared" ca="1" si="5"/>
        <v/>
      </c>
      <c r="E38" s="108" t="str">
        <f t="shared" ca="1" si="6"/>
        <v/>
      </c>
      <c r="F38" s="108" t="str">
        <f t="shared" ca="1" si="7"/>
        <v/>
      </c>
      <c r="G38" s="108" t="str">
        <f ca="1">IF(J38&gt;0,申請書!$W$7,"")</f>
        <v/>
      </c>
      <c r="H38" s="109" t="str">
        <f t="shared" ca="1" si="0"/>
        <v/>
      </c>
      <c r="I38" s="110" t="str">
        <f t="shared" ca="1" si="1"/>
        <v/>
      </c>
      <c r="J38" s="109">
        <f t="shared" ca="1" si="8"/>
        <v>0</v>
      </c>
      <c r="K38" s="111"/>
    </row>
    <row r="39" spans="1:11" ht="22.5" customHeight="1">
      <c r="A39" s="107">
        <f t="shared" si="2"/>
        <v>35</v>
      </c>
      <c r="B39" s="108" t="str">
        <f t="shared" ca="1" si="3"/>
        <v/>
      </c>
      <c r="C39" s="108" t="str">
        <f t="shared" ca="1" si="4"/>
        <v/>
      </c>
      <c r="D39" s="108" t="str">
        <f t="shared" ca="1" si="5"/>
        <v/>
      </c>
      <c r="E39" s="108" t="str">
        <f t="shared" ca="1" si="6"/>
        <v/>
      </c>
      <c r="F39" s="108" t="str">
        <f t="shared" ca="1" si="7"/>
        <v/>
      </c>
      <c r="G39" s="108" t="str">
        <f ca="1">IF(J39&gt;0,申請書!$W$7,"")</f>
        <v/>
      </c>
      <c r="H39" s="109" t="str">
        <f t="shared" ca="1" si="0"/>
        <v/>
      </c>
      <c r="I39" s="110" t="str">
        <f t="shared" ca="1" si="1"/>
        <v/>
      </c>
      <c r="J39" s="109">
        <f t="shared" ca="1" si="8"/>
        <v>0</v>
      </c>
      <c r="K39" s="111"/>
    </row>
    <row r="40" spans="1:11" ht="11.25" customHeight="1"/>
    <row r="41" spans="1:11">
      <c r="A41" s="89" t="s">
        <v>36</v>
      </c>
    </row>
    <row r="42" spans="1:11" ht="16.5" customHeight="1">
      <c r="A42" s="116"/>
      <c r="B42" s="89" t="s">
        <v>37</v>
      </c>
    </row>
    <row r="43" spans="1:11" ht="16.5" customHeight="1">
      <c r="A43" s="116"/>
      <c r="B43" s="89"/>
    </row>
    <row r="44" spans="1:11" ht="16.5" customHeight="1">
      <c r="A44" s="117"/>
      <c r="B44" s="118"/>
    </row>
    <row r="45" spans="1:11" ht="16.5" customHeight="1">
      <c r="A45" s="117"/>
      <c r="B45" s="118"/>
    </row>
    <row r="46" spans="1:11" ht="22.5" customHeight="1"/>
    <row r="47" spans="1:11" ht="22.5" customHeight="1"/>
    <row r="48" spans="1:11" ht="22.5" customHeight="1"/>
    <row r="49" s="57" customFormat="1" ht="22.5" customHeight="1"/>
    <row r="50" s="57" customFormat="1" ht="22.5" customHeight="1"/>
    <row r="51" s="57" customFormat="1" ht="22.5" customHeight="1"/>
    <row r="52" s="57" customFormat="1" ht="22.5" customHeight="1"/>
    <row r="53" s="57" customFormat="1" ht="22.5" customHeight="1"/>
    <row r="54" s="57" customFormat="1" ht="22.5" customHeight="1"/>
    <row r="55" s="57" customFormat="1" ht="22.5" customHeight="1"/>
    <row r="56" s="57" customFormat="1" ht="22.5" customHeight="1"/>
  </sheetData>
  <mergeCells count="9">
    <mergeCell ref="K3:K4"/>
    <mergeCell ref="E3:E4"/>
    <mergeCell ref="H3:J3"/>
    <mergeCell ref="A3:A4"/>
    <mergeCell ref="C3:C4"/>
    <mergeCell ref="B3:B4"/>
    <mergeCell ref="D3:D4"/>
    <mergeCell ref="G3:G4"/>
    <mergeCell ref="F3:F4"/>
  </mergeCells>
  <phoneticPr fontId="4"/>
  <dataValidations count="2">
    <dataValidation type="list" allowBlank="1" showInputMessage="1" showErrorMessage="1" sqref="K5:K39" xr:uid="{00000000-0002-0000-0200-000000000000}">
      <formula1>"可"</formula1>
    </dataValidation>
    <dataValidation type="list" allowBlank="1" showInputMessage="1" showErrorMessage="1" sqref="D5:D3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9"/>
  <sheetViews>
    <sheetView showGridLines="0" showZeros="0" view="pageBreakPreview" zoomScaleNormal="100" zoomScaleSheetLayoutView="100" workbookViewId="0">
      <selection activeCell="BD22" sqref="BD22"/>
    </sheetView>
  </sheetViews>
  <sheetFormatPr defaultColWidth="2.25" defaultRowHeight="13.5"/>
  <cols>
    <col min="1" max="1" width="2.25" style="57" customWidth="1"/>
    <col min="2" max="7" width="2.25" style="57"/>
    <col min="8" max="19" width="2.375" style="57" bestFit="1" customWidth="1"/>
    <col min="20" max="34" width="2.25" style="57"/>
    <col min="35" max="35" width="2.5" style="57" bestFit="1" customWidth="1"/>
    <col min="36" max="40" width="2.25" style="57"/>
    <col min="41" max="47" width="2.25" style="57" hidden="1" customWidth="1"/>
    <col min="48" max="16384" width="2.25" style="57"/>
  </cols>
  <sheetData>
    <row r="1" spans="1:48">
      <c r="A1" s="57" t="s">
        <v>38</v>
      </c>
    </row>
    <row r="2" spans="1:48" ht="7.5" customHeight="1"/>
    <row r="3" spans="1:48">
      <c r="A3" s="255" t="s">
        <v>248</v>
      </c>
      <c r="B3" s="256"/>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7"/>
    </row>
    <row r="4" spans="1:48" s="91" customFormat="1" ht="9" customHeight="1">
      <c r="A4" s="178"/>
      <c r="B4" s="178"/>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178"/>
    </row>
    <row r="5" spans="1:48">
      <c r="A5" s="258" t="s">
        <v>39</v>
      </c>
      <c r="B5" s="259"/>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48" s="91" customFormat="1" ht="4.5" customHeight="1">
      <c r="A6" s="119"/>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row>
    <row r="7" spans="1:48" ht="17.25" customHeight="1">
      <c r="A7" s="261" t="s">
        <v>40</v>
      </c>
      <c r="B7" s="262"/>
      <c r="C7" s="262"/>
      <c r="D7" s="262"/>
      <c r="E7" s="262"/>
      <c r="F7" s="262"/>
      <c r="G7" s="263"/>
      <c r="H7" s="264"/>
      <c r="I7" s="265"/>
      <c r="J7" s="265"/>
      <c r="K7" s="265"/>
      <c r="L7" s="265"/>
      <c r="M7" s="265"/>
      <c r="N7" s="266"/>
      <c r="O7" s="261" t="s">
        <v>41</v>
      </c>
      <c r="P7" s="262"/>
      <c r="Q7" s="262"/>
      <c r="R7" s="262"/>
      <c r="S7" s="263"/>
      <c r="T7" s="267"/>
      <c r="U7" s="268"/>
      <c r="V7" s="268"/>
      <c r="W7" s="268"/>
      <c r="X7" s="268"/>
      <c r="Y7" s="268"/>
      <c r="Z7" s="268"/>
      <c r="AA7" s="268"/>
      <c r="AB7" s="268"/>
      <c r="AC7" s="268"/>
      <c r="AD7" s="268"/>
      <c r="AE7" s="268"/>
      <c r="AF7" s="268"/>
      <c r="AG7" s="268"/>
      <c r="AH7" s="268"/>
      <c r="AI7" s="268"/>
      <c r="AJ7" s="268"/>
      <c r="AK7" s="268"/>
      <c r="AL7" s="268"/>
      <c r="AM7" s="269"/>
    </row>
    <row r="8" spans="1:48">
      <c r="A8" s="279" t="s">
        <v>42</v>
      </c>
      <c r="B8" s="280"/>
      <c r="C8" s="281"/>
      <c r="D8" s="261" t="s">
        <v>43</v>
      </c>
      <c r="E8" s="262"/>
      <c r="F8" s="262"/>
      <c r="G8" s="263"/>
      <c r="H8" s="261" t="s">
        <v>29</v>
      </c>
      <c r="I8" s="262"/>
      <c r="J8" s="262"/>
      <c r="K8" s="262"/>
      <c r="L8" s="262"/>
      <c r="M8" s="262"/>
      <c r="N8" s="262"/>
      <c r="O8" s="262"/>
      <c r="P8" s="262"/>
      <c r="Q8" s="262"/>
      <c r="R8" s="262"/>
      <c r="S8" s="263"/>
      <c r="T8" s="279" t="s">
        <v>44</v>
      </c>
      <c r="U8" s="280"/>
      <c r="V8" s="281"/>
      <c r="W8" s="261" t="s">
        <v>22</v>
      </c>
      <c r="X8" s="262"/>
      <c r="Y8" s="262"/>
      <c r="Z8" s="262"/>
      <c r="AA8" s="262"/>
      <c r="AB8" s="262"/>
      <c r="AC8" s="262"/>
      <c r="AD8" s="262"/>
      <c r="AE8" s="262"/>
      <c r="AF8" s="263"/>
      <c r="AG8" s="284" t="s">
        <v>45</v>
      </c>
      <c r="AH8" s="274"/>
      <c r="AI8" s="274"/>
      <c r="AJ8" s="274"/>
      <c r="AK8" s="274"/>
      <c r="AL8" s="274"/>
      <c r="AM8" s="275"/>
    </row>
    <row r="9" spans="1:48" ht="17.25" customHeight="1">
      <c r="A9" s="282"/>
      <c r="B9" s="283"/>
      <c r="C9" s="199"/>
      <c r="D9" s="285"/>
      <c r="E9" s="286"/>
      <c r="F9" s="286"/>
      <c r="G9" s="287"/>
      <c r="H9" s="288"/>
      <c r="I9" s="289"/>
      <c r="J9" s="289"/>
      <c r="K9" s="289"/>
      <c r="L9" s="289"/>
      <c r="M9" s="289"/>
      <c r="N9" s="289"/>
      <c r="O9" s="289"/>
      <c r="P9" s="289"/>
      <c r="Q9" s="289"/>
      <c r="R9" s="289"/>
      <c r="S9" s="290"/>
      <c r="T9" s="282"/>
      <c r="U9" s="283"/>
      <c r="V9" s="199"/>
      <c r="W9" s="291"/>
      <c r="X9" s="292"/>
      <c r="Y9" s="292"/>
      <c r="Z9" s="292"/>
      <c r="AA9" s="292"/>
      <c r="AB9" s="292"/>
      <c r="AC9" s="292"/>
      <c r="AD9" s="292"/>
      <c r="AE9" s="292"/>
      <c r="AF9" s="293"/>
      <c r="AG9" s="294"/>
      <c r="AH9" s="295"/>
      <c r="AI9" s="295"/>
      <c r="AJ9" s="295"/>
      <c r="AK9" s="295"/>
      <c r="AL9" s="295"/>
      <c r="AM9" s="296"/>
      <c r="AV9" s="89"/>
    </row>
    <row r="10" spans="1:48" s="89" customFormat="1" ht="20.25" customHeight="1">
      <c r="A10" s="261" t="s">
        <v>286</v>
      </c>
      <c r="B10" s="262"/>
      <c r="C10" s="262"/>
      <c r="D10" s="262"/>
      <c r="E10" s="262"/>
      <c r="F10" s="262"/>
      <c r="G10" s="262"/>
      <c r="H10" s="262"/>
      <c r="I10" s="262"/>
      <c r="J10" s="262"/>
      <c r="K10" s="263"/>
      <c r="L10" s="270"/>
      <c r="M10" s="271"/>
      <c r="N10" s="271"/>
      <c r="O10" s="271"/>
      <c r="P10" s="271"/>
      <c r="Q10" s="271"/>
      <c r="R10" s="271"/>
      <c r="S10" s="271"/>
      <c r="T10" s="271"/>
      <c r="U10" s="271"/>
      <c r="V10" s="271"/>
      <c r="W10" s="271"/>
      <c r="X10" s="271"/>
      <c r="Y10" s="271"/>
      <c r="Z10" s="271"/>
      <c r="AA10" s="271"/>
      <c r="AB10" s="271"/>
      <c r="AC10" s="271"/>
      <c r="AD10" s="271"/>
      <c r="AE10" s="271"/>
      <c r="AF10" s="272"/>
      <c r="AG10" s="273" t="s">
        <v>47</v>
      </c>
      <c r="AH10" s="274"/>
      <c r="AI10" s="275"/>
      <c r="AJ10" s="268"/>
      <c r="AK10" s="268"/>
      <c r="AL10" s="276" t="s">
        <v>48</v>
      </c>
      <c r="AM10" s="277"/>
      <c r="AP10" s="278"/>
      <c r="AQ10" s="278"/>
      <c r="AR10" s="278"/>
      <c r="AS10" s="278"/>
      <c r="AT10" s="278"/>
      <c r="AU10" s="278"/>
    </row>
    <row r="11" spans="1:48" s="89" customFormat="1" ht="18" customHeight="1">
      <c r="A11" s="297" t="s">
        <v>49</v>
      </c>
      <c r="B11" s="298"/>
      <c r="C11" s="298"/>
      <c r="D11" s="298"/>
      <c r="E11" s="298"/>
      <c r="F11" s="298"/>
      <c r="G11" s="298"/>
      <c r="H11" s="299"/>
      <c r="I11" s="120"/>
      <c r="J11" s="121" t="s">
        <v>207</v>
      </c>
      <c r="K11" s="122"/>
      <c r="L11" s="123"/>
      <c r="M11" s="123"/>
      <c r="N11" s="123"/>
      <c r="O11" s="123"/>
      <c r="P11" s="123"/>
      <c r="Q11" s="123"/>
      <c r="R11" s="123"/>
      <c r="S11" s="123"/>
      <c r="T11" s="123"/>
      <c r="U11" s="123"/>
      <c r="V11" s="123"/>
      <c r="W11" s="123"/>
      <c r="X11" s="123"/>
      <c r="Y11" s="124"/>
      <c r="Z11" s="121"/>
      <c r="AA11" s="122"/>
      <c r="AB11" s="123"/>
      <c r="AC11" s="123"/>
      <c r="AD11" s="123"/>
      <c r="AE11" s="123"/>
      <c r="AF11" s="123"/>
      <c r="AG11" s="123"/>
      <c r="AH11" s="123"/>
      <c r="AI11" s="123"/>
      <c r="AJ11" s="123"/>
      <c r="AK11" s="123"/>
      <c r="AL11" s="123"/>
      <c r="AM11" s="125"/>
    </row>
    <row r="12" spans="1:48" s="87" customFormat="1" ht="6" customHeight="1">
      <c r="A12" s="126"/>
      <c r="B12" s="126"/>
      <c r="C12" s="126"/>
      <c r="D12" s="126"/>
      <c r="E12" s="126"/>
      <c r="F12" s="126"/>
      <c r="G12" s="126"/>
      <c r="H12" s="126"/>
      <c r="I12" s="124"/>
      <c r="J12" s="127"/>
      <c r="K12" s="124"/>
      <c r="L12" s="128"/>
      <c r="M12" s="128"/>
      <c r="N12" s="128"/>
      <c r="O12" s="128"/>
      <c r="P12" s="128"/>
      <c r="Q12" s="128"/>
      <c r="R12" s="128"/>
      <c r="S12" s="128"/>
      <c r="T12" s="128"/>
      <c r="U12" s="124"/>
      <c r="V12" s="128"/>
      <c r="W12" s="128"/>
      <c r="X12" s="128"/>
      <c r="Y12" s="127"/>
      <c r="Z12" s="129"/>
      <c r="AA12" s="124"/>
      <c r="AB12" s="128"/>
      <c r="AC12" s="128"/>
      <c r="AD12" s="128"/>
      <c r="AE12" s="128"/>
      <c r="AF12" s="128"/>
      <c r="AG12" s="128"/>
      <c r="AH12" s="128"/>
      <c r="AI12" s="128"/>
      <c r="AJ12" s="128"/>
      <c r="AK12" s="128"/>
      <c r="AL12" s="128"/>
      <c r="AM12" s="128"/>
    </row>
    <row r="13" spans="1:48" s="89" customFormat="1" ht="12" hidden="1">
      <c r="A13" s="308" t="s">
        <v>50</v>
      </c>
      <c r="B13" s="309"/>
      <c r="C13" s="309"/>
      <c r="D13" s="309"/>
      <c r="E13" s="309"/>
      <c r="F13" s="309"/>
      <c r="G13" s="309"/>
      <c r="H13" s="309"/>
      <c r="I13" s="309"/>
      <c r="J13" s="309"/>
      <c r="K13" s="309"/>
      <c r="L13" s="309"/>
      <c r="M13" s="309"/>
      <c r="N13" s="309"/>
      <c r="O13" s="309"/>
      <c r="P13" s="309"/>
      <c r="Q13" s="309"/>
      <c r="R13" s="309"/>
      <c r="S13" s="309"/>
      <c r="T13" s="309"/>
      <c r="U13" s="309"/>
      <c r="V13" s="309"/>
      <c r="W13" s="309"/>
      <c r="X13" s="309"/>
      <c r="Y13" s="309"/>
      <c r="Z13" s="309"/>
      <c r="AA13" s="309"/>
      <c r="AB13" s="309"/>
      <c r="AC13" s="309"/>
      <c r="AD13" s="309"/>
      <c r="AE13" s="309"/>
      <c r="AF13" s="309"/>
      <c r="AG13" s="309"/>
      <c r="AH13" s="309"/>
      <c r="AI13" s="309"/>
      <c r="AJ13" s="309"/>
      <c r="AK13" s="309"/>
      <c r="AL13" s="309"/>
      <c r="AM13" s="310"/>
    </row>
    <row r="14" spans="1:48" s="87" customFormat="1" ht="3" hidden="1" customHeight="1">
      <c r="I14" s="130"/>
      <c r="J14" s="131"/>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row>
    <row r="15" spans="1:48" s="89" customFormat="1" ht="18" hidden="1" customHeight="1">
      <c r="A15" s="303" t="s">
        <v>234</v>
      </c>
      <c r="B15" s="304"/>
      <c r="C15" s="304"/>
      <c r="D15" s="304"/>
      <c r="E15" s="304"/>
      <c r="F15" s="304"/>
      <c r="G15" s="304"/>
      <c r="H15" s="304"/>
      <c r="I15" s="304"/>
      <c r="J15" s="304"/>
      <c r="K15" s="304"/>
      <c r="L15" s="304"/>
      <c r="M15" s="304"/>
      <c r="N15" s="304"/>
      <c r="O15" s="304"/>
      <c r="P15" s="304"/>
      <c r="Q15" s="304"/>
      <c r="R15" s="304"/>
      <c r="S15" s="304"/>
      <c r="T15" s="304"/>
      <c r="U15" s="304"/>
      <c r="V15" s="304"/>
      <c r="W15" s="311"/>
      <c r="X15" s="305" t="s">
        <v>51</v>
      </c>
      <c r="Y15" s="306"/>
      <c r="Z15" s="307"/>
      <c r="AA15" s="312" t="s">
        <v>212</v>
      </c>
      <c r="AB15" s="313"/>
      <c r="AC15" s="313"/>
      <c r="AD15" s="313"/>
      <c r="AE15" s="313"/>
      <c r="AF15" s="313"/>
      <c r="AG15" s="313"/>
      <c r="AH15" s="313"/>
      <c r="AI15" s="313"/>
      <c r="AJ15" s="313"/>
      <c r="AK15" s="313"/>
      <c r="AL15" s="313"/>
      <c r="AM15" s="313"/>
    </row>
    <row r="16" spans="1:48" s="89" customFormat="1" ht="18" hidden="1" customHeight="1">
      <c r="A16" s="303" t="s">
        <v>287</v>
      </c>
      <c r="B16" s="304"/>
      <c r="C16" s="304"/>
      <c r="D16" s="304"/>
      <c r="E16" s="304"/>
      <c r="F16" s="304"/>
      <c r="G16" s="304"/>
      <c r="H16" s="304"/>
      <c r="I16" s="304"/>
      <c r="J16" s="304"/>
      <c r="K16" s="304"/>
      <c r="L16" s="304"/>
      <c r="M16" s="304"/>
      <c r="N16" s="304"/>
      <c r="O16" s="304"/>
      <c r="P16" s="304"/>
      <c r="Q16" s="304"/>
      <c r="R16" s="304"/>
      <c r="S16" s="304"/>
      <c r="T16" s="304"/>
      <c r="U16" s="304"/>
      <c r="V16" s="304"/>
      <c r="W16" s="311"/>
      <c r="X16" s="305" t="s">
        <v>51</v>
      </c>
      <c r="Y16" s="306"/>
      <c r="Z16" s="307"/>
      <c r="AA16" s="312" t="s">
        <v>211</v>
      </c>
      <c r="AB16" s="313"/>
      <c r="AC16" s="313"/>
      <c r="AD16" s="313"/>
      <c r="AE16" s="313"/>
      <c r="AF16" s="313"/>
      <c r="AG16" s="313"/>
      <c r="AH16" s="313"/>
      <c r="AI16" s="313"/>
      <c r="AJ16" s="313"/>
      <c r="AK16" s="313"/>
      <c r="AL16" s="313"/>
      <c r="AM16" s="313"/>
    </row>
    <row r="17" spans="1:48" s="89" customFormat="1" ht="18" hidden="1" customHeight="1">
      <c r="A17" s="297" t="s">
        <v>210</v>
      </c>
      <c r="B17" s="298"/>
      <c r="C17" s="298"/>
      <c r="D17" s="298"/>
      <c r="E17" s="298"/>
      <c r="F17" s="298"/>
      <c r="G17" s="298"/>
      <c r="H17" s="298"/>
      <c r="I17" s="298"/>
      <c r="J17" s="298"/>
      <c r="K17" s="298"/>
      <c r="L17" s="298"/>
      <c r="M17" s="298"/>
      <c r="N17" s="298"/>
      <c r="O17" s="298"/>
      <c r="P17" s="298"/>
      <c r="Q17" s="298"/>
      <c r="R17" s="298"/>
      <c r="S17" s="298"/>
      <c r="T17" s="298"/>
      <c r="U17" s="298"/>
      <c r="V17" s="298"/>
      <c r="W17" s="299"/>
      <c r="X17" s="300" t="s">
        <v>51</v>
      </c>
      <c r="Y17" s="301"/>
      <c r="Z17" s="302"/>
      <c r="AA17" s="133"/>
      <c r="AB17" s="180"/>
      <c r="AC17" s="180"/>
      <c r="AD17" s="180"/>
      <c r="AE17" s="180"/>
      <c r="AF17" s="180"/>
      <c r="AG17" s="180"/>
      <c r="AH17" s="180"/>
      <c r="AI17" s="180"/>
      <c r="AJ17" s="180"/>
      <c r="AK17" s="180"/>
      <c r="AL17" s="180"/>
      <c r="AM17" s="180"/>
    </row>
    <row r="18" spans="1:48" s="87" customFormat="1" ht="6" customHeight="1">
      <c r="A18" s="135"/>
      <c r="B18" s="135"/>
      <c r="C18" s="135"/>
      <c r="D18" s="135"/>
      <c r="E18" s="135"/>
      <c r="F18" s="135"/>
      <c r="G18" s="135"/>
      <c r="H18" s="135"/>
      <c r="I18" s="136"/>
      <c r="J18" s="137"/>
      <c r="K18" s="135"/>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row>
    <row r="19" spans="1:48" s="89" customFormat="1" ht="12">
      <c r="A19" s="258" t="s">
        <v>235</v>
      </c>
      <c r="B19" s="259"/>
      <c r="C19" s="259"/>
      <c r="D19" s="259"/>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59"/>
      <c r="AM19" s="260"/>
    </row>
    <row r="20" spans="1:48" s="87" customFormat="1" ht="3" customHeight="1">
      <c r="I20" s="130"/>
      <c r="J20" s="131"/>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row>
    <row r="21" spans="1:48" s="89" customFormat="1" ht="18" customHeight="1">
      <c r="A21" s="303" t="s">
        <v>244</v>
      </c>
      <c r="B21" s="304"/>
      <c r="C21" s="304"/>
      <c r="D21" s="304"/>
      <c r="E21" s="304"/>
      <c r="F21" s="304"/>
      <c r="G21" s="304"/>
      <c r="H21" s="304"/>
      <c r="I21" s="304"/>
      <c r="J21" s="304"/>
      <c r="K21" s="304"/>
      <c r="L21" s="304"/>
      <c r="M21" s="304"/>
      <c r="N21" s="304"/>
      <c r="O21" s="304"/>
      <c r="P21" s="304"/>
      <c r="Q21" s="304"/>
      <c r="R21" s="304"/>
      <c r="S21" s="304"/>
      <c r="T21" s="304"/>
      <c r="U21" s="304"/>
      <c r="V21" s="304"/>
      <c r="W21" s="304"/>
      <c r="X21" s="305" t="s">
        <v>51</v>
      </c>
      <c r="Y21" s="306"/>
      <c r="Z21" s="307"/>
      <c r="AA21" s="139"/>
      <c r="AB21" s="139"/>
      <c r="AC21" s="139"/>
      <c r="AD21" s="139"/>
      <c r="AE21" s="139"/>
      <c r="AF21" s="139"/>
      <c r="AG21" s="139"/>
      <c r="AH21" s="140"/>
      <c r="AI21" s="140"/>
      <c r="AJ21" s="140"/>
      <c r="AK21" s="140"/>
      <c r="AL21" s="140"/>
      <c r="AM21" s="140"/>
    </row>
    <row r="22" spans="1:48" s="89" customFormat="1" ht="18" customHeight="1">
      <c r="A22" s="303" t="s">
        <v>237</v>
      </c>
      <c r="B22" s="304"/>
      <c r="C22" s="304"/>
      <c r="D22" s="304"/>
      <c r="E22" s="304"/>
      <c r="F22" s="304"/>
      <c r="G22" s="304"/>
      <c r="H22" s="304"/>
      <c r="I22" s="304"/>
      <c r="J22" s="304"/>
      <c r="K22" s="304"/>
      <c r="L22" s="304"/>
      <c r="M22" s="304"/>
      <c r="N22" s="304"/>
      <c r="O22" s="304"/>
      <c r="P22" s="304"/>
      <c r="Q22" s="304"/>
      <c r="R22" s="304"/>
      <c r="S22" s="304"/>
      <c r="T22" s="304"/>
      <c r="U22" s="304"/>
      <c r="V22" s="304"/>
      <c r="W22" s="304"/>
      <c r="X22" s="305" t="s">
        <v>51</v>
      </c>
      <c r="Y22" s="306"/>
      <c r="Z22" s="307"/>
      <c r="AA22" s="139"/>
      <c r="AB22" s="139"/>
      <c r="AC22" s="139"/>
      <c r="AD22" s="139"/>
      <c r="AE22" s="139"/>
      <c r="AF22" s="139"/>
      <c r="AG22" s="139"/>
      <c r="AH22" s="140"/>
      <c r="AI22" s="140"/>
      <c r="AJ22" s="140"/>
      <c r="AK22" s="140"/>
      <c r="AL22" s="140"/>
      <c r="AM22" s="140"/>
    </row>
    <row r="23" spans="1:48" s="87" customFormat="1" ht="6" customHeight="1">
      <c r="I23" s="130"/>
      <c r="J23" s="131"/>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row>
    <row r="24" spans="1:48" s="89" customFormat="1" ht="12">
      <c r="A24" s="258" t="s">
        <v>52</v>
      </c>
      <c r="B24" s="259"/>
      <c r="C24" s="259"/>
      <c r="D24" s="259"/>
      <c r="E24" s="259"/>
      <c r="F24" s="259"/>
      <c r="G24" s="259"/>
      <c r="H24" s="259"/>
      <c r="I24" s="259"/>
      <c r="J24" s="259"/>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59"/>
      <c r="AM24" s="260"/>
    </row>
    <row r="25" spans="1:48" s="87" customFormat="1" ht="3" customHeight="1" thickBot="1">
      <c r="I25" s="130"/>
      <c r="J25" s="131"/>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2"/>
      <c r="AL25" s="132"/>
      <c r="AM25" s="132"/>
    </row>
    <row r="26" spans="1:48" ht="19.5" customHeight="1">
      <c r="A26" s="141" t="s">
        <v>238</v>
      </c>
      <c r="B26" s="87"/>
      <c r="C26" s="142"/>
      <c r="D26" s="87"/>
      <c r="E26" s="143"/>
      <c r="F26" s="87"/>
      <c r="G26" s="87"/>
      <c r="H26" s="87"/>
      <c r="I26" s="87"/>
      <c r="J26" s="144"/>
      <c r="K26" s="144"/>
      <c r="L26" s="144"/>
      <c r="M26" s="144"/>
      <c r="N26" s="144"/>
      <c r="O26" s="145"/>
      <c r="P26" s="142"/>
      <c r="Q26" s="91"/>
      <c r="R26" s="91"/>
      <c r="S26" s="144"/>
      <c r="T26" s="131"/>
      <c r="U26" s="144"/>
      <c r="V26" s="144"/>
      <c r="W26" s="142"/>
      <c r="AC26" s="322"/>
      <c r="AD26" s="323" t="s">
        <v>53</v>
      </c>
      <c r="AE26" s="324"/>
      <c r="AF26" s="324"/>
      <c r="AG26" s="324"/>
      <c r="AH26" s="324"/>
      <c r="AI26" s="325" t="s">
        <v>54</v>
      </c>
      <c r="AJ26" s="326"/>
      <c r="AK26" s="326"/>
      <c r="AL26" s="326"/>
      <c r="AM26" s="327"/>
      <c r="AV26" s="89"/>
    </row>
    <row r="27" spans="1:48">
      <c r="A27" s="141"/>
      <c r="B27" s="87"/>
      <c r="C27" s="142"/>
      <c r="D27" s="87"/>
      <c r="E27" s="143"/>
      <c r="F27" s="87"/>
      <c r="G27" s="87"/>
      <c r="H27" s="87"/>
      <c r="I27" s="87"/>
      <c r="J27" s="144"/>
      <c r="K27" s="144"/>
      <c r="L27" s="144"/>
      <c r="M27" s="144"/>
      <c r="N27" s="144"/>
      <c r="O27" s="145"/>
      <c r="P27" s="142"/>
      <c r="Q27" s="91"/>
      <c r="R27" s="91"/>
      <c r="S27" s="144"/>
      <c r="T27" s="131"/>
      <c r="U27" s="144"/>
      <c r="V27" s="144"/>
      <c r="W27" s="146"/>
      <c r="AC27" s="322"/>
      <c r="AD27" s="328" t="str">
        <f>IFERROR(VLOOKUP(L10,リスト!B2:D23,2,FALSE),IFERROR(VLOOKUP(L10,リスト!B24:D30,2,FALSE)*AJ10,""))</f>
        <v/>
      </c>
      <c r="AE27" s="329"/>
      <c r="AF27" s="329"/>
      <c r="AG27" s="330" t="s">
        <v>12</v>
      </c>
      <c r="AH27" s="330"/>
      <c r="AI27" s="331">
        <f>MIN(AD27,ROUNDDOWN((H35+H44)/1000,0))</f>
        <v>0</v>
      </c>
      <c r="AJ27" s="332"/>
      <c r="AK27" s="332"/>
      <c r="AL27" s="335" t="s">
        <v>12</v>
      </c>
      <c r="AM27" s="336"/>
    </row>
    <row r="28" spans="1:48" ht="14.25" thickBot="1">
      <c r="A28" s="142" t="s">
        <v>208</v>
      </c>
      <c r="B28" s="87"/>
      <c r="C28" s="142"/>
      <c r="D28" s="87"/>
      <c r="E28" s="143"/>
      <c r="F28" s="87"/>
      <c r="G28" s="87"/>
      <c r="H28" s="87"/>
      <c r="I28" s="87"/>
      <c r="J28" s="144"/>
      <c r="K28" s="144"/>
      <c r="L28" s="144"/>
      <c r="M28" s="144"/>
      <c r="N28" s="144"/>
      <c r="O28" s="145"/>
      <c r="P28" s="142"/>
      <c r="Q28" s="91"/>
      <c r="R28" s="91"/>
      <c r="S28" s="144"/>
      <c r="T28" s="131"/>
      <c r="U28" s="144"/>
      <c r="V28" s="144"/>
      <c r="W28" s="146"/>
      <c r="AC28" s="322"/>
      <c r="AD28" s="328"/>
      <c r="AE28" s="329"/>
      <c r="AF28" s="329"/>
      <c r="AG28" s="330"/>
      <c r="AH28" s="330"/>
      <c r="AI28" s="333"/>
      <c r="AJ28" s="334"/>
      <c r="AK28" s="334"/>
      <c r="AL28" s="337"/>
      <c r="AM28" s="338"/>
    </row>
    <row r="29" spans="1:48" ht="15" customHeight="1">
      <c r="A29" s="261" t="s">
        <v>55</v>
      </c>
      <c r="B29" s="262"/>
      <c r="C29" s="262"/>
      <c r="D29" s="262"/>
      <c r="E29" s="262"/>
      <c r="F29" s="262"/>
      <c r="G29" s="263"/>
      <c r="H29" s="262" t="s">
        <v>56</v>
      </c>
      <c r="I29" s="262"/>
      <c r="J29" s="262"/>
      <c r="K29" s="262"/>
      <c r="L29" s="262"/>
      <c r="M29" s="261" t="s">
        <v>57</v>
      </c>
      <c r="N29" s="262"/>
      <c r="O29" s="262"/>
      <c r="P29" s="262"/>
      <c r="Q29" s="262"/>
      <c r="R29" s="262"/>
      <c r="S29" s="262"/>
      <c r="T29" s="262"/>
      <c r="U29" s="262"/>
      <c r="V29" s="262"/>
      <c r="W29" s="262"/>
      <c r="X29" s="262"/>
      <c r="Y29" s="262"/>
      <c r="Z29" s="262"/>
      <c r="AA29" s="262"/>
      <c r="AB29" s="262"/>
      <c r="AC29" s="262"/>
      <c r="AD29" s="262"/>
      <c r="AE29" s="262"/>
      <c r="AF29" s="262"/>
      <c r="AG29" s="262"/>
      <c r="AH29" s="262"/>
      <c r="AI29" s="283"/>
      <c r="AJ29" s="283"/>
      <c r="AK29" s="283"/>
      <c r="AL29" s="283"/>
      <c r="AM29" s="199"/>
    </row>
    <row r="30" spans="1:48" ht="15" customHeight="1">
      <c r="A30" s="147" t="s">
        <v>58</v>
      </c>
      <c r="B30" s="148"/>
      <c r="C30" s="148"/>
      <c r="D30" s="148"/>
      <c r="E30" s="149"/>
      <c r="F30" s="149"/>
      <c r="G30" s="150"/>
      <c r="H30" s="314"/>
      <c r="I30" s="314"/>
      <c r="J30" s="314"/>
      <c r="K30" s="314"/>
      <c r="L30" s="314"/>
      <c r="M30" s="315"/>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6"/>
      <c r="AM30" s="317"/>
    </row>
    <row r="31" spans="1:48" ht="15" customHeight="1">
      <c r="A31" s="151" t="s">
        <v>59</v>
      </c>
      <c r="B31" s="152"/>
      <c r="C31" s="152"/>
      <c r="D31" s="152"/>
      <c r="E31" s="153"/>
      <c r="F31" s="153"/>
      <c r="G31" s="154"/>
      <c r="H31" s="318"/>
      <c r="I31" s="318"/>
      <c r="J31" s="318"/>
      <c r="K31" s="318"/>
      <c r="L31" s="318"/>
      <c r="M31" s="319"/>
      <c r="N31" s="320"/>
      <c r="O31" s="320"/>
      <c r="P31" s="320"/>
      <c r="Q31" s="320"/>
      <c r="R31" s="320"/>
      <c r="S31" s="320"/>
      <c r="T31" s="320"/>
      <c r="U31" s="320"/>
      <c r="V31" s="320"/>
      <c r="W31" s="320"/>
      <c r="X31" s="320"/>
      <c r="Y31" s="320"/>
      <c r="Z31" s="320"/>
      <c r="AA31" s="320"/>
      <c r="AB31" s="320"/>
      <c r="AC31" s="320"/>
      <c r="AD31" s="320"/>
      <c r="AE31" s="320"/>
      <c r="AF31" s="320"/>
      <c r="AG31" s="320"/>
      <c r="AH31" s="320"/>
      <c r="AI31" s="320"/>
      <c r="AJ31" s="320"/>
      <c r="AK31" s="320"/>
      <c r="AL31" s="320"/>
      <c r="AM31" s="321"/>
    </row>
    <row r="32" spans="1:48" ht="15" customHeight="1">
      <c r="A32" s="151" t="s">
        <v>60</v>
      </c>
      <c r="B32" s="152"/>
      <c r="C32" s="152"/>
      <c r="D32" s="152"/>
      <c r="E32" s="153"/>
      <c r="F32" s="153"/>
      <c r="G32" s="154"/>
      <c r="H32" s="318"/>
      <c r="I32" s="318"/>
      <c r="J32" s="318"/>
      <c r="K32" s="318"/>
      <c r="L32" s="318"/>
      <c r="M32" s="319"/>
      <c r="N32" s="320"/>
      <c r="O32" s="320"/>
      <c r="P32" s="320"/>
      <c r="Q32" s="320"/>
      <c r="R32" s="320"/>
      <c r="S32" s="320"/>
      <c r="T32" s="320"/>
      <c r="U32" s="320"/>
      <c r="V32" s="320"/>
      <c r="W32" s="320"/>
      <c r="X32" s="320"/>
      <c r="Y32" s="320"/>
      <c r="Z32" s="320"/>
      <c r="AA32" s="320"/>
      <c r="AB32" s="320"/>
      <c r="AC32" s="320"/>
      <c r="AD32" s="320"/>
      <c r="AE32" s="320"/>
      <c r="AF32" s="320"/>
      <c r="AG32" s="320"/>
      <c r="AH32" s="320"/>
      <c r="AI32" s="320"/>
      <c r="AJ32" s="320"/>
      <c r="AK32" s="320"/>
      <c r="AL32" s="320"/>
      <c r="AM32" s="321"/>
    </row>
    <row r="33" spans="1:48" ht="15" customHeight="1">
      <c r="A33" s="151" t="s">
        <v>61</v>
      </c>
      <c r="B33" s="152"/>
      <c r="C33" s="152"/>
      <c r="D33" s="152"/>
      <c r="E33" s="153"/>
      <c r="F33" s="153"/>
      <c r="G33" s="154"/>
      <c r="H33" s="318"/>
      <c r="I33" s="318"/>
      <c r="J33" s="318"/>
      <c r="K33" s="318"/>
      <c r="L33" s="318"/>
      <c r="M33" s="319"/>
      <c r="N33" s="320"/>
      <c r="O33" s="320"/>
      <c r="P33" s="320"/>
      <c r="Q33" s="320"/>
      <c r="R33" s="320"/>
      <c r="S33" s="320"/>
      <c r="T33" s="320"/>
      <c r="U33" s="320"/>
      <c r="V33" s="320"/>
      <c r="W33" s="320"/>
      <c r="X33" s="320"/>
      <c r="Y33" s="320"/>
      <c r="Z33" s="320"/>
      <c r="AA33" s="320"/>
      <c r="AB33" s="320"/>
      <c r="AC33" s="320"/>
      <c r="AD33" s="320"/>
      <c r="AE33" s="320"/>
      <c r="AF33" s="320"/>
      <c r="AG33" s="320"/>
      <c r="AH33" s="320"/>
      <c r="AI33" s="320"/>
      <c r="AJ33" s="320"/>
      <c r="AK33" s="320"/>
      <c r="AL33" s="320"/>
      <c r="AM33" s="321"/>
      <c r="AV33" s="89"/>
    </row>
    <row r="34" spans="1:48" ht="15" customHeight="1">
      <c r="A34" s="151" t="s">
        <v>62</v>
      </c>
      <c r="B34" s="152"/>
      <c r="C34" s="152"/>
      <c r="D34" s="152"/>
      <c r="E34" s="153"/>
      <c r="F34" s="153"/>
      <c r="G34" s="154"/>
      <c r="H34" s="318"/>
      <c r="I34" s="318"/>
      <c r="J34" s="318"/>
      <c r="K34" s="318"/>
      <c r="L34" s="318"/>
      <c r="M34" s="319"/>
      <c r="N34" s="320"/>
      <c r="O34" s="320"/>
      <c r="P34" s="320"/>
      <c r="Q34" s="320"/>
      <c r="R34" s="320"/>
      <c r="S34" s="320"/>
      <c r="T34" s="320"/>
      <c r="U34" s="320"/>
      <c r="V34" s="320"/>
      <c r="W34" s="320"/>
      <c r="X34" s="320"/>
      <c r="Y34" s="320"/>
      <c r="Z34" s="320"/>
      <c r="AA34" s="320"/>
      <c r="AB34" s="320"/>
      <c r="AC34" s="320"/>
      <c r="AD34" s="320"/>
      <c r="AE34" s="320"/>
      <c r="AF34" s="320"/>
      <c r="AG34" s="320"/>
      <c r="AH34" s="320"/>
      <c r="AI34" s="320"/>
      <c r="AJ34" s="320"/>
      <c r="AK34" s="320"/>
      <c r="AL34" s="320"/>
      <c r="AM34" s="321"/>
    </row>
    <row r="35" spans="1:48" ht="15" customHeight="1">
      <c r="A35" s="155" t="s">
        <v>33</v>
      </c>
      <c r="B35" s="156"/>
      <c r="C35" s="156"/>
      <c r="D35" s="156"/>
      <c r="E35" s="156"/>
      <c r="F35" s="156"/>
      <c r="G35" s="157"/>
      <c r="H35" s="339">
        <f>SUM(H30:L34)</f>
        <v>0</v>
      </c>
      <c r="I35" s="339"/>
      <c r="J35" s="339"/>
      <c r="K35" s="339"/>
      <c r="L35" s="340"/>
      <c r="M35" s="341"/>
      <c r="N35" s="342"/>
      <c r="O35" s="342"/>
      <c r="P35" s="342"/>
      <c r="Q35" s="342"/>
      <c r="R35" s="342"/>
      <c r="S35" s="342"/>
      <c r="T35" s="342"/>
      <c r="U35" s="342"/>
      <c r="V35" s="342"/>
      <c r="W35" s="342"/>
      <c r="X35" s="342"/>
      <c r="Y35" s="342"/>
      <c r="Z35" s="342"/>
      <c r="AA35" s="342"/>
      <c r="AB35" s="342"/>
      <c r="AC35" s="342"/>
      <c r="AD35" s="342"/>
      <c r="AE35" s="342"/>
      <c r="AF35" s="342"/>
      <c r="AG35" s="342"/>
      <c r="AH35" s="342"/>
      <c r="AI35" s="342"/>
      <c r="AJ35" s="342"/>
      <c r="AK35" s="342"/>
      <c r="AL35" s="342"/>
      <c r="AM35" s="343"/>
    </row>
    <row r="36" spans="1:48" s="91" customFormat="1">
      <c r="A36" s="141"/>
      <c r="B36" s="87"/>
      <c r="C36" s="142"/>
      <c r="D36" s="87"/>
      <c r="E36" s="143"/>
      <c r="F36" s="87"/>
      <c r="G36" s="87"/>
      <c r="H36" s="87"/>
      <c r="I36" s="87"/>
      <c r="J36" s="144"/>
      <c r="K36" s="144"/>
      <c r="L36" s="144"/>
      <c r="M36" s="144"/>
      <c r="N36" s="144"/>
      <c r="O36" s="145"/>
      <c r="P36" s="142"/>
      <c r="S36" s="144"/>
      <c r="T36" s="131"/>
      <c r="U36" s="144"/>
      <c r="V36" s="144"/>
      <c r="W36" s="146"/>
      <c r="X36" s="158"/>
      <c r="Y36" s="158"/>
      <c r="Z36" s="158"/>
      <c r="AA36" s="158"/>
      <c r="AB36" s="158"/>
      <c r="AC36" s="158"/>
      <c r="AD36" s="159"/>
      <c r="AE36" s="160"/>
      <c r="AF36" s="160"/>
      <c r="AG36" s="160"/>
      <c r="AH36" s="179"/>
      <c r="AI36" s="344"/>
      <c r="AJ36" s="344"/>
      <c r="AK36" s="344"/>
      <c r="AL36" s="345"/>
      <c r="AM36" s="345"/>
    </row>
    <row r="37" spans="1:48" s="91" customFormat="1">
      <c r="A37" s="142" t="s">
        <v>209</v>
      </c>
      <c r="B37" s="87"/>
      <c r="C37" s="142"/>
      <c r="D37" s="87"/>
      <c r="E37" s="143"/>
      <c r="F37" s="87"/>
      <c r="G37" s="87"/>
      <c r="H37" s="87"/>
      <c r="I37" s="87"/>
      <c r="J37" s="144"/>
      <c r="K37" s="144"/>
      <c r="L37" s="144"/>
      <c r="M37" s="144"/>
      <c r="N37" s="144"/>
      <c r="O37" s="145"/>
      <c r="P37" s="142"/>
      <c r="S37" s="144"/>
      <c r="T37" s="131"/>
      <c r="U37" s="144"/>
      <c r="V37" s="144"/>
      <c r="W37" s="146"/>
      <c r="X37" s="158"/>
      <c r="Y37" s="158"/>
      <c r="Z37" s="158"/>
      <c r="AA37" s="158"/>
      <c r="AB37" s="158"/>
      <c r="AC37" s="158"/>
      <c r="AD37" s="159"/>
      <c r="AE37" s="160"/>
      <c r="AF37" s="160"/>
      <c r="AG37" s="160"/>
      <c r="AH37" s="179"/>
      <c r="AI37" s="344"/>
      <c r="AJ37" s="344"/>
      <c r="AK37" s="344"/>
      <c r="AL37" s="345"/>
      <c r="AM37" s="345"/>
    </row>
    <row r="38" spans="1:48" ht="15" customHeight="1">
      <c r="A38" s="261" t="s">
        <v>55</v>
      </c>
      <c r="B38" s="262"/>
      <c r="C38" s="262"/>
      <c r="D38" s="262"/>
      <c r="E38" s="262"/>
      <c r="F38" s="262"/>
      <c r="G38" s="263"/>
      <c r="H38" s="262" t="s">
        <v>56</v>
      </c>
      <c r="I38" s="262"/>
      <c r="J38" s="262"/>
      <c r="K38" s="262"/>
      <c r="L38" s="262"/>
      <c r="M38" s="261" t="s">
        <v>57</v>
      </c>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3"/>
    </row>
    <row r="39" spans="1:48" ht="15" customHeight="1">
      <c r="A39" s="147" t="s">
        <v>58</v>
      </c>
      <c r="B39" s="148"/>
      <c r="C39" s="148"/>
      <c r="D39" s="148"/>
      <c r="E39" s="149"/>
      <c r="F39" s="149"/>
      <c r="G39" s="150"/>
      <c r="H39" s="314"/>
      <c r="I39" s="314"/>
      <c r="J39" s="314"/>
      <c r="K39" s="314"/>
      <c r="L39" s="314"/>
      <c r="M39" s="315"/>
      <c r="N39" s="316"/>
      <c r="O39" s="316"/>
      <c r="P39" s="316"/>
      <c r="Q39" s="316"/>
      <c r="R39" s="316"/>
      <c r="S39" s="316"/>
      <c r="T39" s="316"/>
      <c r="U39" s="316"/>
      <c r="V39" s="316"/>
      <c r="W39" s="316"/>
      <c r="X39" s="316"/>
      <c r="Y39" s="316"/>
      <c r="Z39" s="316"/>
      <c r="AA39" s="316"/>
      <c r="AB39" s="316"/>
      <c r="AC39" s="316"/>
      <c r="AD39" s="316"/>
      <c r="AE39" s="316"/>
      <c r="AF39" s="316"/>
      <c r="AG39" s="316"/>
      <c r="AH39" s="316"/>
      <c r="AI39" s="316"/>
      <c r="AJ39" s="316"/>
      <c r="AK39" s="316"/>
      <c r="AL39" s="316"/>
      <c r="AM39" s="317"/>
    </row>
    <row r="40" spans="1:48" ht="15" customHeight="1">
      <c r="A40" s="151" t="s">
        <v>59</v>
      </c>
      <c r="B40" s="152"/>
      <c r="C40" s="152"/>
      <c r="D40" s="152"/>
      <c r="E40" s="153"/>
      <c r="F40" s="153"/>
      <c r="G40" s="154"/>
      <c r="H40" s="318"/>
      <c r="I40" s="318"/>
      <c r="J40" s="318"/>
      <c r="K40" s="318"/>
      <c r="L40" s="318"/>
      <c r="M40" s="319"/>
      <c r="N40" s="320"/>
      <c r="O40" s="320"/>
      <c r="P40" s="320"/>
      <c r="Q40" s="320"/>
      <c r="R40" s="320"/>
      <c r="S40" s="320"/>
      <c r="T40" s="320"/>
      <c r="U40" s="320"/>
      <c r="V40" s="320"/>
      <c r="W40" s="320"/>
      <c r="X40" s="320"/>
      <c r="Y40" s="320"/>
      <c r="Z40" s="320"/>
      <c r="AA40" s="320"/>
      <c r="AB40" s="320"/>
      <c r="AC40" s="320"/>
      <c r="AD40" s="320"/>
      <c r="AE40" s="320"/>
      <c r="AF40" s="320"/>
      <c r="AG40" s="320"/>
      <c r="AH40" s="320"/>
      <c r="AI40" s="320"/>
      <c r="AJ40" s="320"/>
      <c r="AK40" s="320"/>
      <c r="AL40" s="320"/>
      <c r="AM40" s="321"/>
    </row>
    <row r="41" spans="1:48" ht="15" customHeight="1">
      <c r="A41" s="151" t="s">
        <v>60</v>
      </c>
      <c r="B41" s="152"/>
      <c r="C41" s="152"/>
      <c r="D41" s="152"/>
      <c r="E41" s="153"/>
      <c r="F41" s="153"/>
      <c r="G41" s="154"/>
      <c r="H41" s="318"/>
      <c r="I41" s="318"/>
      <c r="J41" s="318"/>
      <c r="K41" s="318"/>
      <c r="L41" s="318"/>
      <c r="M41" s="319"/>
      <c r="N41" s="320"/>
      <c r="O41" s="320"/>
      <c r="P41" s="320"/>
      <c r="Q41" s="320"/>
      <c r="R41" s="320"/>
      <c r="S41" s="320"/>
      <c r="T41" s="320"/>
      <c r="U41" s="320"/>
      <c r="V41" s="320"/>
      <c r="W41" s="320"/>
      <c r="X41" s="320"/>
      <c r="Y41" s="320"/>
      <c r="Z41" s="320"/>
      <c r="AA41" s="320"/>
      <c r="AB41" s="320"/>
      <c r="AC41" s="320"/>
      <c r="AD41" s="320"/>
      <c r="AE41" s="320"/>
      <c r="AF41" s="320"/>
      <c r="AG41" s="320"/>
      <c r="AH41" s="320"/>
      <c r="AI41" s="320"/>
      <c r="AJ41" s="320"/>
      <c r="AK41" s="320"/>
      <c r="AL41" s="320"/>
      <c r="AM41" s="321"/>
    </row>
    <row r="42" spans="1:48" ht="15" customHeight="1">
      <c r="A42" s="151" t="s">
        <v>61</v>
      </c>
      <c r="B42" s="152"/>
      <c r="C42" s="152"/>
      <c r="D42" s="152"/>
      <c r="E42" s="153"/>
      <c r="F42" s="153"/>
      <c r="G42" s="154"/>
      <c r="H42" s="318"/>
      <c r="I42" s="318"/>
      <c r="J42" s="318"/>
      <c r="K42" s="318"/>
      <c r="L42" s="318"/>
      <c r="M42" s="319"/>
      <c r="N42" s="320"/>
      <c r="O42" s="320"/>
      <c r="P42" s="320"/>
      <c r="Q42" s="320"/>
      <c r="R42" s="320"/>
      <c r="S42" s="320"/>
      <c r="T42" s="320"/>
      <c r="U42" s="320"/>
      <c r="V42" s="320"/>
      <c r="W42" s="320"/>
      <c r="X42" s="320"/>
      <c r="Y42" s="320"/>
      <c r="Z42" s="320"/>
      <c r="AA42" s="320"/>
      <c r="AB42" s="320"/>
      <c r="AC42" s="320"/>
      <c r="AD42" s="320"/>
      <c r="AE42" s="320"/>
      <c r="AF42" s="320"/>
      <c r="AG42" s="320"/>
      <c r="AH42" s="320"/>
      <c r="AI42" s="320"/>
      <c r="AJ42" s="320"/>
      <c r="AK42" s="320"/>
      <c r="AL42" s="320"/>
      <c r="AM42" s="321"/>
      <c r="AV42" s="89"/>
    </row>
    <row r="43" spans="1:48" ht="15" customHeight="1">
      <c r="A43" s="151" t="s">
        <v>62</v>
      </c>
      <c r="B43" s="152"/>
      <c r="C43" s="152"/>
      <c r="D43" s="152"/>
      <c r="E43" s="153"/>
      <c r="F43" s="153"/>
      <c r="G43" s="154"/>
      <c r="H43" s="318"/>
      <c r="I43" s="318"/>
      <c r="J43" s="318"/>
      <c r="K43" s="318"/>
      <c r="L43" s="318"/>
      <c r="M43" s="319"/>
      <c r="N43" s="320"/>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1"/>
    </row>
    <row r="44" spans="1:48" ht="15" customHeight="1">
      <c r="A44" s="155" t="s">
        <v>33</v>
      </c>
      <c r="B44" s="156"/>
      <c r="C44" s="156"/>
      <c r="D44" s="156"/>
      <c r="E44" s="156"/>
      <c r="F44" s="156"/>
      <c r="G44" s="157"/>
      <c r="H44" s="339">
        <f>SUM(H39:L43)</f>
        <v>0</v>
      </c>
      <c r="I44" s="339"/>
      <c r="J44" s="339"/>
      <c r="K44" s="339"/>
      <c r="L44" s="340"/>
      <c r="M44" s="341"/>
      <c r="N44" s="342"/>
      <c r="O44" s="342"/>
      <c r="P44" s="342"/>
      <c r="Q44" s="342"/>
      <c r="R44" s="342"/>
      <c r="S44" s="342"/>
      <c r="T44" s="342"/>
      <c r="U44" s="342"/>
      <c r="V44" s="342"/>
      <c r="W44" s="342"/>
      <c r="X44" s="342"/>
      <c r="Y44" s="342"/>
      <c r="Z44" s="342"/>
      <c r="AA44" s="342"/>
      <c r="AB44" s="342"/>
      <c r="AC44" s="342"/>
      <c r="AD44" s="342"/>
      <c r="AE44" s="342"/>
      <c r="AF44" s="342"/>
      <c r="AG44" s="342"/>
      <c r="AH44" s="342"/>
      <c r="AI44" s="342"/>
      <c r="AJ44" s="342"/>
      <c r="AK44" s="342"/>
      <c r="AL44" s="342"/>
      <c r="AM44" s="343"/>
    </row>
    <row r="45" spans="1:48" s="91" customFormat="1" ht="6" customHeight="1">
      <c r="A45" s="162"/>
      <c r="B45" s="162"/>
      <c r="C45" s="162"/>
      <c r="D45" s="162"/>
      <c r="E45" s="163"/>
      <c r="F45" s="163"/>
      <c r="G45" s="163"/>
      <c r="H45" s="163"/>
      <c r="I45" s="163"/>
      <c r="J45" s="164"/>
      <c r="K45" s="164"/>
      <c r="L45" s="164"/>
      <c r="M45" s="164"/>
      <c r="N45" s="164"/>
      <c r="AH45" s="165"/>
    </row>
    <row r="46" spans="1:48" s="89" customFormat="1" ht="19.5" hidden="1" customHeight="1">
      <c r="A46" s="166" t="s">
        <v>206</v>
      </c>
      <c r="B46" s="102"/>
      <c r="C46" s="102"/>
      <c r="D46" s="102"/>
      <c r="E46" s="102"/>
      <c r="F46" s="102"/>
      <c r="G46" s="102"/>
      <c r="H46" s="102"/>
      <c r="I46" s="167"/>
      <c r="J46" s="168"/>
      <c r="K46" s="102"/>
      <c r="L46" s="169"/>
      <c r="M46" s="169"/>
      <c r="N46" s="169"/>
      <c r="O46" s="102"/>
      <c r="P46" s="102"/>
      <c r="Q46" s="102"/>
      <c r="R46" s="102"/>
      <c r="S46" s="102"/>
      <c r="T46" s="170"/>
      <c r="U46" s="170"/>
      <c r="V46" s="170"/>
      <c r="W46" s="170"/>
      <c r="AC46" s="322"/>
      <c r="AD46" s="323" t="s">
        <v>53</v>
      </c>
      <c r="AE46" s="324"/>
      <c r="AF46" s="324"/>
      <c r="AG46" s="324"/>
      <c r="AH46" s="324"/>
      <c r="AI46" s="325" t="s">
        <v>54</v>
      </c>
      <c r="AJ46" s="326"/>
      <c r="AK46" s="326"/>
      <c r="AL46" s="326"/>
      <c r="AM46" s="327"/>
    </row>
    <row r="47" spans="1:48" s="89" customFormat="1" ht="13.5" hidden="1" customHeight="1">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AC47" s="322"/>
      <c r="AD47" s="346" t="str">
        <f>IFERROR(VLOOKUP(L10,リスト!B24:E30,4,FALSE)*AJ10,"")</f>
        <v/>
      </c>
      <c r="AE47" s="347"/>
      <c r="AF47" s="347"/>
      <c r="AG47" s="350" t="s">
        <v>12</v>
      </c>
      <c r="AH47" s="350"/>
      <c r="AI47" s="351" t="str">
        <f>IF(AD47="","",MIN(AD47,ROUNDDOWN(H55/1000,0)))</f>
        <v/>
      </c>
      <c r="AJ47" s="352"/>
      <c r="AK47" s="352"/>
      <c r="AL47" s="350" t="s">
        <v>12</v>
      </c>
      <c r="AM47" s="355"/>
    </row>
    <row r="48" spans="1:48" s="89" customFormat="1" ht="12" hidden="1">
      <c r="A48" s="171"/>
      <c r="B48" s="102"/>
      <c r="C48" s="102"/>
      <c r="D48" s="102"/>
      <c r="E48" s="102"/>
      <c r="F48" s="102"/>
      <c r="G48" s="102"/>
      <c r="H48" s="102"/>
      <c r="I48" s="102"/>
      <c r="J48" s="102"/>
      <c r="K48" s="102"/>
      <c r="L48" s="102"/>
      <c r="M48" s="102"/>
      <c r="N48" s="102"/>
      <c r="O48" s="102"/>
      <c r="P48" s="102"/>
      <c r="Q48" s="102"/>
      <c r="R48" s="102"/>
      <c r="S48" s="102"/>
      <c r="T48" s="102"/>
      <c r="U48" s="102"/>
      <c r="V48" s="102"/>
      <c r="W48" s="102"/>
      <c r="AC48" s="322"/>
      <c r="AD48" s="348"/>
      <c r="AE48" s="349"/>
      <c r="AF48" s="349"/>
      <c r="AG48" s="350"/>
      <c r="AH48" s="350"/>
      <c r="AI48" s="353"/>
      <c r="AJ48" s="354"/>
      <c r="AK48" s="354"/>
      <c r="AL48" s="350"/>
      <c r="AM48" s="355"/>
      <c r="AT48" s="172"/>
    </row>
    <row r="49" spans="1:39" ht="15" hidden="1" customHeight="1">
      <c r="A49" s="261" t="s">
        <v>55</v>
      </c>
      <c r="B49" s="262"/>
      <c r="C49" s="262"/>
      <c r="D49" s="262"/>
      <c r="E49" s="262"/>
      <c r="F49" s="262"/>
      <c r="G49" s="263"/>
      <c r="H49" s="262" t="s">
        <v>56</v>
      </c>
      <c r="I49" s="262"/>
      <c r="J49" s="262"/>
      <c r="K49" s="262"/>
      <c r="L49" s="262"/>
      <c r="M49" s="261" t="s">
        <v>57</v>
      </c>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262"/>
      <c r="AL49" s="262"/>
      <c r="AM49" s="263"/>
    </row>
    <row r="50" spans="1:39" ht="15" hidden="1" customHeight="1">
      <c r="A50" s="147" t="s">
        <v>58</v>
      </c>
      <c r="B50" s="148"/>
      <c r="C50" s="148"/>
      <c r="D50" s="148"/>
      <c r="E50" s="149"/>
      <c r="F50" s="149"/>
      <c r="G50" s="150"/>
      <c r="H50" s="314"/>
      <c r="I50" s="314"/>
      <c r="J50" s="314"/>
      <c r="K50" s="314"/>
      <c r="L50" s="314"/>
      <c r="M50" s="315"/>
      <c r="N50" s="316"/>
      <c r="O50" s="316"/>
      <c r="P50" s="316"/>
      <c r="Q50" s="316"/>
      <c r="R50" s="316"/>
      <c r="S50" s="316"/>
      <c r="T50" s="316"/>
      <c r="U50" s="316"/>
      <c r="V50" s="316"/>
      <c r="W50" s="316"/>
      <c r="X50" s="316"/>
      <c r="Y50" s="316"/>
      <c r="Z50" s="316"/>
      <c r="AA50" s="316"/>
      <c r="AB50" s="316"/>
      <c r="AC50" s="316"/>
      <c r="AD50" s="316"/>
      <c r="AE50" s="316"/>
      <c r="AF50" s="316"/>
      <c r="AG50" s="316"/>
      <c r="AH50" s="316"/>
      <c r="AI50" s="316"/>
      <c r="AJ50" s="316"/>
      <c r="AK50" s="316"/>
      <c r="AL50" s="316"/>
      <c r="AM50" s="317"/>
    </row>
    <row r="51" spans="1:39" ht="15" hidden="1" customHeight="1">
      <c r="A51" s="151" t="s">
        <v>59</v>
      </c>
      <c r="B51" s="152"/>
      <c r="C51" s="152"/>
      <c r="D51" s="152"/>
      <c r="E51" s="153"/>
      <c r="F51" s="153"/>
      <c r="G51" s="154"/>
      <c r="H51" s="318"/>
      <c r="I51" s="318"/>
      <c r="J51" s="318"/>
      <c r="K51" s="318"/>
      <c r="L51" s="318"/>
      <c r="M51" s="319"/>
      <c r="N51" s="320"/>
      <c r="O51" s="320"/>
      <c r="P51" s="320"/>
      <c r="Q51" s="320"/>
      <c r="R51" s="320"/>
      <c r="S51" s="320"/>
      <c r="T51" s="320"/>
      <c r="U51" s="320"/>
      <c r="V51" s="320"/>
      <c r="W51" s="320"/>
      <c r="X51" s="320"/>
      <c r="Y51" s="320"/>
      <c r="Z51" s="320"/>
      <c r="AA51" s="320"/>
      <c r="AB51" s="320"/>
      <c r="AC51" s="320"/>
      <c r="AD51" s="320"/>
      <c r="AE51" s="320"/>
      <c r="AF51" s="320"/>
      <c r="AG51" s="320"/>
      <c r="AH51" s="320"/>
      <c r="AI51" s="320"/>
      <c r="AJ51" s="320"/>
      <c r="AK51" s="320"/>
      <c r="AL51" s="320"/>
      <c r="AM51" s="321"/>
    </row>
    <row r="52" spans="1:39" ht="15" hidden="1" customHeight="1">
      <c r="A52" s="151" t="s">
        <v>60</v>
      </c>
      <c r="B52" s="152"/>
      <c r="C52" s="152"/>
      <c r="D52" s="152"/>
      <c r="E52" s="153"/>
      <c r="F52" s="153"/>
      <c r="G52" s="154"/>
      <c r="H52" s="318"/>
      <c r="I52" s="318"/>
      <c r="J52" s="318"/>
      <c r="K52" s="318"/>
      <c r="L52" s="318"/>
      <c r="M52" s="319"/>
      <c r="N52" s="320"/>
      <c r="O52" s="320"/>
      <c r="P52" s="320"/>
      <c r="Q52" s="320"/>
      <c r="R52" s="320"/>
      <c r="S52" s="320"/>
      <c r="T52" s="320"/>
      <c r="U52" s="320"/>
      <c r="V52" s="320"/>
      <c r="W52" s="320"/>
      <c r="X52" s="320"/>
      <c r="Y52" s="320"/>
      <c r="Z52" s="320"/>
      <c r="AA52" s="320"/>
      <c r="AB52" s="320"/>
      <c r="AC52" s="320"/>
      <c r="AD52" s="320"/>
      <c r="AE52" s="320"/>
      <c r="AF52" s="320"/>
      <c r="AG52" s="320"/>
      <c r="AH52" s="320"/>
      <c r="AI52" s="320"/>
      <c r="AJ52" s="320"/>
      <c r="AK52" s="320"/>
      <c r="AL52" s="320"/>
      <c r="AM52" s="321"/>
    </row>
    <row r="53" spans="1:39" ht="15" hidden="1" customHeight="1">
      <c r="A53" s="151" t="s">
        <v>61</v>
      </c>
      <c r="B53" s="152"/>
      <c r="C53" s="152"/>
      <c r="D53" s="152"/>
      <c r="E53" s="153"/>
      <c r="F53" s="153"/>
      <c r="G53" s="154"/>
      <c r="H53" s="318"/>
      <c r="I53" s="318"/>
      <c r="J53" s="318"/>
      <c r="K53" s="318"/>
      <c r="L53" s="318"/>
      <c r="M53" s="319"/>
      <c r="N53" s="320"/>
      <c r="O53" s="320"/>
      <c r="P53" s="320"/>
      <c r="Q53" s="320"/>
      <c r="R53" s="320"/>
      <c r="S53" s="320"/>
      <c r="T53" s="320"/>
      <c r="U53" s="320"/>
      <c r="V53" s="320"/>
      <c r="W53" s="320"/>
      <c r="X53" s="320"/>
      <c r="Y53" s="320"/>
      <c r="Z53" s="320"/>
      <c r="AA53" s="320"/>
      <c r="AB53" s="320"/>
      <c r="AC53" s="320"/>
      <c r="AD53" s="320"/>
      <c r="AE53" s="320"/>
      <c r="AF53" s="320"/>
      <c r="AG53" s="320"/>
      <c r="AH53" s="320"/>
      <c r="AI53" s="320"/>
      <c r="AJ53" s="320"/>
      <c r="AK53" s="320"/>
      <c r="AL53" s="320"/>
      <c r="AM53" s="321"/>
    </row>
    <row r="54" spans="1:39" ht="15" hidden="1" customHeight="1">
      <c r="A54" s="151" t="s">
        <v>62</v>
      </c>
      <c r="B54" s="152"/>
      <c r="C54" s="152"/>
      <c r="D54" s="152"/>
      <c r="E54" s="153"/>
      <c r="F54" s="153"/>
      <c r="G54" s="154"/>
      <c r="H54" s="318"/>
      <c r="I54" s="318"/>
      <c r="J54" s="318"/>
      <c r="K54" s="318"/>
      <c r="L54" s="318"/>
      <c r="M54" s="319"/>
      <c r="N54" s="320"/>
      <c r="O54" s="320"/>
      <c r="P54" s="320"/>
      <c r="Q54" s="320"/>
      <c r="R54" s="320"/>
      <c r="S54" s="320"/>
      <c r="T54" s="320"/>
      <c r="U54" s="320"/>
      <c r="V54" s="320"/>
      <c r="W54" s="320"/>
      <c r="X54" s="320"/>
      <c r="Y54" s="320"/>
      <c r="Z54" s="320"/>
      <c r="AA54" s="320"/>
      <c r="AB54" s="320"/>
      <c r="AC54" s="320"/>
      <c r="AD54" s="320"/>
      <c r="AE54" s="320"/>
      <c r="AF54" s="320"/>
      <c r="AG54" s="320"/>
      <c r="AH54" s="320"/>
      <c r="AI54" s="320"/>
      <c r="AJ54" s="320"/>
      <c r="AK54" s="320"/>
      <c r="AL54" s="320"/>
      <c r="AM54" s="321"/>
    </row>
    <row r="55" spans="1:39" ht="15" hidden="1" customHeight="1">
      <c r="A55" s="155" t="s">
        <v>33</v>
      </c>
      <c r="B55" s="173"/>
      <c r="C55" s="173"/>
      <c r="D55" s="173"/>
      <c r="E55" s="156"/>
      <c r="F55" s="156"/>
      <c r="G55" s="157"/>
      <c r="H55" s="339">
        <f>SUM(H50:L54)</f>
        <v>0</v>
      </c>
      <c r="I55" s="339"/>
      <c r="J55" s="339"/>
      <c r="K55" s="339"/>
      <c r="L55" s="340"/>
      <c r="M55" s="341"/>
      <c r="N55" s="342"/>
      <c r="O55" s="342"/>
      <c r="P55" s="342"/>
      <c r="Q55" s="342"/>
      <c r="R55" s="342"/>
      <c r="S55" s="342"/>
      <c r="T55" s="342"/>
      <c r="U55" s="342"/>
      <c r="V55" s="342"/>
      <c r="W55" s="342"/>
      <c r="X55" s="342"/>
      <c r="Y55" s="356"/>
      <c r="Z55" s="356"/>
      <c r="AA55" s="356"/>
      <c r="AB55" s="356"/>
      <c r="AC55" s="356"/>
      <c r="AD55" s="356"/>
      <c r="AE55" s="342"/>
      <c r="AF55" s="342"/>
      <c r="AG55" s="342"/>
      <c r="AH55" s="342"/>
      <c r="AI55" s="342"/>
      <c r="AJ55" s="342"/>
      <c r="AK55" s="342"/>
      <c r="AL55" s="342"/>
      <c r="AM55" s="343"/>
    </row>
    <row r="56" spans="1:39" s="91" customFormat="1" ht="4.5" customHeight="1">
      <c r="A56" s="162"/>
      <c r="B56" s="162"/>
      <c r="C56" s="162"/>
      <c r="D56" s="162"/>
      <c r="E56" s="174"/>
      <c r="F56" s="174"/>
      <c r="G56" s="174"/>
      <c r="H56" s="174"/>
      <c r="I56" s="174"/>
      <c r="J56" s="175"/>
      <c r="K56" s="175"/>
      <c r="L56" s="175"/>
      <c r="M56" s="175"/>
      <c r="N56" s="175"/>
      <c r="O56" s="174"/>
      <c r="P56" s="174"/>
      <c r="Q56" s="174"/>
      <c r="R56" s="174"/>
      <c r="S56" s="174"/>
      <c r="T56" s="174"/>
      <c r="U56" s="174"/>
      <c r="V56" s="174"/>
      <c r="W56" s="174"/>
      <c r="X56" s="174"/>
      <c r="Y56" s="176"/>
      <c r="Z56" s="176"/>
      <c r="AA56" s="176"/>
      <c r="AB56" s="176"/>
      <c r="AC56" s="176"/>
      <c r="AD56" s="176"/>
      <c r="AE56" s="174"/>
      <c r="AF56" s="174"/>
      <c r="AG56" s="174"/>
      <c r="AH56" s="174"/>
      <c r="AI56" s="174"/>
      <c r="AJ56" s="174"/>
      <c r="AK56" s="174"/>
      <c r="AL56" s="174"/>
      <c r="AM56" s="174"/>
    </row>
    <row r="57" spans="1:39" s="91" customFormat="1">
      <c r="A57" s="142" t="s">
        <v>236</v>
      </c>
    </row>
    <row r="58" spans="1:39">
      <c r="A58" s="177" t="s">
        <v>282</v>
      </c>
    </row>
    <row r="59" spans="1:39">
      <c r="AI59" s="357"/>
      <c r="AJ59" s="357"/>
      <c r="AK59" s="357"/>
      <c r="AL59" s="357"/>
      <c r="AM59" s="357"/>
    </row>
  </sheetData>
  <sheetProtection formatCells="0" formatColumns="0" formatRows="0" insertColumns="0" insertRows="0" autoFilter="0"/>
  <mergeCells count="102">
    <mergeCell ref="AI59:AM59"/>
    <mergeCell ref="H50:L50"/>
    <mergeCell ref="H51:L51"/>
    <mergeCell ref="H52:L52"/>
    <mergeCell ref="H53:L53"/>
    <mergeCell ref="H55:L55"/>
    <mergeCell ref="M55:AM55"/>
    <mergeCell ref="M49:AM49"/>
    <mergeCell ref="M50:AM50"/>
    <mergeCell ref="M51:AM51"/>
    <mergeCell ref="M52:AM52"/>
    <mergeCell ref="M53:AM53"/>
    <mergeCell ref="H54:L54"/>
    <mergeCell ref="M54:AM54"/>
    <mergeCell ref="AD47:AF48"/>
    <mergeCell ref="AG47:AH48"/>
    <mergeCell ref="AD46:AH46"/>
    <mergeCell ref="AC46:AC48"/>
    <mergeCell ref="AL47:AM48"/>
    <mergeCell ref="AI47:AK48"/>
    <mergeCell ref="AI46:AM46"/>
    <mergeCell ref="A49:G49"/>
    <mergeCell ref="H49:L49"/>
    <mergeCell ref="AP10:AU10"/>
    <mergeCell ref="AG10:AI10"/>
    <mergeCell ref="AJ10:AK10"/>
    <mergeCell ref="AL10:AM10"/>
    <mergeCell ref="A11:H11"/>
    <mergeCell ref="AD26:AH26"/>
    <mergeCell ref="AC26:AC28"/>
    <mergeCell ref="AD27:AF28"/>
    <mergeCell ref="AG27:AH28"/>
    <mergeCell ref="A13:AM13"/>
    <mergeCell ref="L10:AF10"/>
    <mergeCell ref="A19:AM19"/>
    <mergeCell ref="A22:W22"/>
    <mergeCell ref="X21:Z21"/>
    <mergeCell ref="X22:Z22"/>
    <mergeCell ref="A10:K10"/>
    <mergeCell ref="X16:Z16"/>
    <mergeCell ref="A24:AM24"/>
    <mergeCell ref="X15:Z15"/>
    <mergeCell ref="AA16:AM16"/>
    <mergeCell ref="AA15:AM15"/>
    <mergeCell ref="AL27:AM28"/>
    <mergeCell ref="AI27:AK28"/>
    <mergeCell ref="AI26:AM26"/>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X17:Z17"/>
    <mergeCell ref="A15:W15"/>
    <mergeCell ref="A16:W16"/>
    <mergeCell ref="A17:W17"/>
    <mergeCell ref="A21:W21"/>
    <mergeCell ref="M35:AM35"/>
    <mergeCell ref="M31:AM31"/>
    <mergeCell ref="M32:AM32"/>
    <mergeCell ref="M33:AM33"/>
    <mergeCell ref="H35:L35"/>
    <mergeCell ref="H34:L34"/>
    <mergeCell ref="M34:AM34"/>
    <mergeCell ref="H31:L31"/>
    <mergeCell ref="H32:L32"/>
    <mergeCell ref="H33:L33"/>
    <mergeCell ref="A29:G29"/>
    <mergeCell ref="A38:G38"/>
    <mergeCell ref="H38:L38"/>
    <mergeCell ref="M38:AM38"/>
    <mergeCell ref="M30:AM30"/>
    <mergeCell ref="M29:AM29"/>
    <mergeCell ref="H30:L3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L37:AM37"/>
    <mergeCell ref="H29:L29"/>
    <mergeCell ref="AI37:AK37"/>
  </mergeCells>
  <phoneticPr fontId="4"/>
  <dataValidations count="2">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25"/>
  <cols>
    <col min="1" max="2" width="3.875" style="3" customWidth="1"/>
    <col min="3" max="3" width="13.875" style="3" customWidth="1"/>
    <col min="4" max="4" width="3.875" style="3" customWidth="1"/>
    <col min="5" max="5" width="35.625" style="3" customWidth="1"/>
    <col min="6" max="6" width="26.125" style="3" customWidth="1"/>
    <col min="7" max="7" width="63.625" style="3" customWidth="1"/>
    <col min="8" max="8" width="26.375" style="3" customWidth="1"/>
    <col min="9" max="9" width="63.625" style="3" customWidth="1"/>
    <col min="10" max="10" width="26.375" style="3" customWidth="1"/>
    <col min="11" max="16384" width="9" style="3"/>
  </cols>
  <sheetData>
    <row r="1" spans="1:15" ht="26.25" customHeight="1">
      <c r="A1" s="1" t="s">
        <v>63</v>
      </c>
      <c r="B1" s="2"/>
      <c r="C1" s="1" t="s">
        <v>64</v>
      </c>
      <c r="I1" s="1"/>
      <c r="J1" s="1"/>
    </row>
    <row r="2" spans="1:15" ht="27" customHeight="1">
      <c r="A2" s="4" t="s">
        <v>65</v>
      </c>
      <c r="B2" s="5"/>
      <c r="C2" s="6"/>
      <c r="D2" s="6"/>
      <c r="E2" s="6"/>
      <c r="F2" s="6"/>
      <c r="G2" s="6"/>
      <c r="H2" s="7"/>
      <c r="I2" s="209" t="s">
        <v>66</v>
      </c>
      <c r="J2" s="210"/>
    </row>
    <row r="3" spans="1:15" ht="30" customHeight="1">
      <c r="A3" s="8"/>
      <c r="B3" s="9"/>
      <c r="C3" s="10"/>
      <c r="D3" s="10"/>
      <c r="E3" s="10"/>
      <c r="F3" s="10"/>
      <c r="G3" s="11" t="s">
        <v>67</v>
      </c>
      <c r="H3" s="12"/>
    </row>
    <row r="4" spans="1:15" ht="71.25" customHeight="1">
      <c r="A4" s="13"/>
      <c r="B4" s="14"/>
      <c r="C4" s="211" t="s">
        <v>68</v>
      </c>
      <c r="D4" s="212"/>
      <c r="E4" s="212"/>
      <c r="F4" s="213"/>
      <c r="G4" s="214" t="s">
        <v>69</v>
      </c>
      <c r="H4" s="215"/>
    </row>
    <row r="5" spans="1:15" ht="18.95" customHeight="1">
      <c r="A5" s="15"/>
      <c r="B5" s="16"/>
      <c r="C5" s="216" t="s">
        <v>70</v>
      </c>
      <c r="D5" s="17">
        <v>1</v>
      </c>
      <c r="E5" s="217" t="s">
        <v>71</v>
      </c>
      <c r="F5" s="17" t="s">
        <v>72</v>
      </c>
      <c r="G5" s="18">
        <v>653</v>
      </c>
      <c r="H5" s="19" t="s">
        <v>73</v>
      </c>
      <c r="K5" s="20"/>
      <c r="L5" s="21"/>
      <c r="M5" s="20"/>
      <c r="N5" s="21"/>
      <c r="O5" s="22"/>
    </row>
    <row r="6" spans="1:15" ht="18.95" customHeight="1">
      <c r="A6" s="15"/>
      <c r="B6" s="16"/>
      <c r="C6" s="216"/>
      <c r="D6" s="17">
        <v>2</v>
      </c>
      <c r="E6" s="217"/>
      <c r="F6" s="17" t="s">
        <v>74</v>
      </c>
      <c r="G6" s="18">
        <v>831</v>
      </c>
      <c r="H6" s="19" t="s">
        <v>73</v>
      </c>
      <c r="K6" s="20"/>
      <c r="L6" s="21"/>
      <c r="M6" s="20"/>
      <c r="N6" s="21"/>
      <c r="O6" s="22"/>
    </row>
    <row r="7" spans="1:15" ht="18.95" customHeight="1">
      <c r="A7" s="15"/>
      <c r="B7" s="16"/>
      <c r="C7" s="216"/>
      <c r="D7" s="17">
        <v>3</v>
      </c>
      <c r="E7" s="217"/>
      <c r="F7" s="17" t="s">
        <v>75</v>
      </c>
      <c r="G7" s="18">
        <v>1075</v>
      </c>
      <c r="H7" s="19" t="s">
        <v>73</v>
      </c>
      <c r="K7" s="20"/>
      <c r="L7" s="21"/>
      <c r="M7" s="20"/>
      <c r="N7" s="21"/>
      <c r="O7" s="22"/>
    </row>
    <row r="8" spans="1:15" ht="18.95" customHeight="1">
      <c r="A8" s="15"/>
      <c r="B8" s="16"/>
      <c r="C8" s="216"/>
      <c r="D8" s="17">
        <v>4</v>
      </c>
      <c r="E8" s="218" t="s">
        <v>76</v>
      </c>
      <c r="F8" s="218"/>
      <c r="G8" s="18">
        <v>305</v>
      </c>
      <c r="H8" s="19" t="s">
        <v>73</v>
      </c>
      <c r="K8" s="20"/>
      <c r="L8" s="21"/>
      <c r="M8" s="20"/>
      <c r="N8" s="21"/>
      <c r="O8" s="22"/>
    </row>
    <row r="9" spans="1:15" ht="18.95" customHeight="1">
      <c r="A9" s="15"/>
      <c r="B9" s="16"/>
      <c r="C9" s="216"/>
      <c r="D9" s="17">
        <v>5</v>
      </c>
      <c r="E9" s="217" t="s">
        <v>77</v>
      </c>
      <c r="F9" s="217"/>
      <c r="G9" s="18">
        <v>340</v>
      </c>
      <c r="H9" s="19" t="s">
        <v>73</v>
      </c>
      <c r="K9" s="20"/>
      <c r="L9" s="21"/>
      <c r="M9" s="20"/>
      <c r="N9" s="21"/>
      <c r="O9" s="22"/>
    </row>
    <row r="10" spans="1:15" ht="18.95" customHeight="1">
      <c r="A10" s="15"/>
      <c r="B10" s="16"/>
      <c r="C10" s="216"/>
      <c r="D10" s="17">
        <v>6</v>
      </c>
      <c r="E10" s="217" t="s">
        <v>78</v>
      </c>
      <c r="F10" s="17" t="s">
        <v>72</v>
      </c>
      <c r="G10" s="18">
        <v>642</v>
      </c>
      <c r="H10" s="19" t="s">
        <v>73</v>
      </c>
      <c r="K10" s="20"/>
      <c r="L10" s="21"/>
      <c r="M10" s="20"/>
      <c r="N10" s="21"/>
      <c r="O10" s="22"/>
    </row>
    <row r="11" spans="1:15" ht="18.95" customHeight="1">
      <c r="A11" s="15"/>
      <c r="B11" s="16"/>
      <c r="C11" s="216"/>
      <c r="D11" s="17">
        <v>7</v>
      </c>
      <c r="E11" s="217"/>
      <c r="F11" s="17" t="s">
        <v>74</v>
      </c>
      <c r="G11" s="18">
        <v>776</v>
      </c>
      <c r="H11" s="19" t="s">
        <v>73</v>
      </c>
      <c r="K11" s="20"/>
      <c r="L11" s="21"/>
      <c r="M11" s="20"/>
      <c r="N11" s="21"/>
      <c r="O11" s="22"/>
    </row>
    <row r="12" spans="1:15" ht="18.95" customHeight="1">
      <c r="A12" s="15"/>
      <c r="B12" s="16"/>
      <c r="C12" s="216"/>
      <c r="D12" s="17">
        <v>8</v>
      </c>
      <c r="E12" s="217"/>
      <c r="F12" s="17" t="s">
        <v>75</v>
      </c>
      <c r="G12" s="18">
        <v>1272</v>
      </c>
      <c r="H12" s="19" t="s">
        <v>73</v>
      </c>
      <c r="K12" s="20"/>
      <c r="L12" s="21"/>
      <c r="M12" s="20"/>
      <c r="N12" s="21"/>
      <c r="O12" s="22"/>
    </row>
    <row r="13" spans="1:15" ht="18.95" customHeight="1">
      <c r="A13" s="15"/>
      <c r="B13" s="16"/>
      <c r="C13" s="23" t="s">
        <v>79</v>
      </c>
      <c r="D13" s="17">
        <v>9</v>
      </c>
      <c r="E13" s="217" t="s">
        <v>80</v>
      </c>
      <c r="F13" s="217"/>
      <c r="G13" s="18">
        <v>44</v>
      </c>
      <c r="H13" s="19" t="s">
        <v>81</v>
      </c>
      <c r="K13" s="20"/>
      <c r="L13" s="22"/>
      <c r="M13" s="22"/>
      <c r="N13" s="21"/>
      <c r="O13" s="20"/>
    </row>
    <row r="14" spans="1:15" ht="18.95" customHeight="1">
      <c r="A14" s="15"/>
      <c r="B14" s="16"/>
      <c r="C14" s="216" t="s">
        <v>82</v>
      </c>
      <c r="D14" s="17">
        <v>10</v>
      </c>
      <c r="E14" s="217" t="s">
        <v>83</v>
      </c>
      <c r="F14" s="217"/>
      <c r="G14" s="18">
        <v>500</v>
      </c>
      <c r="H14" s="19" t="s">
        <v>73</v>
      </c>
      <c r="K14" s="20"/>
      <c r="L14" s="21"/>
      <c r="M14" s="20"/>
      <c r="N14" s="21"/>
      <c r="O14" s="22"/>
    </row>
    <row r="15" spans="1:15" ht="18.95" customHeight="1">
      <c r="A15" s="15"/>
      <c r="B15" s="16"/>
      <c r="C15" s="216"/>
      <c r="D15" s="17">
        <v>11</v>
      </c>
      <c r="E15" s="217" t="s">
        <v>84</v>
      </c>
      <c r="F15" s="217"/>
      <c r="G15" s="18">
        <v>431</v>
      </c>
      <c r="H15" s="19" t="s">
        <v>73</v>
      </c>
      <c r="K15" s="20"/>
      <c r="L15" s="21"/>
      <c r="M15" s="20"/>
      <c r="N15" s="21"/>
      <c r="O15" s="22"/>
    </row>
    <row r="16" spans="1:15" ht="18.95" customHeight="1">
      <c r="A16" s="15"/>
      <c r="B16" s="16"/>
      <c r="C16" s="216"/>
      <c r="D16" s="17">
        <v>12</v>
      </c>
      <c r="E16" s="217" t="s">
        <v>85</v>
      </c>
      <c r="F16" s="217"/>
      <c r="G16" s="18">
        <v>464</v>
      </c>
      <c r="H16" s="19" t="s">
        <v>73</v>
      </c>
      <c r="K16" s="20"/>
      <c r="L16" s="21"/>
      <c r="M16" s="20"/>
      <c r="N16" s="21"/>
      <c r="O16" s="22"/>
    </row>
    <row r="17" spans="1:28" ht="18.95" customHeight="1">
      <c r="A17" s="15"/>
      <c r="B17" s="16"/>
      <c r="C17" s="216"/>
      <c r="D17" s="17">
        <v>13</v>
      </c>
      <c r="E17" s="217" t="s">
        <v>86</v>
      </c>
      <c r="F17" s="217"/>
      <c r="G17" s="18">
        <v>153</v>
      </c>
      <c r="H17" s="19" t="s">
        <v>73</v>
      </c>
      <c r="K17" s="20"/>
      <c r="L17" s="21"/>
      <c r="M17" s="20"/>
      <c r="N17" s="21"/>
      <c r="O17" s="22"/>
    </row>
    <row r="18" spans="1:28" ht="18.95" customHeight="1">
      <c r="A18" s="15"/>
      <c r="B18" s="16"/>
      <c r="C18" s="216"/>
      <c r="D18" s="17">
        <v>14</v>
      </c>
      <c r="E18" s="217" t="s">
        <v>87</v>
      </c>
      <c r="F18" s="217"/>
      <c r="G18" s="18">
        <v>1002</v>
      </c>
      <c r="H18" s="19" t="s">
        <v>73</v>
      </c>
      <c r="K18" s="20"/>
      <c r="L18" s="21"/>
      <c r="M18" s="20"/>
      <c r="N18" s="21"/>
      <c r="O18" s="22"/>
    </row>
    <row r="19" spans="1:28" ht="18.95" customHeight="1">
      <c r="A19" s="15"/>
      <c r="B19" s="16"/>
      <c r="C19" s="216"/>
      <c r="D19" s="17">
        <v>15</v>
      </c>
      <c r="E19" s="217" t="s">
        <v>88</v>
      </c>
      <c r="F19" s="217"/>
      <c r="G19" s="18">
        <v>573</v>
      </c>
      <c r="H19" s="19" t="s">
        <v>73</v>
      </c>
      <c r="K19" s="20"/>
      <c r="L19" s="21"/>
      <c r="M19" s="20"/>
      <c r="N19" s="21"/>
      <c r="O19" s="22"/>
    </row>
    <row r="20" spans="1:28" ht="18.95" customHeight="1">
      <c r="A20" s="15"/>
      <c r="B20" s="16"/>
      <c r="C20" s="216"/>
      <c r="D20" s="17">
        <v>16</v>
      </c>
      <c r="E20" s="217" t="s">
        <v>89</v>
      </c>
      <c r="F20" s="217"/>
      <c r="G20" s="18">
        <v>227</v>
      </c>
      <c r="H20" s="19" t="s">
        <v>73</v>
      </c>
      <c r="K20" s="20"/>
      <c r="L20" s="21"/>
      <c r="M20" s="20"/>
      <c r="N20" s="21"/>
      <c r="O20" s="22"/>
    </row>
    <row r="21" spans="1:28" s="24" customFormat="1" ht="18.95" customHeight="1">
      <c r="A21" s="15"/>
      <c r="B21" s="16"/>
      <c r="C21" s="216"/>
      <c r="D21" s="17">
        <v>17</v>
      </c>
      <c r="E21" s="217" t="s">
        <v>90</v>
      </c>
      <c r="F21" s="217"/>
      <c r="G21" s="18">
        <v>252</v>
      </c>
      <c r="H21" s="19" t="s">
        <v>73</v>
      </c>
      <c r="I21" s="3"/>
      <c r="J21" s="3"/>
      <c r="K21" s="20"/>
      <c r="L21" s="21"/>
      <c r="M21" s="20"/>
      <c r="N21" s="21"/>
      <c r="O21" s="22"/>
      <c r="P21" s="3"/>
      <c r="Q21" s="3"/>
      <c r="R21" s="3"/>
      <c r="S21" s="3"/>
      <c r="T21" s="3"/>
      <c r="U21" s="3"/>
      <c r="V21" s="3"/>
      <c r="W21" s="3"/>
      <c r="X21" s="3"/>
      <c r="Y21" s="3"/>
      <c r="Z21" s="3"/>
      <c r="AA21" s="3"/>
      <c r="AB21" s="3"/>
    </row>
    <row r="22" spans="1:28" ht="18.75" customHeight="1">
      <c r="A22" s="15"/>
      <c r="B22" s="16"/>
      <c r="C22" s="216"/>
      <c r="D22" s="17">
        <v>18</v>
      </c>
      <c r="E22" s="220" t="s">
        <v>91</v>
      </c>
      <c r="F22" s="220"/>
      <c r="G22" s="18">
        <v>82</v>
      </c>
      <c r="H22" s="19" t="s">
        <v>73</v>
      </c>
      <c r="K22" s="20"/>
      <c r="L22" s="21"/>
      <c r="M22" s="20"/>
      <c r="N22" s="21"/>
      <c r="O22" s="22"/>
    </row>
    <row r="23" spans="1:28" ht="18.95" customHeight="1">
      <c r="A23" s="15"/>
      <c r="B23" s="16"/>
      <c r="C23" s="221" t="s">
        <v>92</v>
      </c>
      <c r="D23" s="17">
        <v>19</v>
      </c>
      <c r="E23" s="217" t="s">
        <v>93</v>
      </c>
      <c r="F23" s="217"/>
      <c r="G23" s="18">
        <v>637</v>
      </c>
      <c r="H23" s="19" t="s">
        <v>73</v>
      </c>
      <c r="K23" s="20"/>
      <c r="L23" s="21"/>
      <c r="M23" s="20"/>
      <c r="N23" s="21"/>
      <c r="O23" s="22"/>
    </row>
    <row r="24" spans="1:28" ht="18.95" customHeight="1">
      <c r="A24" s="15"/>
      <c r="B24" s="16"/>
      <c r="C24" s="221"/>
      <c r="D24" s="17">
        <v>20</v>
      </c>
      <c r="E24" s="217" t="s">
        <v>94</v>
      </c>
      <c r="F24" s="217"/>
      <c r="G24" s="18">
        <v>873</v>
      </c>
      <c r="H24" s="19" t="s">
        <v>73</v>
      </c>
      <c r="K24" s="20"/>
      <c r="L24" s="21"/>
      <c r="M24" s="20"/>
      <c r="N24" s="21"/>
      <c r="O24" s="22"/>
    </row>
    <row r="25" spans="1:28" ht="18.95" customHeight="1">
      <c r="A25" s="15"/>
      <c r="B25" s="16"/>
      <c r="C25" s="221" t="s">
        <v>95</v>
      </c>
      <c r="D25" s="17">
        <v>21</v>
      </c>
      <c r="E25" s="217" t="s">
        <v>96</v>
      </c>
      <c r="F25" s="217"/>
      <c r="G25" s="18">
        <v>40</v>
      </c>
      <c r="H25" s="19" t="s">
        <v>81</v>
      </c>
      <c r="K25" s="20"/>
      <c r="L25" s="22"/>
      <c r="M25" s="22"/>
      <c r="N25" s="21"/>
      <c r="O25" s="20"/>
    </row>
    <row r="26" spans="1:28" ht="18.95" customHeight="1">
      <c r="A26" s="15"/>
      <c r="B26" s="16"/>
      <c r="C26" s="221"/>
      <c r="D26" s="17">
        <v>22</v>
      </c>
      <c r="E26" s="217" t="s">
        <v>97</v>
      </c>
      <c r="F26" s="217"/>
      <c r="G26" s="18">
        <v>48</v>
      </c>
      <c r="H26" s="19" t="s">
        <v>81</v>
      </c>
      <c r="K26" s="20"/>
      <c r="L26" s="22"/>
      <c r="M26" s="22"/>
      <c r="N26" s="21"/>
      <c r="O26" s="20"/>
    </row>
    <row r="27" spans="1:28" ht="18.95" customHeight="1">
      <c r="A27" s="15"/>
      <c r="B27" s="16"/>
      <c r="C27" s="221"/>
      <c r="D27" s="17">
        <v>23</v>
      </c>
      <c r="E27" s="217" t="s">
        <v>98</v>
      </c>
      <c r="F27" s="217"/>
      <c r="G27" s="18">
        <v>39</v>
      </c>
      <c r="H27" s="19" t="s">
        <v>81</v>
      </c>
      <c r="K27" s="20"/>
      <c r="L27" s="22"/>
      <c r="M27" s="22"/>
      <c r="N27" s="21"/>
      <c r="O27" s="20"/>
    </row>
    <row r="28" spans="1:28" ht="18.95" customHeight="1">
      <c r="A28" s="15"/>
      <c r="B28" s="16"/>
      <c r="C28" s="221"/>
      <c r="D28" s="17">
        <v>24</v>
      </c>
      <c r="E28" s="217" t="s">
        <v>99</v>
      </c>
      <c r="F28" s="217"/>
      <c r="G28" s="18">
        <v>48</v>
      </c>
      <c r="H28" s="19" t="s">
        <v>81</v>
      </c>
      <c r="K28" s="20"/>
      <c r="L28" s="22"/>
      <c r="M28" s="22"/>
      <c r="N28" s="21"/>
      <c r="O28" s="20"/>
    </row>
    <row r="29" spans="1:28" ht="18.95" customHeight="1">
      <c r="A29" s="15"/>
      <c r="B29" s="16"/>
      <c r="C29" s="221"/>
      <c r="D29" s="17">
        <v>25</v>
      </c>
      <c r="E29" s="217" t="s">
        <v>100</v>
      </c>
      <c r="F29" s="217"/>
      <c r="G29" s="18">
        <v>43</v>
      </c>
      <c r="H29" s="19" t="s">
        <v>81</v>
      </c>
      <c r="K29" s="20"/>
      <c r="L29" s="22"/>
      <c r="M29" s="22"/>
      <c r="N29" s="21"/>
      <c r="O29" s="20"/>
    </row>
    <row r="30" spans="1:28" ht="18.95" customHeight="1">
      <c r="A30" s="15"/>
      <c r="B30" s="16"/>
      <c r="C30" s="221"/>
      <c r="D30" s="17">
        <v>26</v>
      </c>
      <c r="E30" s="217" t="s">
        <v>101</v>
      </c>
      <c r="F30" s="217"/>
      <c r="G30" s="18">
        <v>48</v>
      </c>
      <c r="H30" s="19" t="s">
        <v>81</v>
      </c>
      <c r="K30" s="20"/>
      <c r="L30" s="22"/>
      <c r="M30" s="22"/>
      <c r="N30" s="21"/>
      <c r="O30" s="20"/>
    </row>
    <row r="31" spans="1:28" ht="18.95" customHeight="1">
      <c r="A31" s="15"/>
      <c r="B31" s="16"/>
      <c r="C31" s="221"/>
      <c r="D31" s="17">
        <v>27</v>
      </c>
      <c r="E31" s="218" t="s">
        <v>102</v>
      </c>
      <c r="F31" s="218"/>
      <c r="G31" s="18">
        <v>37</v>
      </c>
      <c r="H31" s="19" t="s">
        <v>81</v>
      </c>
      <c r="K31" s="20"/>
      <c r="L31" s="22"/>
      <c r="M31" s="22"/>
      <c r="N31" s="21"/>
      <c r="O31" s="20"/>
    </row>
    <row r="32" spans="1:28" ht="18.95" customHeight="1">
      <c r="A32" s="25"/>
      <c r="B32" s="26"/>
      <c r="C32" s="221"/>
      <c r="D32" s="17">
        <v>28</v>
      </c>
      <c r="E32" s="218" t="s">
        <v>103</v>
      </c>
      <c r="F32" s="218"/>
      <c r="G32" s="18">
        <v>37</v>
      </c>
      <c r="H32" s="19" t="s">
        <v>81</v>
      </c>
      <c r="K32" s="20"/>
      <c r="L32" s="22"/>
      <c r="M32" s="22"/>
      <c r="N32" s="21"/>
      <c r="O32" s="20"/>
    </row>
    <row r="33" spans="1:10" ht="246.75" customHeight="1">
      <c r="A33" s="27" t="s">
        <v>104</v>
      </c>
      <c r="B33" s="28"/>
      <c r="C33" s="29"/>
      <c r="D33" s="30"/>
      <c r="E33" s="31"/>
      <c r="F33" s="32"/>
      <c r="G33" s="222" t="s">
        <v>105</v>
      </c>
      <c r="H33" s="223"/>
    </row>
    <row r="34" spans="1:10" ht="70.5" customHeight="1">
      <c r="A34" s="33" t="s">
        <v>106</v>
      </c>
      <c r="B34" s="34"/>
      <c r="C34" s="35"/>
      <c r="D34" s="36"/>
      <c r="E34" s="37"/>
      <c r="F34" s="38"/>
      <c r="G34" s="224" t="s">
        <v>107</v>
      </c>
      <c r="H34" s="225"/>
    </row>
    <row r="35" spans="1:10" ht="21" customHeight="1">
      <c r="A35" s="39" t="s">
        <v>108</v>
      </c>
      <c r="B35" s="39"/>
      <c r="C35" s="22"/>
      <c r="D35" s="22"/>
      <c r="E35" s="39"/>
      <c r="F35" s="22"/>
      <c r="G35" s="40"/>
      <c r="H35" s="40"/>
    </row>
    <row r="36" spans="1:10" ht="21" customHeight="1">
      <c r="A36" s="3" t="s">
        <v>109</v>
      </c>
    </row>
    <row r="37" spans="1:10" ht="21" customHeight="1">
      <c r="A37" s="3" t="s">
        <v>110</v>
      </c>
    </row>
    <row r="38" spans="1:10" ht="21" customHeight="1">
      <c r="B38" s="3" t="s">
        <v>111</v>
      </c>
    </row>
    <row r="39" spans="1:10" ht="21" customHeight="1">
      <c r="A39" s="3" t="s">
        <v>112</v>
      </c>
    </row>
    <row r="40" spans="1:10">
      <c r="A40" s="3" t="s">
        <v>113</v>
      </c>
    </row>
    <row r="41" spans="1:10">
      <c r="A41" s="3" t="s">
        <v>114</v>
      </c>
    </row>
    <row r="42" spans="1:10">
      <c r="A42" s="3" t="s">
        <v>115</v>
      </c>
    </row>
    <row r="44" spans="1:10" ht="18.75">
      <c r="I44" s="219" t="s">
        <v>116</v>
      </c>
      <c r="J44" s="219"/>
    </row>
    <row r="45" spans="1:10" ht="21">
      <c r="I45" s="41"/>
      <c r="J45" s="41"/>
    </row>
    <row r="48" spans="1:10" ht="18.75">
      <c r="A48" s="4" t="s">
        <v>117</v>
      </c>
      <c r="B48" s="5"/>
      <c r="C48" s="6"/>
      <c r="D48" s="6"/>
      <c r="E48" s="6"/>
      <c r="F48" s="6"/>
      <c r="G48" s="6"/>
      <c r="H48" s="42"/>
      <c r="I48" s="42"/>
      <c r="J48" s="7"/>
    </row>
    <row r="49" spans="1:10" ht="17.25">
      <c r="A49" s="8"/>
      <c r="B49" s="9"/>
      <c r="C49" s="10"/>
      <c r="D49" s="10"/>
      <c r="E49" s="10"/>
      <c r="F49" s="10"/>
      <c r="G49" s="226" t="s">
        <v>118</v>
      </c>
      <c r="H49" s="227"/>
      <c r="I49" s="226" t="s">
        <v>119</v>
      </c>
      <c r="J49" s="227"/>
    </row>
    <row r="50" spans="1:10" ht="14.25" customHeight="1">
      <c r="A50" s="13"/>
      <c r="B50" s="14"/>
      <c r="C50" s="211" t="s">
        <v>120</v>
      </c>
      <c r="D50" s="212"/>
      <c r="E50" s="212"/>
      <c r="F50" s="213"/>
      <c r="G50" s="231" t="s">
        <v>121</v>
      </c>
      <c r="H50" s="232"/>
      <c r="I50" s="235" t="s">
        <v>122</v>
      </c>
      <c r="J50" s="236"/>
    </row>
    <row r="51" spans="1:10" ht="29.25" customHeight="1">
      <c r="A51" s="43"/>
      <c r="B51" s="44"/>
      <c r="C51" s="228"/>
      <c r="D51" s="229"/>
      <c r="E51" s="229"/>
      <c r="F51" s="230"/>
      <c r="G51" s="233"/>
      <c r="H51" s="234"/>
      <c r="I51" s="237"/>
      <c r="J51" s="238"/>
    </row>
    <row r="52" spans="1:10" ht="21">
      <c r="A52" s="15"/>
      <c r="B52" s="16"/>
      <c r="C52" s="216" t="s">
        <v>70</v>
      </c>
      <c r="D52" s="17">
        <v>1</v>
      </c>
      <c r="E52" s="217" t="s">
        <v>71</v>
      </c>
      <c r="F52" s="17" t="s">
        <v>72</v>
      </c>
      <c r="G52" s="45">
        <v>20</v>
      </c>
      <c r="H52" s="46" t="s">
        <v>123</v>
      </c>
      <c r="I52" s="18">
        <v>200</v>
      </c>
      <c r="J52" s="46" t="s">
        <v>73</v>
      </c>
    </row>
    <row r="53" spans="1:10" ht="21">
      <c r="A53" s="15"/>
      <c r="B53" s="16"/>
      <c r="C53" s="216"/>
      <c r="D53" s="17">
        <v>2</v>
      </c>
      <c r="E53" s="217"/>
      <c r="F53" s="17" t="s">
        <v>74</v>
      </c>
      <c r="G53" s="45">
        <v>20</v>
      </c>
      <c r="H53" s="46" t="s">
        <v>123</v>
      </c>
      <c r="I53" s="18">
        <v>200</v>
      </c>
      <c r="J53" s="46" t="s">
        <v>73</v>
      </c>
    </row>
    <row r="54" spans="1:10" ht="21">
      <c r="A54" s="15"/>
      <c r="B54" s="16"/>
      <c r="C54" s="216"/>
      <c r="D54" s="17">
        <v>3</v>
      </c>
      <c r="E54" s="217"/>
      <c r="F54" s="17" t="s">
        <v>75</v>
      </c>
      <c r="G54" s="45">
        <v>20</v>
      </c>
      <c r="H54" s="46" t="s">
        <v>123</v>
      </c>
      <c r="I54" s="18">
        <v>200</v>
      </c>
      <c r="J54" s="46" t="s">
        <v>73</v>
      </c>
    </row>
    <row r="55" spans="1:10" ht="21">
      <c r="A55" s="15"/>
      <c r="B55" s="16"/>
      <c r="C55" s="216"/>
      <c r="D55" s="17">
        <v>4</v>
      </c>
      <c r="E55" s="218" t="s">
        <v>76</v>
      </c>
      <c r="F55" s="218"/>
      <c r="G55" s="45">
        <v>20</v>
      </c>
      <c r="H55" s="46" t="s">
        <v>123</v>
      </c>
      <c r="I55" s="18">
        <v>200</v>
      </c>
      <c r="J55" s="46" t="s">
        <v>73</v>
      </c>
    </row>
    <row r="56" spans="1:10" ht="21">
      <c r="A56" s="15"/>
      <c r="B56" s="16"/>
      <c r="C56" s="216"/>
      <c r="D56" s="17">
        <v>5</v>
      </c>
      <c r="E56" s="217" t="s">
        <v>77</v>
      </c>
      <c r="F56" s="217"/>
      <c r="G56" s="45">
        <v>20</v>
      </c>
      <c r="H56" s="46" t="s">
        <v>123</v>
      </c>
      <c r="I56" s="18">
        <v>200</v>
      </c>
      <c r="J56" s="46" t="s">
        <v>73</v>
      </c>
    </row>
    <row r="57" spans="1:10" ht="21">
      <c r="A57" s="15"/>
      <c r="B57" s="16"/>
      <c r="C57" s="216"/>
      <c r="D57" s="17">
        <v>6</v>
      </c>
      <c r="E57" s="217" t="s">
        <v>78</v>
      </c>
      <c r="F57" s="17" t="s">
        <v>72</v>
      </c>
      <c r="G57" s="45">
        <v>20</v>
      </c>
      <c r="H57" s="46" t="s">
        <v>123</v>
      </c>
      <c r="I57" s="18">
        <v>200</v>
      </c>
      <c r="J57" s="46" t="s">
        <v>73</v>
      </c>
    </row>
    <row r="58" spans="1:10" ht="21">
      <c r="A58" s="15"/>
      <c r="B58" s="16"/>
      <c r="C58" s="216"/>
      <c r="D58" s="17">
        <v>7</v>
      </c>
      <c r="E58" s="217"/>
      <c r="F58" s="17" t="s">
        <v>74</v>
      </c>
      <c r="G58" s="45">
        <v>20</v>
      </c>
      <c r="H58" s="46" t="s">
        <v>123</v>
      </c>
      <c r="I58" s="18">
        <v>200</v>
      </c>
      <c r="J58" s="46" t="s">
        <v>73</v>
      </c>
    </row>
    <row r="59" spans="1:10" ht="21">
      <c r="A59" s="15"/>
      <c r="B59" s="16"/>
      <c r="C59" s="216"/>
      <c r="D59" s="17">
        <v>8</v>
      </c>
      <c r="E59" s="217"/>
      <c r="F59" s="17" t="s">
        <v>75</v>
      </c>
      <c r="G59" s="45">
        <v>20</v>
      </c>
      <c r="H59" s="46" t="s">
        <v>123</v>
      </c>
      <c r="I59" s="18">
        <v>200</v>
      </c>
      <c r="J59" s="46" t="s">
        <v>73</v>
      </c>
    </row>
    <row r="60" spans="1:10" ht="21">
      <c r="A60" s="15"/>
      <c r="B60" s="16"/>
      <c r="C60" s="23" t="s">
        <v>79</v>
      </c>
      <c r="D60" s="17">
        <v>9</v>
      </c>
      <c r="E60" s="217" t="s">
        <v>80</v>
      </c>
      <c r="F60" s="217"/>
      <c r="G60" s="45">
        <v>20</v>
      </c>
      <c r="H60" s="46" t="s">
        <v>123</v>
      </c>
      <c r="I60" s="18">
        <v>200</v>
      </c>
      <c r="J60" s="46" t="s">
        <v>73</v>
      </c>
    </row>
    <row r="61" spans="1:10" ht="21">
      <c r="A61" s="15"/>
      <c r="B61" s="16"/>
      <c r="C61" s="216" t="s">
        <v>82</v>
      </c>
      <c r="D61" s="17">
        <v>10</v>
      </c>
      <c r="E61" s="217" t="s">
        <v>83</v>
      </c>
      <c r="F61" s="217"/>
      <c r="G61" s="45">
        <v>20</v>
      </c>
      <c r="H61" s="46" t="s">
        <v>123</v>
      </c>
      <c r="I61" s="18">
        <v>200</v>
      </c>
      <c r="J61" s="46" t="s">
        <v>73</v>
      </c>
    </row>
    <row r="62" spans="1:10" ht="21">
      <c r="A62" s="15"/>
      <c r="B62" s="16"/>
      <c r="C62" s="216"/>
      <c r="D62" s="17">
        <v>11</v>
      </c>
      <c r="E62" s="217" t="s">
        <v>84</v>
      </c>
      <c r="F62" s="217"/>
      <c r="G62" s="45">
        <v>20</v>
      </c>
      <c r="H62" s="46" t="s">
        <v>123</v>
      </c>
      <c r="I62" s="18">
        <v>200</v>
      </c>
      <c r="J62" s="46" t="s">
        <v>73</v>
      </c>
    </row>
    <row r="63" spans="1:10" ht="21">
      <c r="A63" s="15"/>
      <c r="B63" s="16"/>
      <c r="C63" s="216"/>
      <c r="D63" s="17">
        <v>12</v>
      </c>
      <c r="E63" s="217" t="s">
        <v>85</v>
      </c>
      <c r="F63" s="217"/>
      <c r="G63" s="45">
        <v>20</v>
      </c>
      <c r="H63" s="46" t="s">
        <v>123</v>
      </c>
      <c r="I63" s="18">
        <v>200</v>
      </c>
      <c r="J63" s="46" t="s">
        <v>73</v>
      </c>
    </row>
    <row r="64" spans="1:10" ht="21">
      <c r="A64" s="15"/>
      <c r="B64" s="16"/>
      <c r="C64" s="216"/>
      <c r="D64" s="17">
        <v>13</v>
      </c>
      <c r="E64" s="217" t="s">
        <v>86</v>
      </c>
      <c r="F64" s="217"/>
      <c r="G64" s="45">
        <v>20</v>
      </c>
      <c r="H64" s="46" t="s">
        <v>123</v>
      </c>
      <c r="I64" s="18">
        <v>200</v>
      </c>
      <c r="J64" s="46" t="s">
        <v>73</v>
      </c>
    </row>
    <row r="65" spans="1:10" ht="21">
      <c r="A65" s="15"/>
      <c r="B65" s="16"/>
      <c r="C65" s="216"/>
      <c r="D65" s="17">
        <v>14</v>
      </c>
      <c r="E65" s="217" t="s">
        <v>87</v>
      </c>
      <c r="F65" s="217"/>
      <c r="G65" s="45">
        <v>20</v>
      </c>
      <c r="H65" s="46" t="s">
        <v>123</v>
      </c>
      <c r="I65" s="18">
        <v>200</v>
      </c>
      <c r="J65" s="46" t="s">
        <v>73</v>
      </c>
    </row>
    <row r="66" spans="1:10" ht="21">
      <c r="A66" s="15"/>
      <c r="B66" s="16"/>
      <c r="C66" s="216"/>
      <c r="D66" s="17">
        <v>15</v>
      </c>
      <c r="E66" s="217" t="s">
        <v>88</v>
      </c>
      <c r="F66" s="217"/>
      <c r="G66" s="45">
        <v>20</v>
      </c>
      <c r="H66" s="46" t="s">
        <v>123</v>
      </c>
      <c r="I66" s="18">
        <v>200</v>
      </c>
      <c r="J66" s="46" t="s">
        <v>73</v>
      </c>
    </row>
    <row r="67" spans="1:10" ht="21">
      <c r="A67" s="15"/>
      <c r="B67" s="16"/>
      <c r="C67" s="216"/>
      <c r="D67" s="47">
        <v>16</v>
      </c>
      <c r="E67" s="239" t="s">
        <v>89</v>
      </c>
      <c r="F67" s="48" t="s">
        <v>124</v>
      </c>
      <c r="G67" s="49" t="s">
        <v>125</v>
      </c>
      <c r="H67" s="46" t="s">
        <v>123</v>
      </c>
      <c r="I67" s="241">
        <v>200</v>
      </c>
      <c r="J67" s="241" t="s">
        <v>73</v>
      </c>
    </row>
    <row r="68" spans="1:10" ht="21">
      <c r="A68" s="15"/>
      <c r="B68" s="16"/>
      <c r="C68" s="216"/>
      <c r="D68" s="47">
        <v>17</v>
      </c>
      <c r="E68" s="240"/>
      <c r="F68" s="48" t="s">
        <v>126</v>
      </c>
      <c r="G68" s="49" t="s">
        <v>127</v>
      </c>
      <c r="H68" s="46" t="s">
        <v>123</v>
      </c>
      <c r="I68" s="242"/>
      <c r="J68" s="242"/>
    </row>
    <row r="69" spans="1:10" ht="21">
      <c r="A69" s="15"/>
      <c r="B69" s="16"/>
      <c r="C69" s="216"/>
      <c r="D69" s="47">
        <v>18</v>
      </c>
      <c r="E69" s="217" t="s">
        <v>90</v>
      </c>
      <c r="F69" s="217"/>
      <c r="G69" s="45">
        <v>20</v>
      </c>
      <c r="H69" s="46" t="s">
        <v>123</v>
      </c>
      <c r="I69" s="18">
        <v>200</v>
      </c>
      <c r="J69" s="46" t="s">
        <v>73</v>
      </c>
    </row>
    <row r="70" spans="1:10" ht="21">
      <c r="A70" s="15"/>
      <c r="B70" s="16"/>
      <c r="C70" s="216"/>
      <c r="D70" s="47">
        <v>19</v>
      </c>
      <c r="E70" s="220" t="s">
        <v>91</v>
      </c>
      <c r="F70" s="220"/>
      <c r="G70" s="45">
        <v>20</v>
      </c>
      <c r="H70" s="46" t="s">
        <v>123</v>
      </c>
      <c r="I70" s="18">
        <v>200</v>
      </c>
      <c r="J70" s="46" t="s">
        <v>73</v>
      </c>
    </row>
    <row r="71" spans="1:10" ht="21">
      <c r="A71" s="15"/>
      <c r="B71" s="16"/>
      <c r="C71" s="221" t="s">
        <v>92</v>
      </c>
      <c r="D71" s="47">
        <v>20</v>
      </c>
      <c r="E71" s="217" t="s">
        <v>93</v>
      </c>
      <c r="F71" s="217"/>
      <c r="G71" s="45">
        <v>20</v>
      </c>
      <c r="H71" s="46" t="s">
        <v>123</v>
      </c>
      <c r="I71" s="18">
        <v>200</v>
      </c>
      <c r="J71" s="46" t="s">
        <v>73</v>
      </c>
    </row>
    <row r="72" spans="1:10" ht="21">
      <c r="A72" s="15"/>
      <c r="B72" s="16"/>
      <c r="C72" s="221"/>
      <c r="D72" s="47">
        <v>21</v>
      </c>
      <c r="E72" s="217" t="s">
        <v>94</v>
      </c>
      <c r="F72" s="217"/>
      <c r="G72" s="45">
        <v>20</v>
      </c>
      <c r="H72" s="46" t="s">
        <v>123</v>
      </c>
      <c r="I72" s="18">
        <v>200</v>
      </c>
      <c r="J72" s="46" t="s">
        <v>73</v>
      </c>
    </row>
    <row r="73" spans="1:10" ht="21">
      <c r="A73" s="15"/>
      <c r="B73" s="16"/>
      <c r="C73" s="221" t="s">
        <v>95</v>
      </c>
      <c r="D73" s="47">
        <v>22</v>
      </c>
      <c r="E73" s="217" t="s">
        <v>96</v>
      </c>
      <c r="F73" s="217"/>
      <c r="G73" s="45" t="s">
        <v>128</v>
      </c>
      <c r="H73" s="46" t="s">
        <v>128</v>
      </c>
      <c r="I73" s="46" t="s">
        <v>128</v>
      </c>
      <c r="J73" s="46" t="s">
        <v>128</v>
      </c>
    </row>
    <row r="74" spans="1:10" ht="21">
      <c r="A74" s="15"/>
      <c r="B74" s="16"/>
      <c r="C74" s="221"/>
      <c r="D74" s="47">
        <v>23</v>
      </c>
      <c r="E74" s="217" t="s">
        <v>97</v>
      </c>
      <c r="F74" s="217"/>
      <c r="G74" s="45" t="s">
        <v>128</v>
      </c>
      <c r="H74" s="46" t="s">
        <v>128</v>
      </c>
      <c r="I74" s="46" t="s">
        <v>128</v>
      </c>
      <c r="J74" s="46" t="s">
        <v>128</v>
      </c>
    </row>
    <row r="75" spans="1:10" ht="21">
      <c r="A75" s="15"/>
      <c r="B75" s="16"/>
      <c r="C75" s="221"/>
      <c r="D75" s="47">
        <v>24</v>
      </c>
      <c r="E75" s="217" t="s">
        <v>98</v>
      </c>
      <c r="F75" s="217"/>
      <c r="G75" s="45" t="s">
        <v>128</v>
      </c>
      <c r="H75" s="46" t="s">
        <v>128</v>
      </c>
      <c r="I75" s="46" t="s">
        <v>128</v>
      </c>
      <c r="J75" s="46" t="s">
        <v>128</v>
      </c>
    </row>
    <row r="76" spans="1:10" ht="21">
      <c r="A76" s="15"/>
      <c r="B76" s="16"/>
      <c r="C76" s="221"/>
      <c r="D76" s="47">
        <v>25</v>
      </c>
      <c r="E76" s="217" t="s">
        <v>99</v>
      </c>
      <c r="F76" s="217"/>
      <c r="G76" s="45" t="s">
        <v>128</v>
      </c>
      <c r="H76" s="46" t="s">
        <v>128</v>
      </c>
      <c r="I76" s="46" t="s">
        <v>128</v>
      </c>
      <c r="J76" s="46" t="s">
        <v>128</v>
      </c>
    </row>
    <row r="77" spans="1:10" ht="21">
      <c r="A77" s="15"/>
      <c r="B77" s="16"/>
      <c r="C77" s="221"/>
      <c r="D77" s="47">
        <v>26</v>
      </c>
      <c r="E77" s="217" t="s">
        <v>100</v>
      </c>
      <c r="F77" s="217"/>
      <c r="G77" s="45" t="s">
        <v>128</v>
      </c>
      <c r="H77" s="46" t="s">
        <v>128</v>
      </c>
      <c r="I77" s="46" t="s">
        <v>128</v>
      </c>
      <c r="J77" s="46" t="s">
        <v>128</v>
      </c>
    </row>
    <row r="78" spans="1:10" ht="21">
      <c r="A78" s="15"/>
      <c r="B78" s="16"/>
      <c r="C78" s="221"/>
      <c r="D78" s="47">
        <v>27</v>
      </c>
      <c r="E78" s="217" t="s">
        <v>101</v>
      </c>
      <c r="F78" s="217"/>
      <c r="G78" s="45" t="s">
        <v>128</v>
      </c>
      <c r="H78" s="46" t="s">
        <v>128</v>
      </c>
      <c r="I78" s="46" t="s">
        <v>128</v>
      </c>
      <c r="J78" s="46" t="s">
        <v>128</v>
      </c>
    </row>
    <row r="79" spans="1:10" ht="21">
      <c r="A79" s="15"/>
      <c r="B79" s="16"/>
      <c r="C79" s="221"/>
      <c r="D79" s="47">
        <v>28</v>
      </c>
      <c r="E79" s="218" t="s">
        <v>102</v>
      </c>
      <c r="F79" s="218"/>
      <c r="G79" s="45" t="s">
        <v>128</v>
      </c>
      <c r="H79" s="46" t="s">
        <v>128</v>
      </c>
      <c r="I79" s="46" t="s">
        <v>128</v>
      </c>
      <c r="J79" s="46" t="s">
        <v>128</v>
      </c>
    </row>
    <row r="80" spans="1:10" ht="21">
      <c r="A80" s="25"/>
      <c r="B80" s="26"/>
      <c r="C80" s="221"/>
      <c r="D80" s="47">
        <v>29</v>
      </c>
      <c r="E80" s="218" t="s">
        <v>103</v>
      </c>
      <c r="F80" s="218"/>
      <c r="G80" s="45" t="s">
        <v>128</v>
      </c>
      <c r="H80" s="46" t="s">
        <v>128</v>
      </c>
      <c r="I80" s="46" t="s">
        <v>128</v>
      </c>
      <c r="J80" s="46" t="s">
        <v>128</v>
      </c>
    </row>
    <row r="81" spans="1:10" ht="123" customHeight="1">
      <c r="A81" s="27" t="s">
        <v>129</v>
      </c>
      <c r="B81" s="28"/>
      <c r="C81" s="29"/>
      <c r="D81" s="30"/>
      <c r="E81" s="31"/>
      <c r="F81" s="32"/>
      <c r="G81" s="246"/>
      <c r="H81" s="247"/>
      <c r="I81" s="50" t="s">
        <v>130</v>
      </c>
      <c r="J81" s="51"/>
    </row>
    <row r="82" spans="1:10" ht="81" customHeight="1">
      <c r="A82" s="33" t="s">
        <v>106</v>
      </c>
      <c r="B82" s="34"/>
      <c r="C82" s="35"/>
      <c r="D82" s="36"/>
      <c r="E82" s="37"/>
      <c r="F82" s="38"/>
      <c r="G82" s="224" t="s">
        <v>131</v>
      </c>
      <c r="H82" s="225"/>
      <c r="I82" s="224" t="s">
        <v>132</v>
      </c>
      <c r="J82" s="225"/>
    </row>
    <row r="83" spans="1:10">
      <c r="A83" s="39" t="s">
        <v>108</v>
      </c>
      <c r="B83" s="39"/>
    </row>
    <row r="84" spans="1:10">
      <c r="A84" s="3" t="s">
        <v>109</v>
      </c>
    </row>
    <row r="85" spans="1:10">
      <c r="A85" s="3" t="s">
        <v>133</v>
      </c>
    </row>
    <row r="86" spans="1:10">
      <c r="B86" s="3" t="s">
        <v>134</v>
      </c>
    </row>
    <row r="87" spans="1:10">
      <c r="A87" s="3" t="s">
        <v>112</v>
      </c>
      <c r="C87" s="52"/>
      <c r="D87" s="52"/>
      <c r="E87" s="52"/>
      <c r="F87" s="52"/>
      <c r="G87" s="52"/>
      <c r="H87" s="52"/>
    </row>
    <row r="88" spans="1:10">
      <c r="A88" s="3" t="s">
        <v>135</v>
      </c>
      <c r="B88" s="39"/>
      <c r="C88" s="52"/>
      <c r="D88" s="52"/>
      <c r="E88" s="52"/>
      <c r="F88" s="52"/>
      <c r="G88" s="52"/>
      <c r="H88" s="52"/>
    </row>
    <row r="89" spans="1:10">
      <c r="A89" s="3" t="s">
        <v>136</v>
      </c>
      <c r="C89" s="52"/>
      <c r="D89" s="52"/>
      <c r="E89" s="52"/>
      <c r="F89" s="52"/>
      <c r="G89" s="52"/>
      <c r="H89" s="52"/>
    </row>
    <row r="90" spans="1:10">
      <c r="A90" s="3" t="s">
        <v>137</v>
      </c>
      <c r="C90" s="52"/>
      <c r="D90" s="52"/>
      <c r="E90" s="52"/>
      <c r="F90" s="52"/>
      <c r="G90" s="52"/>
      <c r="H90" s="52"/>
    </row>
    <row r="91" spans="1:10">
      <c r="A91" s="3" t="s">
        <v>138</v>
      </c>
      <c r="C91" s="52"/>
      <c r="D91" s="52"/>
      <c r="E91" s="52"/>
      <c r="F91" s="52"/>
      <c r="G91" s="52"/>
      <c r="H91" s="52"/>
    </row>
    <row r="92" spans="1:10">
      <c r="A92" s="39" t="s">
        <v>139</v>
      </c>
      <c r="C92" s="52"/>
      <c r="D92" s="52"/>
      <c r="E92" s="52"/>
      <c r="F92" s="52"/>
      <c r="H92" s="52"/>
    </row>
    <row r="93" spans="1:10">
      <c r="A93" s="3" t="s">
        <v>140</v>
      </c>
    </row>
    <row r="94" spans="1:10">
      <c r="A94" s="3" t="s">
        <v>141</v>
      </c>
      <c r="B94" s="39"/>
      <c r="E94" s="53"/>
      <c r="F94" s="53"/>
      <c r="G94" s="53"/>
      <c r="H94" s="53"/>
    </row>
    <row r="95" spans="1:10">
      <c r="A95" s="3" t="s">
        <v>142</v>
      </c>
      <c r="B95" s="39"/>
      <c r="E95" s="53"/>
      <c r="F95" s="53"/>
      <c r="G95" s="53"/>
      <c r="H95" s="53"/>
    </row>
    <row r="96" spans="1:10">
      <c r="A96" s="3" t="s">
        <v>143</v>
      </c>
      <c r="E96" s="53"/>
      <c r="F96" s="53"/>
      <c r="G96" s="53"/>
      <c r="H96" s="53"/>
    </row>
    <row r="97" spans="1:10">
      <c r="A97" s="3" t="s">
        <v>144</v>
      </c>
      <c r="E97" s="53"/>
      <c r="F97" s="53"/>
      <c r="G97" s="53"/>
      <c r="H97" s="53"/>
    </row>
    <row r="99" spans="1:10" ht="18.75">
      <c r="A99" s="4" t="s">
        <v>145</v>
      </c>
      <c r="B99" s="5"/>
      <c r="C99" s="6"/>
      <c r="D99" s="6"/>
      <c r="E99" s="6"/>
      <c r="F99" s="6"/>
      <c r="G99" s="54"/>
      <c r="H99" s="54"/>
      <c r="I99" s="54"/>
      <c r="J99" s="55"/>
    </row>
    <row r="100" spans="1:10" ht="18.75">
      <c r="A100" s="8"/>
      <c r="B100" s="56"/>
      <c r="C100" s="56"/>
      <c r="D100" s="56"/>
      <c r="E100" s="56"/>
      <c r="F100" s="56"/>
      <c r="G100" s="248" t="s">
        <v>146</v>
      </c>
      <c r="H100" s="249"/>
      <c r="I100" s="249"/>
      <c r="J100" s="250"/>
    </row>
    <row r="101" spans="1:10" ht="17.25">
      <c r="A101" s="8"/>
      <c r="B101" s="56"/>
      <c r="C101" s="56"/>
      <c r="D101" s="56"/>
      <c r="E101" s="56"/>
      <c r="F101" s="56"/>
      <c r="G101" s="251" t="s">
        <v>147</v>
      </c>
      <c r="H101" s="252"/>
      <c r="I101" s="252"/>
      <c r="J101" s="253"/>
    </row>
    <row r="102" spans="1:10" ht="44.25" customHeight="1">
      <c r="A102" s="27" t="s">
        <v>148</v>
      </c>
      <c r="B102" s="28"/>
      <c r="C102" s="30"/>
      <c r="D102" s="30"/>
      <c r="E102" s="31"/>
      <c r="F102" s="32"/>
      <c r="G102" s="224" t="s">
        <v>149</v>
      </c>
      <c r="H102" s="254"/>
      <c r="I102" s="254"/>
      <c r="J102" s="225"/>
    </row>
    <row r="103" spans="1:10" ht="52.5" customHeight="1">
      <c r="A103" s="33" t="s">
        <v>106</v>
      </c>
      <c r="B103" s="34"/>
      <c r="C103" s="36"/>
      <c r="D103" s="36"/>
      <c r="E103" s="37"/>
      <c r="F103" s="38"/>
      <c r="G103" s="243" t="s">
        <v>150</v>
      </c>
      <c r="H103" s="244"/>
      <c r="I103" s="244"/>
      <c r="J103" s="245"/>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6B8A8-2177-4725-B6C9-D80E095E68A0}">
  <dimension ref="A1:AV59"/>
  <sheetViews>
    <sheetView showGridLines="0" showZeros="0" view="pageBreakPreview" zoomScaleNormal="100" zoomScaleSheetLayoutView="100" workbookViewId="0">
      <selection activeCell="CB18" sqref="CB18"/>
    </sheetView>
  </sheetViews>
  <sheetFormatPr defaultColWidth="2.25" defaultRowHeight="13.5"/>
  <cols>
    <col min="1" max="1" width="2.25" style="57" customWidth="1"/>
    <col min="2" max="7" width="2.25" style="57"/>
    <col min="8" max="19" width="2.375" style="57" bestFit="1" customWidth="1"/>
    <col min="20" max="34" width="2.25" style="57"/>
    <col min="35" max="35" width="2.5" style="57" bestFit="1" customWidth="1"/>
    <col min="36" max="40" width="2.25" style="57"/>
    <col min="41" max="47" width="2.25" style="57" hidden="1" customWidth="1"/>
    <col min="48" max="16384" width="2.25" style="57"/>
  </cols>
  <sheetData>
    <row r="1" spans="1:48">
      <c r="A1" s="57" t="s">
        <v>38</v>
      </c>
    </row>
    <row r="2" spans="1:48" ht="7.5" customHeight="1"/>
    <row r="3" spans="1:48">
      <c r="A3" s="255" t="s">
        <v>248</v>
      </c>
      <c r="B3" s="256"/>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7"/>
    </row>
    <row r="4" spans="1:48" s="91" customFormat="1" ht="9" customHeight="1">
      <c r="A4" s="178"/>
      <c r="B4" s="178"/>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178"/>
    </row>
    <row r="5" spans="1:48">
      <c r="A5" s="258" t="s">
        <v>39</v>
      </c>
      <c r="B5" s="259"/>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48" s="91" customFormat="1" ht="4.5" customHeight="1">
      <c r="A6" s="119"/>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row>
    <row r="7" spans="1:48" ht="17.25" customHeight="1">
      <c r="A7" s="261" t="s">
        <v>40</v>
      </c>
      <c r="B7" s="262"/>
      <c r="C7" s="262"/>
      <c r="D7" s="262"/>
      <c r="E7" s="262"/>
      <c r="F7" s="262"/>
      <c r="G7" s="263"/>
      <c r="H7" s="264"/>
      <c r="I7" s="265"/>
      <c r="J7" s="265"/>
      <c r="K7" s="265"/>
      <c r="L7" s="265"/>
      <c r="M7" s="265"/>
      <c r="N7" s="266"/>
      <c r="O7" s="261" t="s">
        <v>41</v>
      </c>
      <c r="P7" s="262"/>
      <c r="Q7" s="262"/>
      <c r="R7" s="262"/>
      <c r="S7" s="263"/>
      <c r="T7" s="267"/>
      <c r="U7" s="268"/>
      <c r="V7" s="268"/>
      <c r="W7" s="268"/>
      <c r="X7" s="268"/>
      <c r="Y7" s="268"/>
      <c r="Z7" s="268"/>
      <c r="AA7" s="268"/>
      <c r="AB7" s="268"/>
      <c r="AC7" s="268"/>
      <c r="AD7" s="268"/>
      <c r="AE7" s="268"/>
      <c r="AF7" s="268"/>
      <c r="AG7" s="268"/>
      <c r="AH7" s="268"/>
      <c r="AI7" s="268"/>
      <c r="AJ7" s="268"/>
      <c r="AK7" s="268"/>
      <c r="AL7" s="268"/>
      <c r="AM7" s="269"/>
    </row>
    <row r="8" spans="1:48">
      <c r="A8" s="279" t="s">
        <v>42</v>
      </c>
      <c r="B8" s="280"/>
      <c r="C8" s="281"/>
      <c r="D8" s="261" t="s">
        <v>43</v>
      </c>
      <c r="E8" s="262"/>
      <c r="F8" s="262"/>
      <c r="G8" s="263"/>
      <c r="H8" s="261" t="s">
        <v>29</v>
      </c>
      <c r="I8" s="262"/>
      <c r="J8" s="262"/>
      <c r="K8" s="262"/>
      <c r="L8" s="262"/>
      <c r="M8" s="262"/>
      <c r="N8" s="262"/>
      <c r="O8" s="262"/>
      <c r="P8" s="262"/>
      <c r="Q8" s="262"/>
      <c r="R8" s="262"/>
      <c r="S8" s="263"/>
      <c r="T8" s="279" t="s">
        <v>44</v>
      </c>
      <c r="U8" s="280"/>
      <c r="V8" s="281"/>
      <c r="W8" s="261" t="s">
        <v>22</v>
      </c>
      <c r="X8" s="262"/>
      <c r="Y8" s="262"/>
      <c r="Z8" s="262"/>
      <c r="AA8" s="262"/>
      <c r="AB8" s="262"/>
      <c r="AC8" s="262"/>
      <c r="AD8" s="262"/>
      <c r="AE8" s="262"/>
      <c r="AF8" s="263"/>
      <c r="AG8" s="284" t="s">
        <v>45</v>
      </c>
      <c r="AH8" s="274"/>
      <c r="AI8" s="274"/>
      <c r="AJ8" s="274"/>
      <c r="AK8" s="274"/>
      <c r="AL8" s="274"/>
      <c r="AM8" s="275"/>
    </row>
    <row r="9" spans="1:48" ht="17.25" customHeight="1">
      <c r="A9" s="282"/>
      <c r="B9" s="283"/>
      <c r="C9" s="199"/>
      <c r="D9" s="285"/>
      <c r="E9" s="286"/>
      <c r="F9" s="286"/>
      <c r="G9" s="287"/>
      <c r="H9" s="288"/>
      <c r="I9" s="289"/>
      <c r="J9" s="289"/>
      <c r="K9" s="289"/>
      <c r="L9" s="289"/>
      <c r="M9" s="289"/>
      <c r="N9" s="289"/>
      <c r="O9" s="289"/>
      <c r="P9" s="289"/>
      <c r="Q9" s="289"/>
      <c r="R9" s="289"/>
      <c r="S9" s="290"/>
      <c r="T9" s="282"/>
      <c r="U9" s="283"/>
      <c r="V9" s="199"/>
      <c r="W9" s="291"/>
      <c r="X9" s="292"/>
      <c r="Y9" s="292"/>
      <c r="Z9" s="292"/>
      <c r="AA9" s="292"/>
      <c r="AB9" s="292"/>
      <c r="AC9" s="292"/>
      <c r="AD9" s="292"/>
      <c r="AE9" s="292"/>
      <c r="AF9" s="293"/>
      <c r="AG9" s="294"/>
      <c r="AH9" s="295"/>
      <c r="AI9" s="295"/>
      <c r="AJ9" s="295"/>
      <c r="AK9" s="295"/>
      <c r="AL9" s="295"/>
      <c r="AM9" s="296"/>
      <c r="AV9" s="89"/>
    </row>
    <row r="10" spans="1:48" s="89" customFormat="1" ht="20.25" customHeight="1">
      <c r="A10" s="261" t="s">
        <v>286</v>
      </c>
      <c r="B10" s="262"/>
      <c r="C10" s="262"/>
      <c r="D10" s="262"/>
      <c r="E10" s="262"/>
      <c r="F10" s="262"/>
      <c r="G10" s="262"/>
      <c r="H10" s="262"/>
      <c r="I10" s="262"/>
      <c r="J10" s="262"/>
      <c r="K10" s="263"/>
      <c r="L10" s="270"/>
      <c r="M10" s="271"/>
      <c r="N10" s="271"/>
      <c r="O10" s="271"/>
      <c r="P10" s="271"/>
      <c r="Q10" s="271"/>
      <c r="R10" s="271"/>
      <c r="S10" s="271"/>
      <c r="T10" s="271"/>
      <c r="U10" s="271"/>
      <c r="V10" s="271"/>
      <c r="W10" s="271"/>
      <c r="X10" s="271"/>
      <c r="Y10" s="271"/>
      <c r="Z10" s="271"/>
      <c r="AA10" s="271"/>
      <c r="AB10" s="271"/>
      <c r="AC10" s="271"/>
      <c r="AD10" s="271"/>
      <c r="AE10" s="271"/>
      <c r="AF10" s="272"/>
      <c r="AG10" s="273" t="s">
        <v>47</v>
      </c>
      <c r="AH10" s="274"/>
      <c r="AI10" s="275"/>
      <c r="AJ10" s="268"/>
      <c r="AK10" s="268"/>
      <c r="AL10" s="276" t="s">
        <v>48</v>
      </c>
      <c r="AM10" s="277"/>
      <c r="AP10" s="278"/>
      <c r="AQ10" s="278"/>
      <c r="AR10" s="278"/>
      <c r="AS10" s="278"/>
      <c r="AT10" s="278"/>
      <c r="AU10" s="278"/>
    </row>
    <row r="11" spans="1:48" s="89" customFormat="1" ht="18" customHeight="1">
      <c r="A11" s="297" t="s">
        <v>49</v>
      </c>
      <c r="B11" s="298"/>
      <c r="C11" s="298"/>
      <c r="D11" s="298"/>
      <c r="E11" s="298"/>
      <c r="F11" s="298"/>
      <c r="G11" s="298"/>
      <c r="H11" s="299"/>
      <c r="I11" s="120"/>
      <c r="J11" s="121" t="s">
        <v>207</v>
      </c>
      <c r="K11" s="122"/>
      <c r="L11" s="123"/>
      <c r="M11" s="123"/>
      <c r="N11" s="123"/>
      <c r="O11" s="123"/>
      <c r="P11" s="123"/>
      <c r="Q11" s="123"/>
      <c r="R11" s="123"/>
      <c r="S11" s="123"/>
      <c r="T11" s="123"/>
      <c r="U11" s="123"/>
      <c r="V11" s="123"/>
      <c r="W11" s="123"/>
      <c r="X11" s="123"/>
      <c r="Y11" s="124"/>
      <c r="Z11" s="121"/>
      <c r="AA11" s="122"/>
      <c r="AB11" s="123"/>
      <c r="AC11" s="123"/>
      <c r="AD11" s="123"/>
      <c r="AE11" s="123"/>
      <c r="AF11" s="123"/>
      <c r="AG11" s="123"/>
      <c r="AH11" s="123"/>
      <c r="AI11" s="123"/>
      <c r="AJ11" s="123"/>
      <c r="AK11" s="123"/>
      <c r="AL11" s="123"/>
      <c r="AM11" s="125"/>
    </row>
    <row r="12" spans="1:48" s="87" customFormat="1" ht="6" customHeight="1">
      <c r="A12" s="126"/>
      <c r="B12" s="126"/>
      <c r="C12" s="126"/>
      <c r="D12" s="126"/>
      <c r="E12" s="126"/>
      <c r="F12" s="126"/>
      <c r="G12" s="126"/>
      <c r="H12" s="126"/>
      <c r="I12" s="124"/>
      <c r="J12" s="127"/>
      <c r="K12" s="124"/>
      <c r="L12" s="128"/>
      <c r="M12" s="128"/>
      <c r="N12" s="128"/>
      <c r="O12" s="128"/>
      <c r="P12" s="128"/>
      <c r="Q12" s="128"/>
      <c r="R12" s="128"/>
      <c r="S12" s="128"/>
      <c r="T12" s="128"/>
      <c r="U12" s="124"/>
      <c r="V12" s="128"/>
      <c r="W12" s="128"/>
      <c r="X12" s="128"/>
      <c r="Y12" s="127"/>
      <c r="Z12" s="129"/>
      <c r="AA12" s="124"/>
      <c r="AB12" s="128"/>
      <c r="AC12" s="128"/>
      <c r="AD12" s="128"/>
      <c r="AE12" s="128"/>
      <c r="AF12" s="128"/>
      <c r="AG12" s="128"/>
      <c r="AH12" s="128"/>
      <c r="AI12" s="128"/>
      <c r="AJ12" s="128"/>
      <c r="AK12" s="128"/>
      <c r="AL12" s="128"/>
      <c r="AM12" s="128"/>
    </row>
    <row r="13" spans="1:48" s="89" customFormat="1" ht="12" hidden="1">
      <c r="A13" s="308" t="s">
        <v>50</v>
      </c>
      <c r="B13" s="309"/>
      <c r="C13" s="309"/>
      <c r="D13" s="309"/>
      <c r="E13" s="309"/>
      <c r="F13" s="309"/>
      <c r="G13" s="309"/>
      <c r="H13" s="309"/>
      <c r="I13" s="309"/>
      <c r="J13" s="309"/>
      <c r="K13" s="309"/>
      <c r="L13" s="309"/>
      <c r="M13" s="309"/>
      <c r="N13" s="309"/>
      <c r="O13" s="309"/>
      <c r="P13" s="309"/>
      <c r="Q13" s="309"/>
      <c r="R13" s="309"/>
      <c r="S13" s="309"/>
      <c r="T13" s="309"/>
      <c r="U13" s="309"/>
      <c r="V13" s="309"/>
      <c r="W13" s="309"/>
      <c r="X13" s="309"/>
      <c r="Y13" s="309"/>
      <c r="Z13" s="309"/>
      <c r="AA13" s="309"/>
      <c r="AB13" s="309"/>
      <c r="AC13" s="309"/>
      <c r="AD13" s="309"/>
      <c r="AE13" s="309"/>
      <c r="AF13" s="309"/>
      <c r="AG13" s="309"/>
      <c r="AH13" s="309"/>
      <c r="AI13" s="309"/>
      <c r="AJ13" s="309"/>
      <c r="AK13" s="309"/>
      <c r="AL13" s="309"/>
      <c r="AM13" s="310"/>
    </row>
    <row r="14" spans="1:48" s="87" customFormat="1" ht="3" hidden="1" customHeight="1">
      <c r="I14" s="130"/>
      <c r="J14" s="131"/>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row>
    <row r="15" spans="1:48" s="89" customFormat="1" ht="18" hidden="1" customHeight="1">
      <c r="A15" s="303" t="s">
        <v>234</v>
      </c>
      <c r="B15" s="304"/>
      <c r="C15" s="304"/>
      <c r="D15" s="304"/>
      <c r="E15" s="304"/>
      <c r="F15" s="304"/>
      <c r="G15" s="304"/>
      <c r="H15" s="304"/>
      <c r="I15" s="304"/>
      <c r="J15" s="304"/>
      <c r="K15" s="304"/>
      <c r="L15" s="304"/>
      <c r="M15" s="304"/>
      <c r="N15" s="304"/>
      <c r="O15" s="304"/>
      <c r="P15" s="304"/>
      <c r="Q15" s="304"/>
      <c r="R15" s="304"/>
      <c r="S15" s="304"/>
      <c r="T15" s="304"/>
      <c r="U15" s="304"/>
      <c r="V15" s="304"/>
      <c r="W15" s="311"/>
      <c r="X15" s="305" t="s">
        <v>51</v>
      </c>
      <c r="Y15" s="306"/>
      <c r="Z15" s="307"/>
      <c r="AA15" s="312" t="s">
        <v>212</v>
      </c>
      <c r="AB15" s="313"/>
      <c r="AC15" s="313"/>
      <c r="AD15" s="313"/>
      <c r="AE15" s="313"/>
      <c r="AF15" s="313"/>
      <c r="AG15" s="313"/>
      <c r="AH15" s="313"/>
      <c r="AI15" s="313"/>
      <c r="AJ15" s="313"/>
      <c r="AK15" s="313"/>
      <c r="AL15" s="313"/>
      <c r="AM15" s="313"/>
    </row>
    <row r="16" spans="1:48" s="89" customFormat="1" ht="18" hidden="1" customHeight="1">
      <c r="A16" s="303" t="s">
        <v>287</v>
      </c>
      <c r="B16" s="304"/>
      <c r="C16" s="304"/>
      <c r="D16" s="304"/>
      <c r="E16" s="304"/>
      <c r="F16" s="304"/>
      <c r="G16" s="304"/>
      <c r="H16" s="304"/>
      <c r="I16" s="304"/>
      <c r="J16" s="304"/>
      <c r="K16" s="304"/>
      <c r="L16" s="304"/>
      <c r="M16" s="304"/>
      <c r="N16" s="304"/>
      <c r="O16" s="304"/>
      <c r="P16" s="304"/>
      <c r="Q16" s="304"/>
      <c r="R16" s="304"/>
      <c r="S16" s="304"/>
      <c r="T16" s="304"/>
      <c r="U16" s="304"/>
      <c r="V16" s="304"/>
      <c r="W16" s="311"/>
      <c r="X16" s="305" t="s">
        <v>51</v>
      </c>
      <c r="Y16" s="306"/>
      <c r="Z16" s="307"/>
      <c r="AA16" s="312" t="s">
        <v>211</v>
      </c>
      <c r="AB16" s="313"/>
      <c r="AC16" s="313"/>
      <c r="AD16" s="313"/>
      <c r="AE16" s="313"/>
      <c r="AF16" s="313"/>
      <c r="AG16" s="313"/>
      <c r="AH16" s="313"/>
      <c r="AI16" s="313"/>
      <c r="AJ16" s="313"/>
      <c r="AK16" s="313"/>
      <c r="AL16" s="313"/>
      <c r="AM16" s="313"/>
    </row>
    <row r="17" spans="1:48" s="89" customFormat="1" ht="18" hidden="1" customHeight="1">
      <c r="A17" s="297" t="s">
        <v>210</v>
      </c>
      <c r="B17" s="298"/>
      <c r="C17" s="298"/>
      <c r="D17" s="298"/>
      <c r="E17" s="298"/>
      <c r="F17" s="298"/>
      <c r="G17" s="298"/>
      <c r="H17" s="298"/>
      <c r="I17" s="298"/>
      <c r="J17" s="298"/>
      <c r="K17" s="298"/>
      <c r="L17" s="298"/>
      <c r="M17" s="298"/>
      <c r="N17" s="298"/>
      <c r="O17" s="298"/>
      <c r="P17" s="298"/>
      <c r="Q17" s="298"/>
      <c r="R17" s="298"/>
      <c r="S17" s="298"/>
      <c r="T17" s="298"/>
      <c r="U17" s="298"/>
      <c r="V17" s="298"/>
      <c r="W17" s="299"/>
      <c r="X17" s="300" t="s">
        <v>51</v>
      </c>
      <c r="Y17" s="301"/>
      <c r="Z17" s="302"/>
      <c r="AA17" s="133"/>
      <c r="AB17" s="180"/>
      <c r="AC17" s="180"/>
      <c r="AD17" s="180"/>
      <c r="AE17" s="180"/>
      <c r="AF17" s="180"/>
      <c r="AG17" s="180"/>
      <c r="AH17" s="180"/>
      <c r="AI17" s="180"/>
      <c r="AJ17" s="180"/>
      <c r="AK17" s="180"/>
      <c r="AL17" s="180"/>
      <c r="AM17" s="180"/>
    </row>
    <row r="18" spans="1:48" s="87" customFormat="1" ht="6" customHeight="1">
      <c r="A18" s="135"/>
      <c r="B18" s="135"/>
      <c r="C18" s="135"/>
      <c r="D18" s="135"/>
      <c r="E18" s="135"/>
      <c r="F18" s="135"/>
      <c r="G18" s="135"/>
      <c r="H18" s="135"/>
      <c r="I18" s="136"/>
      <c r="J18" s="137"/>
      <c r="K18" s="135"/>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row>
    <row r="19" spans="1:48" s="89" customFormat="1" ht="12">
      <c r="A19" s="258" t="s">
        <v>235</v>
      </c>
      <c r="B19" s="259"/>
      <c r="C19" s="259"/>
      <c r="D19" s="259"/>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59"/>
      <c r="AM19" s="260"/>
    </row>
    <row r="20" spans="1:48" s="87" customFormat="1" ht="3" customHeight="1">
      <c r="I20" s="130"/>
      <c r="J20" s="131"/>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row>
    <row r="21" spans="1:48" s="89" customFormat="1" ht="18" customHeight="1">
      <c r="A21" s="303" t="s">
        <v>244</v>
      </c>
      <c r="B21" s="304"/>
      <c r="C21" s="304"/>
      <c r="D21" s="304"/>
      <c r="E21" s="304"/>
      <c r="F21" s="304"/>
      <c r="G21" s="304"/>
      <c r="H21" s="304"/>
      <c r="I21" s="304"/>
      <c r="J21" s="304"/>
      <c r="K21" s="304"/>
      <c r="L21" s="304"/>
      <c r="M21" s="304"/>
      <c r="N21" s="304"/>
      <c r="O21" s="304"/>
      <c r="P21" s="304"/>
      <c r="Q21" s="304"/>
      <c r="R21" s="304"/>
      <c r="S21" s="304"/>
      <c r="T21" s="304"/>
      <c r="U21" s="304"/>
      <c r="V21" s="304"/>
      <c r="W21" s="304"/>
      <c r="X21" s="305" t="s">
        <v>51</v>
      </c>
      <c r="Y21" s="306"/>
      <c r="Z21" s="307"/>
      <c r="AA21" s="139"/>
      <c r="AB21" s="139"/>
      <c r="AC21" s="139"/>
      <c r="AD21" s="139"/>
      <c r="AE21" s="139"/>
      <c r="AF21" s="139"/>
      <c r="AG21" s="139"/>
      <c r="AH21" s="140"/>
      <c r="AI21" s="140"/>
      <c r="AJ21" s="140"/>
      <c r="AK21" s="140"/>
      <c r="AL21" s="140"/>
      <c r="AM21" s="140"/>
    </row>
    <row r="22" spans="1:48" s="89" customFormat="1" ht="18" customHeight="1">
      <c r="A22" s="303" t="s">
        <v>237</v>
      </c>
      <c r="B22" s="304"/>
      <c r="C22" s="304"/>
      <c r="D22" s="304"/>
      <c r="E22" s="304"/>
      <c r="F22" s="304"/>
      <c r="G22" s="304"/>
      <c r="H22" s="304"/>
      <c r="I22" s="304"/>
      <c r="J22" s="304"/>
      <c r="K22" s="304"/>
      <c r="L22" s="304"/>
      <c r="M22" s="304"/>
      <c r="N22" s="304"/>
      <c r="O22" s="304"/>
      <c r="P22" s="304"/>
      <c r="Q22" s="304"/>
      <c r="R22" s="304"/>
      <c r="S22" s="304"/>
      <c r="T22" s="304"/>
      <c r="U22" s="304"/>
      <c r="V22" s="304"/>
      <c r="W22" s="304"/>
      <c r="X22" s="305" t="s">
        <v>51</v>
      </c>
      <c r="Y22" s="306"/>
      <c r="Z22" s="307"/>
      <c r="AA22" s="139"/>
      <c r="AB22" s="139"/>
      <c r="AC22" s="139"/>
      <c r="AD22" s="139"/>
      <c r="AE22" s="139"/>
      <c r="AF22" s="139"/>
      <c r="AG22" s="139"/>
      <c r="AH22" s="140"/>
      <c r="AI22" s="140"/>
      <c r="AJ22" s="140"/>
      <c r="AK22" s="140"/>
      <c r="AL22" s="140"/>
      <c r="AM22" s="140"/>
    </row>
    <row r="23" spans="1:48" s="87" customFormat="1" ht="6" customHeight="1">
      <c r="I23" s="130"/>
      <c r="J23" s="131"/>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row>
    <row r="24" spans="1:48" s="89" customFormat="1" ht="12">
      <c r="A24" s="258" t="s">
        <v>52</v>
      </c>
      <c r="B24" s="259"/>
      <c r="C24" s="259"/>
      <c r="D24" s="259"/>
      <c r="E24" s="259"/>
      <c r="F24" s="259"/>
      <c r="G24" s="259"/>
      <c r="H24" s="259"/>
      <c r="I24" s="259"/>
      <c r="J24" s="259"/>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59"/>
      <c r="AM24" s="260"/>
    </row>
    <row r="25" spans="1:48" s="87" customFormat="1" ht="3" customHeight="1" thickBot="1">
      <c r="I25" s="130"/>
      <c r="J25" s="131"/>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2"/>
      <c r="AL25" s="132"/>
      <c r="AM25" s="132"/>
    </row>
    <row r="26" spans="1:48" ht="19.5" customHeight="1">
      <c r="A26" s="141" t="s">
        <v>238</v>
      </c>
      <c r="B26" s="87"/>
      <c r="C26" s="142"/>
      <c r="D26" s="87"/>
      <c r="E26" s="143"/>
      <c r="F26" s="87"/>
      <c r="G26" s="87"/>
      <c r="H26" s="87"/>
      <c r="I26" s="87"/>
      <c r="J26" s="144"/>
      <c r="K26" s="144"/>
      <c r="L26" s="144"/>
      <c r="M26" s="144"/>
      <c r="N26" s="144"/>
      <c r="O26" s="145"/>
      <c r="P26" s="142"/>
      <c r="Q26" s="91"/>
      <c r="R26" s="91"/>
      <c r="S26" s="144"/>
      <c r="T26" s="131"/>
      <c r="U26" s="144"/>
      <c r="V26" s="144"/>
      <c r="W26" s="142"/>
      <c r="AC26" s="322"/>
      <c r="AD26" s="323" t="s">
        <v>53</v>
      </c>
      <c r="AE26" s="324"/>
      <c r="AF26" s="324"/>
      <c r="AG26" s="324"/>
      <c r="AH26" s="324"/>
      <c r="AI26" s="325" t="s">
        <v>54</v>
      </c>
      <c r="AJ26" s="326"/>
      <c r="AK26" s="326"/>
      <c r="AL26" s="326"/>
      <c r="AM26" s="327"/>
      <c r="AV26" s="89"/>
    </row>
    <row r="27" spans="1:48">
      <c r="A27" s="141"/>
      <c r="B27" s="87"/>
      <c r="C27" s="142"/>
      <c r="D27" s="87"/>
      <c r="E27" s="143"/>
      <c r="F27" s="87"/>
      <c r="G27" s="87"/>
      <c r="H27" s="87"/>
      <c r="I27" s="87"/>
      <c r="J27" s="144"/>
      <c r="K27" s="144"/>
      <c r="L27" s="144"/>
      <c r="M27" s="144"/>
      <c r="N27" s="144"/>
      <c r="O27" s="145"/>
      <c r="P27" s="142"/>
      <c r="Q27" s="91"/>
      <c r="R27" s="91"/>
      <c r="S27" s="144"/>
      <c r="T27" s="131"/>
      <c r="U27" s="144"/>
      <c r="V27" s="144"/>
      <c r="W27" s="146"/>
      <c r="AC27" s="322"/>
      <c r="AD27" s="328" t="str">
        <f>IFERROR(VLOOKUP(L10,リスト!B2:D23,2,FALSE),IFERROR(VLOOKUP(L10,リスト!B24:D30,2,FALSE)*AJ10,""))</f>
        <v/>
      </c>
      <c r="AE27" s="329"/>
      <c r="AF27" s="329"/>
      <c r="AG27" s="330" t="s">
        <v>12</v>
      </c>
      <c r="AH27" s="330"/>
      <c r="AI27" s="331">
        <f>MIN(AD27,ROUNDDOWN((H35+H44)/1000,0))</f>
        <v>0</v>
      </c>
      <c r="AJ27" s="332"/>
      <c r="AK27" s="332"/>
      <c r="AL27" s="335" t="s">
        <v>12</v>
      </c>
      <c r="AM27" s="336"/>
    </row>
    <row r="28" spans="1:48" ht="14.25" thickBot="1">
      <c r="A28" s="142" t="s">
        <v>208</v>
      </c>
      <c r="B28" s="87"/>
      <c r="C28" s="142"/>
      <c r="D28" s="87"/>
      <c r="E28" s="143"/>
      <c r="F28" s="87"/>
      <c r="G28" s="87"/>
      <c r="H28" s="87"/>
      <c r="I28" s="87"/>
      <c r="J28" s="144"/>
      <c r="K28" s="144"/>
      <c r="L28" s="144"/>
      <c r="M28" s="144"/>
      <c r="N28" s="144"/>
      <c r="O28" s="145"/>
      <c r="P28" s="142"/>
      <c r="Q28" s="91"/>
      <c r="R28" s="91"/>
      <c r="S28" s="144"/>
      <c r="T28" s="131"/>
      <c r="U28" s="144"/>
      <c r="V28" s="144"/>
      <c r="W28" s="146"/>
      <c r="AC28" s="322"/>
      <c r="AD28" s="328"/>
      <c r="AE28" s="329"/>
      <c r="AF28" s="329"/>
      <c r="AG28" s="330"/>
      <c r="AH28" s="330"/>
      <c r="AI28" s="333"/>
      <c r="AJ28" s="334"/>
      <c r="AK28" s="334"/>
      <c r="AL28" s="337"/>
      <c r="AM28" s="338"/>
    </row>
    <row r="29" spans="1:48" ht="15" customHeight="1">
      <c r="A29" s="261" t="s">
        <v>55</v>
      </c>
      <c r="B29" s="262"/>
      <c r="C29" s="262"/>
      <c r="D29" s="262"/>
      <c r="E29" s="262"/>
      <c r="F29" s="262"/>
      <c r="G29" s="263"/>
      <c r="H29" s="262" t="s">
        <v>56</v>
      </c>
      <c r="I29" s="262"/>
      <c r="J29" s="262"/>
      <c r="K29" s="262"/>
      <c r="L29" s="262"/>
      <c r="M29" s="261" t="s">
        <v>57</v>
      </c>
      <c r="N29" s="262"/>
      <c r="O29" s="262"/>
      <c r="P29" s="262"/>
      <c r="Q29" s="262"/>
      <c r="R29" s="262"/>
      <c r="S29" s="262"/>
      <c r="T29" s="262"/>
      <c r="U29" s="262"/>
      <c r="V29" s="262"/>
      <c r="W29" s="262"/>
      <c r="X29" s="262"/>
      <c r="Y29" s="262"/>
      <c r="Z29" s="262"/>
      <c r="AA29" s="262"/>
      <c r="AB29" s="262"/>
      <c r="AC29" s="262"/>
      <c r="AD29" s="262"/>
      <c r="AE29" s="262"/>
      <c r="AF29" s="262"/>
      <c r="AG29" s="262"/>
      <c r="AH29" s="262"/>
      <c r="AI29" s="283"/>
      <c r="AJ29" s="283"/>
      <c r="AK29" s="283"/>
      <c r="AL29" s="283"/>
      <c r="AM29" s="199"/>
    </row>
    <row r="30" spans="1:48" ht="15" customHeight="1">
      <c r="A30" s="147" t="s">
        <v>58</v>
      </c>
      <c r="B30" s="148"/>
      <c r="C30" s="148"/>
      <c r="D30" s="148"/>
      <c r="E30" s="149"/>
      <c r="F30" s="149"/>
      <c r="G30" s="150"/>
      <c r="H30" s="314"/>
      <c r="I30" s="314"/>
      <c r="J30" s="314"/>
      <c r="K30" s="314"/>
      <c r="L30" s="314"/>
      <c r="M30" s="315"/>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6"/>
      <c r="AM30" s="317"/>
    </row>
    <row r="31" spans="1:48" ht="15" customHeight="1">
      <c r="A31" s="151" t="s">
        <v>59</v>
      </c>
      <c r="B31" s="152"/>
      <c r="C31" s="152"/>
      <c r="D31" s="152"/>
      <c r="E31" s="153"/>
      <c r="F31" s="153"/>
      <c r="G31" s="154"/>
      <c r="H31" s="318"/>
      <c r="I31" s="318"/>
      <c r="J31" s="318"/>
      <c r="K31" s="318"/>
      <c r="L31" s="318"/>
      <c r="M31" s="319"/>
      <c r="N31" s="320"/>
      <c r="O31" s="320"/>
      <c r="P31" s="320"/>
      <c r="Q31" s="320"/>
      <c r="R31" s="320"/>
      <c r="S31" s="320"/>
      <c r="T31" s="320"/>
      <c r="U31" s="320"/>
      <c r="V31" s="320"/>
      <c r="W31" s="320"/>
      <c r="X31" s="320"/>
      <c r="Y31" s="320"/>
      <c r="Z31" s="320"/>
      <c r="AA31" s="320"/>
      <c r="AB31" s="320"/>
      <c r="AC31" s="320"/>
      <c r="AD31" s="320"/>
      <c r="AE31" s="320"/>
      <c r="AF31" s="320"/>
      <c r="AG31" s="320"/>
      <c r="AH31" s="320"/>
      <c r="AI31" s="320"/>
      <c r="AJ31" s="320"/>
      <c r="AK31" s="320"/>
      <c r="AL31" s="320"/>
      <c r="AM31" s="321"/>
    </row>
    <row r="32" spans="1:48" ht="15" customHeight="1">
      <c r="A32" s="151" t="s">
        <v>60</v>
      </c>
      <c r="B32" s="152"/>
      <c r="C32" s="152"/>
      <c r="D32" s="152"/>
      <c r="E32" s="153"/>
      <c r="F32" s="153"/>
      <c r="G32" s="154"/>
      <c r="H32" s="318"/>
      <c r="I32" s="318"/>
      <c r="J32" s="318"/>
      <c r="K32" s="318"/>
      <c r="L32" s="318"/>
      <c r="M32" s="319"/>
      <c r="N32" s="320"/>
      <c r="O32" s="320"/>
      <c r="P32" s="320"/>
      <c r="Q32" s="320"/>
      <c r="R32" s="320"/>
      <c r="S32" s="320"/>
      <c r="T32" s="320"/>
      <c r="U32" s="320"/>
      <c r="V32" s="320"/>
      <c r="W32" s="320"/>
      <c r="X32" s="320"/>
      <c r="Y32" s="320"/>
      <c r="Z32" s="320"/>
      <c r="AA32" s="320"/>
      <c r="AB32" s="320"/>
      <c r="AC32" s="320"/>
      <c r="AD32" s="320"/>
      <c r="AE32" s="320"/>
      <c r="AF32" s="320"/>
      <c r="AG32" s="320"/>
      <c r="AH32" s="320"/>
      <c r="AI32" s="320"/>
      <c r="AJ32" s="320"/>
      <c r="AK32" s="320"/>
      <c r="AL32" s="320"/>
      <c r="AM32" s="321"/>
    </row>
    <row r="33" spans="1:48" ht="15" customHeight="1">
      <c r="A33" s="151" t="s">
        <v>61</v>
      </c>
      <c r="B33" s="152"/>
      <c r="C33" s="152"/>
      <c r="D33" s="152"/>
      <c r="E33" s="153"/>
      <c r="F33" s="153"/>
      <c r="G33" s="154"/>
      <c r="H33" s="318"/>
      <c r="I33" s="318"/>
      <c r="J33" s="318"/>
      <c r="K33" s="318"/>
      <c r="L33" s="318"/>
      <c r="M33" s="319"/>
      <c r="N33" s="320"/>
      <c r="O33" s="320"/>
      <c r="P33" s="320"/>
      <c r="Q33" s="320"/>
      <c r="R33" s="320"/>
      <c r="S33" s="320"/>
      <c r="T33" s="320"/>
      <c r="U33" s="320"/>
      <c r="V33" s="320"/>
      <c r="W33" s="320"/>
      <c r="X33" s="320"/>
      <c r="Y33" s="320"/>
      <c r="Z33" s="320"/>
      <c r="AA33" s="320"/>
      <c r="AB33" s="320"/>
      <c r="AC33" s="320"/>
      <c r="AD33" s="320"/>
      <c r="AE33" s="320"/>
      <c r="AF33" s="320"/>
      <c r="AG33" s="320"/>
      <c r="AH33" s="320"/>
      <c r="AI33" s="320"/>
      <c r="AJ33" s="320"/>
      <c r="AK33" s="320"/>
      <c r="AL33" s="320"/>
      <c r="AM33" s="321"/>
      <c r="AV33" s="89"/>
    </row>
    <row r="34" spans="1:48" ht="15" customHeight="1">
      <c r="A34" s="151" t="s">
        <v>62</v>
      </c>
      <c r="B34" s="152"/>
      <c r="C34" s="152"/>
      <c r="D34" s="152"/>
      <c r="E34" s="153"/>
      <c r="F34" s="153"/>
      <c r="G34" s="154"/>
      <c r="H34" s="318"/>
      <c r="I34" s="318"/>
      <c r="J34" s="318"/>
      <c r="K34" s="318"/>
      <c r="L34" s="318"/>
      <c r="M34" s="319"/>
      <c r="N34" s="320"/>
      <c r="O34" s="320"/>
      <c r="P34" s="320"/>
      <c r="Q34" s="320"/>
      <c r="R34" s="320"/>
      <c r="S34" s="320"/>
      <c r="T34" s="320"/>
      <c r="U34" s="320"/>
      <c r="V34" s="320"/>
      <c r="W34" s="320"/>
      <c r="X34" s="320"/>
      <c r="Y34" s="320"/>
      <c r="Z34" s="320"/>
      <c r="AA34" s="320"/>
      <c r="AB34" s="320"/>
      <c r="AC34" s="320"/>
      <c r="AD34" s="320"/>
      <c r="AE34" s="320"/>
      <c r="AF34" s="320"/>
      <c r="AG34" s="320"/>
      <c r="AH34" s="320"/>
      <c r="AI34" s="320"/>
      <c r="AJ34" s="320"/>
      <c r="AK34" s="320"/>
      <c r="AL34" s="320"/>
      <c r="AM34" s="321"/>
    </row>
    <row r="35" spans="1:48" ht="15" customHeight="1">
      <c r="A35" s="155" t="s">
        <v>33</v>
      </c>
      <c r="B35" s="156"/>
      <c r="C35" s="156"/>
      <c r="D35" s="156"/>
      <c r="E35" s="156"/>
      <c r="F35" s="156"/>
      <c r="G35" s="157"/>
      <c r="H35" s="339">
        <f>SUM(H30:L34)</f>
        <v>0</v>
      </c>
      <c r="I35" s="339"/>
      <c r="J35" s="339"/>
      <c r="K35" s="339"/>
      <c r="L35" s="340"/>
      <c r="M35" s="341"/>
      <c r="N35" s="342"/>
      <c r="O35" s="342"/>
      <c r="P35" s="342"/>
      <c r="Q35" s="342"/>
      <c r="R35" s="342"/>
      <c r="S35" s="342"/>
      <c r="T35" s="342"/>
      <c r="U35" s="342"/>
      <c r="V35" s="342"/>
      <c r="W35" s="342"/>
      <c r="X35" s="342"/>
      <c r="Y35" s="342"/>
      <c r="Z35" s="342"/>
      <c r="AA35" s="342"/>
      <c r="AB35" s="342"/>
      <c r="AC35" s="342"/>
      <c r="AD35" s="342"/>
      <c r="AE35" s="342"/>
      <c r="AF35" s="342"/>
      <c r="AG35" s="342"/>
      <c r="AH35" s="342"/>
      <c r="AI35" s="342"/>
      <c r="AJ35" s="342"/>
      <c r="AK35" s="342"/>
      <c r="AL35" s="342"/>
      <c r="AM35" s="343"/>
    </row>
    <row r="36" spans="1:48" s="91" customFormat="1">
      <c r="A36" s="141"/>
      <c r="B36" s="87"/>
      <c r="C36" s="142"/>
      <c r="D36" s="87"/>
      <c r="E36" s="143"/>
      <c r="F36" s="87"/>
      <c r="G36" s="87"/>
      <c r="H36" s="87"/>
      <c r="I36" s="87"/>
      <c r="J36" s="144"/>
      <c r="K36" s="144"/>
      <c r="L36" s="144"/>
      <c r="M36" s="144"/>
      <c r="N36" s="144"/>
      <c r="O36" s="145"/>
      <c r="P36" s="142"/>
      <c r="S36" s="144"/>
      <c r="T36" s="131"/>
      <c r="U36" s="144"/>
      <c r="V36" s="144"/>
      <c r="W36" s="146"/>
      <c r="X36" s="158"/>
      <c r="Y36" s="158"/>
      <c r="Z36" s="158"/>
      <c r="AA36" s="158"/>
      <c r="AB36" s="158"/>
      <c r="AC36" s="158"/>
      <c r="AD36" s="159"/>
      <c r="AE36" s="160"/>
      <c r="AF36" s="160"/>
      <c r="AG36" s="160"/>
      <c r="AH36" s="179"/>
      <c r="AI36" s="344"/>
      <c r="AJ36" s="344"/>
      <c r="AK36" s="344"/>
      <c r="AL36" s="345"/>
      <c r="AM36" s="345"/>
    </row>
    <row r="37" spans="1:48" s="91" customFormat="1">
      <c r="A37" s="142" t="s">
        <v>209</v>
      </c>
      <c r="B37" s="87"/>
      <c r="C37" s="142"/>
      <c r="D37" s="87"/>
      <c r="E37" s="143"/>
      <c r="F37" s="87"/>
      <c r="G37" s="87"/>
      <c r="H37" s="87"/>
      <c r="I37" s="87"/>
      <c r="J37" s="144"/>
      <c r="K37" s="144"/>
      <c r="L37" s="144"/>
      <c r="M37" s="144"/>
      <c r="N37" s="144"/>
      <c r="O37" s="145"/>
      <c r="P37" s="142"/>
      <c r="S37" s="144"/>
      <c r="T37" s="131"/>
      <c r="U37" s="144"/>
      <c r="V37" s="144"/>
      <c r="W37" s="146"/>
      <c r="X37" s="158"/>
      <c r="Y37" s="158"/>
      <c r="Z37" s="158"/>
      <c r="AA37" s="158"/>
      <c r="AB37" s="158"/>
      <c r="AC37" s="158"/>
      <c r="AD37" s="159"/>
      <c r="AE37" s="160"/>
      <c r="AF37" s="160"/>
      <c r="AG37" s="160"/>
      <c r="AH37" s="179"/>
      <c r="AI37" s="344"/>
      <c r="AJ37" s="344"/>
      <c r="AK37" s="344"/>
      <c r="AL37" s="345"/>
      <c r="AM37" s="345"/>
    </row>
    <row r="38" spans="1:48" ht="15" customHeight="1">
      <c r="A38" s="261" t="s">
        <v>55</v>
      </c>
      <c r="B38" s="262"/>
      <c r="C38" s="262"/>
      <c r="D38" s="262"/>
      <c r="E38" s="262"/>
      <c r="F38" s="262"/>
      <c r="G38" s="263"/>
      <c r="H38" s="262" t="s">
        <v>56</v>
      </c>
      <c r="I38" s="262"/>
      <c r="J38" s="262"/>
      <c r="K38" s="262"/>
      <c r="L38" s="262"/>
      <c r="M38" s="261" t="s">
        <v>57</v>
      </c>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3"/>
    </row>
    <row r="39" spans="1:48" ht="15" customHeight="1">
      <c r="A39" s="147" t="s">
        <v>58</v>
      </c>
      <c r="B39" s="148"/>
      <c r="C39" s="148"/>
      <c r="D39" s="148"/>
      <c r="E39" s="149"/>
      <c r="F39" s="149"/>
      <c r="G39" s="150"/>
      <c r="H39" s="314"/>
      <c r="I39" s="314"/>
      <c r="J39" s="314"/>
      <c r="K39" s="314"/>
      <c r="L39" s="314"/>
      <c r="M39" s="315"/>
      <c r="N39" s="316"/>
      <c r="O39" s="316"/>
      <c r="P39" s="316"/>
      <c r="Q39" s="316"/>
      <c r="R39" s="316"/>
      <c r="S39" s="316"/>
      <c r="T39" s="316"/>
      <c r="U39" s="316"/>
      <c r="V39" s="316"/>
      <c r="W39" s="316"/>
      <c r="X39" s="316"/>
      <c r="Y39" s="316"/>
      <c r="Z39" s="316"/>
      <c r="AA39" s="316"/>
      <c r="AB39" s="316"/>
      <c r="AC39" s="316"/>
      <c r="AD39" s="316"/>
      <c r="AE39" s="316"/>
      <c r="AF39" s="316"/>
      <c r="AG39" s="316"/>
      <c r="AH39" s="316"/>
      <c r="AI39" s="316"/>
      <c r="AJ39" s="316"/>
      <c r="AK39" s="316"/>
      <c r="AL39" s="316"/>
      <c r="AM39" s="317"/>
    </row>
    <row r="40" spans="1:48" ht="15" customHeight="1">
      <c r="A40" s="151" t="s">
        <v>59</v>
      </c>
      <c r="B40" s="152"/>
      <c r="C40" s="152"/>
      <c r="D40" s="152"/>
      <c r="E40" s="153"/>
      <c r="F40" s="153"/>
      <c r="G40" s="154"/>
      <c r="H40" s="318"/>
      <c r="I40" s="318"/>
      <c r="J40" s="318"/>
      <c r="K40" s="318"/>
      <c r="L40" s="318"/>
      <c r="M40" s="319"/>
      <c r="N40" s="320"/>
      <c r="O40" s="320"/>
      <c r="P40" s="320"/>
      <c r="Q40" s="320"/>
      <c r="R40" s="320"/>
      <c r="S40" s="320"/>
      <c r="T40" s="320"/>
      <c r="U40" s="320"/>
      <c r="V40" s="320"/>
      <c r="W40" s="320"/>
      <c r="X40" s="320"/>
      <c r="Y40" s="320"/>
      <c r="Z40" s="320"/>
      <c r="AA40" s="320"/>
      <c r="AB40" s="320"/>
      <c r="AC40" s="320"/>
      <c r="AD40" s="320"/>
      <c r="AE40" s="320"/>
      <c r="AF40" s="320"/>
      <c r="AG40" s="320"/>
      <c r="AH40" s="320"/>
      <c r="AI40" s="320"/>
      <c r="AJ40" s="320"/>
      <c r="AK40" s="320"/>
      <c r="AL40" s="320"/>
      <c r="AM40" s="321"/>
    </row>
    <row r="41" spans="1:48" ht="15" customHeight="1">
      <c r="A41" s="151" t="s">
        <v>60</v>
      </c>
      <c r="B41" s="152"/>
      <c r="C41" s="152"/>
      <c r="D41" s="152"/>
      <c r="E41" s="153"/>
      <c r="F41" s="153"/>
      <c r="G41" s="154"/>
      <c r="H41" s="318"/>
      <c r="I41" s="318"/>
      <c r="J41" s="318"/>
      <c r="K41" s="318"/>
      <c r="L41" s="318"/>
      <c r="M41" s="319"/>
      <c r="N41" s="320"/>
      <c r="O41" s="320"/>
      <c r="P41" s="320"/>
      <c r="Q41" s="320"/>
      <c r="R41" s="320"/>
      <c r="S41" s="320"/>
      <c r="T41" s="320"/>
      <c r="U41" s="320"/>
      <c r="V41" s="320"/>
      <c r="W41" s="320"/>
      <c r="X41" s="320"/>
      <c r="Y41" s="320"/>
      <c r="Z41" s="320"/>
      <c r="AA41" s="320"/>
      <c r="AB41" s="320"/>
      <c r="AC41" s="320"/>
      <c r="AD41" s="320"/>
      <c r="AE41" s="320"/>
      <c r="AF41" s="320"/>
      <c r="AG41" s="320"/>
      <c r="AH41" s="320"/>
      <c r="AI41" s="320"/>
      <c r="AJ41" s="320"/>
      <c r="AK41" s="320"/>
      <c r="AL41" s="320"/>
      <c r="AM41" s="321"/>
    </row>
    <row r="42" spans="1:48" ht="15" customHeight="1">
      <c r="A42" s="151" t="s">
        <v>61</v>
      </c>
      <c r="B42" s="152"/>
      <c r="C42" s="152"/>
      <c r="D42" s="152"/>
      <c r="E42" s="153"/>
      <c r="F42" s="153"/>
      <c r="G42" s="154"/>
      <c r="H42" s="318"/>
      <c r="I42" s="318"/>
      <c r="J42" s="318"/>
      <c r="K42" s="318"/>
      <c r="L42" s="318"/>
      <c r="M42" s="319"/>
      <c r="N42" s="320"/>
      <c r="O42" s="320"/>
      <c r="P42" s="320"/>
      <c r="Q42" s="320"/>
      <c r="R42" s="320"/>
      <c r="S42" s="320"/>
      <c r="T42" s="320"/>
      <c r="U42" s="320"/>
      <c r="V42" s="320"/>
      <c r="W42" s="320"/>
      <c r="X42" s="320"/>
      <c r="Y42" s="320"/>
      <c r="Z42" s="320"/>
      <c r="AA42" s="320"/>
      <c r="AB42" s="320"/>
      <c r="AC42" s="320"/>
      <c r="AD42" s="320"/>
      <c r="AE42" s="320"/>
      <c r="AF42" s="320"/>
      <c r="AG42" s="320"/>
      <c r="AH42" s="320"/>
      <c r="AI42" s="320"/>
      <c r="AJ42" s="320"/>
      <c r="AK42" s="320"/>
      <c r="AL42" s="320"/>
      <c r="AM42" s="321"/>
      <c r="AV42" s="89"/>
    </row>
    <row r="43" spans="1:48" ht="15" customHeight="1">
      <c r="A43" s="151" t="s">
        <v>62</v>
      </c>
      <c r="B43" s="152"/>
      <c r="C43" s="152"/>
      <c r="D43" s="152"/>
      <c r="E43" s="153"/>
      <c r="F43" s="153"/>
      <c r="G43" s="154"/>
      <c r="H43" s="318"/>
      <c r="I43" s="318"/>
      <c r="J43" s="318"/>
      <c r="K43" s="318"/>
      <c r="L43" s="318"/>
      <c r="M43" s="319"/>
      <c r="N43" s="320"/>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1"/>
    </row>
    <row r="44" spans="1:48" ht="15" customHeight="1">
      <c r="A44" s="155" t="s">
        <v>33</v>
      </c>
      <c r="B44" s="156"/>
      <c r="C44" s="156"/>
      <c r="D44" s="156"/>
      <c r="E44" s="156"/>
      <c r="F44" s="156"/>
      <c r="G44" s="157"/>
      <c r="H44" s="339">
        <f>SUM(H39:L43)</f>
        <v>0</v>
      </c>
      <c r="I44" s="339"/>
      <c r="J44" s="339"/>
      <c r="K44" s="339"/>
      <c r="L44" s="340"/>
      <c r="M44" s="341"/>
      <c r="N44" s="342"/>
      <c r="O44" s="342"/>
      <c r="P44" s="342"/>
      <c r="Q44" s="342"/>
      <c r="R44" s="342"/>
      <c r="S44" s="342"/>
      <c r="T44" s="342"/>
      <c r="U44" s="342"/>
      <c r="V44" s="342"/>
      <c r="W44" s="342"/>
      <c r="X44" s="342"/>
      <c r="Y44" s="342"/>
      <c r="Z44" s="342"/>
      <c r="AA44" s="342"/>
      <c r="AB44" s="342"/>
      <c r="AC44" s="342"/>
      <c r="AD44" s="342"/>
      <c r="AE44" s="342"/>
      <c r="AF44" s="342"/>
      <c r="AG44" s="342"/>
      <c r="AH44" s="342"/>
      <c r="AI44" s="342"/>
      <c r="AJ44" s="342"/>
      <c r="AK44" s="342"/>
      <c r="AL44" s="342"/>
      <c r="AM44" s="343"/>
    </row>
    <row r="45" spans="1:48" s="91" customFormat="1" ht="6" customHeight="1">
      <c r="A45" s="162"/>
      <c r="B45" s="162"/>
      <c r="C45" s="162"/>
      <c r="D45" s="162"/>
      <c r="E45" s="163"/>
      <c r="F45" s="163"/>
      <c r="G45" s="163"/>
      <c r="H45" s="163"/>
      <c r="I45" s="163"/>
      <c r="J45" s="164"/>
      <c r="K45" s="164"/>
      <c r="L45" s="164"/>
      <c r="M45" s="164"/>
      <c r="N45" s="164"/>
      <c r="AH45" s="165"/>
    </row>
    <row r="46" spans="1:48" s="89" customFormat="1" ht="19.5" hidden="1" customHeight="1">
      <c r="A46" s="166" t="s">
        <v>206</v>
      </c>
      <c r="B46" s="102"/>
      <c r="C46" s="102"/>
      <c r="D46" s="102"/>
      <c r="E46" s="102"/>
      <c r="F46" s="102"/>
      <c r="G46" s="102"/>
      <c r="H46" s="102"/>
      <c r="I46" s="167"/>
      <c r="J46" s="168"/>
      <c r="K46" s="102"/>
      <c r="L46" s="169"/>
      <c r="M46" s="169"/>
      <c r="N46" s="169"/>
      <c r="O46" s="102"/>
      <c r="P46" s="102"/>
      <c r="Q46" s="102"/>
      <c r="R46" s="102"/>
      <c r="S46" s="102"/>
      <c r="T46" s="170"/>
      <c r="U46" s="170"/>
      <c r="V46" s="170"/>
      <c r="W46" s="170"/>
      <c r="AC46" s="322"/>
      <c r="AD46" s="323" t="s">
        <v>53</v>
      </c>
      <c r="AE46" s="324"/>
      <c r="AF46" s="324"/>
      <c r="AG46" s="324"/>
      <c r="AH46" s="324"/>
      <c r="AI46" s="325" t="s">
        <v>54</v>
      </c>
      <c r="AJ46" s="326"/>
      <c r="AK46" s="326"/>
      <c r="AL46" s="326"/>
      <c r="AM46" s="327"/>
    </row>
    <row r="47" spans="1:48" s="89" customFormat="1" ht="13.5" hidden="1" customHeight="1">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AC47" s="322"/>
      <c r="AD47" s="346" t="str">
        <f>IFERROR(VLOOKUP(L10,リスト!B24:E30,4,FALSE)*AJ10,"")</f>
        <v/>
      </c>
      <c r="AE47" s="347"/>
      <c r="AF47" s="347"/>
      <c r="AG47" s="350" t="s">
        <v>12</v>
      </c>
      <c r="AH47" s="350"/>
      <c r="AI47" s="351" t="str">
        <f>IF(AD47="","",MIN(AD47,ROUNDDOWN(H55/1000,0)))</f>
        <v/>
      </c>
      <c r="AJ47" s="352"/>
      <c r="AK47" s="352"/>
      <c r="AL47" s="350" t="s">
        <v>12</v>
      </c>
      <c r="AM47" s="355"/>
    </row>
    <row r="48" spans="1:48" s="89" customFormat="1" ht="12" hidden="1">
      <c r="A48" s="171"/>
      <c r="B48" s="102"/>
      <c r="C48" s="102"/>
      <c r="D48" s="102"/>
      <c r="E48" s="102"/>
      <c r="F48" s="102"/>
      <c r="G48" s="102"/>
      <c r="H48" s="102"/>
      <c r="I48" s="102"/>
      <c r="J48" s="102"/>
      <c r="K48" s="102"/>
      <c r="L48" s="102"/>
      <c r="M48" s="102"/>
      <c r="N48" s="102"/>
      <c r="O48" s="102"/>
      <c r="P48" s="102"/>
      <c r="Q48" s="102"/>
      <c r="R48" s="102"/>
      <c r="S48" s="102"/>
      <c r="T48" s="102"/>
      <c r="U48" s="102"/>
      <c r="V48" s="102"/>
      <c r="W48" s="102"/>
      <c r="AC48" s="322"/>
      <c r="AD48" s="348"/>
      <c r="AE48" s="349"/>
      <c r="AF48" s="349"/>
      <c r="AG48" s="350"/>
      <c r="AH48" s="350"/>
      <c r="AI48" s="353"/>
      <c r="AJ48" s="354"/>
      <c r="AK48" s="354"/>
      <c r="AL48" s="350"/>
      <c r="AM48" s="355"/>
      <c r="AT48" s="172"/>
    </row>
    <row r="49" spans="1:39" ht="15" hidden="1" customHeight="1">
      <c r="A49" s="261" t="s">
        <v>55</v>
      </c>
      <c r="B49" s="262"/>
      <c r="C49" s="262"/>
      <c r="D49" s="262"/>
      <c r="E49" s="262"/>
      <c r="F49" s="262"/>
      <c r="G49" s="263"/>
      <c r="H49" s="262" t="s">
        <v>56</v>
      </c>
      <c r="I49" s="262"/>
      <c r="J49" s="262"/>
      <c r="K49" s="262"/>
      <c r="L49" s="262"/>
      <c r="M49" s="261" t="s">
        <v>57</v>
      </c>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262"/>
      <c r="AL49" s="262"/>
      <c r="AM49" s="263"/>
    </row>
    <row r="50" spans="1:39" ht="15" hidden="1" customHeight="1">
      <c r="A50" s="147" t="s">
        <v>58</v>
      </c>
      <c r="B50" s="148"/>
      <c r="C50" s="148"/>
      <c r="D50" s="148"/>
      <c r="E50" s="149"/>
      <c r="F50" s="149"/>
      <c r="G50" s="150"/>
      <c r="H50" s="314"/>
      <c r="I50" s="314"/>
      <c r="J50" s="314"/>
      <c r="K50" s="314"/>
      <c r="L50" s="314"/>
      <c r="M50" s="315"/>
      <c r="N50" s="316"/>
      <c r="O50" s="316"/>
      <c r="P50" s="316"/>
      <c r="Q50" s="316"/>
      <c r="R50" s="316"/>
      <c r="S50" s="316"/>
      <c r="T50" s="316"/>
      <c r="U50" s="316"/>
      <c r="V50" s="316"/>
      <c r="W50" s="316"/>
      <c r="X50" s="316"/>
      <c r="Y50" s="316"/>
      <c r="Z50" s="316"/>
      <c r="AA50" s="316"/>
      <c r="AB50" s="316"/>
      <c r="AC50" s="316"/>
      <c r="AD50" s="316"/>
      <c r="AE50" s="316"/>
      <c r="AF50" s="316"/>
      <c r="AG50" s="316"/>
      <c r="AH50" s="316"/>
      <c r="AI50" s="316"/>
      <c r="AJ50" s="316"/>
      <c r="AK50" s="316"/>
      <c r="AL50" s="316"/>
      <c r="AM50" s="317"/>
    </row>
    <row r="51" spans="1:39" ht="15" hidden="1" customHeight="1">
      <c r="A51" s="151" t="s">
        <v>59</v>
      </c>
      <c r="B51" s="152"/>
      <c r="C51" s="152"/>
      <c r="D51" s="152"/>
      <c r="E51" s="153"/>
      <c r="F51" s="153"/>
      <c r="G51" s="154"/>
      <c r="H51" s="318"/>
      <c r="I51" s="318"/>
      <c r="J51" s="318"/>
      <c r="K51" s="318"/>
      <c r="L51" s="318"/>
      <c r="M51" s="319"/>
      <c r="N51" s="320"/>
      <c r="O51" s="320"/>
      <c r="P51" s="320"/>
      <c r="Q51" s="320"/>
      <c r="R51" s="320"/>
      <c r="S51" s="320"/>
      <c r="T51" s="320"/>
      <c r="U51" s="320"/>
      <c r="V51" s="320"/>
      <c r="W51" s="320"/>
      <c r="X51" s="320"/>
      <c r="Y51" s="320"/>
      <c r="Z51" s="320"/>
      <c r="AA51" s="320"/>
      <c r="AB51" s="320"/>
      <c r="AC51" s="320"/>
      <c r="AD51" s="320"/>
      <c r="AE51" s="320"/>
      <c r="AF51" s="320"/>
      <c r="AG51" s="320"/>
      <c r="AH51" s="320"/>
      <c r="AI51" s="320"/>
      <c r="AJ51" s="320"/>
      <c r="AK51" s="320"/>
      <c r="AL51" s="320"/>
      <c r="AM51" s="321"/>
    </row>
    <row r="52" spans="1:39" ht="15" hidden="1" customHeight="1">
      <c r="A52" s="151" t="s">
        <v>60</v>
      </c>
      <c r="B52" s="152"/>
      <c r="C52" s="152"/>
      <c r="D52" s="152"/>
      <c r="E52" s="153"/>
      <c r="F52" s="153"/>
      <c r="G52" s="154"/>
      <c r="H52" s="318"/>
      <c r="I52" s="318"/>
      <c r="J52" s="318"/>
      <c r="K52" s="318"/>
      <c r="L52" s="318"/>
      <c r="M52" s="319"/>
      <c r="N52" s="320"/>
      <c r="O52" s="320"/>
      <c r="P52" s="320"/>
      <c r="Q52" s="320"/>
      <c r="R52" s="320"/>
      <c r="S52" s="320"/>
      <c r="T52" s="320"/>
      <c r="U52" s="320"/>
      <c r="V52" s="320"/>
      <c r="W52" s="320"/>
      <c r="X52" s="320"/>
      <c r="Y52" s="320"/>
      <c r="Z52" s="320"/>
      <c r="AA52" s="320"/>
      <c r="AB52" s="320"/>
      <c r="AC52" s="320"/>
      <c r="AD52" s="320"/>
      <c r="AE52" s="320"/>
      <c r="AF52" s="320"/>
      <c r="AG52" s="320"/>
      <c r="AH52" s="320"/>
      <c r="AI52" s="320"/>
      <c r="AJ52" s="320"/>
      <c r="AK52" s="320"/>
      <c r="AL52" s="320"/>
      <c r="AM52" s="321"/>
    </row>
    <row r="53" spans="1:39" ht="15" hidden="1" customHeight="1">
      <c r="A53" s="151" t="s">
        <v>61</v>
      </c>
      <c r="B53" s="152"/>
      <c r="C53" s="152"/>
      <c r="D53" s="152"/>
      <c r="E53" s="153"/>
      <c r="F53" s="153"/>
      <c r="G53" s="154"/>
      <c r="H53" s="318"/>
      <c r="I53" s="318"/>
      <c r="J53" s="318"/>
      <c r="K53" s="318"/>
      <c r="L53" s="318"/>
      <c r="M53" s="319"/>
      <c r="N53" s="320"/>
      <c r="O53" s="320"/>
      <c r="P53" s="320"/>
      <c r="Q53" s="320"/>
      <c r="R53" s="320"/>
      <c r="S53" s="320"/>
      <c r="T53" s="320"/>
      <c r="U53" s="320"/>
      <c r="V53" s="320"/>
      <c r="W53" s="320"/>
      <c r="X53" s="320"/>
      <c r="Y53" s="320"/>
      <c r="Z53" s="320"/>
      <c r="AA53" s="320"/>
      <c r="AB53" s="320"/>
      <c r="AC53" s="320"/>
      <c r="AD53" s="320"/>
      <c r="AE53" s="320"/>
      <c r="AF53" s="320"/>
      <c r="AG53" s="320"/>
      <c r="AH53" s="320"/>
      <c r="AI53" s="320"/>
      <c r="AJ53" s="320"/>
      <c r="AK53" s="320"/>
      <c r="AL53" s="320"/>
      <c r="AM53" s="321"/>
    </row>
    <row r="54" spans="1:39" ht="15" hidden="1" customHeight="1">
      <c r="A54" s="151" t="s">
        <v>62</v>
      </c>
      <c r="B54" s="152"/>
      <c r="C54" s="152"/>
      <c r="D54" s="152"/>
      <c r="E54" s="153"/>
      <c r="F54" s="153"/>
      <c r="G54" s="154"/>
      <c r="H54" s="318"/>
      <c r="I54" s="318"/>
      <c r="J54" s="318"/>
      <c r="K54" s="318"/>
      <c r="L54" s="318"/>
      <c r="M54" s="319"/>
      <c r="N54" s="320"/>
      <c r="O54" s="320"/>
      <c r="P54" s="320"/>
      <c r="Q54" s="320"/>
      <c r="R54" s="320"/>
      <c r="S54" s="320"/>
      <c r="T54" s="320"/>
      <c r="U54" s="320"/>
      <c r="V54" s="320"/>
      <c r="W54" s="320"/>
      <c r="X54" s="320"/>
      <c r="Y54" s="320"/>
      <c r="Z54" s="320"/>
      <c r="AA54" s="320"/>
      <c r="AB54" s="320"/>
      <c r="AC54" s="320"/>
      <c r="AD54" s="320"/>
      <c r="AE54" s="320"/>
      <c r="AF54" s="320"/>
      <c r="AG54" s="320"/>
      <c r="AH54" s="320"/>
      <c r="AI54" s="320"/>
      <c r="AJ54" s="320"/>
      <c r="AK54" s="320"/>
      <c r="AL54" s="320"/>
      <c r="AM54" s="321"/>
    </row>
    <row r="55" spans="1:39" ht="15" hidden="1" customHeight="1">
      <c r="A55" s="155" t="s">
        <v>33</v>
      </c>
      <c r="B55" s="173"/>
      <c r="C55" s="173"/>
      <c r="D55" s="173"/>
      <c r="E55" s="156"/>
      <c r="F55" s="156"/>
      <c r="G55" s="157"/>
      <c r="H55" s="339">
        <f>SUM(H50:L54)</f>
        <v>0</v>
      </c>
      <c r="I55" s="339"/>
      <c r="J55" s="339"/>
      <c r="K55" s="339"/>
      <c r="L55" s="340"/>
      <c r="M55" s="341"/>
      <c r="N55" s="342"/>
      <c r="O55" s="342"/>
      <c r="P55" s="342"/>
      <c r="Q55" s="342"/>
      <c r="R55" s="342"/>
      <c r="S55" s="342"/>
      <c r="T55" s="342"/>
      <c r="U55" s="342"/>
      <c r="V55" s="342"/>
      <c r="W55" s="342"/>
      <c r="X55" s="342"/>
      <c r="Y55" s="356"/>
      <c r="Z55" s="356"/>
      <c r="AA55" s="356"/>
      <c r="AB55" s="356"/>
      <c r="AC55" s="356"/>
      <c r="AD55" s="356"/>
      <c r="AE55" s="342"/>
      <c r="AF55" s="342"/>
      <c r="AG55" s="342"/>
      <c r="AH55" s="342"/>
      <c r="AI55" s="342"/>
      <c r="AJ55" s="342"/>
      <c r="AK55" s="342"/>
      <c r="AL55" s="342"/>
      <c r="AM55" s="343"/>
    </row>
    <row r="56" spans="1:39" s="91" customFormat="1" ht="4.5" customHeight="1">
      <c r="A56" s="162"/>
      <c r="B56" s="162"/>
      <c r="C56" s="162"/>
      <c r="D56" s="162"/>
      <c r="E56" s="174"/>
      <c r="F56" s="174"/>
      <c r="G56" s="174"/>
      <c r="H56" s="174"/>
      <c r="I56" s="174"/>
      <c r="J56" s="175"/>
      <c r="K56" s="175"/>
      <c r="L56" s="175"/>
      <c r="M56" s="175"/>
      <c r="N56" s="175"/>
      <c r="O56" s="174"/>
      <c r="P56" s="174"/>
      <c r="Q56" s="174"/>
      <c r="R56" s="174"/>
      <c r="S56" s="174"/>
      <c r="T56" s="174"/>
      <c r="U56" s="174"/>
      <c r="V56" s="174"/>
      <c r="W56" s="174"/>
      <c r="X56" s="174"/>
      <c r="Y56" s="176"/>
      <c r="Z56" s="176"/>
      <c r="AA56" s="176"/>
      <c r="AB56" s="176"/>
      <c r="AC56" s="176"/>
      <c r="AD56" s="176"/>
      <c r="AE56" s="174"/>
      <c r="AF56" s="174"/>
      <c r="AG56" s="174"/>
      <c r="AH56" s="174"/>
      <c r="AI56" s="174"/>
      <c r="AJ56" s="174"/>
      <c r="AK56" s="174"/>
      <c r="AL56" s="174"/>
      <c r="AM56" s="174"/>
    </row>
    <row r="57" spans="1:39" s="91" customFormat="1">
      <c r="A57" s="142" t="s">
        <v>236</v>
      </c>
    </row>
    <row r="58" spans="1:39">
      <c r="A58" s="177" t="s">
        <v>282</v>
      </c>
    </row>
    <row r="59" spans="1:39">
      <c r="AI59" s="357"/>
      <c r="AJ59" s="357"/>
      <c r="AK59" s="357"/>
      <c r="AL59" s="357"/>
      <c r="AM59" s="357"/>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 ref="A10:K10"/>
    <mergeCell ref="L10:AF10"/>
    <mergeCell ref="AG10:AI10"/>
    <mergeCell ref="AJ10:AK10"/>
    <mergeCell ref="AL10:AM10"/>
  </mergeCells>
  <phoneticPr fontId="4"/>
  <dataValidations count="2">
    <dataValidation type="list" allowBlank="1" showInputMessage="1" showErrorMessage="1" sqref="X15:Z17 X21:Z22" xr:uid="{AC2A1047-E001-4A94-9F62-8D882EE76749}">
      <formula1>"✔"</formula1>
    </dataValidation>
    <dataValidation imeMode="halfAlpha" allowBlank="1" showInputMessage="1" showErrorMessage="1" sqref="S26:V28 J26:N28 S37:V37 J37:N37" xr:uid="{A5BB86C3-AF11-4D28-8D16-996628770A8B}"/>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A088C43E-2EA9-4752-BD91-46EB9FB62BBF}">
          <x14:formula1>
            <xm:f>リスト!$B$2:$B$30</xm:f>
          </x14:formula1>
          <xm:sqref>L10</xm:sqref>
        </x14:dataValidation>
        <x14:dataValidation type="list" allowBlank="1" xr:uid="{E72510B8-18AB-4C59-80B1-658DCB7F66CD}">
          <x14:formula1>
            <xm:f>リスト!$B$32:$B$78</xm:f>
          </x14:formula1>
          <xm:sqref>D9:G9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76130-5C10-46E2-A40F-439F98B91B55}">
  <dimension ref="A1:AV59"/>
  <sheetViews>
    <sheetView showGridLines="0" showZeros="0" view="pageBreakPreview" zoomScaleNormal="100" zoomScaleSheetLayoutView="100" workbookViewId="0">
      <selection activeCell="AZ4" sqref="AZ4"/>
    </sheetView>
  </sheetViews>
  <sheetFormatPr defaultColWidth="2.25" defaultRowHeight="13.5"/>
  <cols>
    <col min="1" max="1" width="2.25" style="57" customWidth="1"/>
    <col min="2" max="7" width="2.25" style="57"/>
    <col min="8" max="19" width="2.375" style="57" bestFit="1" customWidth="1"/>
    <col min="20" max="34" width="2.25" style="57"/>
    <col min="35" max="35" width="2.5" style="57" bestFit="1" customWidth="1"/>
    <col min="36" max="40" width="2.25" style="57"/>
    <col min="41" max="47" width="2.25" style="57" hidden="1" customWidth="1"/>
    <col min="48" max="16384" width="2.25" style="57"/>
  </cols>
  <sheetData>
    <row r="1" spans="1:48">
      <c r="A1" s="57" t="s">
        <v>38</v>
      </c>
    </row>
    <row r="2" spans="1:48" ht="7.5" customHeight="1"/>
    <row r="3" spans="1:48">
      <c r="A3" s="255" t="s">
        <v>248</v>
      </c>
      <c r="B3" s="256"/>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7"/>
    </row>
    <row r="4" spans="1:48" s="91" customFormat="1" ht="9" customHeight="1">
      <c r="A4" s="178"/>
      <c r="B4" s="178"/>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178"/>
    </row>
    <row r="5" spans="1:48">
      <c r="A5" s="258" t="s">
        <v>39</v>
      </c>
      <c r="B5" s="259"/>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48" s="91" customFormat="1" ht="4.5" customHeight="1">
      <c r="A6" s="119"/>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row>
    <row r="7" spans="1:48" ht="17.25" customHeight="1">
      <c r="A7" s="261" t="s">
        <v>40</v>
      </c>
      <c r="B7" s="262"/>
      <c r="C7" s="262"/>
      <c r="D7" s="262"/>
      <c r="E7" s="262"/>
      <c r="F7" s="262"/>
      <c r="G7" s="263"/>
      <c r="H7" s="264"/>
      <c r="I7" s="265"/>
      <c r="J7" s="265"/>
      <c r="K7" s="265"/>
      <c r="L7" s="265"/>
      <c r="M7" s="265"/>
      <c r="N7" s="266"/>
      <c r="O7" s="261" t="s">
        <v>41</v>
      </c>
      <c r="P7" s="262"/>
      <c r="Q7" s="262"/>
      <c r="R7" s="262"/>
      <c r="S7" s="263"/>
      <c r="T7" s="267"/>
      <c r="U7" s="268"/>
      <c r="V7" s="268"/>
      <c r="W7" s="268"/>
      <c r="X7" s="268"/>
      <c r="Y7" s="268"/>
      <c r="Z7" s="268"/>
      <c r="AA7" s="268"/>
      <c r="AB7" s="268"/>
      <c r="AC7" s="268"/>
      <c r="AD7" s="268"/>
      <c r="AE7" s="268"/>
      <c r="AF7" s="268"/>
      <c r="AG7" s="268"/>
      <c r="AH7" s="268"/>
      <c r="AI7" s="268"/>
      <c r="AJ7" s="268"/>
      <c r="AK7" s="268"/>
      <c r="AL7" s="268"/>
      <c r="AM7" s="269"/>
    </row>
    <row r="8" spans="1:48">
      <c r="A8" s="279" t="s">
        <v>42</v>
      </c>
      <c r="B8" s="280"/>
      <c r="C8" s="281"/>
      <c r="D8" s="261" t="s">
        <v>43</v>
      </c>
      <c r="E8" s="262"/>
      <c r="F8" s="262"/>
      <c r="G8" s="263"/>
      <c r="H8" s="261" t="s">
        <v>29</v>
      </c>
      <c r="I8" s="262"/>
      <c r="J8" s="262"/>
      <c r="K8" s="262"/>
      <c r="L8" s="262"/>
      <c r="M8" s="262"/>
      <c r="N8" s="262"/>
      <c r="O8" s="262"/>
      <c r="P8" s="262"/>
      <c r="Q8" s="262"/>
      <c r="R8" s="262"/>
      <c r="S8" s="263"/>
      <c r="T8" s="279" t="s">
        <v>44</v>
      </c>
      <c r="U8" s="280"/>
      <c r="V8" s="281"/>
      <c r="W8" s="261" t="s">
        <v>22</v>
      </c>
      <c r="X8" s="262"/>
      <c r="Y8" s="262"/>
      <c r="Z8" s="262"/>
      <c r="AA8" s="262"/>
      <c r="AB8" s="262"/>
      <c r="AC8" s="262"/>
      <c r="AD8" s="262"/>
      <c r="AE8" s="262"/>
      <c r="AF8" s="263"/>
      <c r="AG8" s="284" t="s">
        <v>45</v>
      </c>
      <c r="AH8" s="274"/>
      <c r="AI8" s="274"/>
      <c r="AJ8" s="274"/>
      <c r="AK8" s="274"/>
      <c r="AL8" s="274"/>
      <c r="AM8" s="275"/>
    </row>
    <row r="9" spans="1:48" ht="17.25" customHeight="1">
      <c r="A9" s="282"/>
      <c r="B9" s="283"/>
      <c r="C9" s="199"/>
      <c r="D9" s="285"/>
      <c r="E9" s="286"/>
      <c r="F9" s="286"/>
      <c r="G9" s="287"/>
      <c r="H9" s="288"/>
      <c r="I9" s="289"/>
      <c r="J9" s="289"/>
      <c r="K9" s="289"/>
      <c r="L9" s="289"/>
      <c r="M9" s="289"/>
      <c r="N9" s="289"/>
      <c r="O9" s="289"/>
      <c r="P9" s="289"/>
      <c r="Q9" s="289"/>
      <c r="R9" s="289"/>
      <c r="S9" s="290"/>
      <c r="T9" s="282"/>
      <c r="U9" s="283"/>
      <c r="V9" s="199"/>
      <c r="W9" s="291"/>
      <c r="X9" s="292"/>
      <c r="Y9" s="292"/>
      <c r="Z9" s="292"/>
      <c r="AA9" s="292"/>
      <c r="AB9" s="292"/>
      <c r="AC9" s="292"/>
      <c r="AD9" s="292"/>
      <c r="AE9" s="292"/>
      <c r="AF9" s="293"/>
      <c r="AG9" s="294"/>
      <c r="AH9" s="295"/>
      <c r="AI9" s="295"/>
      <c r="AJ9" s="295"/>
      <c r="AK9" s="295"/>
      <c r="AL9" s="295"/>
      <c r="AM9" s="296"/>
      <c r="AV9" s="89"/>
    </row>
    <row r="10" spans="1:48" s="89" customFormat="1" ht="20.25" customHeight="1">
      <c r="A10" s="261" t="s">
        <v>286</v>
      </c>
      <c r="B10" s="262"/>
      <c r="C10" s="262"/>
      <c r="D10" s="262"/>
      <c r="E10" s="262"/>
      <c r="F10" s="262"/>
      <c r="G10" s="262"/>
      <c r="H10" s="262"/>
      <c r="I10" s="262"/>
      <c r="J10" s="262"/>
      <c r="K10" s="263"/>
      <c r="L10" s="270"/>
      <c r="M10" s="271"/>
      <c r="N10" s="271"/>
      <c r="O10" s="271"/>
      <c r="P10" s="271"/>
      <c r="Q10" s="271"/>
      <c r="R10" s="271"/>
      <c r="S10" s="271"/>
      <c r="T10" s="271"/>
      <c r="U10" s="271"/>
      <c r="V10" s="271"/>
      <c r="W10" s="271"/>
      <c r="X10" s="271"/>
      <c r="Y10" s="271"/>
      <c r="Z10" s="271"/>
      <c r="AA10" s="271"/>
      <c r="AB10" s="271"/>
      <c r="AC10" s="271"/>
      <c r="AD10" s="271"/>
      <c r="AE10" s="271"/>
      <c r="AF10" s="272"/>
      <c r="AG10" s="273" t="s">
        <v>47</v>
      </c>
      <c r="AH10" s="274"/>
      <c r="AI10" s="275"/>
      <c r="AJ10" s="268"/>
      <c r="AK10" s="268"/>
      <c r="AL10" s="276" t="s">
        <v>48</v>
      </c>
      <c r="AM10" s="277"/>
      <c r="AP10" s="278"/>
      <c r="AQ10" s="278"/>
      <c r="AR10" s="278"/>
      <c r="AS10" s="278"/>
      <c r="AT10" s="278"/>
      <c r="AU10" s="278"/>
    </row>
    <row r="11" spans="1:48" s="89" customFormat="1" ht="18" customHeight="1">
      <c r="A11" s="297" t="s">
        <v>49</v>
      </c>
      <c r="B11" s="298"/>
      <c r="C11" s="298"/>
      <c r="D11" s="298"/>
      <c r="E11" s="298"/>
      <c r="F11" s="298"/>
      <c r="G11" s="298"/>
      <c r="H11" s="299"/>
      <c r="I11" s="120"/>
      <c r="J11" s="121" t="s">
        <v>207</v>
      </c>
      <c r="K11" s="122"/>
      <c r="L11" s="123"/>
      <c r="M11" s="123"/>
      <c r="N11" s="123"/>
      <c r="O11" s="123"/>
      <c r="P11" s="123"/>
      <c r="Q11" s="123"/>
      <c r="R11" s="123"/>
      <c r="S11" s="123"/>
      <c r="T11" s="123"/>
      <c r="U11" s="123"/>
      <c r="V11" s="123"/>
      <c r="W11" s="123"/>
      <c r="X11" s="123"/>
      <c r="Y11" s="124"/>
      <c r="Z11" s="121"/>
      <c r="AA11" s="122"/>
      <c r="AB11" s="123"/>
      <c r="AC11" s="123"/>
      <c r="AD11" s="123"/>
      <c r="AE11" s="123"/>
      <c r="AF11" s="123"/>
      <c r="AG11" s="123"/>
      <c r="AH11" s="123"/>
      <c r="AI11" s="123"/>
      <c r="AJ11" s="123"/>
      <c r="AK11" s="123"/>
      <c r="AL11" s="123"/>
      <c r="AM11" s="125"/>
    </row>
    <row r="12" spans="1:48" s="87" customFormat="1" ht="6" customHeight="1">
      <c r="A12" s="126"/>
      <c r="B12" s="126"/>
      <c r="C12" s="126"/>
      <c r="D12" s="126"/>
      <c r="E12" s="126"/>
      <c r="F12" s="126"/>
      <c r="G12" s="126"/>
      <c r="H12" s="126"/>
      <c r="I12" s="124"/>
      <c r="J12" s="127"/>
      <c r="K12" s="124"/>
      <c r="L12" s="128"/>
      <c r="M12" s="128"/>
      <c r="N12" s="128"/>
      <c r="O12" s="128"/>
      <c r="P12" s="128"/>
      <c r="Q12" s="128"/>
      <c r="R12" s="128"/>
      <c r="S12" s="128"/>
      <c r="T12" s="128"/>
      <c r="U12" s="124"/>
      <c r="V12" s="128"/>
      <c r="W12" s="128"/>
      <c r="X12" s="128"/>
      <c r="Y12" s="127"/>
      <c r="Z12" s="129"/>
      <c r="AA12" s="124"/>
      <c r="AB12" s="128"/>
      <c r="AC12" s="128"/>
      <c r="AD12" s="128"/>
      <c r="AE12" s="128"/>
      <c r="AF12" s="128"/>
      <c r="AG12" s="128"/>
      <c r="AH12" s="128"/>
      <c r="AI12" s="128"/>
      <c r="AJ12" s="128"/>
      <c r="AK12" s="128"/>
      <c r="AL12" s="128"/>
      <c r="AM12" s="128"/>
    </row>
    <row r="13" spans="1:48" s="89" customFormat="1" ht="12" hidden="1">
      <c r="A13" s="308" t="s">
        <v>50</v>
      </c>
      <c r="B13" s="309"/>
      <c r="C13" s="309"/>
      <c r="D13" s="309"/>
      <c r="E13" s="309"/>
      <c r="F13" s="309"/>
      <c r="G13" s="309"/>
      <c r="H13" s="309"/>
      <c r="I13" s="309"/>
      <c r="J13" s="309"/>
      <c r="K13" s="309"/>
      <c r="L13" s="309"/>
      <c r="M13" s="309"/>
      <c r="N13" s="309"/>
      <c r="O13" s="309"/>
      <c r="P13" s="309"/>
      <c r="Q13" s="309"/>
      <c r="R13" s="309"/>
      <c r="S13" s="309"/>
      <c r="T13" s="309"/>
      <c r="U13" s="309"/>
      <c r="V13" s="309"/>
      <c r="W13" s="309"/>
      <c r="X13" s="309"/>
      <c r="Y13" s="309"/>
      <c r="Z13" s="309"/>
      <c r="AA13" s="309"/>
      <c r="AB13" s="309"/>
      <c r="AC13" s="309"/>
      <c r="AD13" s="309"/>
      <c r="AE13" s="309"/>
      <c r="AF13" s="309"/>
      <c r="AG13" s="309"/>
      <c r="AH13" s="309"/>
      <c r="AI13" s="309"/>
      <c r="AJ13" s="309"/>
      <c r="AK13" s="309"/>
      <c r="AL13" s="309"/>
      <c r="AM13" s="310"/>
    </row>
    <row r="14" spans="1:48" s="87" customFormat="1" ht="3" hidden="1" customHeight="1">
      <c r="I14" s="130"/>
      <c r="J14" s="131"/>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row>
    <row r="15" spans="1:48" s="89" customFormat="1" ht="18" hidden="1" customHeight="1">
      <c r="A15" s="303" t="s">
        <v>234</v>
      </c>
      <c r="B15" s="304"/>
      <c r="C15" s="304"/>
      <c r="D15" s="304"/>
      <c r="E15" s="304"/>
      <c r="F15" s="304"/>
      <c r="G15" s="304"/>
      <c r="H15" s="304"/>
      <c r="I15" s="304"/>
      <c r="J15" s="304"/>
      <c r="K15" s="304"/>
      <c r="L15" s="304"/>
      <c r="M15" s="304"/>
      <c r="N15" s="304"/>
      <c r="O15" s="304"/>
      <c r="P15" s="304"/>
      <c r="Q15" s="304"/>
      <c r="R15" s="304"/>
      <c r="S15" s="304"/>
      <c r="T15" s="304"/>
      <c r="U15" s="304"/>
      <c r="V15" s="304"/>
      <c r="W15" s="311"/>
      <c r="X15" s="305" t="s">
        <v>51</v>
      </c>
      <c r="Y15" s="306"/>
      <c r="Z15" s="307"/>
      <c r="AA15" s="312" t="s">
        <v>212</v>
      </c>
      <c r="AB15" s="313"/>
      <c r="AC15" s="313"/>
      <c r="AD15" s="313"/>
      <c r="AE15" s="313"/>
      <c r="AF15" s="313"/>
      <c r="AG15" s="313"/>
      <c r="AH15" s="313"/>
      <c r="AI15" s="313"/>
      <c r="AJ15" s="313"/>
      <c r="AK15" s="313"/>
      <c r="AL15" s="313"/>
      <c r="AM15" s="313"/>
    </row>
    <row r="16" spans="1:48" s="89" customFormat="1" ht="18" hidden="1" customHeight="1">
      <c r="A16" s="303" t="s">
        <v>287</v>
      </c>
      <c r="B16" s="304"/>
      <c r="C16" s="304"/>
      <c r="D16" s="304"/>
      <c r="E16" s="304"/>
      <c r="F16" s="304"/>
      <c r="G16" s="304"/>
      <c r="H16" s="304"/>
      <c r="I16" s="304"/>
      <c r="J16" s="304"/>
      <c r="K16" s="304"/>
      <c r="L16" s="304"/>
      <c r="M16" s="304"/>
      <c r="N16" s="304"/>
      <c r="O16" s="304"/>
      <c r="P16" s="304"/>
      <c r="Q16" s="304"/>
      <c r="R16" s="304"/>
      <c r="S16" s="304"/>
      <c r="T16" s="304"/>
      <c r="U16" s="304"/>
      <c r="V16" s="304"/>
      <c r="W16" s="311"/>
      <c r="X16" s="305" t="s">
        <v>51</v>
      </c>
      <c r="Y16" s="306"/>
      <c r="Z16" s="307"/>
      <c r="AA16" s="312" t="s">
        <v>211</v>
      </c>
      <c r="AB16" s="313"/>
      <c r="AC16" s="313"/>
      <c r="AD16" s="313"/>
      <c r="AE16" s="313"/>
      <c r="AF16" s="313"/>
      <c r="AG16" s="313"/>
      <c r="AH16" s="313"/>
      <c r="AI16" s="313"/>
      <c r="AJ16" s="313"/>
      <c r="AK16" s="313"/>
      <c r="AL16" s="313"/>
      <c r="AM16" s="313"/>
    </row>
    <row r="17" spans="1:48" s="89" customFormat="1" ht="18" hidden="1" customHeight="1">
      <c r="A17" s="297" t="s">
        <v>210</v>
      </c>
      <c r="B17" s="298"/>
      <c r="C17" s="298"/>
      <c r="D17" s="298"/>
      <c r="E17" s="298"/>
      <c r="F17" s="298"/>
      <c r="G17" s="298"/>
      <c r="H17" s="298"/>
      <c r="I17" s="298"/>
      <c r="J17" s="298"/>
      <c r="K17" s="298"/>
      <c r="L17" s="298"/>
      <c r="M17" s="298"/>
      <c r="N17" s="298"/>
      <c r="O17" s="298"/>
      <c r="P17" s="298"/>
      <c r="Q17" s="298"/>
      <c r="R17" s="298"/>
      <c r="S17" s="298"/>
      <c r="T17" s="298"/>
      <c r="U17" s="298"/>
      <c r="V17" s="298"/>
      <c r="W17" s="299"/>
      <c r="X17" s="300" t="s">
        <v>51</v>
      </c>
      <c r="Y17" s="301"/>
      <c r="Z17" s="302"/>
      <c r="AA17" s="133"/>
      <c r="AB17" s="180"/>
      <c r="AC17" s="180"/>
      <c r="AD17" s="180"/>
      <c r="AE17" s="180"/>
      <c r="AF17" s="180"/>
      <c r="AG17" s="180"/>
      <c r="AH17" s="180"/>
      <c r="AI17" s="180"/>
      <c r="AJ17" s="180"/>
      <c r="AK17" s="180"/>
      <c r="AL17" s="180"/>
      <c r="AM17" s="180"/>
    </row>
    <row r="18" spans="1:48" s="87" customFormat="1" ht="6" customHeight="1">
      <c r="A18" s="135"/>
      <c r="B18" s="135"/>
      <c r="C18" s="135"/>
      <c r="D18" s="135"/>
      <c r="E18" s="135"/>
      <c r="F18" s="135"/>
      <c r="G18" s="135"/>
      <c r="H18" s="135"/>
      <c r="I18" s="136"/>
      <c r="J18" s="137"/>
      <c r="K18" s="135"/>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row>
    <row r="19" spans="1:48" s="89" customFormat="1" ht="12">
      <c r="A19" s="258" t="s">
        <v>235</v>
      </c>
      <c r="B19" s="259"/>
      <c r="C19" s="259"/>
      <c r="D19" s="259"/>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59"/>
      <c r="AM19" s="260"/>
    </row>
    <row r="20" spans="1:48" s="87" customFormat="1" ht="3" customHeight="1">
      <c r="I20" s="130"/>
      <c r="J20" s="131"/>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row>
    <row r="21" spans="1:48" s="89" customFormat="1" ht="18" customHeight="1">
      <c r="A21" s="303" t="s">
        <v>244</v>
      </c>
      <c r="B21" s="304"/>
      <c r="C21" s="304"/>
      <c r="D21" s="304"/>
      <c r="E21" s="304"/>
      <c r="F21" s="304"/>
      <c r="G21" s="304"/>
      <c r="H21" s="304"/>
      <c r="I21" s="304"/>
      <c r="J21" s="304"/>
      <c r="K21" s="304"/>
      <c r="L21" s="304"/>
      <c r="M21" s="304"/>
      <c r="N21" s="304"/>
      <c r="O21" s="304"/>
      <c r="P21" s="304"/>
      <c r="Q21" s="304"/>
      <c r="R21" s="304"/>
      <c r="S21" s="304"/>
      <c r="T21" s="304"/>
      <c r="U21" s="304"/>
      <c r="V21" s="304"/>
      <c r="W21" s="304"/>
      <c r="X21" s="305" t="s">
        <v>51</v>
      </c>
      <c r="Y21" s="306"/>
      <c r="Z21" s="307"/>
      <c r="AA21" s="139"/>
      <c r="AB21" s="139"/>
      <c r="AC21" s="139"/>
      <c r="AD21" s="139"/>
      <c r="AE21" s="139"/>
      <c r="AF21" s="139"/>
      <c r="AG21" s="139"/>
      <c r="AH21" s="140"/>
      <c r="AI21" s="140"/>
      <c r="AJ21" s="140"/>
      <c r="AK21" s="140"/>
      <c r="AL21" s="140"/>
      <c r="AM21" s="140"/>
    </row>
    <row r="22" spans="1:48" s="89" customFormat="1" ht="18" customHeight="1">
      <c r="A22" s="303" t="s">
        <v>237</v>
      </c>
      <c r="B22" s="304"/>
      <c r="C22" s="304"/>
      <c r="D22" s="304"/>
      <c r="E22" s="304"/>
      <c r="F22" s="304"/>
      <c r="G22" s="304"/>
      <c r="H22" s="304"/>
      <c r="I22" s="304"/>
      <c r="J22" s="304"/>
      <c r="K22" s="304"/>
      <c r="L22" s="304"/>
      <c r="M22" s="304"/>
      <c r="N22" s="304"/>
      <c r="O22" s="304"/>
      <c r="P22" s="304"/>
      <c r="Q22" s="304"/>
      <c r="R22" s="304"/>
      <c r="S22" s="304"/>
      <c r="T22" s="304"/>
      <c r="U22" s="304"/>
      <c r="V22" s="304"/>
      <c r="W22" s="304"/>
      <c r="X22" s="305" t="s">
        <v>51</v>
      </c>
      <c r="Y22" s="306"/>
      <c r="Z22" s="307"/>
      <c r="AA22" s="139"/>
      <c r="AB22" s="139"/>
      <c r="AC22" s="139"/>
      <c r="AD22" s="139"/>
      <c r="AE22" s="139"/>
      <c r="AF22" s="139"/>
      <c r="AG22" s="139"/>
      <c r="AH22" s="140"/>
      <c r="AI22" s="140"/>
      <c r="AJ22" s="140"/>
      <c r="AK22" s="140"/>
      <c r="AL22" s="140"/>
      <c r="AM22" s="140"/>
    </row>
    <row r="23" spans="1:48" s="87" customFormat="1" ht="6" customHeight="1">
      <c r="I23" s="130"/>
      <c r="J23" s="131"/>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row>
    <row r="24" spans="1:48" s="89" customFormat="1" ht="12">
      <c r="A24" s="258" t="s">
        <v>52</v>
      </c>
      <c r="B24" s="259"/>
      <c r="C24" s="259"/>
      <c r="D24" s="259"/>
      <c r="E24" s="259"/>
      <c r="F24" s="259"/>
      <c r="G24" s="259"/>
      <c r="H24" s="259"/>
      <c r="I24" s="259"/>
      <c r="J24" s="259"/>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59"/>
      <c r="AM24" s="260"/>
    </row>
    <row r="25" spans="1:48" s="87" customFormat="1" ht="3" customHeight="1" thickBot="1">
      <c r="I25" s="130"/>
      <c r="J25" s="131"/>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2"/>
      <c r="AL25" s="132"/>
      <c r="AM25" s="132"/>
    </row>
    <row r="26" spans="1:48" ht="19.5" customHeight="1">
      <c r="A26" s="141" t="s">
        <v>238</v>
      </c>
      <c r="B26" s="87"/>
      <c r="C26" s="142"/>
      <c r="D26" s="87"/>
      <c r="E26" s="143"/>
      <c r="F26" s="87"/>
      <c r="G26" s="87"/>
      <c r="H26" s="87"/>
      <c r="I26" s="87"/>
      <c r="J26" s="144"/>
      <c r="K26" s="144"/>
      <c r="L26" s="144"/>
      <c r="M26" s="144"/>
      <c r="N26" s="144"/>
      <c r="O26" s="145"/>
      <c r="P26" s="142"/>
      <c r="Q26" s="91"/>
      <c r="R26" s="91"/>
      <c r="S26" s="144"/>
      <c r="T26" s="131"/>
      <c r="U26" s="144"/>
      <c r="V26" s="144"/>
      <c r="W26" s="142"/>
      <c r="AC26" s="322"/>
      <c r="AD26" s="323" t="s">
        <v>53</v>
      </c>
      <c r="AE26" s="324"/>
      <c r="AF26" s="324"/>
      <c r="AG26" s="324"/>
      <c r="AH26" s="324"/>
      <c r="AI26" s="325" t="s">
        <v>54</v>
      </c>
      <c r="AJ26" s="326"/>
      <c r="AK26" s="326"/>
      <c r="AL26" s="326"/>
      <c r="AM26" s="327"/>
      <c r="AV26" s="89"/>
    </row>
    <row r="27" spans="1:48">
      <c r="A27" s="141"/>
      <c r="B27" s="87"/>
      <c r="C27" s="142"/>
      <c r="D27" s="87"/>
      <c r="E27" s="143"/>
      <c r="F27" s="87"/>
      <c r="G27" s="87"/>
      <c r="H27" s="87"/>
      <c r="I27" s="87"/>
      <c r="J27" s="144"/>
      <c r="K27" s="144"/>
      <c r="L27" s="144"/>
      <c r="M27" s="144"/>
      <c r="N27" s="144"/>
      <c r="O27" s="145"/>
      <c r="P27" s="142"/>
      <c r="Q27" s="91"/>
      <c r="R27" s="91"/>
      <c r="S27" s="144"/>
      <c r="T27" s="131"/>
      <c r="U27" s="144"/>
      <c r="V27" s="144"/>
      <c r="W27" s="146"/>
      <c r="AC27" s="322"/>
      <c r="AD27" s="328" t="str">
        <f>IFERROR(VLOOKUP(L10,リスト!B2:D23,2,FALSE),IFERROR(VLOOKUP(L10,リスト!B24:D30,2,FALSE)*AJ10,""))</f>
        <v/>
      </c>
      <c r="AE27" s="329"/>
      <c r="AF27" s="329"/>
      <c r="AG27" s="330" t="s">
        <v>12</v>
      </c>
      <c r="AH27" s="330"/>
      <c r="AI27" s="331">
        <f>MIN(AD27,ROUNDDOWN((H35+H44)/1000,0))</f>
        <v>0</v>
      </c>
      <c r="AJ27" s="332"/>
      <c r="AK27" s="332"/>
      <c r="AL27" s="335" t="s">
        <v>12</v>
      </c>
      <c r="AM27" s="336"/>
    </row>
    <row r="28" spans="1:48" ht="14.25" thickBot="1">
      <c r="A28" s="142" t="s">
        <v>208</v>
      </c>
      <c r="B28" s="87"/>
      <c r="C28" s="142"/>
      <c r="D28" s="87"/>
      <c r="E28" s="143"/>
      <c r="F28" s="87"/>
      <c r="G28" s="87"/>
      <c r="H28" s="87"/>
      <c r="I28" s="87"/>
      <c r="J28" s="144"/>
      <c r="K28" s="144"/>
      <c r="L28" s="144"/>
      <c r="M28" s="144"/>
      <c r="N28" s="144"/>
      <c r="O28" s="145"/>
      <c r="P28" s="142"/>
      <c r="Q28" s="91"/>
      <c r="R28" s="91"/>
      <c r="S28" s="144"/>
      <c r="T28" s="131"/>
      <c r="U28" s="144"/>
      <c r="V28" s="144"/>
      <c r="W28" s="146"/>
      <c r="AC28" s="322"/>
      <c r="AD28" s="328"/>
      <c r="AE28" s="329"/>
      <c r="AF28" s="329"/>
      <c r="AG28" s="330"/>
      <c r="AH28" s="330"/>
      <c r="AI28" s="333"/>
      <c r="AJ28" s="334"/>
      <c r="AK28" s="334"/>
      <c r="AL28" s="337"/>
      <c r="AM28" s="338"/>
    </row>
    <row r="29" spans="1:48" ht="15" customHeight="1">
      <c r="A29" s="261" t="s">
        <v>55</v>
      </c>
      <c r="B29" s="262"/>
      <c r="C29" s="262"/>
      <c r="D29" s="262"/>
      <c r="E29" s="262"/>
      <c r="F29" s="262"/>
      <c r="G29" s="263"/>
      <c r="H29" s="262" t="s">
        <v>56</v>
      </c>
      <c r="I29" s="262"/>
      <c r="J29" s="262"/>
      <c r="K29" s="262"/>
      <c r="L29" s="262"/>
      <c r="M29" s="261" t="s">
        <v>57</v>
      </c>
      <c r="N29" s="262"/>
      <c r="O29" s="262"/>
      <c r="P29" s="262"/>
      <c r="Q29" s="262"/>
      <c r="R29" s="262"/>
      <c r="S29" s="262"/>
      <c r="T29" s="262"/>
      <c r="U29" s="262"/>
      <c r="V29" s="262"/>
      <c r="W29" s="262"/>
      <c r="X29" s="262"/>
      <c r="Y29" s="262"/>
      <c r="Z29" s="262"/>
      <c r="AA29" s="262"/>
      <c r="AB29" s="262"/>
      <c r="AC29" s="262"/>
      <c r="AD29" s="262"/>
      <c r="AE29" s="262"/>
      <c r="AF29" s="262"/>
      <c r="AG29" s="262"/>
      <c r="AH29" s="262"/>
      <c r="AI29" s="283"/>
      <c r="AJ29" s="283"/>
      <c r="AK29" s="283"/>
      <c r="AL29" s="283"/>
      <c r="AM29" s="199"/>
    </row>
    <row r="30" spans="1:48" ht="15" customHeight="1">
      <c r="A30" s="147" t="s">
        <v>58</v>
      </c>
      <c r="B30" s="148"/>
      <c r="C30" s="148"/>
      <c r="D30" s="148"/>
      <c r="E30" s="149"/>
      <c r="F30" s="149"/>
      <c r="G30" s="150"/>
      <c r="H30" s="314"/>
      <c r="I30" s="314"/>
      <c r="J30" s="314"/>
      <c r="K30" s="314"/>
      <c r="L30" s="314"/>
      <c r="M30" s="315"/>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6"/>
      <c r="AM30" s="317"/>
    </row>
    <row r="31" spans="1:48" ht="15" customHeight="1">
      <c r="A31" s="151" t="s">
        <v>59</v>
      </c>
      <c r="B31" s="152"/>
      <c r="C31" s="152"/>
      <c r="D31" s="152"/>
      <c r="E31" s="153"/>
      <c r="F31" s="153"/>
      <c r="G31" s="154"/>
      <c r="H31" s="318"/>
      <c r="I31" s="318"/>
      <c r="J31" s="318"/>
      <c r="K31" s="318"/>
      <c r="L31" s="318"/>
      <c r="M31" s="319"/>
      <c r="N31" s="320"/>
      <c r="O31" s="320"/>
      <c r="P31" s="320"/>
      <c r="Q31" s="320"/>
      <c r="R31" s="320"/>
      <c r="S31" s="320"/>
      <c r="T31" s="320"/>
      <c r="U31" s="320"/>
      <c r="V31" s="320"/>
      <c r="W31" s="320"/>
      <c r="X31" s="320"/>
      <c r="Y31" s="320"/>
      <c r="Z31" s="320"/>
      <c r="AA31" s="320"/>
      <c r="AB31" s="320"/>
      <c r="AC31" s="320"/>
      <c r="AD31" s="320"/>
      <c r="AE31" s="320"/>
      <c r="AF31" s="320"/>
      <c r="AG31" s="320"/>
      <c r="AH31" s="320"/>
      <c r="AI31" s="320"/>
      <c r="AJ31" s="320"/>
      <c r="AK31" s="320"/>
      <c r="AL31" s="320"/>
      <c r="AM31" s="321"/>
    </row>
    <row r="32" spans="1:48" ht="15" customHeight="1">
      <c r="A32" s="151" t="s">
        <v>60</v>
      </c>
      <c r="B32" s="152"/>
      <c r="C32" s="152"/>
      <c r="D32" s="152"/>
      <c r="E32" s="153"/>
      <c r="F32" s="153"/>
      <c r="G32" s="154"/>
      <c r="H32" s="318"/>
      <c r="I32" s="318"/>
      <c r="J32" s="318"/>
      <c r="K32" s="318"/>
      <c r="L32" s="318"/>
      <c r="M32" s="319"/>
      <c r="N32" s="320"/>
      <c r="O32" s="320"/>
      <c r="P32" s="320"/>
      <c r="Q32" s="320"/>
      <c r="R32" s="320"/>
      <c r="S32" s="320"/>
      <c r="T32" s="320"/>
      <c r="U32" s="320"/>
      <c r="V32" s="320"/>
      <c r="W32" s="320"/>
      <c r="X32" s="320"/>
      <c r="Y32" s="320"/>
      <c r="Z32" s="320"/>
      <c r="AA32" s="320"/>
      <c r="AB32" s="320"/>
      <c r="AC32" s="320"/>
      <c r="AD32" s="320"/>
      <c r="AE32" s="320"/>
      <c r="AF32" s="320"/>
      <c r="AG32" s="320"/>
      <c r="AH32" s="320"/>
      <c r="AI32" s="320"/>
      <c r="AJ32" s="320"/>
      <c r="AK32" s="320"/>
      <c r="AL32" s="320"/>
      <c r="AM32" s="321"/>
    </row>
    <row r="33" spans="1:48" ht="15" customHeight="1">
      <c r="A33" s="151" t="s">
        <v>61</v>
      </c>
      <c r="B33" s="152"/>
      <c r="C33" s="152"/>
      <c r="D33" s="152"/>
      <c r="E33" s="153"/>
      <c r="F33" s="153"/>
      <c r="G33" s="154"/>
      <c r="H33" s="318"/>
      <c r="I33" s="318"/>
      <c r="J33" s="318"/>
      <c r="K33" s="318"/>
      <c r="L33" s="318"/>
      <c r="M33" s="319"/>
      <c r="N33" s="320"/>
      <c r="O33" s="320"/>
      <c r="P33" s="320"/>
      <c r="Q33" s="320"/>
      <c r="R33" s="320"/>
      <c r="S33" s="320"/>
      <c r="T33" s="320"/>
      <c r="U33" s="320"/>
      <c r="V33" s="320"/>
      <c r="W33" s="320"/>
      <c r="X33" s="320"/>
      <c r="Y33" s="320"/>
      <c r="Z33" s="320"/>
      <c r="AA33" s="320"/>
      <c r="AB33" s="320"/>
      <c r="AC33" s="320"/>
      <c r="AD33" s="320"/>
      <c r="AE33" s="320"/>
      <c r="AF33" s="320"/>
      <c r="AG33" s="320"/>
      <c r="AH33" s="320"/>
      <c r="AI33" s="320"/>
      <c r="AJ33" s="320"/>
      <c r="AK33" s="320"/>
      <c r="AL33" s="320"/>
      <c r="AM33" s="321"/>
      <c r="AV33" s="89"/>
    </row>
    <row r="34" spans="1:48" ht="15" customHeight="1">
      <c r="A34" s="151" t="s">
        <v>62</v>
      </c>
      <c r="B34" s="152"/>
      <c r="C34" s="152"/>
      <c r="D34" s="152"/>
      <c r="E34" s="153"/>
      <c r="F34" s="153"/>
      <c r="G34" s="154"/>
      <c r="H34" s="318"/>
      <c r="I34" s="318"/>
      <c r="J34" s="318"/>
      <c r="K34" s="318"/>
      <c r="L34" s="318"/>
      <c r="M34" s="319"/>
      <c r="N34" s="320"/>
      <c r="O34" s="320"/>
      <c r="P34" s="320"/>
      <c r="Q34" s="320"/>
      <c r="R34" s="320"/>
      <c r="S34" s="320"/>
      <c r="T34" s="320"/>
      <c r="U34" s="320"/>
      <c r="V34" s="320"/>
      <c r="W34" s="320"/>
      <c r="X34" s="320"/>
      <c r="Y34" s="320"/>
      <c r="Z34" s="320"/>
      <c r="AA34" s="320"/>
      <c r="AB34" s="320"/>
      <c r="AC34" s="320"/>
      <c r="AD34" s="320"/>
      <c r="AE34" s="320"/>
      <c r="AF34" s="320"/>
      <c r="AG34" s="320"/>
      <c r="AH34" s="320"/>
      <c r="AI34" s="320"/>
      <c r="AJ34" s="320"/>
      <c r="AK34" s="320"/>
      <c r="AL34" s="320"/>
      <c r="AM34" s="321"/>
    </row>
    <row r="35" spans="1:48" ht="15" customHeight="1">
      <c r="A35" s="155" t="s">
        <v>33</v>
      </c>
      <c r="B35" s="156"/>
      <c r="C35" s="156"/>
      <c r="D35" s="156"/>
      <c r="E35" s="156"/>
      <c r="F35" s="156"/>
      <c r="G35" s="157"/>
      <c r="H35" s="339">
        <f>SUM(H30:L34)</f>
        <v>0</v>
      </c>
      <c r="I35" s="339"/>
      <c r="J35" s="339"/>
      <c r="K35" s="339"/>
      <c r="L35" s="340"/>
      <c r="M35" s="341"/>
      <c r="N35" s="342"/>
      <c r="O35" s="342"/>
      <c r="P35" s="342"/>
      <c r="Q35" s="342"/>
      <c r="R35" s="342"/>
      <c r="S35" s="342"/>
      <c r="T35" s="342"/>
      <c r="U35" s="342"/>
      <c r="V35" s="342"/>
      <c r="W35" s="342"/>
      <c r="X35" s="342"/>
      <c r="Y35" s="342"/>
      <c r="Z35" s="342"/>
      <c r="AA35" s="342"/>
      <c r="AB35" s="342"/>
      <c r="AC35" s="342"/>
      <c r="AD35" s="342"/>
      <c r="AE35" s="342"/>
      <c r="AF35" s="342"/>
      <c r="AG35" s="342"/>
      <c r="AH35" s="342"/>
      <c r="AI35" s="342"/>
      <c r="AJ35" s="342"/>
      <c r="AK35" s="342"/>
      <c r="AL35" s="342"/>
      <c r="AM35" s="343"/>
    </row>
    <row r="36" spans="1:48" s="91" customFormat="1">
      <c r="A36" s="141"/>
      <c r="B36" s="87"/>
      <c r="C36" s="142"/>
      <c r="D36" s="87"/>
      <c r="E36" s="143"/>
      <c r="F36" s="87"/>
      <c r="G36" s="87"/>
      <c r="H36" s="87"/>
      <c r="I36" s="87"/>
      <c r="J36" s="144"/>
      <c r="K36" s="144"/>
      <c r="L36" s="144"/>
      <c r="M36" s="144"/>
      <c r="N36" s="144"/>
      <c r="O36" s="145"/>
      <c r="P36" s="142"/>
      <c r="S36" s="144"/>
      <c r="T36" s="131"/>
      <c r="U36" s="144"/>
      <c r="V36" s="144"/>
      <c r="W36" s="146"/>
      <c r="X36" s="158"/>
      <c r="Y36" s="158"/>
      <c r="Z36" s="158"/>
      <c r="AA36" s="158"/>
      <c r="AB36" s="158"/>
      <c r="AC36" s="158"/>
      <c r="AD36" s="159"/>
      <c r="AE36" s="160"/>
      <c r="AF36" s="160"/>
      <c r="AG36" s="160"/>
      <c r="AH36" s="179"/>
      <c r="AI36" s="344"/>
      <c r="AJ36" s="344"/>
      <c r="AK36" s="344"/>
      <c r="AL36" s="345"/>
      <c r="AM36" s="345"/>
    </row>
    <row r="37" spans="1:48" s="91" customFormat="1">
      <c r="A37" s="142" t="s">
        <v>209</v>
      </c>
      <c r="B37" s="87"/>
      <c r="C37" s="142"/>
      <c r="D37" s="87"/>
      <c r="E37" s="143"/>
      <c r="F37" s="87"/>
      <c r="G37" s="87"/>
      <c r="H37" s="87"/>
      <c r="I37" s="87"/>
      <c r="J37" s="144"/>
      <c r="K37" s="144"/>
      <c r="L37" s="144"/>
      <c r="M37" s="144"/>
      <c r="N37" s="144"/>
      <c r="O37" s="145"/>
      <c r="P37" s="142"/>
      <c r="S37" s="144"/>
      <c r="T37" s="131"/>
      <c r="U37" s="144"/>
      <c r="V37" s="144"/>
      <c r="W37" s="146"/>
      <c r="X37" s="158"/>
      <c r="Y37" s="158"/>
      <c r="Z37" s="158"/>
      <c r="AA37" s="158"/>
      <c r="AB37" s="158"/>
      <c r="AC37" s="158"/>
      <c r="AD37" s="159"/>
      <c r="AE37" s="160"/>
      <c r="AF37" s="160"/>
      <c r="AG37" s="160"/>
      <c r="AH37" s="179"/>
      <c r="AI37" s="344"/>
      <c r="AJ37" s="344"/>
      <c r="AK37" s="344"/>
      <c r="AL37" s="345"/>
      <c r="AM37" s="345"/>
    </row>
    <row r="38" spans="1:48" ht="15" customHeight="1">
      <c r="A38" s="261" t="s">
        <v>55</v>
      </c>
      <c r="B38" s="262"/>
      <c r="C38" s="262"/>
      <c r="D38" s="262"/>
      <c r="E38" s="262"/>
      <c r="F38" s="262"/>
      <c r="G38" s="263"/>
      <c r="H38" s="262" t="s">
        <v>56</v>
      </c>
      <c r="I38" s="262"/>
      <c r="J38" s="262"/>
      <c r="K38" s="262"/>
      <c r="L38" s="262"/>
      <c r="M38" s="261" t="s">
        <v>57</v>
      </c>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3"/>
    </row>
    <row r="39" spans="1:48" ht="15" customHeight="1">
      <c r="A39" s="147" t="s">
        <v>58</v>
      </c>
      <c r="B39" s="148"/>
      <c r="C39" s="148"/>
      <c r="D39" s="148"/>
      <c r="E39" s="149"/>
      <c r="F39" s="149"/>
      <c r="G39" s="150"/>
      <c r="H39" s="314"/>
      <c r="I39" s="314"/>
      <c r="J39" s="314"/>
      <c r="K39" s="314"/>
      <c r="L39" s="314"/>
      <c r="M39" s="315"/>
      <c r="N39" s="316"/>
      <c r="O39" s="316"/>
      <c r="P39" s="316"/>
      <c r="Q39" s="316"/>
      <c r="R39" s="316"/>
      <c r="S39" s="316"/>
      <c r="T39" s="316"/>
      <c r="U39" s="316"/>
      <c r="V39" s="316"/>
      <c r="W39" s="316"/>
      <c r="X39" s="316"/>
      <c r="Y39" s="316"/>
      <c r="Z39" s="316"/>
      <c r="AA39" s="316"/>
      <c r="AB39" s="316"/>
      <c r="AC39" s="316"/>
      <c r="AD39" s="316"/>
      <c r="AE39" s="316"/>
      <c r="AF39" s="316"/>
      <c r="AG39" s="316"/>
      <c r="AH39" s="316"/>
      <c r="AI39" s="316"/>
      <c r="AJ39" s="316"/>
      <c r="AK39" s="316"/>
      <c r="AL39" s="316"/>
      <c r="AM39" s="317"/>
    </row>
    <row r="40" spans="1:48" ht="15" customHeight="1">
      <c r="A40" s="151" t="s">
        <v>59</v>
      </c>
      <c r="B40" s="152"/>
      <c r="C40" s="152"/>
      <c r="D40" s="152"/>
      <c r="E40" s="153"/>
      <c r="F40" s="153"/>
      <c r="G40" s="154"/>
      <c r="H40" s="318"/>
      <c r="I40" s="318"/>
      <c r="J40" s="318"/>
      <c r="K40" s="318"/>
      <c r="L40" s="318"/>
      <c r="M40" s="319"/>
      <c r="N40" s="320"/>
      <c r="O40" s="320"/>
      <c r="P40" s="320"/>
      <c r="Q40" s="320"/>
      <c r="R40" s="320"/>
      <c r="S40" s="320"/>
      <c r="T40" s="320"/>
      <c r="U40" s="320"/>
      <c r="V40" s="320"/>
      <c r="W40" s="320"/>
      <c r="X40" s="320"/>
      <c r="Y40" s="320"/>
      <c r="Z40" s="320"/>
      <c r="AA40" s="320"/>
      <c r="AB40" s="320"/>
      <c r="AC40" s="320"/>
      <c r="AD40" s="320"/>
      <c r="AE40" s="320"/>
      <c r="AF40" s="320"/>
      <c r="AG40" s="320"/>
      <c r="AH40" s="320"/>
      <c r="AI40" s="320"/>
      <c r="AJ40" s="320"/>
      <c r="AK40" s="320"/>
      <c r="AL40" s="320"/>
      <c r="AM40" s="321"/>
    </row>
    <row r="41" spans="1:48" ht="15" customHeight="1">
      <c r="A41" s="151" t="s">
        <v>60</v>
      </c>
      <c r="B41" s="152"/>
      <c r="C41" s="152"/>
      <c r="D41" s="152"/>
      <c r="E41" s="153"/>
      <c r="F41" s="153"/>
      <c r="G41" s="154"/>
      <c r="H41" s="318"/>
      <c r="I41" s="318"/>
      <c r="J41" s="318"/>
      <c r="K41" s="318"/>
      <c r="L41" s="318"/>
      <c r="M41" s="319"/>
      <c r="N41" s="320"/>
      <c r="O41" s="320"/>
      <c r="P41" s="320"/>
      <c r="Q41" s="320"/>
      <c r="R41" s="320"/>
      <c r="S41" s="320"/>
      <c r="T41" s="320"/>
      <c r="U41" s="320"/>
      <c r="V41" s="320"/>
      <c r="W41" s="320"/>
      <c r="X41" s="320"/>
      <c r="Y41" s="320"/>
      <c r="Z41" s="320"/>
      <c r="AA41" s="320"/>
      <c r="AB41" s="320"/>
      <c r="AC41" s="320"/>
      <c r="AD41" s="320"/>
      <c r="AE41" s="320"/>
      <c r="AF41" s="320"/>
      <c r="AG41" s="320"/>
      <c r="AH41" s="320"/>
      <c r="AI41" s="320"/>
      <c r="AJ41" s="320"/>
      <c r="AK41" s="320"/>
      <c r="AL41" s="320"/>
      <c r="AM41" s="321"/>
    </row>
    <row r="42" spans="1:48" ht="15" customHeight="1">
      <c r="A42" s="151" t="s">
        <v>61</v>
      </c>
      <c r="B42" s="152"/>
      <c r="C42" s="152"/>
      <c r="D42" s="152"/>
      <c r="E42" s="153"/>
      <c r="F42" s="153"/>
      <c r="G42" s="154"/>
      <c r="H42" s="318"/>
      <c r="I42" s="318"/>
      <c r="J42" s="318"/>
      <c r="K42" s="318"/>
      <c r="L42" s="318"/>
      <c r="M42" s="319"/>
      <c r="N42" s="320"/>
      <c r="O42" s="320"/>
      <c r="P42" s="320"/>
      <c r="Q42" s="320"/>
      <c r="R42" s="320"/>
      <c r="S42" s="320"/>
      <c r="T42" s="320"/>
      <c r="U42" s="320"/>
      <c r="V42" s="320"/>
      <c r="W42" s="320"/>
      <c r="X42" s="320"/>
      <c r="Y42" s="320"/>
      <c r="Z42" s="320"/>
      <c r="AA42" s="320"/>
      <c r="AB42" s="320"/>
      <c r="AC42" s="320"/>
      <c r="AD42" s="320"/>
      <c r="AE42" s="320"/>
      <c r="AF42" s="320"/>
      <c r="AG42" s="320"/>
      <c r="AH42" s="320"/>
      <c r="AI42" s="320"/>
      <c r="AJ42" s="320"/>
      <c r="AK42" s="320"/>
      <c r="AL42" s="320"/>
      <c r="AM42" s="321"/>
      <c r="AV42" s="89"/>
    </row>
    <row r="43" spans="1:48" ht="15" customHeight="1">
      <c r="A43" s="151" t="s">
        <v>62</v>
      </c>
      <c r="B43" s="152"/>
      <c r="C43" s="152"/>
      <c r="D43" s="152"/>
      <c r="E43" s="153"/>
      <c r="F43" s="153"/>
      <c r="G43" s="154"/>
      <c r="H43" s="318"/>
      <c r="I43" s="318"/>
      <c r="J43" s="318"/>
      <c r="K43" s="318"/>
      <c r="L43" s="318"/>
      <c r="M43" s="319"/>
      <c r="N43" s="320"/>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1"/>
    </row>
    <row r="44" spans="1:48" ht="15" customHeight="1">
      <c r="A44" s="155" t="s">
        <v>33</v>
      </c>
      <c r="B44" s="156"/>
      <c r="C44" s="156"/>
      <c r="D44" s="156"/>
      <c r="E44" s="156"/>
      <c r="F44" s="156"/>
      <c r="G44" s="157"/>
      <c r="H44" s="339">
        <f>SUM(H39:L43)</f>
        <v>0</v>
      </c>
      <c r="I44" s="339"/>
      <c r="J44" s="339"/>
      <c r="K44" s="339"/>
      <c r="L44" s="340"/>
      <c r="M44" s="341"/>
      <c r="N44" s="342"/>
      <c r="O44" s="342"/>
      <c r="P44" s="342"/>
      <c r="Q44" s="342"/>
      <c r="R44" s="342"/>
      <c r="S44" s="342"/>
      <c r="T44" s="342"/>
      <c r="U44" s="342"/>
      <c r="V44" s="342"/>
      <c r="W44" s="342"/>
      <c r="X44" s="342"/>
      <c r="Y44" s="342"/>
      <c r="Z44" s="342"/>
      <c r="AA44" s="342"/>
      <c r="AB44" s="342"/>
      <c r="AC44" s="342"/>
      <c r="AD44" s="342"/>
      <c r="AE44" s="342"/>
      <c r="AF44" s="342"/>
      <c r="AG44" s="342"/>
      <c r="AH44" s="342"/>
      <c r="AI44" s="342"/>
      <c r="AJ44" s="342"/>
      <c r="AK44" s="342"/>
      <c r="AL44" s="342"/>
      <c r="AM44" s="343"/>
    </row>
    <row r="45" spans="1:48" s="91" customFormat="1" ht="6" customHeight="1">
      <c r="A45" s="162"/>
      <c r="B45" s="162"/>
      <c r="C45" s="162"/>
      <c r="D45" s="162"/>
      <c r="E45" s="163"/>
      <c r="F45" s="163"/>
      <c r="G45" s="163"/>
      <c r="H45" s="163"/>
      <c r="I45" s="163"/>
      <c r="J45" s="164"/>
      <c r="K45" s="164"/>
      <c r="L45" s="164"/>
      <c r="M45" s="164"/>
      <c r="N45" s="164"/>
      <c r="AH45" s="165"/>
    </row>
    <row r="46" spans="1:48" s="89" customFormat="1" ht="19.5" hidden="1" customHeight="1">
      <c r="A46" s="166" t="s">
        <v>206</v>
      </c>
      <c r="B46" s="102"/>
      <c r="C46" s="102"/>
      <c r="D46" s="102"/>
      <c r="E46" s="102"/>
      <c r="F46" s="102"/>
      <c r="G46" s="102"/>
      <c r="H46" s="102"/>
      <c r="I46" s="167"/>
      <c r="J46" s="168"/>
      <c r="K46" s="102"/>
      <c r="L46" s="169"/>
      <c r="M46" s="169"/>
      <c r="N46" s="169"/>
      <c r="O46" s="102"/>
      <c r="P46" s="102"/>
      <c r="Q46" s="102"/>
      <c r="R46" s="102"/>
      <c r="S46" s="102"/>
      <c r="T46" s="170"/>
      <c r="U46" s="170"/>
      <c r="V46" s="170"/>
      <c r="W46" s="170"/>
      <c r="AC46" s="322"/>
      <c r="AD46" s="323" t="s">
        <v>53</v>
      </c>
      <c r="AE46" s="324"/>
      <c r="AF46" s="324"/>
      <c r="AG46" s="324"/>
      <c r="AH46" s="324"/>
      <c r="AI46" s="325" t="s">
        <v>54</v>
      </c>
      <c r="AJ46" s="326"/>
      <c r="AK46" s="326"/>
      <c r="AL46" s="326"/>
      <c r="AM46" s="327"/>
    </row>
    <row r="47" spans="1:48" s="89" customFormat="1" ht="13.5" hidden="1" customHeight="1">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AC47" s="322"/>
      <c r="AD47" s="346" t="str">
        <f>IFERROR(VLOOKUP(L10,リスト!B24:E30,4,FALSE)*AJ10,"")</f>
        <v/>
      </c>
      <c r="AE47" s="347"/>
      <c r="AF47" s="347"/>
      <c r="AG47" s="350" t="s">
        <v>12</v>
      </c>
      <c r="AH47" s="350"/>
      <c r="AI47" s="351" t="str">
        <f>IF(AD47="","",MIN(AD47,ROUNDDOWN(H55/1000,0)))</f>
        <v/>
      </c>
      <c r="AJ47" s="352"/>
      <c r="AK47" s="352"/>
      <c r="AL47" s="350" t="s">
        <v>12</v>
      </c>
      <c r="AM47" s="355"/>
    </row>
    <row r="48" spans="1:48" s="89" customFormat="1" ht="12" hidden="1">
      <c r="A48" s="171"/>
      <c r="B48" s="102"/>
      <c r="C48" s="102"/>
      <c r="D48" s="102"/>
      <c r="E48" s="102"/>
      <c r="F48" s="102"/>
      <c r="G48" s="102"/>
      <c r="H48" s="102"/>
      <c r="I48" s="102"/>
      <c r="J48" s="102"/>
      <c r="K48" s="102"/>
      <c r="L48" s="102"/>
      <c r="M48" s="102"/>
      <c r="N48" s="102"/>
      <c r="O48" s="102"/>
      <c r="P48" s="102"/>
      <c r="Q48" s="102"/>
      <c r="R48" s="102"/>
      <c r="S48" s="102"/>
      <c r="T48" s="102"/>
      <c r="U48" s="102"/>
      <c r="V48" s="102"/>
      <c r="W48" s="102"/>
      <c r="AC48" s="322"/>
      <c r="AD48" s="348"/>
      <c r="AE48" s="349"/>
      <c r="AF48" s="349"/>
      <c r="AG48" s="350"/>
      <c r="AH48" s="350"/>
      <c r="AI48" s="353"/>
      <c r="AJ48" s="354"/>
      <c r="AK48" s="354"/>
      <c r="AL48" s="350"/>
      <c r="AM48" s="355"/>
      <c r="AT48" s="172"/>
    </row>
    <row r="49" spans="1:39" ht="15" hidden="1" customHeight="1">
      <c r="A49" s="261" t="s">
        <v>55</v>
      </c>
      <c r="B49" s="262"/>
      <c r="C49" s="262"/>
      <c r="D49" s="262"/>
      <c r="E49" s="262"/>
      <c r="F49" s="262"/>
      <c r="G49" s="263"/>
      <c r="H49" s="262" t="s">
        <v>56</v>
      </c>
      <c r="I49" s="262"/>
      <c r="J49" s="262"/>
      <c r="K49" s="262"/>
      <c r="L49" s="262"/>
      <c r="M49" s="261" t="s">
        <v>57</v>
      </c>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262"/>
      <c r="AL49" s="262"/>
      <c r="AM49" s="263"/>
    </row>
    <row r="50" spans="1:39" ht="15" hidden="1" customHeight="1">
      <c r="A50" s="147" t="s">
        <v>58</v>
      </c>
      <c r="B50" s="148"/>
      <c r="C50" s="148"/>
      <c r="D50" s="148"/>
      <c r="E50" s="149"/>
      <c r="F50" s="149"/>
      <c r="G50" s="150"/>
      <c r="H50" s="314"/>
      <c r="I50" s="314"/>
      <c r="J50" s="314"/>
      <c r="K50" s="314"/>
      <c r="L50" s="314"/>
      <c r="M50" s="315"/>
      <c r="N50" s="316"/>
      <c r="O50" s="316"/>
      <c r="P50" s="316"/>
      <c r="Q50" s="316"/>
      <c r="R50" s="316"/>
      <c r="S50" s="316"/>
      <c r="T50" s="316"/>
      <c r="U50" s="316"/>
      <c r="V50" s="316"/>
      <c r="W50" s="316"/>
      <c r="X50" s="316"/>
      <c r="Y50" s="316"/>
      <c r="Z50" s="316"/>
      <c r="AA50" s="316"/>
      <c r="AB50" s="316"/>
      <c r="AC50" s="316"/>
      <c r="AD50" s="316"/>
      <c r="AE50" s="316"/>
      <c r="AF50" s="316"/>
      <c r="AG50" s="316"/>
      <c r="AH50" s="316"/>
      <c r="AI50" s="316"/>
      <c r="AJ50" s="316"/>
      <c r="AK50" s="316"/>
      <c r="AL50" s="316"/>
      <c r="AM50" s="317"/>
    </row>
    <row r="51" spans="1:39" ht="15" hidden="1" customHeight="1">
      <c r="A51" s="151" t="s">
        <v>59</v>
      </c>
      <c r="B51" s="152"/>
      <c r="C51" s="152"/>
      <c r="D51" s="152"/>
      <c r="E51" s="153"/>
      <c r="F51" s="153"/>
      <c r="G51" s="154"/>
      <c r="H51" s="318"/>
      <c r="I51" s="318"/>
      <c r="J51" s="318"/>
      <c r="K51" s="318"/>
      <c r="L51" s="318"/>
      <c r="M51" s="319"/>
      <c r="N51" s="320"/>
      <c r="O51" s="320"/>
      <c r="P51" s="320"/>
      <c r="Q51" s="320"/>
      <c r="R51" s="320"/>
      <c r="S51" s="320"/>
      <c r="T51" s="320"/>
      <c r="U51" s="320"/>
      <c r="V51" s="320"/>
      <c r="W51" s="320"/>
      <c r="X51" s="320"/>
      <c r="Y51" s="320"/>
      <c r="Z51" s="320"/>
      <c r="AA51" s="320"/>
      <c r="AB51" s="320"/>
      <c r="AC51" s="320"/>
      <c r="AD51" s="320"/>
      <c r="AE51" s="320"/>
      <c r="AF51" s="320"/>
      <c r="AG51" s="320"/>
      <c r="AH51" s="320"/>
      <c r="AI51" s="320"/>
      <c r="AJ51" s="320"/>
      <c r="AK51" s="320"/>
      <c r="AL51" s="320"/>
      <c r="AM51" s="321"/>
    </row>
    <row r="52" spans="1:39" ht="15" hidden="1" customHeight="1">
      <c r="A52" s="151" t="s">
        <v>60</v>
      </c>
      <c r="B52" s="152"/>
      <c r="C52" s="152"/>
      <c r="D52" s="152"/>
      <c r="E52" s="153"/>
      <c r="F52" s="153"/>
      <c r="G52" s="154"/>
      <c r="H52" s="318"/>
      <c r="I52" s="318"/>
      <c r="J52" s="318"/>
      <c r="K52" s="318"/>
      <c r="L52" s="318"/>
      <c r="M52" s="319"/>
      <c r="N52" s="320"/>
      <c r="O52" s="320"/>
      <c r="P52" s="320"/>
      <c r="Q52" s="320"/>
      <c r="R52" s="320"/>
      <c r="S52" s="320"/>
      <c r="T52" s="320"/>
      <c r="U52" s="320"/>
      <c r="V52" s="320"/>
      <c r="W52" s="320"/>
      <c r="X52" s="320"/>
      <c r="Y52" s="320"/>
      <c r="Z52" s="320"/>
      <c r="AA52" s="320"/>
      <c r="AB52" s="320"/>
      <c r="AC52" s="320"/>
      <c r="AD52" s="320"/>
      <c r="AE52" s="320"/>
      <c r="AF52" s="320"/>
      <c r="AG52" s="320"/>
      <c r="AH52" s="320"/>
      <c r="AI52" s="320"/>
      <c r="AJ52" s="320"/>
      <c r="AK52" s="320"/>
      <c r="AL52" s="320"/>
      <c r="AM52" s="321"/>
    </row>
    <row r="53" spans="1:39" ht="15" hidden="1" customHeight="1">
      <c r="A53" s="151" t="s">
        <v>61</v>
      </c>
      <c r="B53" s="152"/>
      <c r="C53" s="152"/>
      <c r="D53" s="152"/>
      <c r="E53" s="153"/>
      <c r="F53" s="153"/>
      <c r="G53" s="154"/>
      <c r="H53" s="318"/>
      <c r="I53" s="318"/>
      <c r="J53" s="318"/>
      <c r="K53" s="318"/>
      <c r="L53" s="318"/>
      <c r="M53" s="319"/>
      <c r="N53" s="320"/>
      <c r="O53" s="320"/>
      <c r="P53" s="320"/>
      <c r="Q53" s="320"/>
      <c r="R53" s="320"/>
      <c r="S53" s="320"/>
      <c r="T53" s="320"/>
      <c r="U53" s="320"/>
      <c r="V53" s="320"/>
      <c r="W53" s="320"/>
      <c r="X53" s="320"/>
      <c r="Y53" s="320"/>
      <c r="Z53" s="320"/>
      <c r="AA53" s="320"/>
      <c r="AB53" s="320"/>
      <c r="AC53" s="320"/>
      <c r="AD53" s="320"/>
      <c r="AE53" s="320"/>
      <c r="AF53" s="320"/>
      <c r="AG53" s="320"/>
      <c r="AH53" s="320"/>
      <c r="AI53" s="320"/>
      <c r="AJ53" s="320"/>
      <c r="AK53" s="320"/>
      <c r="AL53" s="320"/>
      <c r="AM53" s="321"/>
    </row>
    <row r="54" spans="1:39" ht="15" hidden="1" customHeight="1">
      <c r="A54" s="151" t="s">
        <v>62</v>
      </c>
      <c r="B54" s="152"/>
      <c r="C54" s="152"/>
      <c r="D54" s="152"/>
      <c r="E54" s="153"/>
      <c r="F54" s="153"/>
      <c r="G54" s="154"/>
      <c r="H54" s="318"/>
      <c r="I54" s="318"/>
      <c r="J54" s="318"/>
      <c r="K54" s="318"/>
      <c r="L54" s="318"/>
      <c r="M54" s="319"/>
      <c r="N54" s="320"/>
      <c r="O54" s="320"/>
      <c r="P54" s="320"/>
      <c r="Q54" s="320"/>
      <c r="R54" s="320"/>
      <c r="S54" s="320"/>
      <c r="T54" s="320"/>
      <c r="U54" s="320"/>
      <c r="V54" s="320"/>
      <c r="W54" s="320"/>
      <c r="X54" s="320"/>
      <c r="Y54" s="320"/>
      <c r="Z54" s="320"/>
      <c r="AA54" s="320"/>
      <c r="AB54" s="320"/>
      <c r="AC54" s="320"/>
      <c r="AD54" s="320"/>
      <c r="AE54" s="320"/>
      <c r="AF54" s="320"/>
      <c r="AG54" s="320"/>
      <c r="AH54" s="320"/>
      <c r="AI54" s="320"/>
      <c r="AJ54" s="320"/>
      <c r="AK54" s="320"/>
      <c r="AL54" s="320"/>
      <c r="AM54" s="321"/>
    </row>
    <row r="55" spans="1:39" ht="15" hidden="1" customHeight="1">
      <c r="A55" s="155" t="s">
        <v>33</v>
      </c>
      <c r="B55" s="173"/>
      <c r="C55" s="173"/>
      <c r="D55" s="173"/>
      <c r="E55" s="156"/>
      <c r="F55" s="156"/>
      <c r="G55" s="157"/>
      <c r="H55" s="339">
        <f>SUM(H50:L54)</f>
        <v>0</v>
      </c>
      <c r="I55" s="339"/>
      <c r="J55" s="339"/>
      <c r="K55" s="339"/>
      <c r="L55" s="340"/>
      <c r="M55" s="341"/>
      <c r="N55" s="342"/>
      <c r="O55" s="342"/>
      <c r="P55" s="342"/>
      <c r="Q55" s="342"/>
      <c r="R55" s="342"/>
      <c r="S55" s="342"/>
      <c r="T55" s="342"/>
      <c r="U55" s="342"/>
      <c r="V55" s="342"/>
      <c r="W55" s="342"/>
      <c r="X55" s="342"/>
      <c r="Y55" s="356"/>
      <c r="Z55" s="356"/>
      <c r="AA55" s="356"/>
      <c r="AB55" s="356"/>
      <c r="AC55" s="356"/>
      <c r="AD55" s="356"/>
      <c r="AE55" s="342"/>
      <c r="AF55" s="342"/>
      <c r="AG55" s="342"/>
      <c r="AH55" s="342"/>
      <c r="AI55" s="342"/>
      <c r="AJ55" s="342"/>
      <c r="AK55" s="342"/>
      <c r="AL55" s="342"/>
      <c r="AM55" s="343"/>
    </row>
    <row r="56" spans="1:39" s="91" customFormat="1" ht="4.5" customHeight="1">
      <c r="A56" s="162"/>
      <c r="B56" s="162"/>
      <c r="C56" s="162"/>
      <c r="D56" s="162"/>
      <c r="E56" s="174"/>
      <c r="F56" s="174"/>
      <c r="G56" s="174"/>
      <c r="H56" s="174"/>
      <c r="I56" s="174"/>
      <c r="J56" s="175"/>
      <c r="K56" s="175"/>
      <c r="L56" s="175"/>
      <c r="M56" s="175"/>
      <c r="N56" s="175"/>
      <c r="O56" s="174"/>
      <c r="P56" s="174"/>
      <c r="Q56" s="174"/>
      <c r="R56" s="174"/>
      <c r="S56" s="174"/>
      <c r="T56" s="174"/>
      <c r="U56" s="174"/>
      <c r="V56" s="174"/>
      <c r="W56" s="174"/>
      <c r="X56" s="174"/>
      <c r="Y56" s="176"/>
      <c r="Z56" s="176"/>
      <c r="AA56" s="176"/>
      <c r="AB56" s="176"/>
      <c r="AC56" s="176"/>
      <c r="AD56" s="176"/>
      <c r="AE56" s="174"/>
      <c r="AF56" s="174"/>
      <c r="AG56" s="174"/>
      <c r="AH56" s="174"/>
      <c r="AI56" s="174"/>
      <c r="AJ56" s="174"/>
      <c r="AK56" s="174"/>
      <c r="AL56" s="174"/>
      <c r="AM56" s="174"/>
    </row>
    <row r="57" spans="1:39" s="91" customFormat="1">
      <c r="A57" s="142" t="s">
        <v>236</v>
      </c>
    </row>
    <row r="58" spans="1:39">
      <c r="A58" s="177" t="s">
        <v>282</v>
      </c>
    </row>
    <row r="59" spans="1:39">
      <c r="AI59" s="357"/>
      <c r="AJ59" s="357"/>
      <c r="AK59" s="357"/>
      <c r="AL59" s="357"/>
      <c r="AM59" s="357"/>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 ref="A10:K10"/>
    <mergeCell ref="L10:AF10"/>
    <mergeCell ref="AG10:AI10"/>
    <mergeCell ref="AJ10:AK10"/>
    <mergeCell ref="AL10:AM10"/>
  </mergeCells>
  <phoneticPr fontId="4"/>
  <dataValidations count="2">
    <dataValidation type="list" allowBlank="1" showInputMessage="1" showErrorMessage="1" sqref="X15:Z17 X21:Z22" xr:uid="{DFDFB98B-A715-469E-9BC6-7FB79BC33EAC}">
      <formula1>"✔"</formula1>
    </dataValidation>
    <dataValidation imeMode="halfAlpha" allowBlank="1" showInputMessage="1" showErrorMessage="1" sqref="S26:V28 J26:N28 S37:V37 J37:N37" xr:uid="{20067893-0806-447B-B34E-C86AEAB23AB3}"/>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73259CF2-E27D-44ED-B544-BC4C618D0D19}">
          <x14:formula1>
            <xm:f>リスト!$B$2:$B$30</xm:f>
          </x14:formula1>
          <xm:sqref>L10</xm:sqref>
        </x14:dataValidation>
        <x14:dataValidation type="list" allowBlank="1" xr:uid="{24230A0F-53FE-4288-ACE6-E698782B529D}">
          <x14:formula1>
            <xm:f>リスト!$B$32:$B$78</xm:f>
          </x14:formula1>
          <xm:sqref>D9:G9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3A430-ACEA-4C78-95A0-D2252BC1BEEB}">
  <dimension ref="A1:AV59"/>
  <sheetViews>
    <sheetView showGridLines="0" showZeros="0" view="pageBreakPreview" zoomScaleNormal="100" zoomScaleSheetLayoutView="100" workbookViewId="0">
      <selection activeCell="AW2" sqref="AW2"/>
    </sheetView>
  </sheetViews>
  <sheetFormatPr defaultColWidth="2.25" defaultRowHeight="13.5"/>
  <cols>
    <col min="1" max="1" width="2.25" style="57" customWidth="1"/>
    <col min="2" max="7" width="2.25" style="57"/>
    <col min="8" max="19" width="2.375" style="57" bestFit="1" customWidth="1"/>
    <col min="20" max="34" width="2.25" style="57"/>
    <col min="35" max="35" width="2.5" style="57" bestFit="1" customWidth="1"/>
    <col min="36" max="40" width="2.25" style="57"/>
    <col min="41" max="47" width="2.25" style="57" hidden="1" customWidth="1"/>
    <col min="48" max="16384" width="2.25" style="57"/>
  </cols>
  <sheetData>
    <row r="1" spans="1:48">
      <c r="A1" s="57" t="s">
        <v>38</v>
      </c>
    </row>
    <row r="2" spans="1:48" ht="7.5" customHeight="1"/>
    <row r="3" spans="1:48">
      <c r="A3" s="255" t="s">
        <v>248</v>
      </c>
      <c r="B3" s="256"/>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7"/>
    </row>
    <row r="4" spans="1:48" s="91" customFormat="1" ht="9" customHeight="1">
      <c r="A4" s="178"/>
      <c r="B4" s="178"/>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178"/>
    </row>
    <row r="5" spans="1:48">
      <c r="A5" s="258" t="s">
        <v>39</v>
      </c>
      <c r="B5" s="259"/>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48" s="91" customFormat="1" ht="4.5" customHeight="1">
      <c r="A6" s="119"/>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row>
    <row r="7" spans="1:48" ht="17.25" customHeight="1">
      <c r="A7" s="261" t="s">
        <v>40</v>
      </c>
      <c r="B7" s="262"/>
      <c r="C7" s="262"/>
      <c r="D7" s="262"/>
      <c r="E7" s="262"/>
      <c r="F7" s="262"/>
      <c r="G7" s="263"/>
      <c r="H7" s="264"/>
      <c r="I7" s="265"/>
      <c r="J7" s="265"/>
      <c r="K7" s="265"/>
      <c r="L7" s="265"/>
      <c r="M7" s="265"/>
      <c r="N7" s="266"/>
      <c r="O7" s="261" t="s">
        <v>41</v>
      </c>
      <c r="P7" s="262"/>
      <c r="Q7" s="262"/>
      <c r="R7" s="262"/>
      <c r="S7" s="263"/>
      <c r="T7" s="267"/>
      <c r="U7" s="268"/>
      <c r="V7" s="268"/>
      <c r="W7" s="268"/>
      <c r="X7" s="268"/>
      <c r="Y7" s="268"/>
      <c r="Z7" s="268"/>
      <c r="AA7" s="268"/>
      <c r="AB7" s="268"/>
      <c r="AC7" s="268"/>
      <c r="AD7" s="268"/>
      <c r="AE7" s="268"/>
      <c r="AF7" s="268"/>
      <c r="AG7" s="268"/>
      <c r="AH7" s="268"/>
      <c r="AI7" s="268"/>
      <c r="AJ7" s="268"/>
      <c r="AK7" s="268"/>
      <c r="AL7" s="268"/>
      <c r="AM7" s="269"/>
    </row>
    <row r="8" spans="1:48">
      <c r="A8" s="279" t="s">
        <v>42</v>
      </c>
      <c r="B8" s="280"/>
      <c r="C8" s="281"/>
      <c r="D8" s="261" t="s">
        <v>43</v>
      </c>
      <c r="E8" s="262"/>
      <c r="F8" s="262"/>
      <c r="G8" s="263"/>
      <c r="H8" s="261" t="s">
        <v>29</v>
      </c>
      <c r="I8" s="262"/>
      <c r="J8" s="262"/>
      <c r="K8" s="262"/>
      <c r="L8" s="262"/>
      <c r="M8" s="262"/>
      <c r="N8" s="262"/>
      <c r="O8" s="262"/>
      <c r="P8" s="262"/>
      <c r="Q8" s="262"/>
      <c r="R8" s="262"/>
      <c r="S8" s="263"/>
      <c r="T8" s="279" t="s">
        <v>44</v>
      </c>
      <c r="U8" s="280"/>
      <c r="V8" s="281"/>
      <c r="W8" s="261" t="s">
        <v>22</v>
      </c>
      <c r="X8" s="262"/>
      <c r="Y8" s="262"/>
      <c r="Z8" s="262"/>
      <c r="AA8" s="262"/>
      <c r="AB8" s="262"/>
      <c r="AC8" s="262"/>
      <c r="AD8" s="262"/>
      <c r="AE8" s="262"/>
      <c r="AF8" s="263"/>
      <c r="AG8" s="284" t="s">
        <v>45</v>
      </c>
      <c r="AH8" s="274"/>
      <c r="AI8" s="274"/>
      <c r="AJ8" s="274"/>
      <c r="AK8" s="274"/>
      <c r="AL8" s="274"/>
      <c r="AM8" s="275"/>
    </row>
    <row r="9" spans="1:48" ht="17.25" customHeight="1">
      <c r="A9" s="282"/>
      <c r="B9" s="283"/>
      <c r="C9" s="199"/>
      <c r="D9" s="285"/>
      <c r="E9" s="286"/>
      <c r="F9" s="286"/>
      <c r="G9" s="287"/>
      <c r="H9" s="288"/>
      <c r="I9" s="289"/>
      <c r="J9" s="289"/>
      <c r="K9" s="289"/>
      <c r="L9" s="289"/>
      <c r="M9" s="289"/>
      <c r="N9" s="289"/>
      <c r="O9" s="289"/>
      <c r="P9" s="289"/>
      <c r="Q9" s="289"/>
      <c r="R9" s="289"/>
      <c r="S9" s="290"/>
      <c r="T9" s="282"/>
      <c r="U9" s="283"/>
      <c r="V9" s="199"/>
      <c r="W9" s="291"/>
      <c r="X9" s="292"/>
      <c r="Y9" s="292"/>
      <c r="Z9" s="292"/>
      <c r="AA9" s="292"/>
      <c r="AB9" s="292"/>
      <c r="AC9" s="292"/>
      <c r="AD9" s="292"/>
      <c r="AE9" s="292"/>
      <c r="AF9" s="293"/>
      <c r="AG9" s="294"/>
      <c r="AH9" s="295"/>
      <c r="AI9" s="295"/>
      <c r="AJ9" s="295"/>
      <c r="AK9" s="295"/>
      <c r="AL9" s="295"/>
      <c r="AM9" s="296"/>
      <c r="AV9" s="89"/>
    </row>
    <row r="10" spans="1:48" s="89" customFormat="1" ht="20.25" customHeight="1">
      <c r="A10" s="261" t="s">
        <v>286</v>
      </c>
      <c r="B10" s="262"/>
      <c r="C10" s="262"/>
      <c r="D10" s="262"/>
      <c r="E10" s="262"/>
      <c r="F10" s="262"/>
      <c r="G10" s="262"/>
      <c r="H10" s="262"/>
      <c r="I10" s="262"/>
      <c r="J10" s="262"/>
      <c r="K10" s="263"/>
      <c r="L10" s="270"/>
      <c r="M10" s="271"/>
      <c r="N10" s="271"/>
      <c r="O10" s="271"/>
      <c r="P10" s="271"/>
      <c r="Q10" s="271"/>
      <c r="R10" s="271"/>
      <c r="S10" s="271"/>
      <c r="T10" s="271"/>
      <c r="U10" s="271"/>
      <c r="V10" s="271"/>
      <c r="W10" s="271"/>
      <c r="X10" s="271"/>
      <c r="Y10" s="271"/>
      <c r="Z10" s="271"/>
      <c r="AA10" s="271"/>
      <c r="AB10" s="271"/>
      <c r="AC10" s="271"/>
      <c r="AD10" s="271"/>
      <c r="AE10" s="271"/>
      <c r="AF10" s="272"/>
      <c r="AG10" s="273" t="s">
        <v>47</v>
      </c>
      <c r="AH10" s="274"/>
      <c r="AI10" s="275"/>
      <c r="AJ10" s="268"/>
      <c r="AK10" s="268"/>
      <c r="AL10" s="276" t="s">
        <v>48</v>
      </c>
      <c r="AM10" s="277"/>
      <c r="AP10" s="278"/>
      <c r="AQ10" s="278"/>
      <c r="AR10" s="278"/>
      <c r="AS10" s="278"/>
      <c r="AT10" s="278"/>
      <c r="AU10" s="278"/>
    </row>
    <row r="11" spans="1:48" s="89" customFormat="1" ht="18" customHeight="1">
      <c r="A11" s="297" t="s">
        <v>49</v>
      </c>
      <c r="B11" s="298"/>
      <c r="C11" s="298"/>
      <c r="D11" s="298"/>
      <c r="E11" s="298"/>
      <c r="F11" s="298"/>
      <c r="G11" s="298"/>
      <c r="H11" s="299"/>
      <c r="I11" s="120"/>
      <c r="J11" s="121" t="s">
        <v>207</v>
      </c>
      <c r="K11" s="122"/>
      <c r="L11" s="123"/>
      <c r="M11" s="123"/>
      <c r="N11" s="123"/>
      <c r="O11" s="123"/>
      <c r="P11" s="123"/>
      <c r="Q11" s="123"/>
      <c r="R11" s="123"/>
      <c r="S11" s="123"/>
      <c r="T11" s="123"/>
      <c r="U11" s="123"/>
      <c r="V11" s="123"/>
      <c r="W11" s="123"/>
      <c r="X11" s="123"/>
      <c r="Y11" s="124"/>
      <c r="Z11" s="121"/>
      <c r="AA11" s="122"/>
      <c r="AB11" s="123"/>
      <c r="AC11" s="123"/>
      <c r="AD11" s="123"/>
      <c r="AE11" s="123"/>
      <c r="AF11" s="123"/>
      <c r="AG11" s="123"/>
      <c r="AH11" s="123"/>
      <c r="AI11" s="123"/>
      <c r="AJ11" s="123"/>
      <c r="AK11" s="123"/>
      <c r="AL11" s="123"/>
      <c r="AM11" s="125"/>
    </row>
    <row r="12" spans="1:48" s="87" customFormat="1" ht="6" customHeight="1">
      <c r="A12" s="126"/>
      <c r="B12" s="126"/>
      <c r="C12" s="126"/>
      <c r="D12" s="126"/>
      <c r="E12" s="126"/>
      <c r="F12" s="126"/>
      <c r="G12" s="126"/>
      <c r="H12" s="126"/>
      <c r="I12" s="124"/>
      <c r="J12" s="127"/>
      <c r="K12" s="124"/>
      <c r="L12" s="128"/>
      <c r="M12" s="128"/>
      <c r="N12" s="128"/>
      <c r="O12" s="128"/>
      <c r="P12" s="128"/>
      <c r="Q12" s="128"/>
      <c r="R12" s="128"/>
      <c r="S12" s="128"/>
      <c r="T12" s="128"/>
      <c r="U12" s="124"/>
      <c r="V12" s="128"/>
      <c r="W12" s="128"/>
      <c r="X12" s="128"/>
      <c r="Y12" s="127"/>
      <c r="Z12" s="129"/>
      <c r="AA12" s="124"/>
      <c r="AB12" s="128"/>
      <c r="AC12" s="128"/>
      <c r="AD12" s="128"/>
      <c r="AE12" s="128"/>
      <c r="AF12" s="128"/>
      <c r="AG12" s="128"/>
      <c r="AH12" s="128"/>
      <c r="AI12" s="128"/>
      <c r="AJ12" s="128"/>
      <c r="AK12" s="128"/>
      <c r="AL12" s="128"/>
      <c r="AM12" s="128"/>
    </row>
    <row r="13" spans="1:48" s="89" customFormat="1" ht="12" hidden="1">
      <c r="A13" s="308" t="s">
        <v>50</v>
      </c>
      <c r="B13" s="309"/>
      <c r="C13" s="309"/>
      <c r="D13" s="309"/>
      <c r="E13" s="309"/>
      <c r="F13" s="309"/>
      <c r="G13" s="309"/>
      <c r="H13" s="309"/>
      <c r="I13" s="309"/>
      <c r="J13" s="309"/>
      <c r="K13" s="309"/>
      <c r="L13" s="309"/>
      <c r="M13" s="309"/>
      <c r="N13" s="309"/>
      <c r="O13" s="309"/>
      <c r="P13" s="309"/>
      <c r="Q13" s="309"/>
      <c r="R13" s="309"/>
      <c r="S13" s="309"/>
      <c r="T13" s="309"/>
      <c r="U13" s="309"/>
      <c r="V13" s="309"/>
      <c r="W13" s="309"/>
      <c r="X13" s="309"/>
      <c r="Y13" s="309"/>
      <c r="Z13" s="309"/>
      <c r="AA13" s="309"/>
      <c r="AB13" s="309"/>
      <c r="AC13" s="309"/>
      <c r="AD13" s="309"/>
      <c r="AE13" s="309"/>
      <c r="AF13" s="309"/>
      <c r="AG13" s="309"/>
      <c r="AH13" s="309"/>
      <c r="AI13" s="309"/>
      <c r="AJ13" s="309"/>
      <c r="AK13" s="309"/>
      <c r="AL13" s="309"/>
      <c r="AM13" s="310"/>
    </row>
    <row r="14" spans="1:48" s="87" customFormat="1" ht="3" hidden="1" customHeight="1">
      <c r="I14" s="130"/>
      <c r="J14" s="131"/>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row>
    <row r="15" spans="1:48" s="89" customFormat="1" ht="18" hidden="1" customHeight="1">
      <c r="A15" s="303" t="s">
        <v>234</v>
      </c>
      <c r="B15" s="304"/>
      <c r="C15" s="304"/>
      <c r="D15" s="304"/>
      <c r="E15" s="304"/>
      <c r="F15" s="304"/>
      <c r="G15" s="304"/>
      <c r="H15" s="304"/>
      <c r="I15" s="304"/>
      <c r="J15" s="304"/>
      <c r="K15" s="304"/>
      <c r="L15" s="304"/>
      <c r="M15" s="304"/>
      <c r="N15" s="304"/>
      <c r="O15" s="304"/>
      <c r="P15" s="304"/>
      <c r="Q15" s="304"/>
      <c r="R15" s="304"/>
      <c r="S15" s="304"/>
      <c r="T15" s="304"/>
      <c r="U15" s="304"/>
      <c r="V15" s="304"/>
      <c r="W15" s="311"/>
      <c r="X15" s="305" t="s">
        <v>51</v>
      </c>
      <c r="Y15" s="306"/>
      <c r="Z15" s="307"/>
      <c r="AA15" s="312" t="s">
        <v>212</v>
      </c>
      <c r="AB15" s="313"/>
      <c r="AC15" s="313"/>
      <c r="AD15" s="313"/>
      <c r="AE15" s="313"/>
      <c r="AF15" s="313"/>
      <c r="AG15" s="313"/>
      <c r="AH15" s="313"/>
      <c r="AI15" s="313"/>
      <c r="AJ15" s="313"/>
      <c r="AK15" s="313"/>
      <c r="AL15" s="313"/>
      <c r="AM15" s="313"/>
    </row>
    <row r="16" spans="1:48" s="89" customFormat="1" ht="18" hidden="1" customHeight="1">
      <c r="A16" s="303" t="s">
        <v>287</v>
      </c>
      <c r="B16" s="304"/>
      <c r="C16" s="304"/>
      <c r="D16" s="304"/>
      <c r="E16" s="304"/>
      <c r="F16" s="304"/>
      <c r="G16" s="304"/>
      <c r="H16" s="304"/>
      <c r="I16" s="304"/>
      <c r="J16" s="304"/>
      <c r="K16" s="304"/>
      <c r="L16" s="304"/>
      <c r="M16" s="304"/>
      <c r="N16" s="304"/>
      <c r="O16" s="304"/>
      <c r="P16" s="304"/>
      <c r="Q16" s="304"/>
      <c r="R16" s="304"/>
      <c r="S16" s="304"/>
      <c r="T16" s="304"/>
      <c r="U16" s="304"/>
      <c r="V16" s="304"/>
      <c r="W16" s="311"/>
      <c r="X16" s="305" t="s">
        <v>51</v>
      </c>
      <c r="Y16" s="306"/>
      <c r="Z16" s="307"/>
      <c r="AA16" s="312" t="s">
        <v>211</v>
      </c>
      <c r="AB16" s="313"/>
      <c r="AC16" s="313"/>
      <c r="AD16" s="313"/>
      <c r="AE16" s="313"/>
      <c r="AF16" s="313"/>
      <c r="AG16" s="313"/>
      <c r="AH16" s="313"/>
      <c r="AI16" s="313"/>
      <c r="AJ16" s="313"/>
      <c r="AK16" s="313"/>
      <c r="AL16" s="313"/>
      <c r="AM16" s="313"/>
    </row>
    <row r="17" spans="1:48" s="89" customFormat="1" ht="18" hidden="1" customHeight="1">
      <c r="A17" s="297" t="s">
        <v>210</v>
      </c>
      <c r="B17" s="298"/>
      <c r="C17" s="298"/>
      <c r="D17" s="298"/>
      <c r="E17" s="298"/>
      <c r="F17" s="298"/>
      <c r="G17" s="298"/>
      <c r="H17" s="298"/>
      <c r="I17" s="298"/>
      <c r="J17" s="298"/>
      <c r="K17" s="298"/>
      <c r="L17" s="298"/>
      <c r="M17" s="298"/>
      <c r="N17" s="298"/>
      <c r="O17" s="298"/>
      <c r="P17" s="298"/>
      <c r="Q17" s="298"/>
      <c r="R17" s="298"/>
      <c r="S17" s="298"/>
      <c r="T17" s="298"/>
      <c r="U17" s="298"/>
      <c r="V17" s="298"/>
      <c r="W17" s="299"/>
      <c r="X17" s="300" t="s">
        <v>51</v>
      </c>
      <c r="Y17" s="301"/>
      <c r="Z17" s="302"/>
      <c r="AA17" s="133"/>
      <c r="AB17" s="180"/>
      <c r="AC17" s="180"/>
      <c r="AD17" s="180"/>
      <c r="AE17" s="180"/>
      <c r="AF17" s="180"/>
      <c r="AG17" s="180"/>
      <c r="AH17" s="180"/>
      <c r="AI17" s="180"/>
      <c r="AJ17" s="180"/>
      <c r="AK17" s="180"/>
      <c r="AL17" s="180"/>
      <c r="AM17" s="180"/>
    </row>
    <row r="18" spans="1:48" s="87" customFormat="1" ht="6" customHeight="1">
      <c r="A18" s="135"/>
      <c r="B18" s="135"/>
      <c r="C18" s="135"/>
      <c r="D18" s="135"/>
      <c r="E18" s="135"/>
      <c r="F18" s="135"/>
      <c r="G18" s="135"/>
      <c r="H18" s="135"/>
      <c r="I18" s="136"/>
      <c r="J18" s="137"/>
      <c r="K18" s="135"/>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row>
    <row r="19" spans="1:48" s="89" customFormat="1" ht="12">
      <c r="A19" s="258" t="s">
        <v>235</v>
      </c>
      <c r="B19" s="259"/>
      <c r="C19" s="259"/>
      <c r="D19" s="259"/>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59"/>
      <c r="AM19" s="260"/>
    </row>
    <row r="20" spans="1:48" s="87" customFormat="1" ht="3" customHeight="1">
      <c r="I20" s="130"/>
      <c r="J20" s="131"/>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row>
    <row r="21" spans="1:48" s="89" customFormat="1" ht="18" customHeight="1">
      <c r="A21" s="303" t="s">
        <v>244</v>
      </c>
      <c r="B21" s="304"/>
      <c r="C21" s="304"/>
      <c r="D21" s="304"/>
      <c r="E21" s="304"/>
      <c r="F21" s="304"/>
      <c r="G21" s="304"/>
      <c r="H21" s="304"/>
      <c r="I21" s="304"/>
      <c r="J21" s="304"/>
      <c r="K21" s="304"/>
      <c r="L21" s="304"/>
      <c r="M21" s="304"/>
      <c r="N21" s="304"/>
      <c r="O21" s="304"/>
      <c r="P21" s="304"/>
      <c r="Q21" s="304"/>
      <c r="R21" s="304"/>
      <c r="S21" s="304"/>
      <c r="T21" s="304"/>
      <c r="U21" s="304"/>
      <c r="V21" s="304"/>
      <c r="W21" s="304"/>
      <c r="X21" s="305" t="s">
        <v>51</v>
      </c>
      <c r="Y21" s="306"/>
      <c r="Z21" s="307"/>
      <c r="AA21" s="139"/>
      <c r="AB21" s="139"/>
      <c r="AC21" s="139"/>
      <c r="AD21" s="139"/>
      <c r="AE21" s="139"/>
      <c r="AF21" s="139"/>
      <c r="AG21" s="139"/>
      <c r="AH21" s="140"/>
      <c r="AI21" s="140"/>
      <c r="AJ21" s="140"/>
      <c r="AK21" s="140"/>
      <c r="AL21" s="140"/>
      <c r="AM21" s="140"/>
    </row>
    <row r="22" spans="1:48" s="89" customFormat="1" ht="18" customHeight="1">
      <c r="A22" s="303" t="s">
        <v>237</v>
      </c>
      <c r="B22" s="304"/>
      <c r="C22" s="304"/>
      <c r="D22" s="304"/>
      <c r="E22" s="304"/>
      <c r="F22" s="304"/>
      <c r="G22" s="304"/>
      <c r="H22" s="304"/>
      <c r="I22" s="304"/>
      <c r="J22" s="304"/>
      <c r="K22" s="304"/>
      <c r="L22" s="304"/>
      <c r="M22" s="304"/>
      <c r="N22" s="304"/>
      <c r="O22" s="304"/>
      <c r="P22" s="304"/>
      <c r="Q22" s="304"/>
      <c r="R22" s="304"/>
      <c r="S22" s="304"/>
      <c r="T22" s="304"/>
      <c r="U22" s="304"/>
      <c r="V22" s="304"/>
      <c r="W22" s="304"/>
      <c r="X22" s="305" t="s">
        <v>51</v>
      </c>
      <c r="Y22" s="306"/>
      <c r="Z22" s="307"/>
      <c r="AA22" s="139"/>
      <c r="AB22" s="139"/>
      <c r="AC22" s="139"/>
      <c r="AD22" s="139"/>
      <c r="AE22" s="139"/>
      <c r="AF22" s="139"/>
      <c r="AG22" s="139"/>
      <c r="AH22" s="140"/>
      <c r="AI22" s="140"/>
      <c r="AJ22" s="140"/>
      <c r="AK22" s="140"/>
      <c r="AL22" s="140"/>
      <c r="AM22" s="140"/>
    </row>
    <row r="23" spans="1:48" s="87" customFormat="1" ht="6" customHeight="1">
      <c r="I23" s="130"/>
      <c r="J23" s="131"/>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row>
    <row r="24" spans="1:48" s="89" customFormat="1" ht="12">
      <c r="A24" s="258" t="s">
        <v>52</v>
      </c>
      <c r="B24" s="259"/>
      <c r="C24" s="259"/>
      <c r="D24" s="259"/>
      <c r="E24" s="259"/>
      <c r="F24" s="259"/>
      <c r="G24" s="259"/>
      <c r="H24" s="259"/>
      <c r="I24" s="259"/>
      <c r="J24" s="259"/>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59"/>
      <c r="AM24" s="260"/>
    </row>
    <row r="25" spans="1:48" s="87" customFormat="1" ht="3" customHeight="1" thickBot="1">
      <c r="I25" s="130"/>
      <c r="J25" s="131"/>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2"/>
      <c r="AL25" s="132"/>
      <c r="AM25" s="132"/>
    </row>
    <row r="26" spans="1:48" ht="19.5" customHeight="1">
      <c r="A26" s="141" t="s">
        <v>238</v>
      </c>
      <c r="B26" s="87"/>
      <c r="C26" s="142"/>
      <c r="D26" s="87"/>
      <c r="E26" s="143"/>
      <c r="F26" s="87"/>
      <c r="G26" s="87"/>
      <c r="H26" s="87"/>
      <c r="I26" s="87"/>
      <c r="J26" s="144"/>
      <c r="K26" s="144"/>
      <c r="L26" s="144"/>
      <c r="M26" s="144"/>
      <c r="N26" s="144"/>
      <c r="O26" s="145"/>
      <c r="P26" s="142"/>
      <c r="Q26" s="91"/>
      <c r="R26" s="91"/>
      <c r="S26" s="144"/>
      <c r="T26" s="131"/>
      <c r="U26" s="144"/>
      <c r="V26" s="144"/>
      <c r="W26" s="142"/>
      <c r="AC26" s="322"/>
      <c r="AD26" s="323" t="s">
        <v>53</v>
      </c>
      <c r="AE26" s="324"/>
      <c r="AF26" s="324"/>
      <c r="AG26" s="324"/>
      <c r="AH26" s="324"/>
      <c r="AI26" s="325" t="s">
        <v>54</v>
      </c>
      <c r="AJ26" s="326"/>
      <c r="AK26" s="326"/>
      <c r="AL26" s="326"/>
      <c r="AM26" s="327"/>
      <c r="AV26" s="89"/>
    </row>
    <row r="27" spans="1:48">
      <c r="A27" s="141"/>
      <c r="B27" s="87"/>
      <c r="C27" s="142"/>
      <c r="D27" s="87"/>
      <c r="E27" s="143"/>
      <c r="F27" s="87"/>
      <c r="G27" s="87"/>
      <c r="H27" s="87"/>
      <c r="I27" s="87"/>
      <c r="J27" s="144"/>
      <c r="K27" s="144"/>
      <c r="L27" s="144"/>
      <c r="M27" s="144"/>
      <c r="N27" s="144"/>
      <c r="O27" s="145"/>
      <c r="P27" s="142"/>
      <c r="Q27" s="91"/>
      <c r="R27" s="91"/>
      <c r="S27" s="144"/>
      <c r="T27" s="131"/>
      <c r="U27" s="144"/>
      <c r="V27" s="144"/>
      <c r="W27" s="146"/>
      <c r="AC27" s="322"/>
      <c r="AD27" s="328" t="str">
        <f>IFERROR(VLOOKUP(L10,リスト!B2:D23,2,FALSE),IFERROR(VLOOKUP(L10,リスト!B24:D30,2,FALSE)*AJ10,""))</f>
        <v/>
      </c>
      <c r="AE27" s="329"/>
      <c r="AF27" s="329"/>
      <c r="AG27" s="330" t="s">
        <v>12</v>
      </c>
      <c r="AH27" s="330"/>
      <c r="AI27" s="331">
        <f>MIN(AD27,ROUNDDOWN((H35+H44)/1000,0))</f>
        <v>0</v>
      </c>
      <c r="AJ27" s="332"/>
      <c r="AK27" s="332"/>
      <c r="AL27" s="335" t="s">
        <v>12</v>
      </c>
      <c r="AM27" s="336"/>
    </row>
    <row r="28" spans="1:48" ht="14.25" thickBot="1">
      <c r="A28" s="142" t="s">
        <v>208</v>
      </c>
      <c r="B28" s="87"/>
      <c r="C28" s="142"/>
      <c r="D28" s="87"/>
      <c r="E28" s="143"/>
      <c r="F28" s="87"/>
      <c r="G28" s="87"/>
      <c r="H28" s="87"/>
      <c r="I28" s="87"/>
      <c r="J28" s="144"/>
      <c r="K28" s="144"/>
      <c r="L28" s="144"/>
      <c r="M28" s="144"/>
      <c r="N28" s="144"/>
      <c r="O28" s="145"/>
      <c r="P28" s="142"/>
      <c r="Q28" s="91"/>
      <c r="R28" s="91"/>
      <c r="S28" s="144"/>
      <c r="T28" s="131"/>
      <c r="U28" s="144"/>
      <c r="V28" s="144"/>
      <c r="W28" s="146"/>
      <c r="AC28" s="322"/>
      <c r="AD28" s="328"/>
      <c r="AE28" s="329"/>
      <c r="AF28" s="329"/>
      <c r="AG28" s="330"/>
      <c r="AH28" s="330"/>
      <c r="AI28" s="333"/>
      <c r="AJ28" s="334"/>
      <c r="AK28" s="334"/>
      <c r="AL28" s="337"/>
      <c r="AM28" s="338"/>
    </row>
    <row r="29" spans="1:48" ht="15" customHeight="1">
      <c r="A29" s="261" t="s">
        <v>55</v>
      </c>
      <c r="B29" s="262"/>
      <c r="C29" s="262"/>
      <c r="D29" s="262"/>
      <c r="E29" s="262"/>
      <c r="F29" s="262"/>
      <c r="G29" s="263"/>
      <c r="H29" s="262" t="s">
        <v>56</v>
      </c>
      <c r="I29" s="262"/>
      <c r="J29" s="262"/>
      <c r="K29" s="262"/>
      <c r="L29" s="262"/>
      <c r="M29" s="261" t="s">
        <v>57</v>
      </c>
      <c r="N29" s="262"/>
      <c r="O29" s="262"/>
      <c r="P29" s="262"/>
      <c r="Q29" s="262"/>
      <c r="R29" s="262"/>
      <c r="S29" s="262"/>
      <c r="T29" s="262"/>
      <c r="U29" s="262"/>
      <c r="V29" s="262"/>
      <c r="W29" s="262"/>
      <c r="X29" s="262"/>
      <c r="Y29" s="262"/>
      <c r="Z29" s="262"/>
      <c r="AA29" s="262"/>
      <c r="AB29" s="262"/>
      <c r="AC29" s="262"/>
      <c r="AD29" s="262"/>
      <c r="AE29" s="262"/>
      <c r="AF29" s="262"/>
      <c r="AG29" s="262"/>
      <c r="AH29" s="262"/>
      <c r="AI29" s="283"/>
      <c r="AJ29" s="283"/>
      <c r="AK29" s="283"/>
      <c r="AL29" s="283"/>
      <c r="AM29" s="199"/>
    </row>
    <row r="30" spans="1:48" ht="15" customHeight="1">
      <c r="A30" s="147" t="s">
        <v>58</v>
      </c>
      <c r="B30" s="148"/>
      <c r="C30" s="148"/>
      <c r="D30" s="148"/>
      <c r="E30" s="149"/>
      <c r="F30" s="149"/>
      <c r="G30" s="150"/>
      <c r="H30" s="314"/>
      <c r="I30" s="314"/>
      <c r="J30" s="314"/>
      <c r="K30" s="314"/>
      <c r="L30" s="314"/>
      <c r="M30" s="315"/>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6"/>
      <c r="AM30" s="317"/>
    </row>
    <row r="31" spans="1:48" ht="15" customHeight="1">
      <c r="A31" s="151" t="s">
        <v>59</v>
      </c>
      <c r="B31" s="152"/>
      <c r="C31" s="152"/>
      <c r="D31" s="152"/>
      <c r="E31" s="153"/>
      <c r="F31" s="153"/>
      <c r="G31" s="154"/>
      <c r="H31" s="318"/>
      <c r="I31" s="318"/>
      <c r="J31" s="318"/>
      <c r="K31" s="318"/>
      <c r="L31" s="318"/>
      <c r="M31" s="319"/>
      <c r="N31" s="320"/>
      <c r="O31" s="320"/>
      <c r="P31" s="320"/>
      <c r="Q31" s="320"/>
      <c r="R31" s="320"/>
      <c r="S31" s="320"/>
      <c r="T31" s="320"/>
      <c r="U31" s="320"/>
      <c r="V31" s="320"/>
      <c r="W31" s="320"/>
      <c r="X31" s="320"/>
      <c r="Y31" s="320"/>
      <c r="Z31" s="320"/>
      <c r="AA31" s="320"/>
      <c r="AB31" s="320"/>
      <c r="AC31" s="320"/>
      <c r="AD31" s="320"/>
      <c r="AE31" s="320"/>
      <c r="AF31" s="320"/>
      <c r="AG31" s="320"/>
      <c r="AH31" s="320"/>
      <c r="AI31" s="320"/>
      <c r="AJ31" s="320"/>
      <c r="AK31" s="320"/>
      <c r="AL31" s="320"/>
      <c r="AM31" s="321"/>
    </row>
    <row r="32" spans="1:48" ht="15" customHeight="1">
      <c r="A32" s="151" t="s">
        <v>60</v>
      </c>
      <c r="B32" s="152"/>
      <c r="C32" s="152"/>
      <c r="D32" s="152"/>
      <c r="E32" s="153"/>
      <c r="F32" s="153"/>
      <c r="G32" s="154"/>
      <c r="H32" s="318"/>
      <c r="I32" s="318"/>
      <c r="J32" s="318"/>
      <c r="K32" s="318"/>
      <c r="L32" s="318"/>
      <c r="M32" s="319"/>
      <c r="N32" s="320"/>
      <c r="O32" s="320"/>
      <c r="P32" s="320"/>
      <c r="Q32" s="320"/>
      <c r="R32" s="320"/>
      <c r="S32" s="320"/>
      <c r="T32" s="320"/>
      <c r="U32" s="320"/>
      <c r="V32" s="320"/>
      <c r="W32" s="320"/>
      <c r="X32" s="320"/>
      <c r="Y32" s="320"/>
      <c r="Z32" s="320"/>
      <c r="AA32" s="320"/>
      <c r="AB32" s="320"/>
      <c r="AC32" s="320"/>
      <c r="AD32" s="320"/>
      <c r="AE32" s="320"/>
      <c r="AF32" s="320"/>
      <c r="AG32" s="320"/>
      <c r="AH32" s="320"/>
      <c r="AI32" s="320"/>
      <c r="AJ32" s="320"/>
      <c r="AK32" s="320"/>
      <c r="AL32" s="320"/>
      <c r="AM32" s="321"/>
    </row>
    <row r="33" spans="1:48" ht="15" customHeight="1">
      <c r="A33" s="151" t="s">
        <v>61</v>
      </c>
      <c r="B33" s="152"/>
      <c r="C33" s="152"/>
      <c r="D33" s="152"/>
      <c r="E33" s="153"/>
      <c r="F33" s="153"/>
      <c r="G33" s="154"/>
      <c r="H33" s="318"/>
      <c r="I33" s="318"/>
      <c r="J33" s="318"/>
      <c r="K33" s="318"/>
      <c r="L33" s="318"/>
      <c r="M33" s="319"/>
      <c r="N33" s="320"/>
      <c r="O33" s="320"/>
      <c r="P33" s="320"/>
      <c r="Q33" s="320"/>
      <c r="R33" s="320"/>
      <c r="S33" s="320"/>
      <c r="T33" s="320"/>
      <c r="U33" s="320"/>
      <c r="V33" s="320"/>
      <c r="W33" s="320"/>
      <c r="X33" s="320"/>
      <c r="Y33" s="320"/>
      <c r="Z33" s="320"/>
      <c r="AA33" s="320"/>
      <c r="AB33" s="320"/>
      <c r="AC33" s="320"/>
      <c r="AD33" s="320"/>
      <c r="AE33" s="320"/>
      <c r="AF33" s="320"/>
      <c r="AG33" s="320"/>
      <c r="AH33" s="320"/>
      <c r="AI33" s="320"/>
      <c r="AJ33" s="320"/>
      <c r="AK33" s="320"/>
      <c r="AL33" s="320"/>
      <c r="AM33" s="321"/>
      <c r="AV33" s="89"/>
    </row>
    <row r="34" spans="1:48" ht="15" customHeight="1">
      <c r="A34" s="151" t="s">
        <v>62</v>
      </c>
      <c r="B34" s="152"/>
      <c r="C34" s="152"/>
      <c r="D34" s="152"/>
      <c r="E34" s="153"/>
      <c r="F34" s="153"/>
      <c r="G34" s="154"/>
      <c r="H34" s="318"/>
      <c r="I34" s="318"/>
      <c r="J34" s="318"/>
      <c r="K34" s="318"/>
      <c r="L34" s="318"/>
      <c r="M34" s="319"/>
      <c r="N34" s="320"/>
      <c r="O34" s="320"/>
      <c r="P34" s="320"/>
      <c r="Q34" s="320"/>
      <c r="R34" s="320"/>
      <c r="S34" s="320"/>
      <c r="T34" s="320"/>
      <c r="U34" s="320"/>
      <c r="V34" s="320"/>
      <c r="W34" s="320"/>
      <c r="X34" s="320"/>
      <c r="Y34" s="320"/>
      <c r="Z34" s="320"/>
      <c r="AA34" s="320"/>
      <c r="AB34" s="320"/>
      <c r="AC34" s="320"/>
      <c r="AD34" s="320"/>
      <c r="AE34" s="320"/>
      <c r="AF34" s="320"/>
      <c r="AG34" s="320"/>
      <c r="AH34" s="320"/>
      <c r="AI34" s="320"/>
      <c r="AJ34" s="320"/>
      <c r="AK34" s="320"/>
      <c r="AL34" s="320"/>
      <c r="AM34" s="321"/>
    </row>
    <row r="35" spans="1:48" ht="15" customHeight="1">
      <c r="A35" s="155" t="s">
        <v>33</v>
      </c>
      <c r="B35" s="156"/>
      <c r="C35" s="156"/>
      <c r="D35" s="156"/>
      <c r="E35" s="156"/>
      <c r="F35" s="156"/>
      <c r="G35" s="157"/>
      <c r="H35" s="339">
        <f>SUM(H30:L34)</f>
        <v>0</v>
      </c>
      <c r="I35" s="339"/>
      <c r="J35" s="339"/>
      <c r="K35" s="339"/>
      <c r="L35" s="340"/>
      <c r="M35" s="341"/>
      <c r="N35" s="342"/>
      <c r="O35" s="342"/>
      <c r="P35" s="342"/>
      <c r="Q35" s="342"/>
      <c r="R35" s="342"/>
      <c r="S35" s="342"/>
      <c r="T35" s="342"/>
      <c r="U35" s="342"/>
      <c r="V35" s="342"/>
      <c r="W35" s="342"/>
      <c r="X35" s="342"/>
      <c r="Y35" s="342"/>
      <c r="Z35" s="342"/>
      <c r="AA35" s="342"/>
      <c r="AB35" s="342"/>
      <c r="AC35" s="342"/>
      <c r="AD35" s="342"/>
      <c r="AE35" s="342"/>
      <c r="AF35" s="342"/>
      <c r="AG35" s="342"/>
      <c r="AH35" s="342"/>
      <c r="AI35" s="342"/>
      <c r="AJ35" s="342"/>
      <c r="AK35" s="342"/>
      <c r="AL35" s="342"/>
      <c r="AM35" s="343"/>
    </row>
    <row r="36" spans="1:48" s="91" customFormat="1">
      <c r="A36" s="141"/>
      <c r="B36" s="87"/>
      <c r="C36" s="142"/>
      <c r="D36" s="87"/>
      <c r="E36" s="143"/>
      <c r="F36" s="87"/>
      <c r="G36" s="87"/>
      <c r="H36" s="87"/>
      <c r="I36" s="87"/>
      <c r="J36" s="144"/>
      <c r="K36" s="144"/>
      <c r="L36" s="144"/>
      <c r="M36" s="144"/>
      <c r="N36" s="144"/>
      <c r="O36" s="145"/>
      <c r="P36" s="142"/>
      <c r="S36" s="144"/>
      <c r="T36" s="131"/>
      <c r="U36" s="144"/>
      <c r="V36" s="144"/>
      <c r="W36" s="146"/>
      <c r="X36" s="158"/>
      <c r="Y36" s="158"/>
      <c r="Z36" s="158"/>
      <c r="AA36" s="158"/>
      <c r="AB36" s="158"/>
      <c r="AC36" s="158"/>
      <c r="AD36" s="159"/>
      <c r="AE36" s="160"/>
      <c r="AF36" s="160"/>
      <c r="AG36" s="160"/>
      <c r="AH36" s="179"/>
      <c r="AI36" s="344"/>
      <c r="AJ36" s="344"/>
      <c r="AK36" s="344"/>
      <c r="AL36" s="345"/>
      <c r="AM36" s="345"/>
    </row>
    <row r="37" spans="1:48" s="91" customFormat="1">
      <c r="A37" s="142" t="s">
        <v>209</v>
      </c>
      <c r="B37" s="87"/>
      <c r="C37" s="142"/>
      <c r="D37" s="87"/>
      <c r="E37" s="143"/>
      <c r="F37" s="87"/>
      <c r="G37" s="87"/>
      <c r="H37" s="87"/>
      <c r="I37" s="87"/>
      <c r="J37" s="144"/>
      <c r="K37" s="144"/>
      <c r="L37" s="144"/>
      <c r="M37" s="144"/>
      <c r="N37" s="144"/>
      <c r="O37" s="145"/>
      <c r="P37" s="142"/>
      <c r="S37" s="144"/>
      <c r="T37" s="131"/>
      <c r="U37" s="144"/>
      <c r="V37" s="144"/>
      <c r="W37" s="146"/>
      <c r="X37" s="158"/>
      <c r="Y37" s="158"/>
      <c r="Z37" s="158"/>
      <c r="AA37" s="158"/>
      <c r="AB37" s="158"/>
      <c r="AC37" s="158"/>
      <c r="AD37" s="159"/>
      <c r="AE37" s="160"/>
      <c r="AF37" s="160"/>
      <c r="AG37" s="160"/>
      <c r="AH37" s="179"/>
      <c r="AI37" s="344"/>
      <c r="AJ37" s="344"/>
      <c r="AK37" s="344"/>
      <c r="AL37" s="345"/>
      <c r="AM37" s="345"/>
    </row>
    <row r="38" spans="1:48" ht="15" customHeight="1">
      <c r="A38" s="261" t="s">
        <v>55</v>
      </c>
      <c r="B38" s="262"/>
      <c r="C38" s="262"/>
      <c r="D38" s="262"/>
      <c r="E38" s="262"/>
      <c r="F38" s="262"/>
      <c r="G38" s="263"/>
      <c r="H38" s="262" t="s">
        <v>56</v>
      </c>
      <c r="I38" s="262"/>
      <c r="J38" s="262"/>
      <c r="K38" s="262"/>
      <c r="L38" s="262"/>
      <c r="M38" s="261" t="s">
        <v>57</v>
      </c>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3"/>
    </row>
    <row r="39" spans="1:48" ht="15" customHeight="1">
      <c r="A39" s="147" t="s">
        <v>58</v>
      </c>
      <c r="B39" s="148"/>
      <c r="C39" s="148"/>
      <c r="D39" s="148"/>
      <c r="E39" s="149"/>
      <c r="F39" s="149"/>
      <c r="G39" s="150"/>
      <c r="H39" s="314"/>
      <c r="I39" s="314"/>
      <c r="J39" s="314"/>
      <c r="K39" s="314"/>
      <c r="L39" s="314"/>
      <c r="M39" s="315"/>
      <c r="N39" s="316"/>
      <c r="O39" s="316"/>
      <c r="P39" s="316"/>
      <c r="Q39" s="316"/>
      <c r="R39" s="316"/>
      <c r="S39" s="316"/>
      <c r="T39" s="316"/>
      <c r="U39" s="316"/>
      <c r="V39" s="316"/>
      <c r="W39" s="316"/>
      <c r="X39" s="316"/>
      <c r="Y39" s="316"/>
      <c r="Z39" s="316"/>
      <c r="AA39" s="316"/>
      <c r="AB39" s="316"/>
      <c r="AC39" s="316"/>
      <c r="AD39" s="316"/>
      <c r="AE39" s="316"/>
      <c r="AF39" s="316"/>
      <c r="AG39" s="316"/>
      <c r="AH39" s="316"/>
      <c r="AI39" s="316"/>
      <c r="AJ39" s="316"/>
      <c r="AK39" s="316"/>
      <c r="AL39" s="316"/>
      <c r="AM39" s="317"/>
    </row>
    <row r="40" spans="1:48" ht="15" customHeight="1">
      <c r="A40" s="151" t="s">
        <v>59</v>
      </c>
      <c r="B40" s="152"/>
      <c r="C40" s="152"/>
      <c r="D40" s="152"/>
      <c r="E40" s="153"/>
      <c r="F40" s="153"/>
      <c r="G40" s="154"/>
      <c r="H40" s="318"/>
      <c r="I40" s="318"/>
      <c r="J40" s="318"/>
      <c r="K40" s="318"/>
      <c r="L40" s="318"/>
      <c r="M40" s="319"/>
      <c r="N40" s="320"/>
      <c r="O40" s="320"/>
      <c r="P40" s="320"/>
      <c r="Q40" s="320"/>
      <c r="R40" s="320"/>
      <c r="S40" s="320"/>
      <c r="T40" s="320"/>
      <c r="U40" s="320"/>
      <c r="V40" s="320"/>
      <c r="W40" s="320"/>
      <c r="X40" s="320"/>
      <c r="Y40" s="320"/>
      <c r="Z40" s="320"/>
      <c r="AA40" s="320"/>
      <c r="AB40" s="320"/>
      <c r="AC40" s="320"/>
      <c r="AD40" s="320"/>
      <c r="AE40" s="320"/>
      <c r="AF40" s="320"/>
      <c r="AG40" s="320"/>
      <c r="AH40" s="320"/>
      <c r="AI40" s="320"/>
      <c r="AJ40" s="320"/>
      <c r="AK40" s="320"/>
      <c r="AL40" s="320"/>
      <c r="AM40" s="321"/>
    </row>
    <row r="41" spans="1:48" ht="15" customHeight="1">
      <c r="A41" s="151" t="s">
        <v>60</v>
      </c>
      <c r="B41" s="152"/>
      <c r="C41" s="152"/>
      <c r="D41" s="152"/>
      <c r="E41" s="153"/>
      <c r="F41" s="153"/>
      <c r="G41" s="154"/>
      <c r="H41" s="318"/>
      <c r="I41" s="318"/>
      <c r="J41" s="318"/>
      <c r="K41" s="318"/>
      <c r="L41" s="318"/>
      <c r="M41" s="319"/>
      <c r="N41" s="320"/>
      <c r="O41" s="320"/>
      <c r="P41" s="320"/>
      <c r="Q41" s="320"/>
      <c r="R41" s="320"/>
      <c r="S41" s="320"/>
      <c r="T41" s="320"/>
      <c r="U41" s="320"/>
      <c r="V41" s="320"/>
      <c r="W41" s="320"/>
      <c r="X41" s="320"/>
      <c r="Y41" s="320"/>
      <c r="Z41" s="320"/>
      <c r="AA41" s="320"/>
      <c r="AB41" s="320"/>
      <c r="AC41" s="320"/>
      <c r="AD41" s="320"/>
      <c r="AE41" s="320"/>
      <c r="AF41" s="320"/>
      <c r="AG41" s="320"/>
      <c r="AH41" s="320"/>
      <c r="AI41" s="320"/>
      <c r="AJ41" s="320"/>
      <c r="AK41" s="320"/>
      <c r="AL41" s="320"/>
      <c r="AM41" s="321"/>
    </row>
    <row r="42" spans="1:48" ht="15" customHeight="1">
      <c r="A42" s="151" t="s">
        <v>61</v>
      </c>
      <c r="B42" s="152"/>
      <c r="C42" s="152"/>
      <c r="D42" s="152"/>
      <c r="E42" s="153"/>
      <c r="F42" s="153"/>
      <c r="G42" s="154"/>
      <c r="H42" s="318"/>
      <c r="I42" s="318"/>
      <c r="J42" s="318"/>
      <c r="K42" s="318"/>
      <c r="L42" s="318"/>
      <c r="M42" s="319"/>
      <c r="N42" s="320"/>
      <c r="O42" s="320"/>
      <c r="P42" s="320"/>
      <c r="Q42" s="320"/>
      <c r="R42" s="320"/>
      <c r="S42" s="320"/>
      <c r="T42" s="320"/>
      <c r="U42" s="320"/>
      <c r="V42" s="320"/>
      <c r="W42" s="320"/>
      <c r="X42" s="320"/>
      <c r="Y42" s="320"/>
      <c r="Z42" s="320"/>
      <c r="AA42" s="320"/>
      <c r="AB42" s="320"/>
      <c r="AC42" s="320"/>
      <c r="AD42" s="320"/>
      <c r="AE42" s="320"/>
      <c r="AF42" s="320"/>
      <c r="AG42" s="320"/>
      <c r="AH42" s="320"/>
      <c r="AI42" s="320"/>
      <c r="AJ42" s="320"/>
      <c r="AK42" s="320"/>
      <c r="AL42" s="320"/>
      <c r="AM42" s="321"/>
      <c r="AV42" s="89"/>
    </row>
    <row r="43" spans="1:48" ht="15" customHeight="1">
      <c r="A43" s="151" t="s">
        <v>62</v>
      </c>
      <c r="B43" s="152"/>
      <c r="C43" s="152"/>
      <c r="D43" s="152"/>
      <c r="E43" s="153"/>
      <c r="F43" s="153"/>
      <c r="G43" s="154"/>
      <c r="H43" s="318"/>
      <c r="I43" s="318"/>
      <c r="J43" s="318"/>
      <c r="K43" s="318"/>
      <c r="L43" s="318"/>
      <c r="M43" s="319"/>
      <c r="N43" s="320"/>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1"/>
    </row>
    <row r="44" spans="1:48" ht="15" customHeight="1">
      <c r="A44" s="155" t="s">
        <v>33</v>
      </c>
      <c r="B44" s="156"/>
      <c r="C44" s="156"/>
      <c r="D44" s="156"/>
      <c r="E44" s="156"/>
      <c r="F44" s="156"/>
      <c r="G44" s="157"/>
      <c r="H44" s="339">
        <f>SUM(H39:L43)</f>
        <v>0</v>
      </c>
      <c r="I44" s="339"/>
      <c r="J44" s="339"/>
      <c r="K44" s="339"/>
      <c r="L44" s="340"/>
      <c r="M44" s="341"/>
      <c r="N44" s="342"/>
      <c r="O44" s="342"/>
      <c r="P44" s="342"/>
      <c r="Q44" s="342"/>
      <c r="R44" s="342"/>
      <c r="S44" s="342"/>
      <c r="T44" s="342"/>
      <c r="U44" s="342"/>
      <c r="V44" s="342"/>
      <c r="W44" s="342"/>
      <c r="X44" s="342"/>
      <c r="Y44" s="342"/>
      <c r="Z44" s="342"/>
      <c r="AA44" s="342"/>
      <c r="AB44" s="342"/>
      <c r="AC44" s="342"/>
      <c r="AD44" s="342"/>
      <c r="AE44" s="342"/>
      <c r="AF44" s="342"/>
      <c r="AG44" s="342"/>
      <c r="AH44" s="342"/>
      <c r="AI44" s="342"/>
      <c r="AJ44" s="342"/>
      <c r="AK44" s="342"/>
      <c r="AL44" s="342"/>
      <c r="AM44" s="343"/>
    </row>
    <row r="45" spans="1:48" s="91" customFormat="1" ht="6" customHeight="1">
      <c r="A45" s="162"/>
      <c r="B45" s="162"/>
      <c r="C45" s="162"/>
      <c r="D45" s="162"/>
      <c r="E45" s="163"/>
      <c r="F45" s="163"/>
      <c r="G45" s="163"/>
      <c r="H45" s="163"/>
      <c r="I45" s="163"/>
      <c r="J45" s="164"/>
      <c r="K45" s="164"/>
      <c r="L45" s="164"/>
      <c r="M45" s="164"/>
      <c r="N45" s="164"/>
      <c r="AH45" s="165"/>
    </row>
    <row r="46" spans="1:48" s="89" customFormat="1" ht="19.5" hidden="1" customHeight="1">
      <c r="A46" s="166" t="s">
        <v>206</v>
      </c>
      <c r="B46" s="102"/>
      <c r="C46" s="102"/>
      <c r="D46" s="102"/>
      <c r="E46" s="102"/>
      <c r="F46" s="102"/>
      <c r="G46" s="102"/>
      <c r="H46" s="102"/>
      <c r="I46" s="167"/>
      <c r="J46" s="168"/>
      <c r="K46" s="102"/>
      <c r="L46" s="169"/>
      <c r="M46" s="169"/>
      <c r="N46" s="169"/>
      <c r="O46" s="102"/>
      <c r="P46" s="102"/>
      <c r="Q46" s="102"/>
      <c r="R46" s="102"/>
      <c r="S46" s="102"/>
      <c r="T46" s="170"/>
      <c r="U46" s="170"/>
      <c r="V46" s="170"/>
      <c r="W46" s="170"/>
      <c r="AC46" s="322"/>
      <c r="AD46" s="323" t="s">
        <v>53</v>
      </c>
      <c r="AE46" s="324"/>
      <c r="AF46" s="324"/>
      <c r="AG46" s="324"/>
      <c r="AH46" s="324"/>
      <c r="AI46" s="325" t="s">
        <v>54</v>
      </c>
      <c r="AJ46" s="326"/>
      <c r="AK46" s="326"/>
      <c r="AL46" s="326"/>
      <c r="AM46" s="327"/>
    </row>
    <row r="47" spans="1:48" s="89" customFormat="1" ht="13.5" hidden="1" customHeight="1">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AC47" s="322"/>
      <c r="AD47" s="346" t="str">
        <f>IFERROR(VLOOKUP(L10,リスト!B24:E30,4,FALSE)*AJ10,"")</f>
        <v/>
      </c>
      <c r="AE47" s="347"/>
      <c r="AF47" s="347"/>
      <c r="AG47" s="350" t="s">
        <v>12</v>
      </c>
      <c r="AH47" s="350"/>
      <c r="AI47" s="351" t="str">
        <f>IF(AD47="","",MIN(AD47,ROUNDDOWN(H55/1000,0)))</f>
        <v/>
      </c>
      <c r="AJ47" s="352"/>
      <c r="AK47" s="352"/>
      <c r="AL47" s="350" t="s">
        <v>12</v>
      </c>
      <c r="AM47" s="355"/>
    </row>
    <row r="48" spans="1:48" s="89" customFormat="1" ht="12" hidden="1">
      <c r="A48" s="171"/>
      <c r="B48" s="102"/>
      <c r="C48" s="102"/>
      <c r="D48" s="102"/>
      <c r="E48" s="102"/>
      <c r="F48" s="102"/>
      <c r="G48" s="102"/>
      <c r="H48" s="102"/>
      <c r="I48" s="102"/>
      <c r="J48" s="102"/>
      <c r="K48" s="102"/>
      <c r="L48" s="102"/>
      <c r="M48" s="102"/>
      <c r="N48" s="102"/>
      <c r="O48" s="102"/>
      <c r="P48" s="102"/>
      <c r="Q48" s="102"/>
      <c r="R48" s="102"/>
      <c r="S48" s="102"/>
      <c r="T48" s="102"/>
      <c r="U48" s="102"/>
      <c r="V48" s="102"/>
      <c r="W48" s="102"/>
      <c r="AC48" s="322"/>
      <c r="AD48" s="348"/>
      <c r="AE48" s="349"/>
      <c r="AF48" s="349"/>
      <c r="AG48" s="350"/>
      <c r="AH48" s="350"/>
      <c r="AI48" s="353"/>
      <c r="AJ48" s="354"/>
      <c r="AK48" s="354"/>
      <c r="AL48" s="350"/>
      <c r="AM48" s="355"/>
      <c r="AT48" s="172"/>
    </row>
    <row r="49" spans="1:39" ht="15" hidden="1" customHeight="1">
      <c r="A49" s="261" t="s">
        <v>55</v>
      </c>
      <c r="B49" s="262"/>
      <c r="C49" s="262"/>
      <c r="D49" s="262"/>
      <c r="E49" s="262"/>
      <c r="F49" s="262"/>
      <c r="G49" s="263"/>
      <c r="H49" s="262" t="s">
        <v>56</v>
      </c>
      <c r="I49" s="262"/>
      <c r="J49" s="262"/>
      <c r="K49" s="262"/>
      <c r="L49" s="262"/>
      <c r="M49" s="261" t="s">
        <v>57</v>
      </c>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262"/>
      <c r="AL49" s="262"/>
      <c r="AM49" s="263"/>
    </row>
    <row r="50" spans="1:39" ht="15" hidden="1" customHeight="1">
      <c r="A50" s="147" t="s">
        <v>58</v>
      </c>
      <c r="B50" s="148"/>
      <c r="C50" s="148"/>
      <c r="D50" s="148"/>
      <c r="E50" s="149"/>
      <c r="F50" s="149"/>
      <c r="G50" s="150"/>
      <c r="H50" s="314"/>
      <c r="I50" s="314"/>
      <c r="J50" s="314"/>
      <c r="K50" s="314"/>
      <c r="L50" s="314"/>
      <c r="M50" s="315"/>
      <c r="N50" s="316"/>
      <c r="O50" s="316"/>
      <c r="P50" s="316"/>
      <c r="Q50" s="316"/>
      <c r="R50" s="316"/>
      <c r="S50" s="316"/>
      <c r="T50" s="316"/>
      <c r="U50" s="316"/>
      <c r="V50" s="316"/>
      <c r="W50" s="316"/>
      <c r="X50" s="316"/>
      <c r="Y50" s="316"/>
      <c r="Z50" s="316"/>
      <c r="AA50" s="316"/>
      <c r="AB50" s="316"/>
      <c r="AC50" s="316"/>
      <c r="AD50" s="316"/>
      <c r="AE50" s="316"/>
      <c r="AF50" s="316"/>
      <c r="AG50" s="316"/>
      <c r="AH50" s="316"/>
      <c r="AI50" s="316"/>
      <c r="AJ50" s="316"/>
      <c r="AK50" s="316"/>
      <c r="AL50" s="316"/>
      <c r="AM50" s="317"/>
    </row>
    <row r="51" spans="1:39" ht="15" hidden="1" customHeight="1">
      <c r="A51" s="151" t="s">
        <v>59</v>
      </c>
      <c r="B51" s="152"/>
      <c r="C51" s="152"/>
      <c r="D51" s="152"/>
      <c r="E51" s="153"/>
      <c r="F51" s="153"/>
      <c r="G51" s="154"/>
      <c r="H51" s="318"/>
      <c r="I51" s="318"/>
      <c r="J51" s="318"/>
      <c r="K51" s="318"/>
      <c r="L51" s="318"/>
      <c r="M51" s="319"/>
      <c r="N51" s="320"/>
      <c r="O51" s="320"/>
      <c r="P51" s="320"/>
      <c r="Q51" s="320"/>
      <c r="R51" s="320"/>
      <c r="S51" s="320"/>
      <c r="T51" s="320"/>
      <c r="U51" s="320"/>
      <c r="V51" s="320"/>
      <c r="W51" s="320"/>
      <c r="X51" s="320"/>
      <c r="Y51" s="320"/>
      <c r="Z51" s="320"/>
      <c r="AA51" s="320"/>
      <c r="AB51" s="320"/>
      <c r="AC51" s="320"/>
      <c r="AD51" s="320"/>
      <c r="AE51" s="320"/>
      <c r="AF51" s="320"/>
      <c r="AG51" s="320"/>
      <c r="AH51" s="320"/>
      <c r="AI51" s="320"/>
      <c r="AJ51" s="320"/>
      <c r="AK51" s="320"/>
      <c r="AL51" s="320"/>
      <c r="AM51" s="321"/>
    </row>
    <row r="52" spans="1:39" ht="15" hidden="1" customHeight="1">
      <c r="A52" s="151" t="s">
        <v>60</v>
      </c>
      <c r="B52" s="152"/>
      <c r="C52" s="152"/>
      <c r="D52" s="152"/>
      <c r="E52" s="153"/>
      <c r="F52" s="153"/>
      <c r="G52" s="154"/>
      <c r="H52" s="318"/>
      <c r="I52" s="318"/>
      <c r="J52" s="318"/>
      <c r="K52" s="318"/>
      <c r="L52" s="318"/>
      <c r="M52" s="319"/>
      <c r="N52" s="320"/>
      <c r="O52" s="320"/>
      <c r="P52" s="320"/>
      <c r="Q52" s="320"/>
      <c r="R52" s="320"/>
      <c r="S52" s="320"/>
      <c r="T52" s="320"/>
      <c r="U52" s="320"/>
      <c r="V52" s="320"/>
      <c r="W52" s="320"/>
      <c r="X52" s="320"/>
      <c r="Y52" s="320"/>
      <c r="Z52" s="320"/>
      <c r="AA52" s="320"/>
      <c r="AB52" s="320"/>
      <c r="AC52" s="320"/>
      <c r="AD52" s="320"/>
      <c r="AE52" s="320"/>
      <c r="AF52" s="320"/>
      <c r="AG52" s="320"/>
      <c r="AH52" s="320"/>
      <c r="AI52" s="320"/>
      <c r="AJ52" s="320"/>
      <c r="AK52" s="320"/>
      <c r="AL52" s="320"/>
      <c r="AM52" s="321"/>
    </row>
    <row r="53" spans="1:39" ht="15" hidden="1" customHeight="1">
      <c r="A53" s="151" t="s">
        <v>61</v>
      </c>
      <c r="B53" s="152"/>
      <c r="C53" s="152"/>
      <c r="D53" s="152"/>
      <c r="E53" s="153"/>
      <c r="F53" s="153"/>
      <c r="G53" s="154"/>
      <c r="H53" s="318"/>
      <c r="I53" s="318"/>
      <c r="J53" s="318"/>
      <c r="K53" s="318"/>
      <c r="L53" s="318"/>
      <c r="M53" s="319"/>
      <c r="N53" s="320"/>
      <c r="O53" s="320"/>
      <c r="P53" s="320"/>
      <c r="Q53" s="320"/>
      <c r="R53" s="320"/>
      <c r="S53" s="320"/>
      <c r="T53" s="320"/>
      <c r="U53" s="320"/>
      <c r="V53" s="320"/>
      <c r="W53" s="320"/>
      <c r="X53" s="320"/>
      <c r="Y53" s="320"/>
      <c r="Z53" s="320"/>
      <c r="AA53" s="320"/>
      <c r="AB53" s="320"/>
      <c r="AC53" s="320"/>
      <c r="AD53" s="320"/>
      <c r="AE53" s="320"/>
      <c r="AF53" s="320"/>
      <c r="AG53" s="320"/>
      <c r="AH53" s="320"/>
      <c r="AI53" s="320"/>
      <c r="AJ53" s="320"/>
      <c r="AK53" s="320"/>
      <c r="AL53" s="320"/>
      <c r="AM53" s="321"/>
    </row>
    <row r="54" spans="1:39" ht="15" hidden="1" customHeight="1">
      <c r="A54" s="151" t="s">
        <v>62</v>
      </c>
      <c r="B54" s="152"/>
      <c r="C54" s="152"/>
      <c r="D54" s="152"/>
      <c r="E54" s="153"/>
      <c r="F54" s="153"/>
      <c r="G54" s="154"/>
      <c r="H54" s="318"/>
      <c r="I54" s="318"/>
      <c r="J54" s="318"/>
      <c r="K54" s="318"/>
      <c r="L54" s="318"/>
      <c r="M54" s="319"/>
      <c r="N54" s="320"/>
      <c r="O54" s="320"/>
      <c r="P54" s="320"/>
      <c r="Q54" s="320"/>
      <c r="R54" s="320"/>
      <c r="S54" s="320"/>
      <c r="T54" s="320"/>
      <c r="U54" s="320"/>
      <c r="V54" s="320"/>
      <c r="W54" s="320"/>
      <c r="X54" s="320"/>
      <c r="Y54" s="320"/>
      <c r="Z54" s="320"/>
      <c r="AA54" s="320"/>
      <c r="AB54" s="320"/>
      <c r="AC54" s="320"/>
      <c r="AD54" s="320"/>
      <c r="AE54" s="320"/>
      <c r="AF54" s="320"/>
      <c r="AG54" s="320"/>
      <c r="AH54" s="320"/>
      <c r="AI54" s="320"/>
      <c r="AJ54" s="320"/>
      <c r="AK54" s="320"/>
      <c r="AL54" s="320"/>
      <c r="AM54" s="321"/>
    </row>
    <row r="55" spans="1:39" ht="15" hidden="1" customHeight="1">
      <c r="A55" s="155" t="s">
        <v>33</v>
      </c>
      <c r="B55" s="173"/>
      <c r="C55" s="173"/>
      <c r="D55" s="173"/>
      <c r="E55" s="156"/>
      <c r="F55" s="156"/>
      <c r="G55" s="157"/>
      <c r="H55" s="339">
        <f>SUM(H50:L54)</f>
        <v>0</v>
      </c>
      <c r="I55" s="339"/>
      <c r="J55" s="339"/>
      <c r="K55" s="339"/>
      <c r="L55" s="340"/>
      <c r="M55" s="341"/>
      <c r="N55" s="342"/>
      <c r="O55" s="342"/>
      <c r="P55" s="342"/>
      <c r="Q55" s="342"/>
      <c r="R55" s="342"/>
      <c r="S55" s="342"/>
      <c r="T55" s="342"/>
      <c r="U55" s="342"/>
      <c r="V55" s="342"/>
      <c r="W55" s="342"/>
      <c r="X55" s="342"/>
      <c r="Y55" s="356"/>
      <c r="Z55" s="356"/>
      <c r="AA55" s="356"/>
      <c r="AB55" s="356"/>
      <c r="AC55" s="356"/>
      <c r="AD55" s="356"/>
      <c r="AE55" s="342"/>
      <c r="AF55" s="342"/>
      <c r="AG55" s="342"/>
      <c r="AH55" s="342"/>
      <c r="AI55" s="342"/>
      <c r="AJ55" s="342"/>
      <c r="AK55" s="342"/>
      <c r="AL55" s="342"/>
      <c r="AM55" s="343"/>
    </row>
    <row r="56" spans="1:39" s="91" customFormat="1" ht="4.5" customHeight="1">
      <c r="A56" s="162"/>
      <c r="B56" s="162"/>
      <c r="C56" s="162"/>
      <c r="D56" s="162"/>
      <c r="E56" s="174"/>
      <c r="F56" s="174"/>
      <c r="G56" s="174"/>
      <c r="H56" s="174"/>
      <c r="I56" s="174"/>
      <c r="J56" s="175"/>
      <c r="K56" s="175"/>
      <c r="L56" s="175"/>
      <c r="M56" s="175"/>
      <c r="N56" s="175"/>
      <c r="O56" s="174"/>
      <c r="P56" s="174"/>
      <c r="Q56" s="174"/>
      <c r="R56" s="174"/>
      <c r="S56" s="174"/>
      <c r="T56" s="174"/>
      <c r="U56" s="174"/>
      <c r="V56" s="174"/>
      <c r="W56" s="174"/>
      <c r="X56" s="174"/>
      <c r="Y56" s="176"/>
      <c r="Z56" s="176"/>
      <c r="AA56" s="176"/>
      <c r="AB56" s="176"/>
      <c r="AC56" s="176"/>
      <c r="AD56" s="176"/>
      <c r="AE56" s="174"/>
      <c r="AF56" s="174"/>
      <c r="AG56" s="174"/>
      <c r="AH56" s="174"/>
      <c r="AI56" s="174"/>
      <c r="AJ56" s="174"/>
      <c r="AK56" s="174"/>
      <c r="AL56" s="174"/>
      <c r="AM56" s="174"/>
    </row>
    <row r="57" spans="1:39" s="91" customFormat="1">
      <c r="A57" s="142" t="s">
        <v>236</v>
      </c>
    </row>
    <row r="58" spans="1:39">
      <c r="A58" s="177" t="s">
        <v>282</v>
      </c>
    </row>
    <row r="59" spans="1:39">
      <c r="AI59" s="357"/>
      <c r="AJ59" s="357"/>
      <c r="AK59" s="357"/>
      <c r="AL59" s="357"/>
      <c r="AM59" s="357"/>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 ref="A10:K10"/>
    <mergeCell ref="L10:AF10"/>
    <mergeCell ref="AG10:AI10"/>
    <mergeCell ref="AJ10:AK10"/>
    <mergeCell ref="AL10:AM10"/>
  </mergeCells>
  <phoneticPr fontId="4"/>
  <dataValidations count="2">
    <dataValidation type="list" allowBlank="1" showInputMessage="1" showErrorMessage="1" sqref="X15:Z17 X21:Z22" xr:uid="{93866A9C-F473-41D1-863B-FBB60EE95BC2}">
      <formula1>"✔"</formula1>
    </dataValidation>
    <dataValidation imeMode="halfAlpha" allowBlank="1" showInputMessage="1" showErrorMessage="1" sqref="S26:V28 J26:N28 S37:V37 J37:N37" xr:uid="{626708AD-52D2-4527-BABF-80E9DA9FB147}"/>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7973431-E9AB-4BF5-9516-F5B64F50D124}">
          <x14:formula1>
            <xm:f>リスト!$B$2:$B$30</xm:f>
          </x14:formula1>
          <xm:sqref>L10</xm:sqref>
        </x14:dataValidation>
        <x14:dataValidation type="list" allowBlank="1" xr:uid="{4F1CFDA4-D160-44F4-B5F6-7B1EEF85BD6C}">
          <x14:formula1>
            <xm:f>リスト!$B$32:$B$78</xm:f>
          </x14:formula1>
          <xm:sqref>D9:G9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64313-D5C3-4744-A5CE-55ABA3CEDAE2}">
  <dimension ref="A1:AV59"/>
  <sheetViews>
    <sheetView showGridLines="0" showZeros="0" view="pageBreakPreview" zoomScaleNormal="100" zoomScaleSheetLayoutView="100" workbookViewId="0">
      <selection activeCell="AY24" sqref="AY24"/>
    </sheetView>
  </sheetViews>
  <sheetFormatPr defaultColWidth="2.25" defaultRowHeight="13.5"/>
  <cols>
    <col min="1" max="1" width="2.25" style="57" customWidth="1"/>
    <col min="2" max="7" width="2.25" style="57"/>
    <col min="8" max="19" width="2.375" style="57" bestFit="1" customWidth="1"/>
    <col min="20" max="34" width="2.25" style="57"/>
    <col min="35" max="35" width="2.5" style="57" bestFit="1" customWidth="1"/>
    <col min="36" max="40" width="2.25" style="57"/>
    <col min="41" max="47" width="2.25" style="57" hidden="1" customWidth="1"/>
    <col min="48" max="16384" width="2.25" style="57"/>
  </cols>
  <sheetData>
    <row r="1" spans="1:48">
      <c r="A1" s="57" t="s">
        <v>38</v>
      </c>
    </row>
    <row r="2" spans="1:48" ht="7.5" customHeight="1"/>
    <row r="3" spans="1:48">
      <c r="A3" s="255" t="s">
        <v>248</v>
      </c>
      <c r="B3" s="256"/>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7"/>
    </row>
    <row r="4" spans="1:48" s="91" customFormat="1" ht="9" customHeight="1">
      <c r="A4" s="178"/>
      <c r="B4" s="178"/>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178"/>
    </row>
    <row r="5" spans="1:48">
      <c r="A5" s="258" t="s">
        <v>39</v>
      </c>
      <c r="B5" s="259"/>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48" s="91" customFormat="1" ht="4.5" customHeight="1">
      <c r="A6" s="119"/>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row>
    <row r="7" spans="1:48" ht="17.25" customHeight="1">
      <c r="A7" s="261" t="s">
        <v>40</v>
      </c>
      <c r="B7" s="262"/>
      <c r="C7" s="262"/>
      <c r="D7" s="262"/>
      <c r="E7" s="262"/>
      <c r="F7" s="262"/>
      <c r="G7" s="263"/>
      <c r="H7" s="264"/>
      <c r="I7" s="265"/>
      <c r="J7" s="265"/>
      <c r="K7" s="265"/>
      <c r="L7" s="265"/>
      <c r="M7" s="265"/>
      <c r="N7" s="266"/>
      <c r="O7" s="261" t="s">
        <v>41</v>
      </c>
      <c r="P7" s="262"/>
      <c r="Q7" s="262"/>
      <c r="R7" s="262"/>
      <c r="S7" s="263"/>
      <c r="T7" s="267"/>
      <c r="U7" s="268"/>
      <c r="V7" s="268"/>
      <c r="W7" s="268"/>
      <c r="X7" s="268"/>
      <c r="Y7" s="268"/>
      <c r="Z7" s="268"/>
      <c r="AA7" s="268"/>
      <c r="AB7" s="268"/>
      <c r="AC7" s="268"/>
      <c r="AD7" s="268"/>
      <c r="AE7" s="268"/>
      <c r="AF7" s="268"/>
      <c r="AG7" s="268"/>
      <c r="AH7" s="268"/>
      <c r="AI7" s="268"/>
      <c r="AJ7" s="268"/>
      <c r="AK7" s="268"/>
      <c r="AL7" s="268"/>
      <c r="AM7" s="269"/>
    </row>
    <row r="8" spans="1:48">
      <c r="A8" s="279" t="s">
        <v>42</v>
      </c>
      <c r="B8" s="280"/>
      <c r="C8" s="281"/>
      <c r="D8" s="261" t="s">
        <v>43</v>
      </c>
      <c r="E8" s="262"/>
      <c r="F8" s="262"/>
      <c r="G8" s="263"/>
      <c r="H8" s="261" t="s">
        <v>29</v>
      </c>
      <c r="I8" s="262"/>
      <c r="J8" s="262"/>
      <c r="K8" s="262"/>
      <c r="L8" s="262"/>
      <c r="M8" s="262"/>
      <c r="N8" s="262"/>
      <c r="O8" s="262"/>
      <c r="P8" s="262"/>
      <c r="Q8" s="262"/>
      <c r="R8" s="262"/>
      <c r="S8" s="263"/>
      <c r="T8" s="279" t="s">
        <v>44</v>
      </c>
      <c r="U8" s="280"/>
      <c r="V8" s="281"/>
      <c r="W8" s="261" t="s">
        <v>22</v>
      </c>
      <c r="X8" s="262"/>
      <c r="Y8" s="262"/>
      <c r="Z8" s="262"/>
      <c r="AA8" s="262"/>
      <c r="AB8" s="262"/>
      <c r="AC8" s="262"/>
      <c r="AD8" s="262"/>
      <c r="AE8" s="262"/>
      <c r="AF8" s="263"/>
      <c r="AG8" s="284" t="s">
        <v>45</v>
      </c>
      <c r="AH8" s="274"/>
      <c r="AI8" s="274"/>
      <c r="AJ8" s="274"/>
      <c r="AK8" s="274"/>
      <c r="AL8" s="274"/>
      <c r="AM8" s="275"/>
    </row>
    <row r="9" spans="1:48" ht="17.25" customHeight="1">
      <c r="A9" s="282"/>
      <c r="B9" s="283"/>
      <c r="C9" s="199"/>
      <c r="D9" s="285"/>
      <c r="E9" s="286"/>
      <c r="F9" s="286"/>
      <c r="G9" s="287"/>
      <c r="H9" s="288"/>
      <c r="I9" s="289"/>
      <c r="J9" s="289"/>
      <c r="K9" s="289"/>
      <c r="L9" s="289"/>
      <c r="M9" s="289"/>
      <c r="N9" s="289"/>
      <c r="O9" s="289"/>
      <c r="P9" s="289"/>
      <c r="Q9" s="289"/>
      <c r="R9" s="289"/>
      <c r="S9" s="290"/>
      <c r="T9" s="282"/>
      <c r="U9" s="283"/>
      <c r="V9" s="199"/>
      <c r="W9" s="291"/>
      <c r="X9" s="292"/>
      <c r="Y9" s="292"/>
      <c r="Z9" s="292"/>
      <c r="AA9" s="292"/>
      <c r="AB9" s="292"/>
      <c r="AC9" s="292"/>
      <c r="AD9" s="292"/>
      <c r="AE9" s="292"/>
      <c r="AF9" s="293"/>
      <c r="AG9" s="294"/>
      <c r="AH9" s="295"/>
      <c r="AI9" s="295"/>
      <c r="AJ9" s="295"/>
      <c r="AK9" s="295"/>
      <c r="AL9" s="295"/>
      <c r="AM9" s="296"/>
      <c r="AV9" s="89"/>
    </row>
    <row r="10" spans="1:48" s="89" customFormat="1" ht="20.25" customHeight="1">
      <c r="A10" s="261" t="s">
        <v>286</v>
      </c>
      <c r="B10" s="262"/>
      <c r="C10" s="262"/>
      <c r="D10" s="262"/>
      <c r="E10" s="262"/>
      <c r="F10" s="262"/>
      <c r="G10" s="262"/>
      <c r="H10" s="262"/>
      <c r="I10" s="262"/>
      <c r="J10" s="262"/>
      <c r="K10" s="263"/>
      <c r="L10" s="270"/>
      <c r="M10" s="271"/>
      <c r="N10" s="271"/>
      <c r="O10" s="271"/>
      <c r="P10" s="271"/>
      <c r="Q10" s="271"/>
      <c r="R10" s="271"/>
      <c r="S10" s="271"/>
      <c r="T10" s="271"/>
      <c r="U10" s="271"/>
      <c r="V10" s="271"/>
      <c r="W10" s="271"/>
      <c r="X10" s="271"/>
      <c r="Y10" s="271"/>
      <c r="Z10" s="271"/>
      <c r="AA10" s="271"/>
      <c r="AB10" s="271"/>
      <c r="AC10" s="271"/>
      <c r="AD10" s="271"/>
      <c r="AE10" s="271"/>
      <c r="AF10" s="272"/>
      <c r="AG10" s="273" t="s">
        <v>47</v>
      </c>
      <c r="AH10" s="274"/>
      <c r="AI10" s="275"/>
      <c r="AJ10" s="268"/>
      <c r="AK10" s="268"/>
      <c r="AL10" s="276" t="s">
        <v>48</v>
      </c>
      <c r="AM10" s="277"/>
      <c r="AP10" s="278"/>
      <c r="AQ10" s="278"/>
      <c r="AR10" s="278"/>
      <c r="AS10" s="278"/>
      <c r="AT10" s="278"/>
      <c r="AU10" s="278"/>
    </row>
    <row r="11" spans="1:48" s="89" customFormat="1" ht="18" customHeight="1">
      <c r="A11" s="297" t="s">
        <v>49</v>
      </c>
      <c r="B11" s="298"/>
      <c r="C11" s="298"/>
      <c r="D11" s="298"/>
      <c r="E11" s="298"/>
      <c r="F11" s="298"/>
      <c r="G11" s="298"/>
      <c r="H11" s="299"/>
      <c r="I11" s="120"/>
      <c r="J11" s="121" t="s">
        <v>207</v>
      </c>
      <c r="K11" s="122"/>
      <c r="L11" s="123"/>
      <c r="M11" s="123"/>
      <c r="N11" s="123"/>
      <c r="O11" s="123"/>
      <c r="P11" s="123"/>
      <c r="Q11" s="123"/>
      <c r="R11" s="123"/>
      <c r="S11" s="123"/>
      <c r="T11" s="123"/>
      <c r="U11" s="123"/>
      <c r="V11" s="123"/>
      <c r="W11" s="123"/>
      <c r="X11" s="123"/>
      <c r="Y11" s="124"/>
      <c r="Z11" s="121"/>
      <c r="AA11" s="122"/>
      <c r="AB11" s="123"/>
      <c r="AC11" s="123"/>
      <c r="AD11" s="123"/>
      <c r="AE11" s="123"/>
      <c r="AF11" s="123"/>
      <c r="AG11" s="123"/>
      <c r="AH11" s="123"/>
      <c r="AI11" s="123"/>
      <c r="AJ11" s="123"/>
      <c r="AK11" s="123"/>
      <c r="AL11" s="123"/>
      <c r="AM11" s="125"/>
    </row>
    <row r="12" spans="1:48" s="87" customFormat="1" ht="6" customHeight="1">
      <c r="A12" s="126"/>
      <c r="B12" s="126"/>
      <c r="C12" s="126"/>
      <c r="D12" s="126"/>
      <c r="E12" s="126"/>
      <c r="F12" s="126"/>
      <c r="G12" s="126"/>
      <c r="H12" s="126"/>
      <c r="I12" s="124"/>
      <c r="J12" s="127"/>
      <c r="K12" s="124"/>
      <c r="L12" s="128"/>
      <c r="M12" s="128"/>
      <c r="N12" s="128"/>
      <c r="O12" s="128"/>
      <c r="P12" s="128"/>
      <c r="Q12" s="128"/>
      <c r="R12" s="128"/>
      <c r="S12" s="128"/>
      <c r="T12" s="128"/>
      <c r="U12" s="124"/>
      <c r="V12" s="128"/>
      <c r="W12" s="128"/>
      <c r="X12" s="128"/>
      <c r="Y12" s="127"/>
      <c r="Z12" s="129"/>
      <c r="AA12" s="124"/>
      <c r="AB12" s="128"/>
      <c r="AC12" s="128"/>
      <c r="AD12" s="128"/>
      <c r="AE12" s="128"/>
      <c r="AF12" s="128"/>
      <c r="AG12" s="128"/>
      <c r="AH12" s="128"/>
      <c r="AI12" s="128"/>
      <c r="AJ12" s="128"/>
      <c r="AK12" s="128"/>
      <c r="AL12" s="128"/>
      <c r="AM12" s="128"/>
    </row>
    <row r="13" spans="1:48" s="89" customFormat="1" ht="12" hidden="1">
      <c r="A13" s="308" t="s">
        <v>50</v>
      </c>
      <c r="B13" s="309"/>
      <c r="C13" s="309"/>
      <c r="D13" s="309"/>
      <c r="E13" s="309"/>
      <c r="F13" s="309"/>
      <c r="G13" s="309"/>
      <c r="H13" s="309"/>
      <c r="I13" s="309"/>
      <c r="J13" s="309"/>
      <c r="K13" s="309"/>
      <c r="L13" s="309"/>
      <c r="M13" s="309"/>
      <c r="N13" s="309"/>
      <c r="O13" s="309"/>
      <c r="P13" s="309"/>
      <c r="Q13" s="309"/>
      <c r="R13" s="309"/>
      <c r="S13" s="309"/>
      <c r="T13" s="309"/>
      <c r="U13" s="309"/>
      <c r="V13" s="309"/>
      <c r="W13" s="309"/>
      <c r="X13" s="309"/>
      <c r="Y13" s="309"/>
      <c r="Z13" s="309"/>
      <c r="AA13" s="309"/>
      <c r="AB13" s="309"/>
      <c r="AC13" s="309"/>
      <c r="AD13" s="309"/>
      <c r="AE13" s="309"/>
      <c r="AF13" s="309"/>
      <c r="AG13" s="309"/>
      <c r="AH13" s="309"/>
      <c r="AI13" s="309"/>
      <c r="AJ13" s="309"/>
      <c r="AK13" s="309"/>
      <c r="AL13" s="309"/>
      <c r="AM13" s="310"/>
    </row>
    <row r="14" spans="1:48" s="87" customFormat="1" ht="3" hidden="1" customHeight="1">
      <c r="I14" s="130"/>
      <c r="J14" s="131"/>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row>
    <row r="15" spans="1:48" s="89" customFormat="1" ht="18" hidden="1" customHeight="1">
      <c r="A15" s="303" t="s">
        <v>234</v>
      </c>
      <c r="B15" s="304"/>
      <c r="C15" s="304"/>
      <c r="D15" s="304"/>
      <c r="E15" s="304"/>
      <c r="F15" s="304"/>
      <c r="G15" s="304"/>
      <c r="H15" s="304"/>
      <c r="I15" s="304"/>
      <c r="J15" s="304"/>
      <c r="K15" s="304"/>
      <c r="L15" s="304"/>
      <c r="M15" s="304"/>
      <c r="N15" s="304"/>
      <c r="O15" s="304"/>
      <c r="P15" s="304"/>
      <c r="Q15" s="304"/>
      <c r="R15" s="304"/>
      <c r="S15" s="304"/>
      <c r="T15" s="304"/>
      <c r="U15" s="304"/>
      <c r="V15" s="304"/>
      <c r="W15" s="311"/>
      <c r="X15" s="305" t="s">
        <v>51</v>
      </c>
      <c r="Y15" s="306"/>
      <c r="Z15" s="307"/>
      <c r="AA15" s="312" t="s">
        <v>212</v>
      </c>
      <c r="AB15" s="313"/>
      <c r="AC15" s="313"/>
      <c r="AD15" s="313"/>
      <c r="AE15" s="313"/>
      <c r="AF15" s="313"/>
      <c r="AG15" s="313"/>
      <c r="AH15" s="313"/>
      <c r="AI15" s="313"/>
      <c r="AJ15" s="313"/>
      <c r="AK15" s="313"/>
      <c r="AL15" s="313"/>
      <c r="AM15" s="313"/>
    </row>
    <row r="16" spans="1:48" s="89" customFormat="1" ht="18" hidden="1" customHeight="1">
      <c r="A16" s="303" t="s">
        <v>287</v>
      </c>
      <c r="B16" s="304"/>
      <c r="C16" s="304"/>
      <c r="D16" s="304"/>
      <c r="E16" s="304"/>
      <c r="F16" s="304"/>
      <c r="G16" s="304"/>
      <c r="H16" s="304"/>
      <c r="I16" s="304"/>
      <c r="J16" s="304"/>
      <c r="K16" s="304"/>
      <c r="L16" s="304"/>
      <c r="M16" s="304"/>
      <c r="N16" s="304"/>
      <c r="O16" s="304"/>
      <c r="P16" s="304"/>
      <c r="Q16" s="304"/>
      <c r="R16" s="304"/>
      <c r="S16" s="304"/>
      <c r="T16" s="304"/>
      <c r="U16" s="304"/>
      <c r="V16" s="304"/>
      <c r="W16" s="311"/>
      <c r="X16" s="305" t="s">
        <v>51</v>
      </c>
      <c r="Y16" s="306"/>
      <c r="Z16" s="307"/>
      <c r="AA16" s="312" t="s">
        <v>211</v>
      </c>
      <c r="AB16" s="313"/>
      <c r="AC16" s="313"/>
      <c r="AD16" s="313"/>
      <c r="AE16" s="313"/>
      <c r="AF16" s="313"/>
      <c r="AG16" s="313"/>
      <c r="AH16" s="313"/>
      <c r="AI16" s="313"/>
      <c r="AJ16" s="313"/>
      <c r="AK16" s="313"/>
      <c r="AL16" s="313"/>
      <c r="AM16" s="313"/>
    </row>
    <row r="17" spans="1:48" s="89" customFormat="1" ht="18" hidden="1" customHeight="1">
      <c r="A17" s="297" t="s">
        <v>210</v>
      </c>
      <c r="B17" s="298"/>
      <c r="C17" s="298"/>
      <c r="D17" s="298"/>
      <c r="E17" s="298"/>
      <c r="F17" s="298"/>
      <c r="G17" s="298"/>
      <c r="H17" s="298"/>
      <c r="I17" s="298"/>
      <c r="J17" s="298"/>
      <c r="K17" s="298"/>
      <c r="L17" s="298"/>
      <c r="M17" s="298"/>
      <c r="N17" s="298"/>
      <c r="O17" s="298"/>
      <c r="P17" s="298"/>
      <c r="Q17" s="298"/>
      <c r="R17" s="298"/>
      <c r="S17" s="298"/>
      <c r="T17" s="298"/>
      <c r="U17" s="298"/>
      <c r="V17" s="298"/>
      <c r="W17" s="299"/>
      <c r="X17" s="300" t="s">
        <v>51</v>
      </c>
      <c r="Y17" s="301"/>
      <c r="Z17" s="302"/>
      <c r="AA17" s="133"/>
      <c r="AB17" s="180"/>
      <c r="AC17" s="180"/>
      <c r="AD17" s="180"/>
      <c r="AE17" s="180"/>
      <c r="AF17" s="180"/>
      <c r="AG17" s="180"/>
      <c r="AH17" s="180"/>
      <c r="AI17" s="180"/>
      <c r="AJ17" s="180"/>
      <c r="AK17" s="180"/>
      <c r="AL17" s="180"/>
      <c r="AM17" s="180"/>
    </row>
    <row r="18" spans="1:48" s="87" customFormat="1" ht="6" customHeight="1">
      <c r="A18" s="135"/>
      <c r="B18" s="135"/>
      <c r="C18" s="135"/>
      <c r="D18" s="135"/>
      <c r="E18" s="135"/>
      <c r="F18" s="135"/>
      <c r="G18" s="135"/>
      <c r="H18" s="135"/>
      <c r="I18" s="136"/>
      <c r="J18" s="137"/>
      <c r="K18" s="135"/>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row>
    <row r="19" spans="1:48" s="89" customFormat="1" ht="12">
      <c r="A19" s="258" t="s">
        <v>235</v>
      </c>
      <c r="B19" s="259"/>
      <c r="C19" s="259"/>
      <c r="D19" s="259"/>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59"/>
      <c r="AM19" s="260"/>
    </row>
    <row r="20" spans="1:48" s="87" customFormat="1" ht="3" customHeight="1">
      <c r="I20" s="130"/>
      <c r="J20" s="131"/>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row>
    <row r="21" spans="1:48" s="89" customFormat="1" ht="18" customHeight="1">
      <c r="A21" s="303" t="s">
        <v>244</v>
      </c>
      <c r="B21" s="304"/>
      <c r="C21" s="304"/>
      <c r="D21" s="304"/>
      <c r="E21" s="304"/>
      <c r="F21" s="304"/>
      <c r="G21" s="304"/>
      <c r="H21" s="304"/>
      <c r="I21" s="304"/>
      <c r="J21" s="304"/>
      <c r="K21" s="304"/>
      <c r="L21" s="304"/>
      <c r="M21" s="304"/>
      <c r="N21" s="304"/>
      <c r="O21" s="304"/>
      <c r="P21" s="304"/>
      <c r="Q21" s="304"/>
      <c r="R21" s="304"/>
      <c r="S21" s="304"/>
      <c r="T21" s="304"/>
      <c r="U21" s="304"/>
      <c r="V21" s="304"/>
      <c r="W21" s="304"/>
      <c r="X21" s="305" t="s">
        <v>51</v>
      </c>
      <c r="Y21" s="306"/>
      <c r="Z21" s="307"/>
      <c r="AA21" s="139"/>
      <c r="AB21" s="139"/>
      <c r="AC21" s="139"/>
      <c r="AD21" s="139"/>
      <c r="AE21" s="139"/>
      <c r="AF21" s="139"/>
      <c r="AG21" s="139"/>
      <c r="AH21" s="140"/>
      <c r="AI21" s="140"/>
      <c r="AJ21" s="140"/>
      <c r="AK21" s="140"/>
      <c r="AL21" s="140"/>
      <c r="AM21" s="140"/>
    </row>
    <row r="22" spans="1:48" s="89" customFormat="1" ht="18" customHeight="1">
      <c r="A22" s="303" t="s">
        <v>237</v>
      </c>
      <c r="B22" s="304"/>
      <c r="C22" s="304"/>
      <c r="D22" s="304"/>
      <c r="E22" s="304"/>
      <c r="F22" s="304"/>
      <c r="G22" s="304"/>
      <c r="H22" s="304"/>
      <c r="I22" s="304"/>
      <c r="J22" s="304"/>
      <c r="K22" s="304"/>
      <c r="L22" s="304"/>
      <c r="M22" s="304"/>
      <c r="N22" s="304"/>
      <c r="O22" s="304"/>
      <c r="P22" s="304"/>
      <c r="Q22" s="304"/>
      <c r="R22" s="304"/>
      <c r="S22" s="304"/>
      <c r="T22" s="304"/>
      <c r="U22" s="304"/>
      <c r="V22" s="304"/>
      <c r="W22" s="304"/>
      <c r="X22" s="305" t="s">
        <v>51</v>
      </c>
      <c r="Y22" s="306"/>
      <c r="Z22" s="307"/>
      <c r="AA22" s="139"/>
      <c r="AB22" s="139"/>
      <c r="AC22" s="139"/>
      <c r="AD22" s="139"/>
      <c r="AE22" s="139"/>
      <c r="AF22" s="139"/>
      <c r="AG22" s="139"/>
      <c r="AH22" s="140"/>
      <c r="AI22" s="140"/>
      <c r="AJ22" s="140"/>
      <c r="AK22" s="140"/>
      <c r="AL22" s="140"/>
      <c r="AM22" s="140"/>
    </row>
    <row r="23" spans="1:48" s="87" customFormat="1" ht="6" customHeight="1">
      <c r="I23" s="130"/>
      <c r="J23" s="131"/>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row>
    <row r="24" spans="1:48" s="89" customFormat="1" ht="12">
      <c r="A24" s="258" t="s">
        <v>52</v>
      </c>
      <c r="B24" s="259"/>
      <c r="C24" s="259"/>
      <c r="D24" s="259"/>
      <c r="E24" s="259"/>
      <c r="F24" s="259"/>
      <c r="G24" s="259"/>
      <c r="H24" s="259"/>
      <c r="I24" s="259"/>
      <c r="J24" s="259"/>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59"/>
      <c r="AM24" s="260"/>
    </row>
    <row r="25" spans="1:48" s="87" customFormat="1" ht="3" customHeight="1" thickBot="1">
      <c r="I25" s="130"/>
      <c r="J25" s="131"/>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2"/>
      <c r="AL25" s="132"/>
      <c r="AM25" s="132"/>
    </row>
    <row r="26" spans="1:48" ht="19.5" customHeight="1">
      <c r="A26" s="141" t="s">
        <v>238</v>
      </c>
      <c r="B26" s="87"/>
      <c r="C26" s="142"/>
      <c r="D26" s="87"/>
      <c r="E26" s="143"/>
      <c r="F26" s="87"/>
      <c r="G26" s="87"/>
      <c r="H26" s="87"/>
      <c r="I26" s="87"/>
      <c r="J26" s="144"/>
      <c r="K26" s="144"/>
      <c r="L26" s="144"/>
      <c r="M26" s="144"/>
      <c r="N26" s="144"/>
      <c r="O26" s="145"/>
      <c r="P26" s="142"/>
      <c r="Q26" s="91"/>
      <c r="R26" s="91"/>
      <c r="S26" s="144"/>
      <c r="T26" s="131"/>
      <c r="U26" s="144"/>
      <c r="V26" s="144"/>
      <c r="W26" s="142"/>
      <c r="AC26" s="322"/>
      <c r="AD26" s="323" t="s">
        <v>53</v>
      </c>
      <c r="AE26" s="324"/>
      <c r="AF26" s="324"/>
      <c r="AG26" s="324"/>
      <c r="AH26" s="324"/>
      <c r="AI26" s="325" t="s">
        <v>54</v>
      </c>
      <c r="AJ26" s="326"/>
      <c r="AK26" s="326"/>
      <c r="AL26" s="326"/>
      <c r="AM26" s="327"/>
      <c r="AV26" s="89"/>
    </row>
    <row r="27" spans="1:48">
      <c r="A27" s="141"/>
      <c r="B27" s="87"/>
      <c r="C27" s="142"/>
      <c r="D27" s="87"/>
      <c r="E27" s="143"/>
      <c r="F27" s="87"/>
      <c r="G27" s="87"/>
      <c r="H27" s="87"/>
      <c r="I27" s="87"/>
      <c r="J27" s="144"/>
      <c r="K27" s="144"/>
      <c r="L27" s="144"/>
      <c r="M27" s="144"/>
      <c r="N27" s="144"/>
      <c r="O27" s="145"/>
      <c r="P27" s="142"/>
      <c r="Q27" s="91"/>
      <c r="R27" s="91"/>
      <c r="S27" s="144"/>
      <c r="T27" s="131"/>
      <c r="U27" s="144"/>
      <c r="V27" s="144"/>
      <c r="W27" s="146"/>
      <c r="AC27" s="322"/>
      <c r="AD27" s="328" t="str">
        <f>IFERROR(VLOOKUP(L10,リスト!B2:D23,2,FALSE),IFERROR(VLOOKUP(L10,リスト!B24:D30,2,FALSE)*AJ10,""))</f>
        <v/>
      </c>
      <c r="AE27" s="329"/>
      <c r="AF27" s="329"/>
      <c r="AG27" s="330" t="s">
        <v>12</v>
      </c>
      <c r="AH27" s="330"/>
      <c r="AI27" s="331">
        <f>MIN(AD27,ROUNDDOWN((H35+H44)/1000,0))</f>
        <v>0</v>
      </c>
      <c r="AJ27" s="332"/>
      <c r="AK27" s="332"/>
      <c r="AL27" s="335" t="s">
        <v>12</v>
      </c>
      <c r="AM27" s="336"/>
    </row>
    <row r="28" spans="1:48" ht="14.25" thickBot="1">
      <c r="A28" s="142" t="s">
        <v>208</v>
      </c>
      <c r="B28" s="87"/>
      <c r="C28" s="142"/>
      <c r="D28" s="87"/>
      <c r="E28" s="143"/>
      <c r="F28" s="87"/>
      <c r="G28" s="87"/>
      <c r="H28" s="87"/>
      <c r="I28" s="87"/>
      <c r="J28" s="144"/>
      <c r="K28" s="144"/>
      <c r="L28" s="144"/>
      <c r="M28" s="144"/>
      <c r="N28" s="144"/>
      <c r="O28" s="145"/>
      <c r="P28" s="142"/>
      <c r="Q28" s="91"/>
      <c r="R28" s="91"/>
      <c r="S28" s="144"/>
      <c r="T28" s="131"/>
      <c r="U28" s="144"/>
      <c r="V28" s="144"/>
      <c r="W28" s="146"/>
      <c r="AC28" s="322"/>
      <c r="AD28" s="328"/>
      <c r="AE28" s="329"/>
      <c r="AF28" s="329"/>
      <c r="AG28" s="330"/>
      <c r="AH28" s="330"/>
      <c r="AI28" s="333"/>
      <c r="AJ28" s="334"/>
      <c r="AK28" s="334"/>
      <c r="AL28" s="337"/>
      <c r="AM28" s="338"/>
    </row>
    <row r="29" spans="1:48" ht="15" customHeight="1">
      <c r="A29" s="261" t="s">
        <v>55</v>
      </c>
      <c r="B29" s="262"/>
      <c r="C29" s="262"/>
      <c r="D29" s="262"/>
      <c r="E29" s="262"/>
      <c r="F29" s="262"/>
      <c r="G29" s="263"/>
      <c r="H29" s="262" t="s">
        <v>56</v>
      </c>
      <c r="I29" s="262"/>
      <c r="J29" s="262"/>
      <c r="K29" s="262"/>
      <c r="L29" s="262"/>
      <c r="M29" s="261" t="s">
        <v>57</v>
      </c>
      <c r="N29" s="262"/>
      <c r="O29" s="262"/>
      <c r="P29" s="262"/>
      <c r="Q29" s="262"/>
      <c r="R29" s="262"/>
      <c r="S29" s="262"/>
      <c r="T29" s="262"/>
      <c r="U29" s="262"/>
      <c r="V29" s="262"/>
      <c r="W29" s="262"/>
      <c r="X29" s="262"/>
      <c r="Y29" s="262"/>
      <c r="Z29" s="262"/>
      <c r="AA29" s="262"/>
      <c r="AB29" s="262"/>
      <c r="AC29" s="262"/>
      <c r="AD29" s="262"/>
      <c r="AE29" s="262"/>
      <c r="AF29" s="262"/>
      <c r="AG29" s="262"/>
      <c r="AH29" s="262"/>
      <c r="AI29" s="283"/>
      <c r="AJ29" s="283"/>
      <c r="AK29" s="283"/>
      <c r="AL29" s="283"/>
      <c r="AM29" s="199"/>
    </row>
    <row r="30" spans="1:48" ht="15" customHeight="1">
      <c r="A30" s="147" t="s">
        <v>58</v>
      </c>
      <c r="B30" s="148"/>
      <c r="C30" s="148"/>
      <c r="D30" s="148"/>
      <c r="E30" s="149"/>
      <c r="F30" s="149"/>
      <c r="G30" s="150"/>
      <c r="H30" s="314"/>
      <c r="I30" s="314"/>
      <c r="J30" s="314"/>
      <c r="K30" s="314"/>
      <c r="L30" s="314"/>
      <c r="M30" s="315"/>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6"/>
      <c r="AM30" s="317"/>
    </row>
    <row r="31" spans="1:48" ht="15" customHeight="1">
      <c r="A31" s="151" t="s">
        <v>59</v>
      </c>
      <c r="B31" s="152"/>
      <c r="C31" s="152"/>
      <c r="D31" s="152"/>
      <c r="E31" s="153"/>
      <c r="F31" s="153"/>
      <c r="G31" s="154"/>
      <c r="H31" s="318"/>
      <c r="I31" s="318"/>
      <c r="J31" s="318"/>
      <c r="K31" s="318"/>
      <c r="L31" s="318"/>
      <c r="M31" s="319"/>
      <c r="N31" s="320"/>
      <c r="O31" s="320"/>
      <c r="P31" s="320"/>
      <c r="Q31" s="320"/>
      <c r="R31" s="320"/>
      <c r="S31" s="320"/>
      <c r="T31" s="320"/>
      <c r="U31" s="320"/>
      <c r="V31" s="320"/>
      <c r="W31" s="320"/>
      <c r="X31" s="320"/>
      <c r="Y31" s="320"/>
      <c r="Z31" s="320"/>
      <c r="AA31" s="320"/>
      <c r="AB31" s="320"/>
      <c r="AC31" s="320"/>
      <c r="AD31" s="320"/>
      <c r="AE31" s="320"/>
      <c r="AF31" s="320"/>
      <c r="AG31" s="320"/>
      <c r="AH31" s="320"/>
      <c r="AI31" s="320"/>
      <c r="AJ31" s="320"/>
      <c r="AK31" s="320"/>
      <c r="AL31" s="320"/>
      <c r="AM31" s="321"/>
    </row>
    <row r="32" spans="1:48" ht="15" customHeight="1">
      <c r="A32" s="151" t="s">
        <v>60</v>
      </c>
      <c r="B32" s="152"/>
      <c r="C32" s="152"/>
      <c r="D32" s="152"/>
      <c r="E32" s="153"/>
      <c r="F32" s="153"/>
      <c r="G32" s="154"/>
      <c r="H32" s="318"/>
      <c r="I32" s="318"/>
      <c r="J32" s="318"/>
      <c r="K32" s="318"/>
      <c r="L32" s="318"/>
      <c r="M32" s="319"/>
      <c r="N32" s="320"/>
      <c r="O32" s="320"/>
      <c r="P32" s="320"/>
      <c r="Q32" s="320"/>
      <c r="R32" s="320"/>
      <c r="S32" s="320"/>
      <c r="T32" s="320"/>
      <c r="U32" s="320"/>
      <c r="V32" s="320"/>
      <c r="W32" s="320"/>
      <c r="X32" s="320"/>
      <c r="Y32" s="320"/>
      <c r="Z32" s="320"/>
      <c r="AA32" s="320"/>
      <c r="AB32" s="320"/>
      <c r="AC32" s="320"/>
      <c r="AD32" s="320"/>
      <c r="AE32" s="320"/>
      <c r="AF32" s="320"/>
      <c r="AG32" s="320"/>
      <c r="AH32" s="320"/>
      <c r="AI32" s="320"/>
      <c r="AJ32" s="320"/>
      <c r="AK32" s="320"/>
      <c r="AL32" s="320"/>
      <c r="AM32" s="321"/>
    </row>
    <row r="33" spans="1:48" ht="15" customHeight="1">
      <c r="A33" s="151" t="s">
        <v>61</v>
      </c>
      <c r="B33" s="152"/>
      <c r="C33" s="152"/>
      <c r="D33" s="152"/>
      <c r="E33" s="153"/>
      <c r="F33" s="153"/>
      <c r="G33" s="154"/>
      <c r="H33" s="318"/>
      <c r="I33" s="318"/>
      <c r="J33" s="318"/>
      <c r="K33" s="318"/>
      <c r="L33" s="318"/>
      <c r="M33" s="319"/>
      <c r="N33" s="320"/>
      <c r="O33" s="320"/>
      <c r="P33" s="320"/>
      <c r="Q33" s="320"/>
      <c r="R33" s="320"/>
      <c r="S33" s="320"/>
      <c r="T33" s="320"/>
      <c r="U33" s="320"/>
      <c r="V33" s="320"/>
      <c r="W33" s="320"/>
      <c r="X33" s="320"/>
      <c r="Y33" s="320"/>
      <c r="Z33" s="320"/>
      <c r="AA33" s="320"/>
      <c r="AB33" s="320"/>
      <c r="AC33" s="320"/>
      <c r="AD33" s="320"/>
      <c r="AE33" s="320"/>
      <c r="AF33" s="320"/>
      <c r="AG33" s="320"/>
      <c r="AH33" s="320"/>
      <c r="AI33" s="320"/>
      <c r="AJ33" s="320"/>
      <c r="AK33" s="320"/>
      <c r="AL33" s="320"/>
      <c r="AM33" s="321"/>
      <c r="AV33" s="89"/>
    </row>
    <row r="34" spans="1:48" ht="15" customHeight="1">
      <c r="A34" s="151" t="s">
        <v>62</v>
      </c>
      <c r="B34" s="152"/>
      <c r="C34" s="152"/>
      <c r="D34" s="152"/>
      <c r="E34" s="153"/>
      <c r="F34" s="153"/>
      <c r="G34" s="154"/>
      <c r="H34" s="318"/>
      <c r="I34" s="318"/>
      <c r="J34" s="318"/>
      <c r="K34" s="318"/>
      <c r="L34" s="318"/>
      <c r="M34" s="319"/>
      <c r="N34" s="320"/>
      <c r="O34" s="320"/>
      <c r="P34" s="320"/>
      <c r="Q34" s="320"/>
      <c r="R34" s="320"/>
      <c r="S34" s="320"/>
      <c r="T34" s="320"/>
      <c r="U34" s="320"/>
      <c r="V34" s="320"/>
      <c r="W34" s="320"/>
      <c r="X34" s="320"/>
      <c r="Y34" s="320"/>
      <c r="Z34" s="320"/>
      <c r="AA34" s="320"/>
      <c r="AB34" s="320"/>
      <c r="AC34" s="320"/>
      <c r="AD34" s="320"/>
      <c r="AE34" s="320"/>
      <c r="AF34" s="320"/>
      <c r="AG34" s="320"/>
      <c r="AH34" s="320"/>
      <c r="AI34" s="320"/>
      <c r="AJ34" s="320"/>
      <c r="AK34" s="320"/>
      <c r="AL34" s="320"/>
      <c r="AM34" s="321"/>
    </row>
    <row r="35" spans="1:48" ht="15" customHeight="1">
      <c r="A35" s="155" t="s">
        <v>33</v>
      </c>
      <c r="B35" s="156"/>
      <c r="C35" s="156"/>
      <c r="D35" s="156"/>
      <c r="E35" s="156"/>
      <c r="F35" s="156"/>
      <c r="G35" s="157"/>
      <c r="H35" s="339">
        <f>SUM(H30:L34)</f>
        <v>0</v>
      </c>
      <c r="I35" s="339"/>
      <c r="J35" s="339"/>
      <c r="K35" s="339"/>
      <c r="L35" s="340"/>
      <c r="M35" s="341"/>
      <c r="N35" s="342"/>
      <c r="O35" s="342"/>
      <c r="P35" s="342"/>
      <c r="Q35" s="342"/>
      <c r="R35" s="342"/>
      <c r="S35" s="342"/>
      <c r="T35" s="342"/>
      <c r="U35" s="342"/>
      <c r="V35" s="342"/>
      <c r="W35" s="342"/>
      <c r="X35" s="342"/>
      <c r="Y35" s="342"/>
      <c r="Z35" s="342"/>
      <c r="AA35" s="342"/>
      <c r="AB35" s="342"/>
      <c r="AC35" s="342"/>
      <c r="AD35" s="342"/>
      <c r="AE35" s="342"/>
      <c r="AF35" s="342"/>
      <c r="AG35" s="342"/>
      <c r="AH35" s="342"/>
      <c r="AI35" s="342"/>
      <c r="AJ35" s="342"/>
      <c r="AK35" s="342"/>
      <c r="AL35" s="342"/>
      <c r="AM35" s="343"/>
    </row>
    <row r="36" spans="1:48" s="91" customFormat="1">
      <c r="A36" s="141"/>
      <c r="B36" s="87"/>
      <c r="C36" s="142"/>
      <c r="D36" s="87"/>
      <c r="E36" s="143"/>
      <c r="F36" s="87"/>
      <c r="G36" s="87"/>
      <c r="H36" s="87"/>
      <c r="I36" s="87"/>
      <c r="J36" s="144"/>
      <c r="K36" s="144"/>
      <c r="L36" s="144"/>
      <c r="M36" s="144"/>
      <c r="N36" s="144"/>
      <c r="O36" s="145"/>
      <c r="P36" s="142"/>
      <c r="S36" s="144"/>
      <c r="T36" s="131"/>
      <c r="U36" s="144"/>
      <c r="V36" s="144"/>
      <c r="W36" s="146"/>
      <c r="X36" s="158"/>
      <c r="Y36" s="158"/>
      <c r="Z36" s="158"/>
      <c r="AA36" s="158"/>
      <c r="AB36" s="158"/>
      <c r="AC36" s="158"/>
      <c r="AD36" s="159"/>
      <c r="AE36" s="160"/>
      <c r="AF36" s="160"/>
      <c r="AG36" s="160"/>
      <c r="AH36" s="179"/>
      <c r="AI36" s="344"/>
      <c r="AJ36" s="344"/>
      <c r="AK36" s="344"/>
      <c r="AL36" s="345"/>
      <c r="AM36" s="345"/>
    </row>
    <row r="37" spans="1:48" s="91" customFormat="1">
      <c r="A37" s="142" t="s">
        <v>209</v>
      </c>
      <c r="B37" s="87"/>
      <c r="C37" s="142"/>
      <c r="D37" s="87"/>
      <c r="E37" s="143"/>
      <c r="F37" s="87"/>
      <c r="G37" s="87"/>
      <c r="H37" s="87"/>
      <c r="I37" s="87"/>
      <c r="J37" s="144"/>
      <c r="K37" s="144"/>
      <c r="L37" s="144"/>
      <c r="M37" s="144"/>
      <c r="N37" s="144"/>
      <c r="O37" s="145"/>
      <c r="P37" s="142"/>
      <c r="S37" s="144"/>
      <c r="T37" s="131"/>
      <c r="U37" s="144"/>
      <c r="V37" s="144"/>
      <c r="W37" s="146"/>
      <c r="X37" s="158"/>
      <c r="Y37" s="158"/>
      <c r="Z37" s="158"/>
      <c r="AA37" s="158"/>
      <c r="AB37" s="158"/>
      <c r="AC37" s="158"/>
      <c r="AD37" s="159"/>
      <c r="AE37" s="160"/>
      <c r="AF37" s="160"/>
      <c r="AG37" s="160"/>
      <c r="AH37" s="179"/>
      <c r="AI37" s="344"/>
      <c r="AJ37" s="344"/>
      <c r="AK37" s="344"/>
      <c r="AL37" s="345"/>
      <c r="AM37" s="345"/>
    </row>
    <row r="38" spans="1:48" ht="15" customHeight="1">
      <c r="A38" s="261" t="s">
        <v>55</v>
      </c>
      <c r="B38" s="262"/>
      <c r="C38" s="262"/>
      <c r="D38" s="262"/>
      <c r="E38" s="262"/>
      <c r="F38" s="262"/>
      <c r="G38" s="263"/>
      <c r="H38" s="262" t="s">
        <v>56</v>
      </c>
      <c r="I38" s="262"/>
      <c r="J38" s="262"/>
      <c r="K38" s="262"/>
      <c r="L38" s="262"/>
      <c r="M38" s="261" t="s">
        <v>57</v>
      </c>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3"/>
    </row>
    <row r="39" spans="1:48" ht="15" customHeight="1">
      <c r="A39" s="147" t="s">
        <v>58</v>
      </c>
      <c r="B39" s="148"/>
      <c r="C39" s="148"/>
      <c r="D39" s="148"/>
      <c r="E39" s="149"/>
      <c r="F39" s="149"/>
      <c r="G39" s="150"/>
      <c r="H39" s="314"/>
      <c r="I39" s="314"/>
      <c r="J39" s="314"/>
      <c r="K39" s="314"/>
      <c r="L39" s="314"/>
      <c r="M39" s="315"/>
      <c r="N39" s="316"/>
      <c r="O39" s="316"/>
      <c r="P39" s="316"/>
      <c r="Q39" s="316"/>
      <c r="R39" s="316"/>
      <c r="S39" s="316"/>
      <c r="T39" s="316"/>
      <c r="U39" s="316"/>
      <c r="V39" s="316"/>
      <c r="W39" s="316"/>
      <c r="X39" s="316"/>
      <c r="Y39" s="316"/>
      <c r="Z39" s="316"/>
      <c r="AA39" s="316"/>
      <c r="AB39" s="316"/>
      <c r="AC39" s="316"/>
      <c r="AD39" s="316"/>
      <c r="AE39" s="316"/>
      <c r="AF39" s="316"/>
      <c r="AG39" s="316"/>
      <c r="AH39" s="316"/>
      <c r="AI39" s="316"/>
      <c r="AJ39" s="316"/>
      <c r="AK39" s="316"/>
      <c r="AL39" s="316"/>
      <c r="AM39" s="317"/>
    </row>
    <row r="40" spans="1:48" ht="15" customHeight="1">
      <c r="A40" s="151" t="s">
        <v>59</v>
      </c>
      <c r="B40" s="152"/>
      <c r="C40" s="152"/>
      <c r="D40" s="152"/>
      <c r="E40" s="153"/>
      <c r="F40" s="153"/>
      <c r="G40" s="154"/>
      <c r="H40" s="318"/>
      <c r="I40" s="318"/>
      <c r="J40" s="318"/>
      <c r="K40" s="318"/>
      <c r="L40" s="318"/>
      <c r="M40" s="319"/>
      <c r="N40" s="320"/>
      <c r="O40" s="320"/>
      <c r="P40" s="320"/>
      <c r="Q40" s="320"/>
      <c r="R40" s="320"/>
      <c r="S40" s="320"/>
      <c r="T40" s="320"/>
      <c r="U40" s="320"/>
      <c r="V40" s="320"/>
      <c r="W40" s="320"/>
      <c r="X40" s="320"/>
      <c r="Y40" s="320"/>
      <c r="Z40" s="320"/>
      <c r="AA40" s="320"/>
      <c r="AB40" s="320"/>
      <c r="AC40" s="320"/>
      <c r="AD40" s="320"/>
      <c r="AE40" s="320"/>
      <c r="AF40" s="320"/>
      <c r="AG40" s="320"/>
      <c r="AH40" s="320"/>
      <c r="AI40" s="320"/>
      <c r="AJ40" s="320"/>
      <c r="AK40" s="320"/>
      <c r="AL40" s="320"/>
      <c r="AM40" s="321"/>
    </row>
    <row r="41" spans="1:48" ht="15" customHeight="1">
      <c r="A41" s="151" t="s">
        <v>60</v>
      </c>
      <c r="B41" s="152"/>
      <c r="C41" s="152"/>
      <c r="D41" s="152"/>
      <c r="E41" s="153"/>
      <c r="F41" s="153"/>
      <c r="G41" s="154"/>
      <c r="H41" s="318"/>
      <c r="I41" s="318"/>
      <c r="J41" s="318"/>
      <c r="K41" s="318"/>
      <c r="L41" s="318"/>
      <c r="M41" s="319"/>
      <c r="N41" s="320"/>
      <c r="O41" s="320"/>
      <c r="P41" s="320"/>
      <c r="Q41" s="320"/>
      <c r="R41" s="320"/>
      <c r="S41" s="320"/>
      <c r="T41" s="320"/>
      <c r="U41" s="320"/>
      <c r="V41" s="320"/>
      <c r="W41" s="320"/>
      <c r="X41" s="320"/>
      <c r="Y41" s="320"/>
      <c r="Z41" s="320"/>
      <c r="AA41" s="320"/>
      <c r="AB41" s="320"/>
      <c r="AC41" s="320"/>
      <c r="AD41" s="320"/>
      <c r="AE41" s="320"/>
      <c r="AF41" s="320"/>
      <c r="AG41" s="320"/>
      <c r="AH41" s="320"/>
      <c r="AI41" s="320"/>
      <c r="AJ41" s="320"/>
      <c r="AK41" s="320"/>
      <c r="AL41" s="320"/>
      <c r="AM41" s="321"/>
    </row>
    <row r="42" spans="1:48" ht="15" customHeight="1">
      <c r="A42" s="151" t="s">
        <v>61</v>
      </c>
      <c r="B42" s="152"/>
      <c r="C42" s="152"/>
      <c r="D42" s="152"/>
      <c r="E42" s="153"/>
      <c r="F42" s="153"/>
      <c r="G42" s="154"/>
      <c r="H42" s="318"/>
      <c r="I42" s="318"/>
      <c r="J42" s="318"/>
      <c r="K42" s="318"/>
      <c r="L42" s="318"/>
      <c r="M42" s="319"/>
      <c r="N42" s="320"/>
      <c r="O42" s="320"/>
      <c r="P42" s="320"/>
      <c r="Q42" s="320"/>
      <c r="R42" s="320"/>
      <c r="S42" s="320"/>
      <c r="T42" s="320"/>
      <c r="U42" s="320"/>
      <c r="V42" s="320"/>
      <c r="W42" s="320"/>
      <c r="X42" s="320"/>
      <c r="Y42" s="320"/>
      <c r="Z42" s="320"/>
      <c r="AA42" s="320"/>
      <c r="AB42" s="320"/>
      <c r="AC42" s="320"/>
      <c r="AD42" s="320"/>
      <c r="AE42" s="320"/>
      <c r="AF42" s="320"/>
      <c r="AG42" s="320"/>
      <c r="AH42" s="320"/>
      <c r="AI42" s="320"/>
      <c r="AJ42" s="320"/>
      <c r="AK42" s="320"/>
      <c r="AL42" s="320"/>
      <c r="AM42" s="321"/>
      <c r="AV42" s="89"/>
    </row>
    <row r="43" spans="1:48" ht="15" customHeight="1">
      <c r="A43" s="151" t="s">
        <v>62</v>
      </c>
      <c r="B43" s="152"/>
      <c r="C43" s="152"/>
      <c r="D43" s="152"/>
      <c r="E43" s="153"/>
      <c r="F43" s="153"/>
      <c r="G43" s="154"/>
      <c r="H43" s="318"/>
      <c r="I43" s="318"/>
      <c r="J43" s="318"/>
      <c r="K43" s="318"/>
      <c r="L43" s="318"/>
      <c r="M43" s="319"/>
      <c r="N43" s="320"/>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1"/>
    </row>
    <row r="44" spans="1:48" ht="15" customHeight="1">
      <c r="A44" s="155" t="s">
        <v>33</v>
      </c>
      <c r="B44" s="156"/>
      <c r="C44" s="156"/>
      <c r="D44" s="156"/>
      <c r="E44" s="156"/>
      <c r="F44" s="156"/>
      <c r="G44" s="157"/>
      <c r="H44" s="339">
        <f>SUM(H39:L43)</f>
        <v>0</v>
      </c>
      <c r="I44" s="339"/>
      <c r="J44" s="339"/>
      <c r="K44" s="339"/>
      <c r="L44" s="340"/>
      <c r="M44" s="341"/>
      <c r="N44" s="342"/>
      <c r="O44" s="342"/>
      <c r="P44" s="342"/>
      <c r="Q44" s="342"/>
      <c r="R44" s="342"/>
      <c r="S44" s="342"/>
      <c r="T44" s="342"/>
      <c r="U44" s="342"/>
      <c r="V44" s="342"/>
      <c r="W44" s="342"/>
      <c r="X44" s="342"/>
      <c r="Y44" s="342"/>
      <c r="Z44" s="342"/>
      <c r="AA44" s="342"/>
      <c r="AB44" s="342"/>
      <c r="AC44" s="342"/>
      <c r="AD44" s="342"/>
      <c r="AE44" s="342"/>
      <c r="AF44" s="342"/>
      <c r="AG44" s="342"/>
      <c r="AH44" s="342"/>
      <c r="AI44" s="342"/>
      <c r="AJ44" s="342"/>
      <c r="AK44" s="342"/>
      <c r="AL44" s="342"/>
      <c r="AM44" s="343"/>
    </row>
    <row r="45" spans="1:48" s="91" customFormat="1" ht="6" customHeight="1">
      <c r="A45" s="162"/>
      <c r="B45" s="162"/>
      <c r="C45" s="162"/>
      <c r="D45" s="162"/>
      <c r="E45" s="163"/>
      <c r="F45" s="163"/>
      <c r="G45" s="163"/>
      <c r="H45" s="163"/>
      <c r="I45" s="163"/>
      <c r="J45" s="164"/>
      <c r="K45" s="164"/>
      <c r="L45" s="164"/>
      <c r="M45" s="164"/>
      <c r="N45" s="164"/>
      <c r="AH45" s="165"/>
    </row>
    <row r="46" spans="1:48" s="89" customFormat="1" ht="19.5" hidden="1" customHeight="1">
      <c r="A46" s="166" t="s">
        <v>206</v>
      </c>
      <c r="B46" s="102"/>
      <c r="C46" s="102"/>
      <c r="D46" s="102"/>
      <c r="E46" s="102"/>
      <c r="F46" s="102"/>
      <c r="G46" s="102"/>
      <c r="H46" s="102"/>
      <c r="I46" s="167"/>
      <c r="J46" s="168"/>
      <c r="K46" s="102"/>
      <c r="L46" s="169"/>
      <c r="M46" s="169"/>
      <c r="N46" s="169"/>
      <c r="O46" s="102"/>
      <c r="P46" s="102"/>
      <c r="Q46" s="102"/>
      <c r="R46" s="102"/>
      <c r="S46" s="102"/>
      <c r="T46" s="170"/>
      <c r="U46" s="170"/>
      <c r="V46" s="170"/>
      <c r="W46" s="170"/>
      <c r="AC46" s="322"/>
      <c r="AD46" s="323" t="s">
        <v>53</v>
      </c>
      <c r="AE46" s="324"/>
      <c r="AF46" s="324"/>
      <c r="AG46" s="324"/>
      <c r="AH46" s="324"/>
      <c r="AI46" s="325" t="s">
        <v>54</v>
      </c>
      <c r="AJ46" s="326"/>
      <c r="AK46" s="326"/>
      <c r="AL46" s="326"/>
      <c r="AM46" s="327"/>
    </row>
    <row r="47" spans="1:48" s="89" customFormat="1" ht="13.5" hidden="1" customHeight="1">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AC47" s="322"/>
      <c r="AD47" s="346" t="str">
        <f>IFERROR(VLOOKUP(L10,リスト!B24:E30,4,FALSE)*AJ10,"")</f>
        <v/>
      </c>
      <c r="AE47" s="347"/>
      <c r="AF47" s="347"/>
      <c r="AG47" s="350" t="s">
        <v>12</v>
      </c>
      <c r="AH47" s="350"/>
      <c r="AI47" s="351" t="str">
        <f>IF(AD47="","",MIN(AD47,ROUNDDOWN(H55/1000,0)))</f>
        <v/>
      </c>
      <c r="AJ47" s="352"/>
      <c r="AK47" s="352"/>
      <c r="AL47" s="350" t="s">
        <v>12</v>
      </c>
      <c r="AM47" s="355"/>
    </row>
    <row r="48" spans="1:48" s="89" customFormat="1" ht="12" hidden="1">
      <c r="A48" s="171"/>
      <c r="B48" s="102"/>
      <c r="C48" s="102"/>
      <c r="D48" s="102"/>
      <c r="E48" s="102"/>
      <c r="F48" s="102"/>
      <c r="G48" s="102"/>
      <c r="H48" s="102"/>
      <c r="I48" s="102"/>
      <c r="J48" s="102"/>
      <c r="K48" s="102"/>
      <c r="L48" s="102"/>
      <c r="M48" s="102"/>
      <c r="N48" s="102"/>
      <c r="O48" s="102"/>
      <c r="P48" s="102"/>
      <c r="Q48" s="102"/>
      <c r="R48" s="102"/>
      <c r="S48" s="102"/>
      <c r="T48" s="102"/>
      <c r="U48" s="102"/>
      <c r="V48" s="102"/>
      <c r="W48" s="102"/>
      <c r="AC48" s="322"/>
      <c r="AD48" s="348"/>
      <c r="AE48" s="349"/>
      <c r="AF48" s="349"/>
      <c r="AG48" s="350"/>
      <c r="AH48" s="350"/>
      <c r="AI48" s="353"/>
      <c r="AJ48" s="354"/>
      <c r="AK48" s="354"/>
      <c r="AL48" s="350"/>
      <c r="AM48" s="355"/>
      <c r="AT48" s="172"/>
    </row>
    <row r="49" spans="1:39" ht="15" hidden="1" customHeight="1">
      <c r="A49" s="261" t="s">
        <v>55</v>
      </c>
      <c r="B49" s="262"/>
      <c r="C49" s="262"/>
      <c r="D49" s="262"/>
      <c r="E49" s="262"/>
      <c r="F49" s="262"/>
      <c r="G49" s="263"/>
      <c r="H49" s="262" t="s">
        <v>56</v>
      </c>
      <c r="I49" s="262"/>
      <c r="J49" s="262"/>
      <c r="K49" s="262"/>
      <c r="L49" s="262"/>
      <c r="M49" s="261" t="s">
        <v>57</v>
      </c>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262"/>
      <c r="AL49" s="262"/>
      <c r="AM49" s="263"/>
    </row>
    <row r="50" spans="1:39" ht="15" hidden="1" customHeight="1">
      <c r="A50" s="147" t="s">
        <v>58</v>
      </c>
      <c r="B50" s="148"/>
      <c r="C50" s="148"/>
      <c r="D50" s="148"/>
      <c r="E50" s="149"/>
      <c r="F50" s="149"/>
      <c r="G50" s="150"/>
      <c r="H50" s="314"/>
      <c r="I50" s="314"/>
      <c r="J50" s="314"/>
      <c r="K50" s="314"/>
      <c r="L50" s="314"/>
      <c r="M50" s="315"/>
      <c r="N50" s="316"/>
      <c r="O50" s="316"/>
      <c r="P50" s="316"/>
      <c r="Q50" s="316"/>
      <c r="R50" s="316"/>
      <c r="S50" s="316"/>
      <c r="T50" s="316"/>
      <c r="U50" s="316"/>
      <c r="V50" s="316"/>
      <c r="W50" s="316"/>
      <c r="X50" s="316"/>
      <c r="Y50" s="316"/>
      <c r="Z50" s="316"/>
      <c r="AA50" s="316"/>
      <c r="AB50" s="316"/>
      <c r="AC50" s="316"/>
      <c r="AD50" s="316"/>
      <c r="AE50" s="316"/>
      <c r="AF50" s="316"/>
      <c r="AG50" s="316"/>
      <c r="AH50" s="316"/>
      <c r="AI50" s="316"/>
      <c r="AJ50" s="316"/>
      <c r="AK50" s="316"/>
      <c r="AL50" s="316"/>
      <c r="AM50" s="317"/>
    </row>
    <row r="51" spans="1:39" ht="15" hidden="1" customHeight="1">
      <c r="A51" s="151" t="s">
        <v>59</v>
      </c>
      <c r="B51" s="152"/>
      <c r="C51" s="152"/>
      <c r="D51" s="152"/>
      <c r="E51" s="153"/>
      <c r="F51" s="153"/>
      <c r="G51" s="154"/>
      <c r="H51" s="318"/>
      <c r="I51" s="318"/>
      <c r="J51" s="318"/>
      <c r="K51" s="318"/>
      <c r="L51" s="318"/>
      <c r="M51" s="319"/>
      <c r="N51" s="320"/>
      <c r="O51" s="320"/>
      <c r="P51" s="320"/>
      <c r="Q51" s="320"/>
      <c r="R51" s="320"/>
      <c r="S51" s="320"/>
      <c r="T51" s="320"/>
      <c r="U51" s="320"/>
      <c r="V51" s="320"/>
      <c r="W51" s="320"/>
      <c r="X51" s="320"/>
      <c r="Y51" s="320"/>
      <c r="Z51" s="320"/>
      <c r="AA51" s="320"/>
      <c r="AB51" s="320"/>
      <c r="AC51" s="320"/>
      <c r="AD51" s="320"/>
      <c r="AE51" s="320"/>
      <c r="AF51" s="320"/>
      <c r="AG51" s="320"/>
      <c r="AH51" s="320"/>
      <c r="AI51" s="320"/>
      <c r="AJ51" s="320"/>
      <c r="AK51" s="320"/>
      <c r="AL51" s="320"/>
      <c r="AM51" s="321"/>
    </row>
    <row r="52" spans="1:39" ht="15" hidden="1" customHeight="1">
      <c r="A52" s="151" t="s">
        <v>60</v>
      </c>
      <c r="B52" s="152"/>
      <c r="C52" s="152"/>
      <c r="D52" s="152"/>
      <c r="E52" s="153"/>
      <c r="F52" s="153"/>
      <c r="G52" s="154"/>
      <c r="H52" s="318"/>
      <c r="I52" s="318"/>
      <c r="J52" s="318"/>
      <c r="K52" s="318"/>
      <c r="L52" s="318"/>
      <c r="M52" s="319"/>
      <c r="N52" s="320"/>
      <c r="O52" s="320"/>
      <c r="P52" s="320"/>
      <c r="Q52" s="320"/>
      <c r="R52" s="320"/>
      <c r="S52" s="320"/>
      <c r="T52" s="320"/>
      <c r="U52" s="320"/>
      <c r="V52" s="320"/>
      <c r="W52" s="320"/>
      <c r="X52" s="320"/>
      <c r="Y52" s="320"/>
      <c r="Z52" s="320"/>
      <c r="AA52" s="320"/>
      <c r="AB52" s="320"/>
      <c r="AC52" s="320"/>
      <c r="AD52" s="320"/>
      <c r="AE52" s="320"/>
      <c r="AF52" s="320"/>
      <c r="AG52" s="320"/>
      <c r="AH52" s="320"/>
      <c r="AI52" s="320"/>
      <c r="AJ52" s="320"/>
      <c r="AK52" s="320"/>
      <c r="AL52" s="320"/>
      <c r="AM52" s="321"/>
    </row>
    <row r="53" spans="1:39" ht="15" hidden="1" customHeight="1">
      <c r="A53" s="151" t="s">
        <v>61</v>
      </c>
      <c r="B53" s="152"/>
      <c r="C53" s="152"/>
      <c r="D53" s="152"/>
      <c r="E53" s="153"/>
      <c r="F53" s="153"/>
      <c r="G53" s="154"/>
      <c r="H53" s="318"/>
      <c r="I53" s="318"/>
      <c r="J53" s="318"/>
      <c r="K53" s="318"/>
      <c r="L53" s="318"/>
      <c r="M53" s="319"/>
      <c r="N53" s="320"/>
      <c r="O53" s="320"/>
      <c r="P53" s="320"/>
      <c r="Q53" s="320"/>
      <c r="R53" s="320"/>
      <c r="S53" s="320"/>
      <c r="T53" s="320"/>
      <c r="U53" s="320"/>
      <c r="V53" s="320"/>
      <c r="W53" s="320"/>
      <c r="X53" s="320"/>
      <c r="Y53" s="320"/>
      <c r="Z53" s="320"/>
      <c r="AA53" s="320"/>
      <c r="AB53" s="320"/>
      <c r="AC53" s="320"/>
      <c r="AD53" s="320"/>
      <c r="AE53" s="320"/>
      <c r="AF53" s="320"/>
      <c r="AG53" s="320"/>
      <c r="AH53" s="320"/>
      <c r="AI53" s="320"/>
      <c r="AJ53" s="320"/>
      <c r="AK53" s="320"/>
      <c r="AL53" s="320"/>
      <c r="AM53" s="321"/>
    </row>
    <row r="54" spans="1:39" ht="15" hidden="1" customHeight="1">
      <c r="A54" s="151" t="s">
        <v>62</v>
      </c>
      <c r="B54" s="152"/>
      <c r="C54" s="152"/>
      <c r="D54" s="152"/>
      <c r="E54" s="153"/>
      <c r="F54" s="153"/>
      <c r="G54" s="154"/>
      <c r="H54" s="318"/>
      <c r="I54" s="318"/>
      <c r="J54" s="318"/>
      <c r="K54" s="318"/>
      <c r="L54" s="318"/>
      <c r="M54" s="319"/>
      <c r="N54" s="320"/>
      <c r="O54" s="320"/>
      <c r="P54" s="320"/>
      <c r="Q54" s="320"/>
      <c r="R54" s="320"/>
      <c r="S54" s="320"/>
      <c r="T54" s="320"/>
      <c r="U54" s="320"/>
      <c r="V54" s="320"/>
      <c r="W54" s="320"/>
      <c r="X54" s="320"/>
      <c r="Y54" s="320"/>
      <c r="Z54" s="320"/>
      <c r="AA54" s="320"/>
      <c r="AB54" s="320"/>
      <c r="AC54" s="320"/>
      <c r="AD54" s="320"/>
      <c r="AE54" s="320"/>
      <c r="AF54" s="320"/>
      <c r="AG54" s="320"/>
      <c r="AH54" s="320"/>
      <c r="AI54" s="320"/>
      <c r="AJ54" s="320"/>
      <c r="AK54" s="320"/>
      <c r="AL54" s="320"/>
      <c r="AM54" s="321"/>
    </row>
    <row r="55" spans="1:39" ht="15" hidden="1" customHeight="1">
      <c r="A55" s="155" t="s">
        <v>33</v>
      </c>
      <c r="B55" s="173"/>
      <c r="C55" s="173"/>
      <c r="D55" s="173"/>
      <c r="E55" s="156"/>
      <c r="F55" s="156"/>
      <c r="G55" s="157"/>
      <c r="H55" s="339">
        <f>SUM(H50:L54)</f>
        <v>0</v>
      </c>
      <c r="I55" s="339"/>
      <c r="J55" s="339"/>
      <c r="K55" s="339"/>
      <c r="L55" s="340"/>
      <c r="M55" s="341"/>
      <c r="N55" s="342"/>
      <c r="O55" s="342"/>
      <c r="P55" s="342"/>
      <c r="Q55" s="342"/>
      <c r="R55" s="342"/>
      <c r="S55" s="342"/>
      <c r="T55" s="342"/>
      <c r="U55" s="342"/>
      <c r="V55" s="342"/>
      <c r="W55" s="342"/>
      <c r="X55" s="342"/>
      <c r="Y55" s="356"/>
      <c r="Z55" s="356"/>
      <c r="AA55" s="356"/>
      <c r="AB55" s="356"/>
      <c r="AC55" s="356"/>
      <c r="AD55" s="356"/>
      <c r="AE55" s="342"/>
      <c r="AF55" s="342"/>
      <c r="AG55" s="342"/>
      <c r="AH55" s="342"/>
      <c r="AI55" s="342"/>
      <c r="AJ55" s="342"/>
      <c r="AK55" s="342"/>
      <c r="AL55" s="342"/>
      <c r="AM55" s="343"/>
    </row>
    <row r="56" spans="1:39" s="91" customFormat="1" ht="4.5" customHeight="1">
      <c r="A56" s="162"/>
      <c r="B56" s="162"/>
      <c r="C56" s="162"/>
      <c r="D56" s="162"/>
      <c r="E56" s="174"/>
      <c r="F56" s="174"/>
      <c r="G56" s="174"/>
      <c r="H56" s="174"/>
      <c r="I56" s="174"/>
      <c r="J56" s="175"/>
      <c r="K56" s="175"/>
      <c r="L56" s="175"/>
      <c r="M56" s="175"/>
      <c r="N56" s="175"/>
      <c r="O56" s="174"/>
      <c r="P56" s="174"/>
      <c r="Q56" s="174"/>
      <c r="R56" s="174"/>
      <c r="S56" s="174"/>
      <c r="T56" s="174"/>
      <c r="U56" s="174"/>
      <c r="V56" s="174"/>
      <c r="W56" s="174"/>
      <c r="X56" s="174"/>
      <c r="Y56" s="176"/>
      <c r="Z56" s="176"/>
      <c r="AA56" s="176"/>
      <c r="AB56" s="176"/>
      <c r="AC56" s="176"/>
      <c r="AD56" s="176"/>
      <c r="AE56" s="174"/>
      <c r="AF56" s="174"/>
      <c r="AG56" s="174"/>
      <c r="AH56" s="174"/>
      <c r="AI56" s="174"/>
      <c r="AJ56" s="174"/>
      <c r="AK56" s="174"/>
      <c r="AL56" s="174"/>
      <c r="AM56" s="174"/>
    </row>
    <row r="57" spans="1:39" s="91" customFormat="1">
      <c r="A57" s="142" t="s">
        <v>236</v>
      </c>
    </row>
    <row r="58" spans="1:39">
      <c r="A58" s="177" t="s">
        <v>282</v>
      </c>
    </row>
    <row r="59" spans="1:39">
      <c r="AI59" s="357"/>
      <c r="AJ59" s="357"/>
      <c r="AK59" s="357"/>
      <c r="AL59" s="357"/>
      <c r="AM59" s="357"/>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 ref="A10:K10"/>
    <mergeCell ref="L10:AF10"/>
    <mergeCell ref="AG10:AI10"/>
    <mergeCell ref="AJ10:AK10"/>
    <mergeCell ref="AL10:AM10"/>
  </mergeCells>
  <phoneticPr fontId="4"/>
  <dataValidations count="2">
    <dataValidation type="list" allowBlank="1" showInputMessage="1" showErrorMessage="1" sqref="X15:Z17 X21:Z22" xr:uid="{834E230A-D4D2-4D74-AD96-B67C48931950}">
      <formula1>"✔"</formula1>
    </dataValidation>
    <dataValidation imeMode="halfAlpha" allowBlank="1" showInputMessage="1" showErrorMessage="1" sqref="S26:V28 J26:N28 S37:V37 J37:N37" xr:uid="{2954A4A3-D58A-4DD4-A993-D92E3469D5EF}"/>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947E535F-F424-49F0-BB3F-439834A931CA}">
          <x14:formula1>
            <xm:f>リスト!$B$2:$B$30</xm:f>
          </x14:formula1>
          <xm:sqref>L10</xm:sqref>
        </x14:dataValidation>
        <x14:dataValidation type="list" allowBlank="1" xr:uid="{DB7EEC85-0B18-4D8D-B271-A4546EA11B9B}">
          <x14:formula1>
            <xm:f>リスト!$B$32:$B$78</xm:f>
          </x14:formula1>
          <xm:sqref>D9:G9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2.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116862-F8D7-47FC-8917-98C64F3C53D5}">
  <ds:schemaRefs>
    <ds:schemaRef ds:uri="http://schemas.microsoft.com/office/2006/metadata/properties"/>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 ds:uri="http://purl.org/dc/terms/"/>
    <ds:schemaRef ds:uri="http://schemas.openxmlformats.org/package/2006/metadata/core-properties"/>
    <ds:schemaRef ds:uri="263dbbe5-076b-4606-a03b-9598f5f2f35a"/>
    <ds:schemaRef ds:uri="7c629b65-7d30-4138-96d4-6ad76f7e99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13</vt:i4>
      </vt:variant>
    </vt:vector>
  </HeadingPairs>
  <TitlesOfParts>
    <vt:vector size="29" baseType="lpstr">
      <vt:lpstr>(はじめにお読み下さい)申請書の使い方</vt:lpstr>
      <vt:lpstr>申請書</vt:lpstr>
      <vt:lpstr>申請額一覧</vt:lpstr>
      <vt:lpstr>個票1</vt:lpstr>
      <vt:lpstr>単価表</vt:lpstr>
      <vt:lpstr>個票2</vt:lpstr>
      <vt:lpstr>個票3</vt:lpstr>
      <vt:lpstr>個票4</vt:lpstr>
      <vt:lpstr>個票5</vt:lpstr>
      <vt:lpstr>個票6</vt:lpstr>
      <vt:lpstr>個票7</vt:lpstr>
      <vt:lpstr>個票8</vt:lpstr>
      <vt:lpstr>個票9</vt:lpstr>
      <vt:lpstr>個票10</vt:lpstr>
      <vt:lpstr>口座振込依頼書</vt:lpstr>
      <vt:lpstr>リスト</vt:lpstr>
      <vt:lpstr>個票1!Print_Area</vt:lpstr>
      <vt:lpstr>個票10!Print_Area</vt:lpstr>
      <vt:lpstr>個票2!Print_Area</vt:lpstr>
      <vt:lpstr>個票3!Print_Area</vt:lpstr>
      <vt:lpstr>個票4!Print_Area</vt:lpstr>
      <vt:lpstr>個票5!Print_Area</vt:lpstr>
      <vt:lpstr>個票6!Print_Area</vt:lpstr>
      <vt:lpstr>個票7!Print_Area</vt:lpstr>
      <vt:lpstr>個票8!Print_Area</vt:lpstr>
      <vt:lpstr>個票9!Print_Area</vt:lpstr>
      <vt:lpstr>申請額一覧!Print_Area</vt:lpstr>
      <vt:lpstr>申請書!Print_Area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宮嶋　崇</dc:creator>
  <cp:keywords/>
  <dc:description/>
  <cp:lastModifiedBy>w</cp:lastModifiedBy>
  <cp:revision/>
  <cp:lastPrinted>2026-05-06T23:35:12Z</cp:lastPrinted>
  <dcterms:created xsi:type="dcterms:W3CDTF">2018-06-19T01:27:02Z</dcterms:created>
  <dcterms:modified xsi:type="dcterms:W3CDTF">2026-05-28T07:26:22Z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