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mc:AlternateContent xmlns:mc="http://schemas.openxmlformats.org/markup-compatibility/2006">
    <mc:Choice Requires="x15">
      <x15ac:absPath xmlns:x15ac="http://schemas.microsoft.com/office/spreadsheetml/2010/11/ac" url="\\w02\EC00$\★各係フォルダ\02 企画・指導係\★呉屋\★呉屋関係\15_処遇改善関係\★R8処遇改善業務\★処遇改善加算\02_ホームページ掲載データ\6月用\"/>
    </mc:Choice>
  </mc:AlternateContent>
  <xr:revisionPtr revIDLastSave="0" documentId="13_ncr:1_{98A60469-0798-49A1-9B2D-ED87D290FB69}" xr6:coauthVersionLast="47" xr6:coauthVersionMax="47" xr10:uidLastSave="{00000000-0000-0000-0000-000000000000}"/>
  <bookViews>
    <workbookView xWindow="-120" yWindow="-120" windowWidth="29040" windowHeight="15720" tabRatio="728" firstSheet="1" activeTab="1" xr2:uid="{00000000-000D-0000-FFFF-FFFF00000000}"/>
  </bookViews>
  <sheets>
    <sheet name="届出書  (元データ)" sheetId="111" state="hidden" r:id="rId1"/>
    <sheet name="届出書 " sheetId="107" r:id="rId2"/>
    <sheet name="体制等状況一覧（６月～）" sheetId="113" r:id="rId3"/>
    <sheet name="別紙２（勤務体制【生活介護・療養介護】）" sheetId="75" state="hidden" r:id="rId4"/>
    <sheet name="別紙２（勤務体制【生活介護・療養介護以外】）" sheetId="76" state="hidden" r:id="rId5"/>
    <sheet name="別紙３(療養介護）" sheetId="7" state="hidden" r:id="rId6"/>
    <sheet name="別紙４（利用状況）" sheetId="8" state="hidden" r:id="rId7"/>
    <sheet name="別紙９（食事提供（R6.9.30まで））" sheetId="15" state="hidden" r:id="rId8"/>
    <sheet name="別紙32（重度障害者支援加算（生活介護））" sheetId="73" state="hidden" r:id="rId9"/>
    <sheet name="別紙42（就労定着実績体制加算・変更）※作業中" sheetId="112" state="hidden" r:id="rId10"/>
  </sheets>
  <externalReferences>
    <externalReference r:id="rId11"/>
    <externalReference r:id="rId12"/>
    <externalReference r:id="rId13"/>
    <externalReference r:id="rId14"/>
    <externalReference r:id="rId15"/>
    <externalReference r:id="rId16"/>
    <externalReference r:id="rId17"/>
    <externalReference r:id="rId18"/>
  </externalReferences>
  <definedNames>
    <definedName name="_____________________________________________________________________kk29">#REF!</definedName>
    <definedName name="____________________________________________________________________kk29" localSheetId="2">#REF!</definedName>
    <definedName name="____________________________________________________________________kk29" localSheetId="1">#REF!</definedName>
    <definedName name="____________________________________________________________________kk29" localSheetId="0">#REF!</definedName>
    <definedName name="____________________________________________________________________kk29">#REF!</definedName>
    <definedName name="___________________________________________________________________kk29" localSheetId="2">#REF!</definedName>
    <definedName name="___________________________________________________________________kk29" localSheetId="1">#REF!</definedName>
    <definedName name="___________________________________________________________________kk29" localSheetId="0">#REF!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 localSheetId="1">#REF!</definedName>
    <definedName name="__________________________________________________________________kk29" localSheetId="0">#REF!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 localSheetId="2">#REF!</definedName>
    <definedName name="__kk06">#REF!</definedName>
    <definedName name="__kk29" localSheetId="2">#REF!</definedName>
    <definedName name="__kk29">#REF!</definedName>
    <definedName name="_xlnm._FilterDatabase" localSheetId="2" hidden="1">'体制等状況一覧（６月～）'!$A$7:$BH$40</definedName>
    <definedName name="_kk06" localSheetId="2">#REF!</definedName>
    <definedName name="_kk06" localSheetId="1">#REF!</definedName>
    <definedName name="_kk06" localSheetId="0">#REF!</definedName>
    <definedName name="_kk06">#REF!</definedName>
    <definedName name="_kk29" localSheetId="2">#REF!</definedName>
    <definedName name="_kk29" localSheetId="1">#REF!</definedName>
    <definedName name="_kk29" localSheetId="0">#REF!</definedName>
    <definedName name="_kk29">#REF!</definedName>
    <definedName name="_new1">#REF!</definedName>
    <definedName name="②従業者の員数">#REF!</definedName>
    <definedName name="a" localSheetId="8">#REF!</definedName>
    <definedName name="a">#REF!</definedName>
    <definedName name="aa">#REF!</definedName>
    <definedName name="aaaaa">#REF!</definedName>
    <definedName name="aaaaaaaaaaaaa">#REF!</definedName>
    <definedName name="asasasasasasa">#REF!</definedName>
    <definedName name="Avrg" localSheetId="1">#REF!</definedName>
    <definedName name="Avrg" localSheetId="0">#REF!</definedName>
    <definedName name="Avrg" localSheetId="8">#REF!</definedName>
    <definedName name="Avrg">#REF!</definedName>
    <definedName name="avrg1">#REF!</definedName>
    <definedName name="b" localSheetId="8">#REF!</definedName>
    <definedName name="b">#REF!</definedName>
    <definedName name="chiba">#REF!</definedName>
    <definedName name="CSV_サービス情報" localSheetId="8">#REF!</definedName>
    <definedName name="CSV_サービス情報">#REF!</definedName>
    <definedName name="CSV_口座振込依頼書" localSheetId="8">#REF!</definedName>
    <definedName name="CSV_口座振込依頼書">#REF!</definedName>
    <definedName name="CSV_追加情報" localSheetId="8">#REF!</definedName>
    <definedName name="CSV_追加情報">#REF!</definedName>
    <definedName name="CSV_付表１" localSheetId="8">#REF!</definedName>
    <definedName name="CSV_付表１">#REF!</definedName>
    <definedName name="CSV_付表１＿２" localSheetId="8">#REF!</definedName>
    <definedName name="CSV_付表１＿２">#REF!</definedName>
    <definedName name="CSV_付表１０" localSheetId="8">#REF!</definedName>
    <definedName name="CSV_付表１０">#REF!</definedName>
    <definedName name="CSV_付表１０＿２" localSheetId="8">#REF!</definedName>
    <definedName name="CSV_付表１０＿２">#REF!</definedName>
    <definedName name="CSV_付表１１" localSheetId="8">#REF!</definedName>
    <definedName name="CSV_付表１１">#REF!</definedName>
    <definedName name="CSV_付表１１＿２" localSheetId="8">#REF!</definedName>
    <definedName name="CSV_付表１１＿２">#REF!</definedName>
    <definedName name="CSV_付表１２" localSheetId="8">#REF!</definedName>
    <definedName name="CSV_付表１２">#REF!</definedName>
    <definedName name="CSV_付表１２＿２" localSheetId="8">#REF!</definedName>
    <definedName name="CSV_付表１２＿２">#REF!</definedName>
    <definedName name="CSV_付表１３その１" localSheetId="8">#REF!</definedName>
    <definedName name="CSV_付表１３その１">#REF!</definedName>
    <definedName name="CSV_付表１３その２" localSheetId="8">#REF!</definedName>
    <definedName name="CSV_付表１３その２">#REF!</definedName>
    <definedName name="CSV_付表１４" localSheetId="8">#REF!</definedName>
    <definedName name="CSV_付表１４">#REF!</definedName>
    <definedName name="CSV_付表２" localSheetId="8">#REF!</definedName>
    <definedName name="CSV_付表２">#REF!</definedName>
    <definedName name="CSV_付表３" localSheetId="8">#REF!</definedName>
    <definedName name="CSV_付表３">#REF!</definedName>
    <definedName name="CSV_付表３＿２" localSheetId="8">#REF!</definedName>
    <definedName name="CSV_付表３＿２">#REF!</definedName>
    <definedName name="CSV_付表４" localSheetId="8">#REF!</definedName>
    <definedName name="CSV_付表４">#REF!</definedName>
    <definedName name="CSV_付表５" localSheetId="8">#REF!</definedName>
    <definedName name="CSV_付表５">#REF!</definedName>
    <definedName name="CSV_付表６" localSheetId="8">#REF!</definedName>
    <definedName name="CSV_付表６">#REF!</definedName>
    <definedName name="CSV_付表７" localSheetId="8">#REF!</definedName>
    <definedName name="CSV_付表７">#REF!</definedName>
    <definedName name="CSV_付表８その１" localSheetId="8">#REF!</definedName>
    <definedName name="CSV_付表８その１">#REF!</definedName>
    <definedName name="CSV_付表８その２" localSheetId="8">#REF!</definedName>
    <definedName name="CSV_付表８その２">#REF!</definedName>
    <definedName name="CSV_付表８その３" localSheetId="8">#REF!</definedName>
    <definedName name="CSV_付表８その３">#REF!</definedName>
    <definedName name="CSV_付表９" localSheetId="8">#REF!</definedName>
    <definedName name="CSV_付表９">#REF!</definedName>
    <definedName name="CSV_付表９＿２" localSheetId="8">#REF!</definedName>
    <definedName name="CSV_付表９＿２">#REF!</definedName>
    <definedName name="CSV_様式第１号" localSheetId="8">#REF!</definedName>
    <definedName name="CSV_様式第１号">#REF!</definedName>
    <definedName name="d" localSheetId="8">#REF!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 localSheetId="1">#REF!</definedName>
    <definedName name="houjin" localSheetId="0">#REF!</definedName>
    <definedName name="houjin" localSheetId="8">#REF!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 localSheetId="1">#REF!</definedName>
    <definedName name="jigyoumeishou" localSheetId="0">#REF!</definedName>
    <definedName name="jigyoumeishou" localSheetId="8">#REF!</definedName>
    <definedName name="jigyoumeishou">#REF!</definedName>
    <definedName name="JigyoYubin">#REF!</definedName>
    <definedName name="jiritu">#REF!</definedName>
    <definedName name="ｋ">#N/A</definedName>
    <definedName name="kanagawaken" localSheetId="2">#REF!</definedName>
    <definedName name="kanagawaken" localSheetId="1">#REF!</definedName>
    <definedName name="kanagawaken" localSheetId="0">#REF!</definedName>
    <definedName name="kanagawaken" localSheetId="8">#REF!</definedName>
    <definedName name="kanagawaken">#REF!</definedName>
    <definedName name="KanriJyusyo">#REF!</definedName>
    <definedName name="KanriJyusyoKana">#REF!</definedName>
    <definedName name="KanriShimei">#REF!</definedName>
    <definedName name="KanriYubin">#REF!</definedName>
    <definedName name="kawasaki" localSheetId="1">#REF!</definedName>
    <definedName name="kawasaki" localSheetId="0">#REF!</definedName>
    <definedName name="kawasaki" localSheetId="8">#REF!</definedName>
    <definedName name="kawasaki">#REF!</definedName>
    <definedName name="KenmuJigyoMei">#REF!</definedName>
    <definedName name="KenmuJikan">#REF!</definedName>
    <definedName name="KenmuShokushu">#REF!</definedName>
    <definedName name="KenmuUmu">#REF!</definedName>
    <definedName name="KK_03" localSheetId="1">#REF!</definedName>
    <definedName name="KK_03" localSheetId="0">#REF!</definedName>
    <definedName name="KK_03" localSheetId="8">#REF!</definedName>
    <definedName name="KK_03">#REF!</definedName>
    <definedName name="kk_04">#REF!</definedName>
    <definedName name="KK_06" localSheetId="8">#REF!</definedName>
    <definedName name="KK_06">#REF!</definedName>
    <definedName name="kk_07">#REF!</definedName>
    <definedName name="‐㏍08">#REF!</definedName>
    <definedName name="KK2_3" localSheetId="8">#REF!</definedName>
    <definedName name="KK2_3">#REF!</definedName>
    <definedName name="ｋｋｋｋ" localSheetId="8">#REF!</definedName>
    <definedName name="ｋｋｋｋ">#REF!</definedName>
    <definedName name="new">#REF!</definedName>
    <definedName name="nn">#REF!</definedName>
    <definedName name="o">#REF!</definedName>
    <definedName name="_xlnm.Print_Area" localSheetId="2">'体制等状況一覧（６月～）'!$A$1:$BE$44</definedName>
    <definedName name="_xlnm.Print_Area" localSheetId="1">'届出書 '!$A$1:$AJ$160</definedName>
    <definedName name="_xlnm.Print_Area" localSheetId="0">'届出書  (元データ)'!$A$1:$AJ$175</definedName>
    <definedName name="_xlnm.Print_Area" localSheetId="5">'別紙３(療養介護）'!$A$1:$AL$225</definedName>
    <definedName name="_xlnm.Print_Area" localSheetId="8">'別紙32（重度障害者支援加算（生活介護））'!$A$1:$G$19</definedName>
    <definedName name="_xlnm.Print_Area" localSheetId="9">'別紙42（就労定着実績体制加算・変更）※作業中'!$A$1:$O$47</definedName>
    <definedName name="_xlnm.Print_Titles" localSheetId="2">'体制等状況一覧（６月～）'!$5:$6</definedName>
    <definedName name="_xlnm.Print_Titles" localSheetId="5">'別紙３(療養介護）'!$1:$3</definedName>
    <definedName name="prtNo">[1]main!#REF!</definedName>
    <definedName name="q">#REF!</definedName>
    <definedName name="qq">#REF!</definedName>
    <definedName name="qwerty">#REF!</definedName>
    <definedName name="Roman_01" localSheetId="1">#REF!</definedName>
    <definedName name="Roman_01" localSheetId="0">#REF!</definedName>
    <definedName name="Roman_01" localSheetId="8">#REF!</definedName>
    <definedName name="Roman_01">#REF!</definedName>
    <definedName name="Roman_02" localSheetId="1">#REF!</definedName>
    <definedName name="Roman_02" localSheetId="0">#REF!</definedName>
    <definedName name="Roman_02">#REF!</definedName>
    <definedName name="Roman_03" localSheetId="1">#REF!</definedName>
    <definedName name="Roman_03" localSheetId="0">#REF!</definedName>
    <definedName name="Roman_03" localSheetId="8">#REF!</definedName>
    <definedName name="Roman_03">#REF!</definedName>
    <definedName name="Roman_04" localSheetId="8">#REF!</definedName>
    <definedName name="Roman_04">#REF!</definedName>
    <definedName name="Roman_06" localSheetId="8">#REF!</definedName>
    <definedName name="Roman_06">#REF!</definedName>
    <definedName name="roman_09">#REF!</definedName>
    <definedName name="roman_11">#REF!</definedName>
    <definedName name="roman11">#REF!</definedName>
    <definedName name="Roman2_1" localSheetId="8">#REF!</definedName>
    <definedName name="Roman2_1">#REF!</definedName>
    <definedName name="Roman2_3" localSheetId="8">#REF!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 localSheetId="8">#REF!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 localSheetId="8">#REF!</definedName>
    <definedName name="siharai">#REF!</definedName>
    <definedName name="sikuchouson" localSheetId="8">#REF!</definedName>
    <definedName name="sikuchouson">#REF!</definedName>
    <definedName name="sinseisaki" localSheetId="8">#REF!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 localSheetId="2">#REF!</definedName>
    <definedName name="ｔａｂｉｅ＿04">#REF!</definedName>
    <definedName name="table_03" localSheetId="8">#REF!</definedName>
    <definedName name="table_03">#REF!</definedName>
    <definedName name="table_06" localSheetId="8">#REF!</definedName>
    <definedName name="table_06">#REF!</definedName>
    <definedName name="table2_3" localSheetId="8">#REF!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 localSheetId="8">#REF!</definedName>
    <definedName name="yokohama">#REF!</definedName>
    <definedName name="z">#REF!</definedName>
    <definedName name="Z_86B41AF5_FF3A_4416_A5C4_EFC15DC936A3_.wvu.PrintArea" localSheetId="3" hidden="1">'別紙２（勤務体制【生活介護・療養介護】）'!$A$1:$AK$227</definedName>
    <definedName name="Z_86B41AF5_FF3A_4416_A5C4_EFC15DC936A3_.wvu.PrintArea" localSheetId="4" hidden="1">'別紙２（勤務体制【生活介護・療養介護以外】）'!$A$1:$AK$229</definedName>
    <definedName name="Z_86B41AF5_FF3A_4416_A5C4_EFC15DC936A3_.wvu.PrintArea" localSheetId="5" hidden="1">'別紙３(療養介護）'!$A$1:$AL$225</definedName>
    <definedName name="Z_86B41AF5_FF3A_4416_A5C4_EFC15DC936A3_.wvu.PrintTitles" localSheetId="5" hidden="1">'別紙３(療養介護）'!$1:$3</definedName>
    <definedName name="Z_86B41AF5_FF3A_4416_A5C4_EFC15DC936A3_.wvu.Rows" localSheetId="3" hidden="1">'別紙２（勤務体制【生活介護・療養介護】）'!$22:$207</definedName>
    <definedName name="Z_86B41AF5_FF3A_4416_A5C4_EFC15DC936A3_.wvu.Rows" localSheetId="4" hidden="1">'別紙２（勤務体制【生活介護・療養介護以外】）'!$22:$207</definedName>
    <definedName name="ア">#REF!</definedName>
    <definedName name="あ" localSheetId="1">#REF!</definedName>
    <definedName name="あ" localSheetId="0">#REF!</definedName>
    <definedName name="あ" localSheetId="9">#REF!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 localSheetId="1">#REF!</definedName>
    <definedName name="こ" localSheetId="0">#REF!</definedName>
    <definedName name="こ">#REF!</definedName>
    <definedName name="サービス">#REF!</definedName>
    <definedName name="サービス２">#REF!</definedName>
    <definedName name="サービス種別" localSheetId="2">[3]サービス種類一覧!$B$4:$B$20</definedName>
    <definedName name="サービス種別">[4]サービス種類一覧!$B$4:$B$20</definedName>
    <definedName name="サービス種類" localSheetId="2">[3]サービス種類一覧!$C$4:$C$20</definedName>
    <definedName name="サービス種類">[5]サービス種類一覧!$C$4:$C$20</definedName>
    <definedName name="サービス名">#N/A</definedName>
    <definedName name="サービス名称">#N/A</definedName>
    <definedName name="だだ">#N/A</definedName>
    <definedName name="っっｋ">#N/A</definedName>
    <definedName name="っっっっｌ">#N/A</definedName>
    <definedName name="一覧">[6]加算率一覧!$A$4:$A$25</definedName>
    <definedName name="確認">#N/A</definedName>
    <definedName name="看護時間" localSheetId="2">#REF!</definedName>
    <definedName name="看護時間" localSheetId="1">#REF!</definedName>
    <definedName name="看護時間" localSheetId="0">#REF!</definedName>
    <definedName name="看護時間" localSheetId="9">#REF!</definedName>
    <definedName name="看護時間">#REF!</definedName>
    <definedName name="山口県" localSheetId="2">#REF!</definedName>
    <definedName name="山口県" localSheetId="8">#REF!</definedName>
    <definedName name="山口県">#REF!</definedName>
    <definedName name="自己評価">#REF!</definedName>
    <definedName name="種類" localSheetId="2">[3]サービス種類一覧!$A$4:$A$20</definedName>
    <definedName name="種類">[7]サービス種類一覧!$A$4:$A$20</definedName>
    <definedName name="食事" localSheetId="2">#REF!</definedName>
    <definedName name="食事" localSheetId="1">#REF!</definedName>
    <definedName name="食事" localSheetId="0">#REF!</definedName>
    <definedName name="食事">#REF!</definedName>
    <definedName name="体制等状況一覧" localSheetId="2">#REF!</definedName>
    <definedName name="体制等状況一覧" localSheetId="1">#REF!</definedName>
    <definedName name="体制等状況一覧" localSheetId="0">#REF!</definedName>
    <definedName name="体制等状況一覧">#REF!</definedName>
    <definedName name="台帳">[8]D台帳!$A$6:$AF$3439</definedName>
    <definedName name="町っ油" localSheetId="2">#REF!</definedName>
    <definedName name="町っ油" localSheetId="1">#REF!</definedName>
    <definedName name="町っ油" localSheetId="0">#REF!</definedName>
    <definedName name="町っ油">#REF!</definedName>
    <definedName name="特定">#REF!</definedName>
    <definedName name="利用日数記入例" localSheetId="2">#REF!</definedName>
    <definedName name="利用日数記入例">#REF!</definedName>
  </definedNames>
  <calcPr calcId="191029"/>
  <customWorkbookViews>
    <customWorkbookView name="w - 個人用ビュー" guid="{86B41AF5-FF3A-4416-A5C4-EFC15DC936A3}" mergeInterval="0" personalView="1" maximized="1" windowWidth="1362" windowHeight="550" tabRatio="728" activeSheetId="5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7" i="112" l="1"/>
  <c r="Q11" i="112"/>
  <c r="Q16" i="112" s="1"/>
  <c r="L11" i="112"/>
  <c r="N20" i="112" s="1"/>
  <c r="F7" i="112"/>
  <c r="Q18" i="112" l="1"/>
  <c r="N43" i="112"/>
  <c r="P43" i="112" s="1"/>
  <c r="I1" i="112"/>
  <c r="A10" i="107"/>
  <c r="A10" i="111"/>
  <c r="Q19" i="112" l="1"/>
  <c r="Q17" i="112"/>
  <c r="Q45" i="112"/>
  <c r="N17" i="112"/>
  <c r="N25" i="112"/>
  <c r="P25" i="112" s="1"/>
  <c r="Q27" i="112"/>
  <c r="N33" i="112"/>
  <c r="P33" i="112" s="1"/>
  <c r="Q35" i="112"/>
  <c r="N41" i="112"/>
  <c r="P41" i="112" s="1"/>
  <c r="Q43" i="112"/>
  <c r="N18" i="112"/>
  <c r="P18" i="112" s="1"/>
  <c r="Q20" i="112"/>
  <c r="N26" i="112"/>
  <c r="P26" i="112" s="1"/>
  <c r="Q28" i="112"/>
  <c r="N34" i="112"/>
  <c r="P34" i="112" s="1"/>
  <c r="Q36" i="112"/>
  <c r="N42" i="112"/>
  <c r="P42" i="112" s="1"/>
  <c r="Q44" i="112"/>
  <c r="N21" i="112"/>
  <c r="P21" i="112" s="1"/>
  <c r="Q23" i="112"/>
  <c r="N29" i="112"/>
  <c r="P29" i="112" s="1"/>
  <c r="Q31" i="112"/>
  <c r="N37" i="112"/>
  <c r="P37" i="112" s="1"/>
  <c r="Q39" i="112"/>
  <c r="N45" i="112"/>
  <c r="P45" i="112" s="1"/>
  <c r="N22" i="112"/>
  <c r="P22" i="112" s="1"/>
  <c r="Q24" i="112"/>
  <c r="N30" i="112"/>
  <c r="P30" i="112" s="1"/>
  <c r="Q32" i="112"/>
  <c r="N38" i="112"/>
  <c r="P38" i="112" s="1"/>
  <c r="Q40" i="112"/>
  <c r="P20" i="112"/>
  <c r="Q22" i="112"/>
  <c r="N28" i="112"/>
  <c r="P28" i="112" s="1"/>
  <c r="Q30" i="112"/>
  <c r="N36" i="112"/>
  <c r="P36" i="112" s="1"/>
  <c r="Q38" i="112"/>
  <c r="N44" i="112"/>
  <c r="P44" i="112" s="1"/>
  <c r="N23" i="112"/>
  <c r="P23" i="112" s="1"/>
  <c r="Q25" i="112"/>
  <c r="N31" i="112"/>
  <c r="P31" i="112" s="1"/>
  <c r="Q33" i="112"/>
  <c r="N39" i="112"/>
  <c r="P39" i="112" s="1"/>
  <c r="Q41" i="112"/>
  <c r="N16" i="112"/>
  <c r="P16" i="112" s="1"/>
  <c r="N24" i="112"/>
  <c r="P24" i="112" s="1"/>
  <c r="Q26" i="112"/>
  <c r="N32" i="112"/>
  <c r="P32" i="112" s="1"/>
  <c r="Q34" i="112"/>
  <c r="N40" i="112"/>
  <c r="P40" i="112" s="1"/>
  <c r="Q42" i="112"/>
  <c r="N19" i="112"/>
  <c r="P19" i="112" s="1"/>
  <c r="Q21" i="112"/>
  <c r="N27" i="112"/>
  <c r="P27" i="112" s="1"/>
  <c r="Q29" i="112"/>
  <c r="N35" i="112"/>
  <c r="P35" i="112" s="1"/>
  <c r="Q37" i="112"/>
  <c r="F4" i="112" l="1"/>
  <c r="F10" i="112" s="1"/>
  <c r="J11" i="112" l="1"/>
  <c r="B2" i="75" l="1"/>
  <c r="L4" i="75" l="1"/>
  <c r="F4" i="75"/>
  <c r="S2" i="7" l="1"/>
  <c r="D2" i="7"/>
  <c r="AE2" i="7"/>
  <c r="W213" i="75"/>
  <c r="W4" i="75"/>
  <c r="AH4" i="75"/>
  <c r="AG210" i="75"/>
  <c r="N4" i="8"/>
  <c r="N5" i="8"/>
  <c r="F228" i="76"/>
  <c r="F227" i="76"/>
  <c r="F226" i="76"/>
  <c r="F225" i="76"/>
  <c r="F224" i="76"/>
  <c r="F223" i="76"/>
  <c r="F222" i="76"/>
  <c r="F221" i="76"/>
  <c r="F220" i="76"/>
  <c r="F219" i="76"/>
  <c r="F218" i="76"/>
  <c r="F217" i="76"/>
  <c r="F216" i="76"/>
  <c r="F215" i="76"/>
  <c r="W215" i="76"/>
  <c r="F214" i="76"/>
  <c r="F213" i="76"/>
  <c r="F212" i="76"/>
  <c r="F211" i="76"/>
  <c r="AG210" i="76"/>
  <c r="AK207" i="76"/>
  <c r="AI207" i="76"/>
  <c r="AK206" i="76"/>
  <c r="AI206" i="76"/>
  <c r="AK205" i="76"/>
  <c r="AI205" i="76"/>
  <c r="AK204" i="76"/>
  <c r="AI204" i="76"/>
  <c r="AK203" i="76"/>
  <c r="AI203" i="76"/>
  <c r="AK202" i="76"/>
  <c r="AI202" i="76"/>
  <c r="AK201" i="76"/>
  <c r="AI201" i="76"/>
  <c r="AK200" i="76"/>
  <c r="AI200" i="76"/>
  <c r="AK199" i="76"/>
  <c r="AI199" i="76"/>
  <c r="AK198" i="76"/>
  <c r="AI198" i="76"/>
  <c r="AK197" i="76"/>
  <c r="AI197" i="76"/>
  <c r="AK196" i="76"/>
  <c r="AI196" i="76"/>
  <c r="AK195" i="76"/>
  <c r="AI195" i="76"/>
  <c r="AK194" i="76"/>
  <c r="AI194" i="76"/>
  <c r="AK193" i="76"/>
  <c r="AI193" i="76"/>
  <c r="AK192" i="76"/>
  <c r="AI192" i="76"/>
  <c r="AK191" i="76"/>
  <c r="AI191" i="76"/>
  <c r="AK190" i="76"/>
  <c r="AI190" i="76"/>
  <c r="AK189" i="76"/>
  <c r="AI189" i="76"/>
  <c r="AK188" i="76"/>
  <c r="AI188" i="76"/>
  <c r="AK187" i="76"/>
  <c r="AI187" i="76"/>
  <c r="AK186" i="76"/>
  <c r="AI186" i="76"/>
  <c r="AK185" i="76"/>
  <c r="AI185" i="76"/>
  <c r="AK184" i="76"/>
  <c r="AI184" i="76"/>
  <c r="AK183" i="76"/>
  <c r="AI183" i="76"/>
  <c r="AK182" i="76"/>
  <c r="AI182" i="76"/>
  <c r="AK181" i="76"/>
  <c r="AI181" i="76"/>
  <c r="AK180" i="76"/>
  <c r="AI180" i="76"/>
  <c r="AK179" i="76"/>
  <c r="AI179" i="76"/>
  <c r="AK178" i="76"/>
  <c r="AI178" i="76"/>
  <c r="AK177" i="76"/>
  <c r="AI177" i="76"/>
  <c r="AK176" i="76"/>
  <c r="AI176" i="76"/>
  <c r="AK175" i="76"/>
  <c r="AI175" i="76"/>
  <c r="AK174" i="76"/>
  <c r="AI174" i="76"/>
  <c r="AK173" i="76"/>
  <c r="AI173" i="76"/>
  <c r="AK172" i="76"/>
  <c r="AI172" i="76"/>
  <c r="AK171" i="76"/>
  <c r="AI171" i="76"/>
  <c r="AK170" i="76"/>
  <c r="AI170" i="76"/>
  <c r="AK169" i="76"/>
  <c r="AI169" i="76"/>
  <c r="AK168" i="76"/>
  <c r="AI168" i="76"/>
  <c r="AK167" i="76"/>
  <c r="AI167" i="76"/>
  <c r="AK166" i="76"/>
  <c r="AI166" i="76"/>
  <c r="AK165" i="76"/>
  <c r="AI165" i="76"/>
  <c r="AK164" i="76"/>
  <c r="AI164" i="76"/>
  <c r="AK163" i="76"/>
  <c r="AI163" i="76"/>
  <c r="AK162" i="76"/>
  <c r="AI162" i="76"/>
  <c r="AK161" i="76"/>
  <c r="AI161" i="76"/>
  <c r="AK160" i="76"/>
  <c r="AI160" i="76"/>
  <c r="AK159" i="76"/>
  <c r="AI159" i="76"/>
  <c r="AK158" i="76"/>
  <c r="AI158" i="76"/>
  <c r="AK157" i="76"/>
  <c r="AI157" i="76"/>
  <c r="AK156" i="76"/>
  <c r="AI156" i="76"/>
  <c r="AK155" i="76"/>
  <c r="AI155" i="76"/>
  <c r="AK154" i="76"/>
  <c r="AI154" i="76"/>
  <c r="AK153" i="76"/>
  <c r="AI153" i="76"/>
  <c r="AK152" i="76"/>
  <c r="AI152" i="76"/>
  <c r="AK151" i="76"/>
  <c r="AI151" i="76"/>
  <c r="AK150" i="76"/>
  <c r="AI150" i="76"/>
  <c r="AK149" i="76"/>
  <c r="AI149" i="76"/>
  <c r="AK148" i="76"/>
  <c r="AI148" i="76"/>
  <c r="AK147" i="76"/>
  <c r="AI147" i="76"/>
  <c r="AK146" i="76"/>
  <c r="AI146" i="76"/>
  <c r="AK145" i="76"/>
  <c r="AI145" i="76"/>
  <c r="AK144" i="76"/>
  <c r="AI144" i="76"/>
  <c r="AK143" i="76"/>
  <c r="AI143" i="76"/>
  <c r="AK142" i="76"/>
  <c r="AI142" i="76"/>
  <c r="AK141" i="76"/>
  <c r="AI141" i="76"/>
  <c r="AK140" i="76"/>
  <c r="AI140" i="76"/>
  <c r="AK139" i="76"/>
  <c r="AI139" i="76"/>
  <c r="AK138" i="76"/>
  <c r="AI138" i="76"/>
  <c r="AK137" i="76"/>
  <c r="AI137" i="76"/>
  <c r="AK136" i="76"/>
  <c r="AI136" i="76"/>
  <c r="AK135" i="76"/>
  <c r="AI135" i="76"/>
  <c r="AK134" i="76"/>
  <c r="AI134" i="76"/>
  <c r="AK133" i="76"/>
  <c r="AI133" i="76"/>
  <c r="AK132" i="76"/>
  <c r="AI132" i="76"/>
  <c r="AK131" i="76"/>
  <c r="AI131" i="76"/>
  <c r="AK130" i="76"/>
  <c r="AI130" i="76"/>
  <c r="AK129" i="76"/>
  <c r="AI129" i="76"/>
  <c r="AK128" i="76"/>
  <c r="AI128" i="76"/>
  <c r="AK127" i="76"/>
  <c r="AI127" i="76"/>
  <c r="AK126" i="76"/>
  <c r="AI126" i="76"/>
  <c r="AK125" i="76"/>
  <c r="AI125" i="76"/>
  <c r="AK124" i="76"/>
  <c r="AI124" i="76"/>
  <c r="AK123" i="76"/>
  <c r="AI123" i="76"/>
  <c r="AK122" i="76"/>
  <c r="AI122" i="76"/>
  <c r="AK121" i="76"/>
  <c r="AI121" i="76"/>
  <c r="AK120" i="76"/>
  <c r="AI120" i="76"/>
  <c r="AK119" i="76"/>
  <c r="AI119" i="76"/>
  <c r="AK118" i="76"/>
  <c r="AI118" i="76"/>
  <c r="AK117" i="76"/>
  <c r="AI117" i="76"/>
  <c r="AK116" i="76"/>
  <c r="AI116" i="76"/>
  <c r="AK115" i="76"/>
  <c r="AI115" i="76"/>
  <c r="AK114" i="76"/>
  <c r="AI114" i="76"/>
  <c r="AK113" i="76"/>
  <c r="AI113" i="76"/>
  <c r="AK112" i="76"/>
  <c r="AI112" i="76"/>
  <c r="AK111" i="76"/>
  <c r="AI111" i="76"/>
  <c r="AK110" i="76"/>
  <c r="AI110" i="76"/>
  <c r="AK109" i="76"/>
  <c r="AI109" i="76"/>
  <c r="AK108" i="76"/>
  <c r="AI108" i="76"/>
  <c r="AK107" i="76"/>
  <c r="AI107" i="76"/>
  <c r="AK106" i="76"/>
  <c r="AI106" i="76"/>
  <c r="AK105" i="76"/>
  <c r="AI105" i="76"/>
  <c r="AK104" i="76"/>
  <c r="AI104" i="76"/>
  <c r="AK103" i="76"/>
  <c r="AI103" i="76"/>
  <c r="AK102" i="76"/>
  <c r="AI102" i="76"/>
  <c r="AK101" i="76"/>
  <c r="AI101" i="76"/>
  <c r="AK100" i="76"/>
  <c r="AI100" i="76"/>
  <c r="AK99" i="76"/>
  <c r="AI99" i="76"/>
  <c r="AK98" i="76"/>
  <c r="AI98" i="76"/>
  <c r="AK97" i="76"/>
  <c r="AI97" i="76"/>
  <c r="AK96" i="76"/>
  <c r="AI96" i="76"/>
  <c r="AK95" i="76"/>
  <c r="AI95" i="76"/>
  <c r="AK94" i="76"/>
  <c r="AI94" i="76"/>
  <c r="AK93" i="76"/>
  <c r="AI93" i="76"/>
  <c r="AK92" i="76"/>
  <c r="AI92" i="76"/>
  <c r="AK91" i="76"/>
  <c r="AI91" i="76"/>
  <c r="AK90" i="76"/>
  <c r="AI90" i="76"/>
  <c r="AK89" i="76"/>
  <c r="AI89" i="76"/>
  <c r="AK88" i="76"/>
  <c r="AI88" i="76"/>
  <c r="AK87" i="76"/>
  <c r="AI87" i="76"/>
  <c r="AK86" i="76"/>
  <c r="AI86" i="76"/>
  <c r="AK85" i="76"/>
  <c r="AI85" i="76"/>
  <c r="AK84" i="76"/>
  <c r="AI84" i="76"/>
  <c r="AK83" i="76"/>
  <c r="AI83" i="76"/>
  <c r="AK82" i="76"/>
  <c r="AI82" i="76"/>
  <c r="AK81" i="76"/>
  <c r="AI81" i="76"/>
  <c r="AK80" i="76"/>
  <c r="AI80" i="76"/>
  <c r="AK79" i="76"/>
  <c r="AI79" i="76"/>
  <c r="AK78" i="76"/>
  <c r="AI78" i="76"/>
  <c r="AK77" i="76"/>
  <c r="AI77" i="76"/>
  <c r="AK76" i="76"/>
  <c r="AI76" i="76"/>
  <c r="AK75" i="76"/>
  <c r="AI75" i="76"/>
  <c r="AK74" i="76"/>
  <c r="AI74" i="76"/>
  <c r="AK73" i="76"/>
  <c r="AI73" i="76"/>
  <c r="AK72" i="76"/>
  <c r="AI72" i="76"/>
  <c r="AK71" i="76"/>
  <c r="AI71" i="76"/>
  <c r="AK70" i="76"/>
  <c r="AI70" i="76"/>
  <c r="AK69" i="76"/>
  <c r="AI69" i="76"/>
  <c r="AK68" i="76"/>
  <c r="AI68" i="76"/>
  <c r="AK67" i="76"/>
  <c r="AI67" i="76"/>
  <c r="AK66" i="76"/>
  <c r="AI66" i="76"/>
  <c r="AK65" i="76"/>
  <c r="AI65" i="76"/>
  <c r="AK64" i="76"/>
  <c r="AI64" i="76"/>
  <c r="AK63" i="76"/>
  <c r="AI63" i="76"/>
  <c r="AK62" i="76"/>
  <c r="AI62" i="76"/>
  <c r="AK61" i="76"/>
  <c r="AI61" i="76"/>
  <c r="AK60" i="76"/>
  <c r="AI60" i="76"/>
  <c r="AK59" i="76"/>
  <c r="AI59" i="76"/>
  <c r="AK58" i="76"/>
  <c r="AI58" i="76"/>
  <c r="AK57" i="76"/>
  <c r="AI57" i="76"/>
  <c r="AK56" i="76"/>
  <c r="AI56" i="76"/>
  <c r="AK55" i="76"/>
  <c r="AI55" i="76"/>
  <c r="AK54" i="76"/>
  <c r="AI54" i="76"/>
  <c r="AK53" i="76"/>
  <c r="AI53" i="76"/>
  <c r="AK52" i="76"/>
  <c r="AI52" i="76"/>
  <c r="AK51" i="76"/>
  <c r="AI51" i="76"/>
  <c r="AK50" i="76"/>
  <c r="AI50" i="76"/>
  <c r="AK49" i="76"/>
  <c r="AI49" i="76"/>
  <c r="AK48" i="76"/>
  <c r="AI48" i="76"/>
  <c r="AK47" i="76"/>
  <c r="AI47" i="76"/>
  <c r="AK46" i="76"/>
  <c r="AI46" i="76"/>
  <c r="AK45" i="76"/>
  <c r="AI45" i="76"/>
  <c r="AK44" i="76"/>
  <c r="AI44" i="76"/>
  <c r="AK43" i="76"/>
  <c r="AI43" i="76"/>
  <c r="AK42" i="76"/>
  <c r="AI42" i="76"/>
  <c r="AK41" i="76"/>
  <c r="AI41" i="76"/>
  <c r="AK40" i="76"/>
  <c r="AI40" i="76"/>
  <c r="AK39" i="76"/>
  <c r="AI39" i="76"/>
  <c r="AK38" i="76"/>
  <c r="AI38" i="76"/>
  <c r="AK37" i="76"/>
  <c r="AI37" i="76"/>
  <c r="AK36" i="76"/>
  <c r="AI36" i="76"/>
  <c r="AK35" i="76"/>
  <c r="AI35" i="76"/>
  <c r="AK34" i="76"/>
  <c r="AI34" i="76"/>
  <c r="AK33" i="76"/>
  <c r="AI33" i="76"/>
  <c r="AK32" i="76"/>
  <c r="AI32" i="76"/>
  <c r="AK31" i="76"/>
  <c r="AI31" i="76"/>
  <c r="AK30" i="76"/>
  <c r="AI30" i="76"/>
  <c r="AK29" i="76"/>
  <c r="AI29" i="76"/>
  <c r="AK28" i="76"/>
  <c r="AI28" i="76"/>
  <c r="AK27" i="76"/>
  <c r="AI27" i="76"/>
  <c r="AK26" i="76"/>
  <c r="AI26" i="76"/>
  <c r="AK25" i="76"/>
  <c r="AI25" i="76"/>
  <c r="AK24" i="76"/>
  <c r="AI24" i="76"/>
  <c r="AK23" i="76"/>
  <c r="AI23" i="76"/>
  <c r="AK22" i="76"/>
  <c r="AI22" i="76"/>
  <c r="AK21" i="76"/>
  <c r="AI21" i="76"/>
  <c r="AK20" i="76"/>
  <c r="AI20" i="76"/>
  <c r="AK19" i="76"/>
  <c r="AI19" i="76"/>
  <c r="AK18" i="76"/>
  <c r="AI18" i="76"/>
  <c r="AK17" i="76"/>
  <c r="AI17" i="76"/>
  <c r="AK16" i="76"/>
  <c r="AI16" i="76"/>
  <c r="AK15" i="76"/>
  <c r="AI15" i="76"/>
  <c r="AK14" i="76"/>
  <c r="AI14" i="76"/>
  <c r="AK13" i="76"/>
  <c r="AI13" i="76"/>
  <c r="AK12" i="76"/>
  <c r="AI12" i="76"/>
  <c r="AK11" i="76"/>
  <c r="AI11" i="76"/>
  <c r="AK10" i="76"/>
  <c r="AI10" i="76"/>
  <c r="AK9" i="76"/>
  <c r="F210" i="76"/>
  <c r="AI9" i="76"/>
  <c r="AK8" i="76"/>
  <c r="F209" i="76"/>
  <c r="AI8" i="76"/>
  <c r="AH4" i="76"/>
  <c r="I4" i="76"/>
  <c r="W4" i="76"/>
  <c r="F226" i="75"/>
  <c r="F225" i="75"/>
  <c r="F224" i="75"/>
  <c r="F223" i="75"/>
  <c r="F222" i="75"/>
  <c r="F221" i="75"/>
  <c r="F220" i="75"/>
  <c r="F219" i="75"/>
  <c r="F218" i="75"/>
  <c r="F217" i="75"/>
  <c r="F216" i="75"/>
  <c r="F215" i="75"/>
  <c r="F214" i="75"/>
  <c r="F213" i="75"/>
  <c r="F212" i="75"/>
  <c r="F211" i="75"/>
  <c r="AK207" i="75"/>
  <c r="AI207" i="75"/>
  <c r="AK206" i="75"/>
  <c r="AI206" i="75"/>
  <c r="AK205" i="75"/>
  <c r="AI205" i="75"/>
  <c r="AK204" i="75"/>
  <c r="AI204" i="75"/>
  <c r="AK203" i="75"/>
  <c r="AI203" i="75"/>
  <c r="AK202" i="75"/>
  <c r="AI202" i="75"/>
  <c r="AK201" i="75"/>
  <c r="AI201" i="75"/>
  <c r="AK200" i="75"/>
  <c r="AI200" i="75"/>
  <c r="AK199" i="75"/>
  <c r="AI199" i="75"/>
  <c r="AK198" i="75"/>
  <c r="AI198" i="75"/>
  <c r="AK197" i="75"/>
  <c r="AI197" i="75"/>
  <c r="AK196" i="75"/>
  <c r="AI196" i="75"/>
  <c r="AK195" i="75"/>
  <c r="AI195" i="75"/>
  <c r="AK194" i="75"/>
  <c r="AI194" i="75"/>
  <c r="AK193" i="75"/>
  <c r="AI193" i="75"/>
  <c r="AK192" i="75"/>
  <c r="AI192" i="75"/>
  <c r="AK191" i="75"/>
  <c r="AI191" i="75"/>
  <c r="AK190" i="75"/>
  <c r="AI190" i="75"/>
  <c r="AK189" i="75"/>
  <c r="AI189" i="75"/>
  <c r="AK188" i="75"/>
  <c r="AI188" i="75"/>
  <c r="AK187" i="75"/>
  <c r="AI187" i="75"/>
  <c r="AK186" i="75"/>
  <c r="AI186" i="75"/>
  <c r="AK185" i="75"/>
  <c r="AI185" i="75"/>
  <c r="AK184" i="75"/>
  <c r="AI184" i="75"/>
  <c r="AK183" i="75"/>
  <c r="AI183" i="75"/>
  <c r="AK182" i="75"/>
  <c r="AI182" i="75"/>
  <c r="AK181" i="75"/>
  <c r="AI181" i="75"/>
  <c r="AK180" i="75"/>
  <c r="AI180" i="75"/>
  <c r="AK179" i="75"/>
  <c r="AI179" i="75"/>
  <c r="AK178" i="75"/>
  <c r="AI178" i="75"/>
  <c r="AK177" i="75"/>
  <c r="AI177" i="75"/>
  <c r="AK176" i="75"/>
  <c r="AI176" i="75"/>
  <c r="AK175" i="75"/>
  <c r="AI175" i="75"/>
  <c r="AK174" i="75"/>
  <c r="AI174" i="75"/>
  <c r="AK173" i="75"/>
  <c r="AI173" i="75"/>
  <c r="AK172" i="75"/>
  <c r="AI172" i="75"/>
  <c r="AK171" i="75"/>
  <c r="AI171" i="75"/>
  <c r="AK170" i="75"/>
  <c r="AI170" i="75"/>
  <c r="AK169" i="75"/>
  <c r="AI169" i="75"/>
  <c r="AK168" i="75"/>
  <c r="AI168" i="75"/>
  <c r="AK167" i="75"/>
  <c r="AI167" i="75"/>
  <c r="AK166" i="75"/>
  <c r="AI166" i="75"/>
  <c r="AK165" i="75"/>
  <c r="AI165" i="75"/>
  <c r="AK164" i="75"/>
  <c r="AI164" i="75"/>
  <c r="AK163" i="75"/>
  <c r="AI163" i="75"/>
  <c r="AK162" i="75"/>
  <c r="AI162" i="75"/>
  <c r="AK161" i="75"/>
  <c r="AI161" i="75"/>
  <c r="AK160" i="75"/>
  <c r="AI160" i="75"/>
  <c r="AK159" i="75"/>
  <c r="AI159" i="75"/>
  <c r="AK158" i="75"/>
  <c r="AI158" i="75"/>
  <c r="AK157" i="75"/>
  <c r="AI157" i="75"/>
  <c r="AK156" i="75"/>
  <c r="AI156" i="75"/>
  <c r="AK155" i="75"/>
  <c r="AI155" i="75"/>
  <c r="AK154" i="75"/>
  <c r="AI154" i="75"/>
  <c r="AK153" i="75"/>
  <c r="AI153" i="75"/>
  <c r="AK152" i="75"/>
  <c r="AI152" i="75"/>
  <c r="AK151" i="75"/>
  <c r="AI151" i="75"/>
  <c r="AK150" i="75"/>
  <c r="AI150" i="75"/>
  <c r="AK149" i="75"/>
  <c r="AI149" i="75"/>
  <c r="AK148" i="75"/>
  <c r="AI148" i="75"/>
  <c r="AK147" i="75"/>
  <c r="AI147" i="75"/>
  <c r="AK146" i="75"/>
  <c r="AI146" i="75"/>
  <c r="AK145" i="75"/>
  <c r="AI145" i="75"/>
  <c r="AK144" i="75"/>
  <c r="AI144" i="75"/>
  <c r="AK143" i="75"/>
  <c r="AI143" i="75"/>
  <c r="AK142" i="75"/>
  <c r="AI142" i="75"/>
  <c r="AK141" i="75"/>
  <c r="AI141" i="75"/>
  <c r="AK140" i="75"/>
  <c r="AI140" i="75"/>
  <c r="AK139" i="75"/>
  <c r="AI139" i="75"/>
  <c r="AK138" i="75"/>
  <c r="AI138" i="75"/>
  <c r="AK137" i="75"/>
  <c r="AI137" i="75"/>
  <c r="AK136" i="75"/>
  <c r="AI136" i="75"/>
  <c r="AK135" i="75"/>
  <c r="AI135" i="75"/>
  <c r="AK134" i="75"/>
  <c r="AI134" i="75"/>
  <c r="AK133" i="75"/>
  <c r="AI133" i="75"/>
  <c r="AK132" i="75"/>
  <c r="AI132" i="75"/>
  <c r="AK131" i="75"/>
  <c r="AI131" i="75"/>
  <c r="AK130" i="75"/>
  <c r="AI130" i="75"/>
  <c r="AK129" i="75"/>
  <c r="AI129" i="75"/>
  <c r="AK128" i="75"/>
  <c r="AI128" i="75"/>
  <c r="AK127" i="75"/>
  <c r="AI127" i="75"/>
  <c r="AK126" i="75"/>
  <c r="AI126" i="75"/>
  <c r="AK125" i="75"/>
  <c r="AI125" i="75"/>
  <c r="AK124" i="75"/>
  <c r="AI124" i="75"/>
  <c r="AK123" i="75"/>
  <c r="AI123" i="75"/>
  <c r="AK122" i="75"/>
  <c r="AI122" i="75"/>
  <c r="AK121" i="75"/>
  <c r="AI121" i="75"/>
  <c r="AK120" i="75"/>
  <c r="AI120" i="75"/>
  <c r="AK119" i="75"/>
  <c r="AI119" i="75"/>
  <c r="AK118" i="75"/>
  <c r="AI118" i="75"/>
  <c r="AK117" i="75"/>
  <c r="AI117" i="75"/>
  <c r="AK116" i="75"/>
  <c r="AI116" i="75"/>
  <c r="AK115" i="75"/>
  <c r="AI115" i="75"/>
  <c r="AK114" i="75"/>
  <c r="AI114" i="75"/>
  <c r="AK113" i="75"/>
  <c r="AI113" i="75"/>
  <c r="AK112" i="75"/>
  <c r="AI112" i="75"/>
  <c r="AK111" i="75"/>
  <c r="AI111" i="75"/>
  <c r="AK110" i="75"/>
  <c r="AI110" i="75"/>
  <c r="AK109" i="75"/>
  <c r="AI109" i="75"/>
  <c r="AK108" i="75"/>
  <c r="AI108" i="75"/>
  <c r="AK107" i="75"/>
  <c r="AI107" i="75"/>
  <c r="AK106" i="75"/>
  <c r="AI106" i="75"/>
  <c r="AK105" i="75"/>
  <c r="AI105" i="75"/>
  <c r="AK104" i="75"/>
  <c r="AI104" i="75"/>
  <c r="AK103" i="75"/>
  <c r="AI103" i="75"/>
  <c r="AK102" i="75"/>
  <c r="AI102" i="75"/>
  <c r="AK101" i="75"/>
  <c r="AI101" i="75"/>
  <c r="AK100" i="75"/>
  <c r="AI100" i="75"/>
  <c r="AK99" i="75"/>
  <c r="AI99" i="75"/>
  <c r="AK98" i="75"/>
  <c r="AI98" i="75"/>
  <c r="AK97" i="75"/>
  <c r="AI97" i="75"/>
  <c r="AK96" i="75"/>
  <c r="AI96" i="75"/>
  <c r="AK95" i="75"/>
  <c r="AI95" i="75"/>
  <c r="AK94" i="75"/>
  <c r="AI94" i="75"/>
  <c r="AK93" i="75"/>
  <c r="AI93" i="75"/>
  <c r="AK92" i="75"/>
  <c r="AI92" i="75"/>
  <c r="AK91" i="75"/>
  <c r="AI91" i="75"/>
  <c r="AK90" i="75"/>
  <c r="AI90" i="75"/>
  <c r="AK89" i="75"/>
  <c r="AI89" i="75"/>
  <c r="AK88" i="75"/>
  <c r="AI88" i="75"/>
  <c r="AK87" i="75"/>
  <c r="AI87" i="75"/>
  <c r="AK86" i="75"/>
  <c r="AI86" i="75"/>
  <c r="AK85" i="75"/>
  <c r="AI85" i="75"/>
  <c r="AK84" i="75"/>
  <c r="AI84" i="75"/>
  <c r="AK83" i="75"/>
  <c r="AI83" i="75"/>
  <c r="AK82" i="75"/>
  <c r="AI82" i="75"/>
  <c r="AK81" i="75"/>
  <c r="AI81" i="75"/>
  <c r="AK80" i="75"/>
  <c r="AI80" i="75"/>
  <c r="AK79" i="75"/>
  <c r="AI79" i="75"/>
  <c r="AK78" i="75"/>
  <c r="AI78" i="75"/>
  <c r="AK77" i="75"/>
  <c r="AI77" i="75"/>
  <c r="AK76" i="75"/>
  <c r="AI76" i="75"/>
  <c r="AK75" i="75"/>
  <c r="AI75" i="75"/>
  <c r="AK74" i="75"/>
  <c r="AI74" i="75"/>
  <c r="AK73" i="75"/>
  <c r="AI73" i="75"/>
  <c r="AK72" i="75"/>
  <c r="AI72" i="75"/>
  <c r="AK71" i="75"/>
  <c r="AI71" i="75"/>
  <c r="AK70" i="75"/>
  <c r="AI70" i="75"/>
  <c r="AK69" i="75"/>
  <c r="AI69" i="75"/>
  <c r="AK68" i="75"/>
  <c r="AI68" i="75"/>
  <c r="AK67" i="75"/>
  <c r="AI67" i="75"/>
  <c r="AK66" i="75"/>
  <c r="AI66" i="75"/>
  <c r="AK65" i="75"/>
  <c r="AI65" i="75"/>
  <c r="AK64" i="75"/>
  <c r="AI64" i="75"/>
  <c r="AK63" i="75"/>
  <c r="AI63" i="75"/>
  <c r="AK62" i="75"/>
  <c r="AI62" i="75"/>
  <c r="AK61" i="75"/>
  <c r="AI61" i="75"/>
  <c r="AK60" i="75"/>
  <c r="AI60" i="75"/>
  <c r="AK59" i="75"/>
  <c r="AI59" i="75"/>
  <c r="AK58" i="75"/>
  <c r="AI58" i="75"/>
  <c r="AK57" i="75"/>
  <c r="AI57" i="75"/>
  <c r="AK56" i="75"/>
  <c r="AI56" i="75"/>
  <c r="AK55" i="75"/>
  <c r="AI55" i="75"/>
  <c r="AK54" i="75"/>
  <c r="AI54" i="75"/>
  <c r="AK53" i="75"/>
  <c r="AI53" i="75"/>
  <c r="AK52" i="75"/>
  <c r="AI52" i="75"/>
  <c r="AK51" i="75"/>
  <c r="AI51" i="75"/>
  <c r="AK50" i="75"/>
  <c r="AI50" i="75"/>
  <c r="AK49" i="75"/>
  <c r="AI49" i="75"/>
  <c r="AK48" i="75"/>
  <c r="AI48" i="75"/>
  <c r="AK47" i="75"/>
  <c r="AI47" i="75"/>
  <c r="AK46" i="75"/>
  <c r="AI46" i="75"/>
  <c r="AK45" i="75"/>
  <c r="AI45" i="75"/>
  <c r="AK44" i="75"/>
  <c r="AI44" i="75"/>
  <c r="AK43" i="75"/>
  <c r="AI43" i="75"/>
  <c r="AK42" i="75"/>
  <c r="AI42" i="75"/>
  <c r="AK41" i="75"/>
  <c r="AI41" i="75"/>
  <c r="AK40" i="75"/>
  <c r="AI40" i="75"/>
  <c r="AK39" i="75"/>
  <c r="AI39" i="75"/>
  <c r="AK38" i="75"/>
  <c r="AI38" i="75"/>
  <c r="AK37" i="75"/>
  <c r="AI37" i="75"/>
  <c r="AK36" i="75"/>
  <c r="AI36" i="75"/>
  <c r="AK35" i="75"/>
  <c r="AI35" i="75"/>
  <c r="AK34" i="75"/>
  <c r="AI34" i="75"/>
  <c r="AK33" i="75"/>
  <c r="AI33" i="75"/>
  <c r="AK32" i="75"/>
  <c r="AI32" i="75"/>
  <c r="AK31" i="75"/>
  <c r="AI31" i="75"/>
  <c r="AK30" i="75"/>
  <c r="AI30" i="75"/>
  <c r="AK29" i="75"/>
  <c r="AI29" i="75"/>
  <c r="AK28" i="75"/>
  <c r="AI28" i="75"/>
  <c r="AK27" i="75"/>
  <c r="AI27" i="75"/>
  <c r="AK26" i="75"/>
  <c r="AI26" i="75"/>
  <c r="AK25" i="75"/>
  <c r="AI25" i="75"/>
  <c r="AK24" i="75"/>
  <c r="AI24" i="75"/>
  <c r="AK23" i="75"/>
  <c r="AI23" i="75"/>
  <c r="AK22" i="75"/>
  <c r="AI22" i="75"/>
  <c r="AK21" i="75"/>
  <c r="AI21" i="75"/>
  <c r="AK20" i="75"/>
  <c r="AI20" i="75"/>
  <c r="AK19" i="75"/>
  <c r="AI19" i="75"/>
  <c r="AK18" i="75"/>
  <c r="AI18" i="75"/>
  <c r="AK17" i="75"/>
  <c r="AI17" i="75"/>
  <c r="AK16" i="75"/>
  <c r="AI16" i="75"/>
  <c r="AK15" i="75"/>
  <c r="AI15" i="75"/>
  <c r="AK14" i="75"/>
  <c r="AI14" i="75"/>
  <c r="AK13" i="75"/>
  <c r="AI13" i="75"/>
  <c r="AK12" i="75"/>
  <c r="AI12" i="75"/>
  <c r="AK11" i="75"/>
  <c r="AI11" i="75"/>
  <c r="AK10" i="75"/>
  <c r="AI10" i="75"/>
  <c r="AK9" i="75"/>
  <c r="F210" i="75"/>
  <c r="AI9" i="75"/>
  <c r="AK8" i="75"/>
  <c r="F209" i="75"/>
  <c r="AI8" i="75"/>
  <c r="W213" i="76"/>
  <c r="AH3" i="76"/>
  <c r="R212" i="75"/>
  <c r="W215" i="75"/>
  <c r="AH2" i="75"/>
  <c r="AH2" i="76"/>
  <c r="AH3" i="75"/>
  <c r="AF218" i="7"/>
  <c r="AE218" i="7"/>
  <c r="AD218" i="7"/>
  <c r="AC218" i="7"/>
  <c r="AB218" i="7"/>
  <c r="AA218" i="7"/>
  <c r="Z218" i="7"/>
  <c r="Y218" i="7"/>
  <c r="X218" i="7"/>
  <c r="W218" i="7"/>
  <c r="V218" i="7"/>
  <c r="U218" i="7"/>
  <c r="T218" i="7"/>
  <c r="S218" i="7"/>
  <c r="R218" i="7"/>
  <c r="Q218" i="7"/>
  <c r="P218" i="7"/>
  <c r="O218" i="7"/>
  <c r="N218" i="7"/>
  <c r="M218" i="7"/>
  <c r="L218" i="7"/>
  <c r="K218" i="7"/>
  <c r="J218" i="7"/>
  <c r="I218" i="7"/>
  <c r="H218" i="7"/>
  <c r="G218" i="7"/>
  <c r="F218" i="7"/>
  <c r="E218" i="7"/>
  <c r="D218" i="7"/>
  <c r="C218" i="7"/>
  <c r="B218" i="7"/>
  <c r="AF207" i="7"/>
  <c r="AE207" i="7"/>
  <c r="AD207" i="7"/>
  <c r="AC207" i="7"/>
  <c r="AB207" i="7"/>
  <c r="AA207" i="7"/>
  <c r="Z207" i="7"/>
  <c r="Y207" i="7"/>
  <c r="X207" i="7"/>
  <c r="W207" i="7"/>
  <c r="V207" i="7"/>
  <c r="U207" i="7"/>
  <c r="T207" i="7"/>
  <c r="S207" i="7"/>
  <c r="R207" i="7"/>
  <c r="Q207" i="7"/>
  <c r="P207" i="7"/>
  <c r="O207" i="7"/>
  <c r="N207" i="7"/>
  <c r="M207" i="7"/>
  <c r="L207" i="7"/>
  <c r="K207" i="7"/>
  <c r="J207" i="7"/>
  <c r="I207" i="7"/>
  <c r="H207" i="7"/>
  <c r="G207" i="7"/>
  <c r="F207" i="7"/>
  <c r="E207" i="7"/>
  <c r="D207" i="7"/>
  <c r="C207" i="7"/>
  <c r="B207" i="7"/>
  <c r="AF200" i="7"/>
  <c r="AE200" i="7"/>
  <c r="AD200" i="7"/>
  <c r="AC200" i="7"/>
  <c r="AB200" i="7"/>
  <c r="AA200" i="7"/>
  <c r="Z200" i="7"/>
  <c r="Y200" i="7"/>
  <c r="X200" i="7"/>
  <c r="W200" i="7"/>
  <c r="V200" i="7"/>
  <c r="U200" i="7"/>
  <c r="T200" i="7"/>
  <c r="S200" i="7"/>
  <c r="R200" i="7"/>
  <c r="Q200" i="7"/>
  <c r="P200" i="7"/>
  <c r="O200" i="7"/>
  <c r="N200" i="7"/>
  <c r="M200" i="7"/>
  <c r="L200" i="7"/>
  <c r="K200" i="7"/>
  <c r="J200" i="7"/>
  <c r="I200" i="7"/>
  <c r="H200" i="7"/>
  <c r="G200" i="7"/>
  <c r="F200" i="7"/>
  <c r="E200" i="7"/>
  <c r="D200" i="7"/>
  <c r="C200" i="7"/>
  <c r="B200" i="7"/>
  <c r="AF189" i="7"/>
  <c r="AE189" i="7"/>
  <c r="AD189" i="7"/>
  <c r="AC189" i="7"/>
  <c r="AB189" i="7"/>
  <c r="AA189" i="7"/>
  <c r="Z189" i="7"/>
  <c r="Y189" i="7"/>
  <c r="X189" i="7"/>
  <c r="W189" i="7"/>
  <c r="V189" i="7"/>
  <c r="U189" i="7"/>
  <c r="T189" i="7"/>
  <c r="S189" i="7"/>
  <c r="R189" i="7"/>
  <c r="Q189" i="7"/>
  <c r="P189" i="7"/>
  <c r="O189" i="7"/>
  <c r="N189" i="7"/>
  <c r="M189" i="7"/>
  <c r="L189" i="7"/>
  <c r="K189" i="7"/>
  <c r="J189" i="7"/>
  <c r="I189" i="7"/>
  <c r="H189" i="7"/>
  <c r="G189" i="7"/>
  <c r="F189" i="7"/>
  <c r="E189" i="7"/>
  <c r="D189" i="7"/>
  <c r="C189" i="7"/>
  <c r="B189" i="7"/>
  <c r="AF182" i="7"/>
  <c r="AE182" i="7"/>
  <c r="AD182" i="7"/>
  <c r="AC182" i="7"/>
  <c r="AB182" i="7"/>
  <c r="AA182" i="7"/>
  <c r="Z182" i="7"/>
  <c r="Y182" i="7"/>
  <c r="X182" i="7"/>
  <c r="W182" i="7"/>
  <c r="V182" i="7"/>
  <c r="U182" i="7"/>
  <c r="T182" i="7"/>
  <c r="S182" i="7"/>
  <c r="R182" i="7"/>
  <c r="Q182" i="7"/>
  <c r="P182" i="7"/>
  <c r="O182" i="7"/>
  <c r="N182" i="7"/>
  <c r="M182" i="7"/>
  <c r="L182" i="7"/>
  <c r="K182" i="7"/>
  <c r="J182" i="7"/>
  <c r="I182" i="7"/>
  <c r="H182" i="7"/>
  <c r="G182" i="7"/>
  <c r="F182" i="7"/>
  <c r="E182" i="7"/>
  <c r="D182" i="7"/>
  <c r="C182" i="7"/>
  <c r="B182" i="7"/>
  <c r="AF171" i="7"/>
  <c r="AE171" i="7"/>
  <c r="AD171" i="7"/>
  <c r="AC171" i="7"/>
  <c r="AB171" i="7"/>
  <c r="AA171" i="7"/>
  <c r="Z171" i="7"/>
  <c r="Y171" i="7"/>
  <c r="X171" i="7"/>
  <c r="W171" i="7"/>
  <c r="V171" i="7"/>
  <c r="U171" i="7"/>
  <c r="T171" i="7"/>
  <c r="S171" i="7"/>
  <c r="R171" i="7"/>
  <c r="Q171" i="7"/>
  <c r="P171" i="7"/>
  <c r="O171" i="7"/>
  <c r="N171" i="7"/>
  <c r="M171" i="7"/>
  <c r="L171" i="7"/>
  <c r="K171" i="7"/>
  <c r="J171" i="7"/>
  <c r="I171" i="7"/>
  <c r="H171" i="7"/>
  <c r="G171" i="7"/>
  <c r="F171" i="7"/>
  <c r="E171" i="7"/>
  <c r="D171" i="7"/>
  <c r="C171" i="7"/>
  <c r="B171" i="7"/>
  <c r="AF164" i="7"/>
  <c r="AE164" i="7"/>
  <c r="AD164" i="7"/>
  <c r="AC164" i="7"/>
  <c r="AB164" i="7"/>
  <c r="AA164" i="7"/>
  <c r="Z164" i="7"/>
  <c r="Y164" i="7"/>
  <c r="X164" i="7"/>
  <c r="W164" i="7"/>
  <c r="V164" i="7"/>
  <c r="U164" i="7"/>
  <c r="T164" i="7"/>
  <c r="S164" i="7"/>
  <c r="R164" i="7"/>
  <c r="Q164" i="7"/>
  <c r="P164" i="7"/>
  <c r="O164" i="7"/>
  <c r="N164" i="7"/>
  <c r="M164" i="7"/>
  <c r="L164" i="7"/>
  <c r="K164" i="7"/>
  <c r="J164" i="7"/>
  <c r="I164" i="7"/>
  <c r="H164" i="7"/>
  <c r="G164" i="7"/>
  <c r="F164" i="7"/>
  <c r="E164" i="7"/>
  <c r="D164" i="7"/>
  <c r="C164" i="7"/>
  <c r="B164" i="7"/>
  <c r="AF153" i="7"/>
  <c r="AE153" i="7"/>
  <c r="AD153" i="7"/>
  <c r="AC153" i="7"/>
  <c r="AB153" i="7"/>
  <c r="AA153" i="7"/>
  <c r="Z153" i="7"/>
  <c r="Y153" i="7"/>
  <c r="X153" i="7"/>
  <c r="W153" i="7"/>
  <c r="V153" i="7"/>
  <c r="U153" i="7"/>
  <c r="T153" i="7"/>
  <c r="S153" i="7"/>
  <c r="R153" i="7"/>
  <c r="Q153" i="7"/>
  <c r="P153" i="7"/>
  <c r="O153" i="7"/>
  <c r="N153" i="7"/>
  <c r="M153" i="7"/>
  <c r="L153" i="7"/>
  <c r="K153" i="7"/>
  <c r="J153" i="7"/>
  <c r="I153" i="7"/>
  <c r="H153" i="7"/>
  <c r="G153" i="7"/>
  <c r="F153" i="7"/>
  <c r="E153" i="7"/>
  <c r="D153" i="7"/>
  <c r="C153" i="7"/>
  <c r="B153" i="7"/>
  <c r="AF146" i="7"/>
  <c r="AE146" i="7"/>
  <c r="AD146" i="7"/>
  <c r="AC146" i="7"/>
  <c r="AB146" i="7"/>
  <c r="AA146" i="7"/>
  <c r="Z146" i="7"/>
  <c r="Y146" i="7"/>
  <c r="X146" i="7"/>
  <c r="W146" i="7"/>
  <c r="V146" i="7"/>
  <c r="U146" i="7"/>
  <c r="T146" i="7"/>
  <c r="S146" i="7"/>
  <c r="R146" i="7"/>
  <c r="Q146" i="7"/>
  <c r="P146" i="7"/>
  <c r="O146" i="7"/>
  <c r="N146" i="7"/>
  <c r="M146" i="7"/>
  <c r="L146" i="7"/>
  <c r="K146" i="7"/>
  <c r="J146" i="7"/>
  <c r="I146" i="7"/>
  <c r="H146" i="7"/>
  <c r="G146" i="7"/>
  <c r="F146" i="7"/>
  <c r="E146" i="7"/>
  <c r="D146" i="7"/>
  <c r="C146" i="7"/>
  <c r="B146" i="7"/>
  <c r="AF135" i="7"/>
  <c r="AE135" i="7"/>
  <c r="AD135" i="7"/>
  <c r="AC135" i="7"/>
  <c r="AB135" i="7"/>
  <c r="AA135" i="7"/>
  <c r="Z135" i="7"/>
  <c r="Y135" i="7"/>
  <c r="X135" i="7"/>
  <c r="W135" i="7"/>
  <c r="V135" i="7"/>
  <c r="U135" i="7"/>
  <c r="T135" i="7"/>
  <c r="S135" i="7"/>
  <c r="R135" i="7"/>
  <c r="Q135" i="7"/>
  <c r="P135" i="7"/>
  <c r="O135" i="7"/>
  <c r="N135" i="7"/>
  <c r="M135" i="7"/>
  <c r="L135" i="7"/>
  <c r="K135" i="7"/>
  <c r="J135" i="7"/>
  <c r="I135" i="7"/>
  <c r="H135" i="7"/>
  <c r="G135" i="7"/>
  <c r="F135" i="7"/>
  <c r="E135" i="7"/>
  <c r="D135" i="7"/>
  <c r="C135" i="7"/>
  <c r="B135" i="7"/>
  <c r="AF128" i="7"/>
  <c r="AE128" i="7"/>
  <c r="AD128" i="7"/>
  <c r="AC128" i="7"/>
  <c r="AB128" i="7"/>
  <c r="AA128" i="7"/>
  <c r="Z128" i="7"/>
  <c r="Y128" i="7"/>
  <c r="X128" i="7"/>
  <c r="W128" i="7"/>
  <c r="V128" i="7"/>
  <c r="U128" i="7"/>
  <c r="T128" i="7"/>
  <c r="S128" i="7"/>
  <c r="R128" i="7"/>
  <c r="Q128" i="7"/>
  <c r="P128" i="7"/>
  <c r="O128" i="7"/>
  <c r="N128" i="7"/>
  <c r="M128" i="7"/>
  <c r="L128" i="7"/>
  <c r="K128" i="7"/>
  <c r="J128" i="7"/>
  <c r="I128" i="7"/>
  <c r="H128" i="7"/>
  <c r="G128" i="7"/>
  <c r="F128" i="7"/>
  <c r="E128" i="7"/>
  <c r="D128" i="7"/>
  <c r="C128" i="7"/>
  <c r="B128" i="7"/>
  <c r="AF117" i="7"/>
  <c r="AE117" i="7"/>
  <c r="AD117" i="7"/>
  <c r="AC117" i="7"/>
  <c r="AB117" i="7"/>
  <c r="AA117" i="7"/>
  <c r="Z117" i="7"/>
  <c r="Y117" i="7"/>
  <c r="X117" i="7"/>
  <c r="W117" i="7"/>
  <c r="V117" i="7"/>
  <c r="U117" i="7"/>
  <c r="T117" i="7"/>
  <c r="S117" i="7"/>
  <c r="R117" i="7"/>
  <c r="Q117" i="7"/>
  <c r="P117" i="7"/>
  <c r="O117" i="7"/>
  <c r="N117" i="7"/>
  <c r="M117" i="7"/>
  <c r="L117" i="7"/>
  <c r="K117" i="7"/>
  <c r="J117" i="7"/>
  <c r="I117" i="7"/>
  <c r="H117" i="7"/>
  <c r="G117" i="7"/>
  <c r="F117" i="7"/>
  <c r="E117" i="7"/>
  <c r="D117" i="7"/>
  <c r="C117" i="7"/>
  <c r="B117" i="7"/>
  <c r="AF110" i="7"/>
  <c r="AE110" i="7"/>
  <c r="AD110" i="7"/>
  <c r="AC110" i="7"/>
  <c r="AB110" i="7"/>
  <c r="AA110" i="7"/>
  <c r="Z110" i="7"/>
  <c r="Y110" i="7"/>
  <c r="X110" i="7"/>
  <c r="W110" i="7"/>
  <c r="V110" i="7"/>
  <c r="U110" i="7"/>
  <c r="T110" i="7"/>
  <c r="S110" i="7"/>
  <c r="R110" i="7"/>
  <c r="Q110" i="7"/>
  <c r="P110" i="7"/>
  <c r="O110" i="7"/>
  <c r="N110" i="7"/>
  <c r="M110" i="7"/>
  <c r="L110" i="7"/>
  <c r="K110" i="7"/>
  <c r="J110" i="7"/>
  <c r="I110" i="7"/>
  <c r="H110" i="7"/>
  <c r="G110" i="7"/>
  <c r="F110" i="7"/>
  <c r="E110" i="7"/>
  <c r="D110" i="7"/>
  <c r="C110" i="7"/>
  <c r="B110" i="7"/>
  <c r="AF99" i="7"/>
  <c r="AE99" i="7"/>
  <c r="AD99" i="7"/>
  <c r="AC99" i="7"/>
  <c r="AB99" i="7"/>
  <c r="AA99" i="7"/>
  <c r="Z99" i="7"/>
  <c r="Y99" i="7"/>
  <c r="X99" i="7"/>
  <c r="W99" i="7"/>
  <c r="V99" i="7"/>
  <c r="U99" i="7"/>
  <c r="T99" i="7"/>
  <c r="S99" i="7"/>
  <c r="R99" i="7"/>
  <c r="Q99" i="7"/>
  <c r="P99" i="7"/>
  <c r="O99" i="7"/>
  <c r="N99" i="7"/>
  <c r="M99" i="7"/>
  <c r="L99" i="7"/>
  <c r="K99" i="7"/>
  <c r="J99" i="7"/>
  <c r="I99" i="7"/>
  <c r="H99" i="7"/>
  <c r="G99" i="7"/>
  <c r="F99" i="7"/>
  <c r="E99" i="7"/>
  <c r="D99" i="7"/>
  <c r="C99" i="7"/>
  <c r="B99" i="7"/>
  <c r="AF92" i="7"/>
  <c r="AE92" i="7"/>
  <c r="AD92" i="7"/>
  <c r="AC92" i="7"/>
  <c r="AB92" i="7"/>
  <c r="AA92" i="7"/>
  <c r="Z92" i="7"/>
  <c r="Y92" i="7"/>
  <c r="X92" i="7"/>
  <c r="W92" i="7"/>
  <c r="V92" i="7"/>
  <c r="U92" i="7"/>
  <c r="T92" i="7"/>
  <c r="S92" i="7"/>
  <c r="R92" i="7"/>
  <c r="Q92" i="7"/>
  <c r="P92" i="7"/>
  <c r="O92" i="7"/>
  <c r="N92" i="7"/>
  <c r="M92" i="7"/>
  <c r="L92" i="7"/>
  <c r="K92" i="7"/>
  <c r="J92" i="7"/>
  <c r="I92" i="7"/>
  <c r="H92" i="7"/>
  <c r="G92" i="7"/>
  <c r="F92" i="7"/>
  <c r="E92" i="7"/>
  <c r="D92" i="7"/>
  <c r="C92" i="7"/>
  <c r="B92" i="7"/>
  <c r="AF81" i="7"/>
  <c r="AE81" i="7"/>
  <c r="AD81" i="7"/>
  <c r="AC81" i="7"/>
  <c r="AB81" i="7"/>
  <c r="AA81" i="7"/>
  <c r="Z81" i="7"/>
  <c r="Y81" i="7"/>
  <c r="X81" i="7"/>
  <c r="W81" i="7"/>
  <c r="V81" i="7"/>
  <c r="U81" i="7"/>
  <c r="T81" i="7"/>
  <c r="S81" i="7"/>
  <c r="R81" i="7"/>
  <c r="Q81" i="7"/>
  <c r="P81" i="7"/>
  <c r="O81" i="7"/>
  <c r="N81" i="7"/>
  <c r="M81" i="7"/>
  <c r="L81" i="7"/>
  <c r="K81" i="7"/>
  <c r="J81" i="7"/>
  <c r="I81" i="7"/>
  <c r="H81" i="7"/>
  <c r="G81" i="7"/>
  <c r="F81" i="7"/>
  <c r="E81" i="7"/>
  <c r="D81" i="7"/>
  <c r="C81" i="7"/>
  <c r="B81" i="7"/>
  <c r="AF74" i="7"/>
  <c r="AE74" i="7"/>
  <c r="AD74" i="7"/>
  <c r="AC74" i="7"/>
  <c r="AB74" i="7"/>
  <c r="AA74" i="7"/>
  <c r="Z74" i="7"/>
  <c r="Y74" i="7"/>
  <c r="X74" i="7"/>
  <c r="W74" i="7"/>
  <c r="V74" i="7"/>
  <c r="U74" i="7"/>
  <c r="T74" i="7"/>
  <c r="S74" i="7"/>
  <c r="R74" i="7"/>
  <c r="Q74" i="7"/>
  <c r="P74" i="7"/>
  <c r="O74" i="7"/>
  <c r="N74" i="7"/>
  <c r="M74" i="7"/>
  <c r="L74" i="7"/>
  <c r="K74" i="7"/>
  <c r="J74" i="7"/>
  <c r="I74" i="7"/>
  <c r="H74" i="7"/>
  <c r="G74" i="7"/>
  <c r="F74" i="7"/>
  <c r="E74" i="7"/>
  <c r="D74" i="7"/>
  <c r="C74" i="7"/>
  <c r="B74" i="7"/>
  <c r="AF63" i="7"/>
  <c r="AE63" i="7"/>
  <c r="AD63" i="7"/>
  <c r="AC63" i="7"/>
  <c r="AB63" i="7"/>
  <c r="AA63" i="7"/>
  <c r="Z63" i="7"/>
  <c r="Y63" i="7"/>
  <c r="X63" i="7"/>
  <c r="W63" i="7"/>
  <c r="V63" i="7"/>
  <c r="U63" i="7"/>
  <c r="T63" i="7"/>
  <c r="S63" i="7"/>
  <c r="R63" i="7"/>
  <c r="Q63" i="7"/>
  <c r="P63" i="7"/>
  <c r="O63" i="7"/>
  <c r="N63" i="7"/>
  <c r="M63" i="7"/>
  <c r="L63" i="7"/>
  <c r="K63" i="7"/>
  <c r="J63" i="7"/>
  <c r="I63" i="7"/>
  <c r="H63" i="7"/>
  <c r="G63" i="7"/>
  <c r="F63" i="7"/>
  <c r="E63" i="7"/>
  <c r="D63" i="7"/>
  <c r="C63" i="7"/>
  <c r="B63" i="7"/>
  <c r="AF56" i="7"/>
  <c r="AE56" i="7"/>
  <c r="AD56" i="7"/>
  <c r="AC56" i="7"/>
  <c r="AB56" i="7"/>
  <c r="AA56" i="7"/>
  <c r="Z56" i="7"/>
  <c r="Y56" i="7"/>
  <c r="X56" i="7"/>
  <c r="W56" i="7"/>
  <c r="V56" i="7"/>
  <c r="U56" i="7"/>
  <c r="T56" i="7"/>
  <c r="S56" i="7"/>
  <c r="R56" i="7"/>
  <c r="Q56" i="7"/>
  <c r="P56" i="7"/>
  <c r="O56" i="7"/>
  <c r="N56" i="7"/>
  <c r="M56" i="7"/>
  <c r="L56" i="7"/>
  <c r="K56" i="7"/>
  <c r="J56" i="7"/>
  <c r="I56" i="7"/>
  <c r="H56" i="7"/>
  <c r="G56" i="7"/>
  <c r="F56" i="7"/>
  <c r="E56" i="7"/>
  <c r="D56" i="7"/>
  <c r="C56" i="7"/>
  <c r="B56" i="7"/>
  <c r="AF45" i="7"/>
  <c r="AE45" i="7"/>
  <c r="AD45" i="7"/>
  <c r="AC45" i="7"/>
  <c r="AB45" i="7"/>
  <c r="AA45" i="7"/>
  <c r="Z45" i="7"/>
  <c r="Y45" i="7"/>
  <c r="X45" i="7"/>
  <c r="W45" i="7"/>
  <c r="V45" i="7"/>
  <c r="U45" i="7"/>
  <c r="T45" i="7"/>
  <c r="S45" i="7"/>
  <c r="R45" i="7"/>
  <c r="Q45" i="7"/>
  <c r="P45" i="7"/>
  <c r="O45" i="7"/>
  <c r="N45" i="7"/>
  <c r="M45" i="7"/>
  <c r="L45" i="7"/>
  <c r="K45" i="7"/>
  <c r="J45" i="7"/>
  <c r="I45" i="7"/>
  <c r="H45" i="7"/>
  <c r="G45" i="7"/>
  <c r="F45" i="7"/>
  <c r="E45" i="7"/>
  <c r="D45" i="7"/>
  <c r="C45" i="7"/>
  <c r="B45" i="7"/>
  <c r="AF38" i="7"/>
  <c r="AE38" i="7"/>
  <c r="AD38" i="7"/>
  <c r="AC38" i="7"/>
  <c r="AB38" i="7"/>
  <c r="AA38" i="7"/>
  <c r="Z38" i="7"/>
  <c r="Y38" i="7"/>
  <c r="X38" i="7"/>
  <c r="W38" i="7"/>
  <c r="V38" i="7"/>
  <c r="U38" i="7"/>
  <c r="T38" i="7"/>
  <c r="S38" i="7"/>
  <c r="R38" i="7"/>
  <c r="Q38" i="7"/>
  <c r="P38" i="7"/>
  <c r="O38" i="7"/>
  <c r="N38" i="7"/>
  <c r="M38" i="7"/>
  <c r="L38" i="7"/>
  <c r="K38" i="7"/>
  <c r="J38" i="7"/>
  <c r="I38" i="7"/>
  <c r="H38" i="7"/>
  <c r="G38" i="7"/>
  <c r="F38" i="7"/>
  <c r="E38" i="7"/>
  <c r="D38" i="7"/>
  <c r="C38" i="7"/>
  <c r="B38" i="7"/>
  <c r="AF27" i="7"/>
  <c r="AE27" i="7"/>
  <c r="AD27" i="7"/>
  <c r="AC27" i="7"/>
  <c r="AB27" i="7"/>
  <c r="AA27" i="7"/>
  <c r="Z27" i="7"/>
  <c r="Y27" i="7"/>
  <c r="X27" i="7"/>
  <c r="W27" i="7"/>
  <c r="V27" i="7"/>
  <c r="U27" i="7"/>
  <c r="T27" i="7"/>
  <c r="S27" i="7"/>
  <c r="R27" i="7"/>
  <c r="Q27" i="7"/>
  <c r="P27" i="7"/>
  <c r="O27" i="7"/>
  <c r="N27" i="7"/>
  <c r="M27" i="7"/>
  <c r="L27" i="7"/>
  <c r="K27" i="7"/>
  <c r="J27" i="7"/>
  <c r="I27" i="7"/>
  <c r="H27" i="7"/>
  <c r="G27" i="7"/>
  <c r="F27" i="7"/>
  <c r="E27" i="7"/>
  <c r="D27" i="7"/>
  <c r="C27" i="7"/>
  <c r="B27" i="7"/>
  <c r="B22" i="7"/>
  <c r="B40" i="7"/>
  <c r="B58" i="7"/>
  <c r="B76" i="7"/>
  <c r="B94" i="7"/>
  <c r="B112" i="7"/>
  <c r="B130" i="7"/>
  <c r="B148" i="7"/>
  <c r="B166" i="7"/>
  <c r="AF20" i="7"/>
  <c r="AE20" i="7"/>
  <c r="AD20" i="7"/>
  <c r="AC20" i="7"/>
  <c r="AB20" i="7"/>
  <c r="AA20" i="7"/>
  <c r="Z20" i="7"/>
  <c r="Y20" i="7"/>
  <c r="X20" i="7"/>
  <c r="W20" i="7"/>
  <c r="V20" i="7"/>
  <c r="U20" i="7"/>
  <c r="T20" i="7"/>
  <c r="S20" i="7"/>
  <c r="R20" i="7"/>
  <c r="Q20" i="7"/>
  <c r="P20" i="7"/>
  <c r="O20" i="7"/>
  <c r="N20" i="7"/>
  <c r="M20" i="7"/>
  <c r="L20" i="7"/>
  <c r="K20" i="7"/>
  <c r="J20" i="7"/>
  <c r="I20" i="7"/>
  <c r="H20" i="7"/>
  <c r="G20" i="7"/>
  <c r="F20" i="7"/>
  <c r="E20" i="7"/>
  <c r="D20" i="7"/>
  <c r="C20" i="7"/>
  <c r="B20" i="7"/>
  <c r="AF9" i="7"/>
  <c r="AE9" i="7"/>
  <c r="AD9" i="7"/>
  <c r="AC9" i="7"/>
  <c r="AB9" i="7"/>
  <c r="AA9" i="7"/>
  <c r="Z9" i="7"/>
  <c r="Y9" i="7"/>
  <c r="X9" i="7"/>
  <c r="W9" i="7"/>
  <c r="V9" i="7"/>
  <c r="U9" i="7"/>
  <c r="T9" i="7"/>
  <c r="S9" i="7"/>
  <c r="R9" i="7"/>
  <c r="Q9" i="7"/>
  <c r="P9" i="7"/>
  <c r="O9" i="7"/>
  <c r="N9" i="7"/>
  <c r="M9" i="7"/>
  <c r="L9" i="7"/>
  <c r="K9" i="7"/>
  <c r="J9" i="7"/>
  <c r="I9" i="7"/>
  <c r="H9" i="7"/>
  <c r="G9" i="7"/>
  <c r="F9" i="7"/>
  <c r="E9" i="7"/>
  <c r="D9" i="7"/>
  <c r="C9" i="7"/>
  <c r="B9" i="7"/>
  <c r="B184" i="7"/>
  <c r="B202" i="7"/>
  <c r="AG219" i="7"/>
  <c r="AG217" i="7"/>
  <c r="AL216" i="7"/>
  <c r="AG216" i="7"/>
  <c r="AI216" i="7"/>
  <c r="AG215" i="7"/>
  <c r="AI215" i="7"/>
  <c r="AG214" i="7"/>
  <c r="AI214" i="7"/>
  <c r="AG213" i="7"/>
  <c r="AI213" i="7"/>
  <c r="AG212" i="7"/>
  <c r="AI212" i="7"/>
  <c r="AG211" i="7"/>
  <c r="AG210" i="7"/>
  <c r="AI210" i="7"/>
  <c r="AG209" i="7"/>
  <c r="AI209" i="7"/>
  <c r="AG208" i="7"/>
  <c r="AG206" i="7"/>
  <c r="AJ203" i="7"/>
  <c r="AG201" i="7"/>
  <c r="AG199" i="7"/>
  <c r="AG198" i="7"/>
  <c r="AI198" i="7"/>
  <c r="AG197" i="7"/>
  <c r="AI197" i="7"/>
  <c r="AG196" i="7"/>
  <c r="AI196" i="7"/>
  <c r="AG195" i="7"/>
  <c r="AI195" i="7"/>
  <c r="AG194" i="7"/>
  <c r="AI194" i="7"/>
  <c r="AG193" i="7"/>
  <c r="AG192" i="7"/>
  <c r="AI192" i="7"/>
  <c r="AG191" i="7"/>
  <c r="AI191" i="7"/>
  <c r="AG190" i="7"/>
  <c r="AG188" i="7"/>
  <c r="AJ185" i="7"/>
  <c r="AG183" i="7"/>
  <c r="AG181" i="7"/>
  <c r="AG180" i="7"/>
  <c r="AI180" i="7"/>
  <c r="AG179" i="7"/>
  <c r="AI179" i="7"/>
  <c r="AG178" i="7"/>
  <c r="AI178" i="7"/>
  <c r="AG177" i="7"/>
  <c r="AI177" i="7"/>
  <c r="AI176" i="7"/>
  <c r="AG176" i="7"/>
  <c r="AG175" i="7"/>
  <c r="AG174" i="7"/>
  <c r="AI174" i="7"/>
  <c r="AG173" i="7"/>
  <c r="AI173" i="7"/>
  <c r="AG172" i="7"/>
  <c r="AG170" i="7"/>
  <c r="AJ167" i="7"/>
  <c r="AG165" i="7"/>
  <c r="AG163" i="7"/>
  <c r="AG162" i="7"/>
  <c r="AI162" i="7"/>
  <c r="AG161" i="7"/>
  <c r="AI161" i="7"/>
  <c r="AG160" i="7"/>
  <c r="AI160" i="7"/>
  <c r="AG159" i="7"/>
  <c r="AI159" i="7"/>
  <c r="AG158" i="7"/>
  <c r="AI158" i="7"/>
  <c r="AG157" i="7"/>
  <c r="AG156" i="7"/>
  <c r="AI156" i="7"/>
  <c r="AG155" i="7"/>
  <c r="AI155" i="7"/>
  <c r="AG154" i="7"/>
  <c r="AG153" i="7"/>
  <c r="AG152" i="7"/>
  <c r="AJ149" i="7"/>
  <c r="AG147" i="7"/>
  <c r="AG145" i="7"/>
  <c r="AG144" i="7"/>
  <c r="AI144" i="7"/>
  <c r="AG143" i="7"/>
  <c r="AI143" i="7"/>
  <c r="AG142" i="7"/>
  <c r="AI142" i="7"/>
  <c r="AG141" i="7"/>
  <c r="AI141" i="7"/>
  <c r="AG140" i="7"/>
  <c r="AI140" i="7"/>
  <c r="AG139" i="7"/>
  <c r="AG138" i="7"/>
  <c r="AI138" i="7"/>
  <c r="AG137" i="7"/>
  <c r="AI137" i="7"/>
  <c r="AG136" i="7"/>
  <c r="AG134" i="7"/>
  <c r="AJ131" i="7"/>
  <c r="AG129" i="7"/>
  <c r="AG127" i="7"/>
  <c r="AG126" i="7"/>
  <c r="AI126" i="7"/>
  <c r="AG125" i="7"/>
  <c r="AI125" i="7"/>
  <c r="AG124" i="7"/>
  <c r="AI124" i="7"/>
  <c r="AG123" i="7"/>
  <c r="AI123" i="7"/>
  <c r="AG122" i="7"/>
  <c r="AI122" i="7"/>
  <c r="AG121" i="7"/>
  <c r="AG120" i="7"/>
  <c r="AI120" i="7"/>
  <c r="AG119" i="7"/>
  <c r="AI119" i="7"/>
  <c r="AG118" i="7"/>
  <c r="AG116" i="7"/>
  <c r="AJ113" i="7"/>
  <c r="AG111" i="7"/>
  <c r="AG109" i="7"/>
  <c r="AG108" i="7"/>
  <c r="AI108" i="7"/>
  <c r="AG107" i="7"/>
  <c r="AI107" i="7"/>
  <c r="AI106" i="7"/>
  <c r="AG106" i="7"/>
  <c r="AG105" i="7"/>
  <c r="AI105" i="7"/>
  <c r="AG104" i="7"/>
  <c r="AI104" i="7"/>
  <c r="AG103" i="7"/>
  <c r="AG102" i="7"/>
  <c r="AI102" i="7"/>
  <c r="AG101" i="7"/>
  <c r="AI101" i="7"/>
  <c r="AG100" i="7"/>
  <c r="AG99" i="7"/>
  <c r="AG98" i="7"/>
  <c r="AJ95" i="7"/>
  <c r="AG93" i="7"/>
  <c r="AG91" i="7"/>
  <c r="AG90" i="7"/>
  <c r="AI90" i="7"/>
  <c r="AG89" i="7"/>
  <c r="AI89" i="7"/>
  <c r="AG88" i="7"/>
  <c r="AI88" i="7"/>
  <c r="AG87" i="7"/>
  <c r="AI87" i="7"/>
  <c r="AG86" i="7"/>
  <c r="AI86" i="7"/>
  <c r="AG85" i="7"/>
  <c r="AG84" i="7"/>
  <c r="AI84" i="7"/>
  <c r="AG83" i="7"/>
  <c r="AI83" i="7"/>
  <c r="AG82" i="7"/>
  <c r="AG81" i="7"/>
  <c r="AG80" i="7"/>
  <c r="AJ77" i="7"/>
  <c r="AG75" i="7"/>
  <c r="AG73" i="7"/>
  <c r="AG72" i="7"/>
  <c r="AI72" i="7"/>
  <c r="AG71" i="7"/>
  <c r="AI71" i="7"/>
  <c r="AG70" i="7"/>
  <c r="AI70" i="7"/>
  <c r="AG69" i="7"/>
  <c r="AI69" i="7"/>
  <c r="AG68" i="7"/>
  <c r="AI68" i="7"/>
  <c r="AG67" i="7"/>
  <c r="AG66" i="7"/>
  <c r="AI66" i="7"/>
  <c r="AG65" i="7"/>
  <c r="AI65" i="7"/>
  <c r="AG64" i="7"/>
  <c r="AG62" i="7"/>
  <c r="AJ59" i="7"/>
  <c r="AG57" i="7"/>
  <c r="AG55" i="7"/>
  <c r="AG54" i="7"/>
  <c r="AI54" i="7"/>
  <c r="AG53" i="7"/>
  <c r="AI53" i="7"/>
  <c r="AG52" i="7"/>
  <c r="AI52" i="7"/>
  <c r="AG51" i="7"/>
  <c r="AI51" i="7"/>
  <c r="AG50" i="7"/>
  <c r="AI50" i="7"/>
  <c r="AG49" i="7"/>
  <c r="AG48" i="7"/>
  <c r="AI48" i="7"/>
  <c r="AG47" i="7"/>
  <c r="AI47" i="7"/>
  <c r="AG46" i="7"/>
  <c r="AG44" i="7"/>
  <c r="AJ41" i="7"/>
  <c r="AG39" i="7"/>
  <c r="AG37" i="7"/>
  <c r="AG36" i="7"/>
  <c r="AI36" i="7"/>
  <c r="AG35" i="7"/>
  <c r="AI35" i="7"/>
  <c r="AG34" i="7"/>
  <c r="AI34" i="7"/>
  <c r="AG33" i="7"/>
  <c r="AI33" i="7"/>
  <c r="AG32" i="7"/>
  <c r="AI32" i="7"/>
  <c r="AG31" i="7"/>
  <c r="AI31" i="7"/>
  <c r="AG30" i="7"/>
  <c r="AI30" i="7"/>
  <c r="AG29" i="7"/>
  <c r="AI29" i="7"/>
  <c r="AG28" i="7"/>
  <c r="AG26" i="7"/>
  <c r="AJ23" i="7"/>
  <c r="AG21" i="7"/>
  <c r="AG19" i="7"/>
  <c r="AG18" i="7"/>
  <c r="AI18" i="7"/>
  <c r="AI17" i="7"/>
  <c r="AG17" i="7"/>
  <c r="AG16" i="7"/>
  <c r="AI16" i="7"/>
  <c r="AG15" i="7"/>
  <c r="AI15" i="7"/>
  <c r="AG14" i="7"/>
  <c r="AI14" i="7"/>
  <c r="AG13" i="7"/>
  <c r="AI13" i="7"/>
  <c r="AG12" i="7"/>
  <c r="AI12" i="7"/>
  <c r="AG11" i="7"/>
  <c r="AG10" i="7"/>
  <c r="AG9" i="7"/>
  <c r="AG8" i="7"/>
  <c r="AJ5" i="7"/>
  <c r="AG171" i="7"/>
  <c r="AG56" i="7"/>
  <c r="AL44" i="7"/>
  <c r="AG92" i="7"/>
  <c r="AG45" i="7"/>
  <c r="AG63" i="7"/>
  <c r="AL60" i="7"/>
  <c r="AL65" i="7"/>
  <c r="AG135" i="7"/>
  <c r="AG207" i="7"/>
  <c r="AL204" i="7"/>
  <c r="AL209" i="7"/>
  <c r="AL218" i="7"/>
  <c r="AI38" i="7"/>
  <c r="AG117" i="7"/>
  <c r="AG189" i="7"/>
  <c r="AL66" i="7"/>
  <c r="AL102" i="7"/>
  <c r="AL96" i="7"/>
  <c r="AL101" i="7"/>
  <c r="AL168" i="7"/>
  <c r="AL173" i="7"/>
  <c r="AL174" i="7"/>
  <c r="AG20" i="7"/>
  <c r="AI11" i="7"/>
  <c r="AI20" i="7"/>
  <c r="AL12" i="7"/>
  <c r="AI67" i="7"/>
  <c r="AI74" i="7"/>
  <c r="AL150" i="7"/>
  <c r="AL155" i="7"/>
  <c r="AL156" i="7"/>
  <c r="AG27" i="7"/>
  <c r="AL24" i="7"/>
  <c r="AL29" i="7"/>
  <c r="AG74" i="7"/>
  <c r="AL84" i="7"/>
  <c r="AL78" i="7"/>
  <c r="AL83" i="7"/>
  <c r="AL132" i="7"/>
  <c r="AL137" i="7"/>
  <c r="AL138" i="7"/>
  <c r="AL6" i="7"/>
  <c r="AL11" i="7"/>
  <c r="AL43" i="7"/>
  <c r="AI49" i="7"/>
  <c r="AL45" i="7"/>
  <c r="AL79" i="7"/>
  <c r="AI85" i="7"/>
  <c r="AL81" i="7"/>
  <c r="AL114" i="7"/>
  <c r="AL119" i="7"/>
  <c r="AL120" i="7"/>
  <c r="AL186" i="7"/>
  <c r="AL191" i="7"/>
  <c r="AL192" i="7"/>
  <c r="AG182" i="7"/>
  <c r="AL169" i="7"/>
  <c r="AG200" i="7"/>
  <c r="AL187" i="7"/>
  <c r="AG38" i="7"/>
  <c r="AG110" i="7"/>
  <c r="AG128" i="7"/>
  <c r="AL115" i="7"/>
  <c r="AG146" i="7"/>
  <c r="AG164" i="7"/>
  <c r="AI103" i="7"/>
  <c r="AI110" i="7"/>
  <c r="AI121" i="7"/>
  <c r="AI128" i="7"/>
  <c r="AI139" i="7"/>
  <c r="AI146" i="7"/>
  <c r="AI157" i="7"/>
  <c r="AI164" i="7"/>
  <c r="AI175" i="7"/>
  <c r="AI182" i="7"/>
  <c r="AI193" i="7"/>
  <c r="AI200" i="7"/>
  <c r="AI211" i="7"/>
  <c r="AI218" i="7"/>
  <c r="AG218" i="7"/>
  <c r="AL207" i="7"/>
  <c r="AL210" i="7"/>
  <c r="AL48" i="7"/>
  <c r="AL42" i="7"/>
  <c r="AL47" i="7"/>
  <c r="AL99" i="7"/>
  <c r="AL26" i="7"/>
  <c r="AL27" i="7"/>
  <c r="AL25" i="7"/>
  <c r="AL63" i="7"/>
  <c r="AL221" i="7"/>
  <c r="AL135" i="7"/>
  <c r="AL189" i="7"/>
  <c r="AL97" i="7"/>
  <c r="AI92" i="7"/>
  <c r="AL215" i="7"/>
  <c r="AI56" i="7"/>
  <c r="AL133" i="7"/>
  <c r="AL205" i="7"/>
  <c r="AL213" i="7"/>
  <c r="AL153" i="7"/>
  <c r="AL61" i="7"/>
  <c r="AL9" i="7"/>
  <c r="AL8" i="7"/>
  <c r="AL151" i="7"/>
  <c r="AL117" i="7"/>
  <c r="AL171" i="7"/>
  <c r="AL212" i="7"/>
  <c r="AL217" i="7"/>
  <c r="AL30" i="7"/>
  <c r="AL219" i="7"/>
  <c r="AL7" i="7"/>
  <c r="N6" i="8"/>
  <c r="N7" i="8"/>
  <c r="N8" i="8"/>
  <c r="N9" i="8"/>
  <c r="N14" i="8"/>
  <c r="B10" i="8"/>
  <c r="B11" i="8"/>
  <c r="C10" i="8"/>
  <c r="C11" i="8"/>
  <c r="D10" i="8"/>
  <c r="D11" i="8"/>
  <c r="E10" i="8"/>
  <c r="E11" i="8"/>
  <c r="F10" i="8"/>
  <c r="F11" i="8"/>
  <c r="G10" i="8"/>
  <c r="G11" i="8"/>
  <c r="H10" i="8"/>
  <c r="I10" i="8"/>
  <c r="I11" i="8"/>
  <c r="J10" i="8"/>
  <c r="J11" i="8"/>
  <c r="K10" i="8"/>
  <c r="K11" i="8"/>
  <c r="L10" i="8"/>
  <c r="L11" i="8"/>
  <c r="M10" i="8"/>
  <c r="M11" i="8"/>
  <c r="N10" i="8"/>
  <c r="N11" i="8"/>
  <c r="H11" i="8"/>
  <c r="B12" i="8"/>
  <c r="C12" i="8"/>
  <c r="D12" i="8"/>
  <c r="E12" i="8"/>
  <c r="F12" i="8"/>
  <c r="G12" i="8"/>
  <c r="H12" i="8"/>
  <c r="I12" i="8"/>
  <c r="J12" i="8"/>
  <c r="K12" i="8"/>
  <c r="L12" i="8"/>
  <c r="M12" i="8"/>
  <c r="B13" i="8"/>
  <c r="C13" i="8"/>
  <c r="D13" i="8"/>
  <c r="E13" i="8"/>
  <c r="F13" i="8"/>
  <c r="G13" i="8"/>
  <c r="H13" i="8"/>
  <c r="I13" i="8"/>
  <c r="J13" i="8"/>
  <c r="K13" i="8"/>
  <c r="L13" i="8"/>
  <c r="M13" i="8"/>
  <c r="B14" i="8"/>
  <c r="C14" i="8"/>
  <c r="D14" i="8"/>
  <c r="E14" i="8"/>
  <c r="F14" i="8"/>
  <c r="G14" i="8"/>
  <c r="H14" i="8"/>
  <c r="I14" i="8"/>
  <c r="J14" i="8"/>
  <c r="K14" i="8"/>
  <c r="L14" i="8"/>
  <c r="M14" i="8"/>
  <c r="N12" i="8"/>
  <c r="N13"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w</author>
  </authors>
  <commentList>
    <comment ref="M7" authorId="0" shapeId="0" xr:uid="{9D9B3C13-EAF4-40B3-8794-728BCFF0A979}">
      <text>
        <r>
          <rPr>
            <b/>
            <sz val="10"/>
            <color indexed="10"/>
            <rFont val="ＭＳ ゴシック"/>
            <family val="3"/>
            <charset val="128"/>
          </rPr>
          <t>・法人所在地、法人名称、代表者の職・氏名を記載
・</t>
        </r>
        <r>
          <rPr>
            <b/>
            <u/>
            <sz val="10"/>
            <color indexed="10"/>
            <rFont val="ＭＳ ゴシック"/>
            <family val="3"/>
            <charset val="128"/>
          </rPr>
          <t xml:space="preserve">押印不要
</t>
        </r>
        <r>
          <rPr>
            <sz val="10"/>
            <color indexed="10"/>
            <rFont val="ＭＳ ゴシック"/>
            <family val="3"/>
            <charset val="128"/>
          </rPr>
          <t>・改行する場合は「Alt」を押しながら「Enter」を押してください。</t>
        </r>
      </text>
    </comment>
    <comment ref="M12" authorId="0" shapeId="0" xr:uid="{81B8CE07-3985-4213-8FFD-84D634378075}">
      <text>
        <r>
          <rPr>
            <b/>
            <sz val="10"/>
            <color indexed="10"/>
            <rFont val="ＭＳ ゴシック"/>
            <family val="3"/>
            <charset val="128"/>
          </rPr>
          <t>問合せの</t>
        </r>
        <r>
          <rPr>
            <b/>
            <u/>
            <sz val="10"/>
            <color indexed="10"/>
            <rFont val="ＭＳ ゴシック"/>
            <family val="3"/>
            <charset val="128"/>
          </rPr>
          <t>担当者名と電話番号を記載</t>
        </r>
      </text>
    </comment>
    <comment ref="J23" authorId="0" shapeId="0" xr:uid="{6637C2E3-3CEB-410D-960B-296BD35F7CEB}">
      <text>
        <r>
          <rPr>
            <b/>
            <sz val="10"/>
            <color indexed="10"/>
            <rFont val="ＭＳ ゴシック"/>
            <family val="3"/>
            <charset val="128"/>
          </rPr>
          <t>・</t>
        </r>
        <r>
          <rPr>
            <b/>
            <u/>
            <sz val="10"/>
            <color indexed="10"/>
            <rFont val="ＭＳ ゴシック"/>
            <family val="3"/>
            <charset val="128"/>
          </rPr>
          <t>今回届け出る事業について「○」を記入</t>
        </r>
      </text>
    </comment>
    <comment ref="M23" authorId="1" shapeId="0" xr:uid="{AA850AAC-E5B0-407C-A220-F4BABB10875F}">
      <text>
        <r>
          <rPr>
            <b/>
            <sz val="11"/>
            <color indexed="10"/>
            <rFont val="MS P ゴシック"/>
            <family val="3"/>
            <charset val="128"/>
          </rPr>
          <t>異動等の区分はプルダウンメニューから選択（必ず選択）
新規：新規指定、新たに加算を取得する場合
継続：指定更新時に加算の変更がない場合
変更：取得している加算の区分を変更する場合
終了：取得している加算を取り下げる場合</t>
        </r>
      </text>
    </comment>
    <comment ref="P23" authorId="1" shapeId="0" xr:uid="{7048A3BB-D764-472F-B2AD-8868A889936C}">
      <text>
        <r>
          <rPr>
            <b/>
            <sz val="10"/>
            <color indexed="81"/>
            <rFont val="MS P ゴシック"/>
            <family val="3"/>
            <charset val="128"/>
          </rPr>
          <t>加算を新規・変更・継続する場合
⇒開始月の１日を記載してください。
・毎月15日までの申請→翌月１日
・毎月16日以降の申請→翌々月１日
※新規指定は指定開始日となります。
加算を終了する場合
⇒加算が取得できなくなった日を記載してください。ただし、減算については減算が終了する翌月の１日を記載してください。</t>
        </r>
      </text>
    </comment>
    <comment ref="AA23" authorId="0" shapeId="0" xr:uid="{5FC28D2F-5BD2-4013-9935-67E03B6F21A8}">
      <text>
        <r>
          <rPr>
            <b/>
            <sz val="12"/>
            <color indexed="10"/>
            <rFont val="ＭＳ ゴシック"/>
            <family val="3"/>
            <charset val="128"/>
          </rPr>
          <t>どのように加算算定が変わるか詳細を記入
（別シートの記入例を参考に）</t>
        </r>
      </text>
    </comment>
    <comment ref="J82" authorId="0" shapeId="0" xr:uid="{E82EDDB6-5A59-48FC-8E50-5A4B69BC2401}">
      <text>
        <r>
          <rPr>
            <b/>
            <sz val="10"/>
            <color indexed="10"/>
            <rFont val="ＭＳ ゴシック"/>
            <family val="3"/>
            <charset val="128"/>
          </rPr>
          <t>・</t>
        </r>
        <r>
          <rPr>
            <b/>
            <u/>
            <sz val="10"/>
            <color indexed="10"/>
            <rFont val="ＭＳ ゴシック"/>
            <family val="3"/>
            <charset val="128"/>
          </rPr>
          <t>今回届け出る事業について「○」を記入</t>
        </r>
      </text>
    </comment>
    <comment ref="M82" authorId="1" shapeId="0" xr:uid="{119645A0-29CA-4C2D-B7AF-692E112142E6}">
      <text>
        <r>
          <rPr>
            <b/>
            <sz val="11"/>
            <color indexed="10"/>
            <rFont val="MS P ゴシック"/>
            <family val="3"/>
            <charset val="128"/>
          </rPr>
          <t>異動等の区分はプルダウンメニューから選択（必ず選択）
新規：新規指定、新たに加算を取得する場合
継続：指定更新時に加算の変更がない場合
変更：取得している加算の区分を変更する場合
終了：取得している加算を取り下げる場合</t>
        </r>
      </text>
    </comment>
    <comment ref="P82" authorId="1" shapeId="0" xr:uid="{A67B22B0-0831-45F5-972C-0D2A45E6EDC7}">
      <text>
        <r>
          <rPr>
            <b/>
            <sz val="10"/>
            <color indexed="81"/>
            <rFont val="MS P ゴシック"/>
            <family val="3"/>
            <charset val="128"/>
          </rPr>
          <t>加算を新規・変更・継続する場合
⇒開始月の１日を記載してください。
・毎月15日までの申請→翌月１日
・毎月16日以降の申請→翌々月１日
※新規指定は指定開始日となります。
加算を終了する場合
⇒加算が取得できなくなった日を記載してください。ただし、減算については減算が終了する翌月の１日を記載してください。</t>
        </r>
      </text>
    </comment>
    <comment ref="AA82" authorId="0" shapeId="0" xr:uid="{4DB25D71-20E4-4A74-A911-64D5D505779B}">
      <text>
        <r>
          <rPr>
            <b/>
            <sz val="12"/>
            <color indexed="10"/>
            <rFont val="ＭＳ ゴシック"/>
            <family val="3"/>
            <charset val="128"/>
          </rPr>
          <t>どのように加算算定が変わるか詳細を記入
（別シートの記入例を参考に）</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w</author>
  </authors>
  <commentList>
    <comment ref="M7" authorId="0" shapeId="0" xr:uid="{7741B75D-4195-40AE-9DC4-ABE3C40B8240}">
      <text>
        <r>
          <rPr>
            <b/>
            <sz val="10"/>
            <color indexed="10"/>
            <rFont val="ＭＳ ゴシック"/>
            <family val="3"/>
            <charset val="128"/>
          </rPr>
          <t>・法人所在地、法人名称、代表者の職・氏名を記載
・</t>
        </r>
        <r>
          <rPr>
            <b/>
            <u/>
            <sz val="10"/>
            <color indexed="10"/>
            <rFont val="ＭＳ ゴシック"/>
            <family val="3"/>
            <charset val="128"/>
          </rPr>
          <t xml:space="preserve">押印不要
</t>
        </r>
        <r>
          <rPr>
            <sz val="10"/>
            <color indexed="10"/>
            <rFont val="ＭＳ ゴシック"/>
            <family val="3"/>
            <charset val="128"/>
          </rPr>
          <t>・改行する場合は「Alt」を押しながら「Enter」を押してください。</t>
        </r>
      </text>
    </comment>
    <comment ref="M12" authorId="0" shapeId="0" xr:uid="{52B5AC4B-B64E-475F-B9D0-0452D2CD3A6A}">
      <text>
        <r>
          <rPr>
            <b/>
            <sz val="10"/>
            <color indexed="10"/>
            <rFont val="ＭＳ ゴシック"/>
            <family val="3"/>
            <charset val="128"/>
          </rPr>
          <t>問合せの</t>
        </r>
        <r>
          <rPr>
            <b/>
            <u/>
            <sz val="10"/>
            <color indexed="10"/>
            <rFont val="ＭＳ ゴシック"/>
            <family val="3"/>
            <charset val="128"/>
          </rPr>
          <t>担当者名と電話番号を記載</t>
        </r>
      </text>
    </comment>
    <comment ref="J23" authorId="0" shapeId="0" xr:uid="{34126BEB-32B2-4B34-BA94-C1D00819A4ED}">
      <text>
        <r>
          <rPr>
            <b/>
            <sz val="10"/>
            <color indexed="10"/>
            <rFont val="ＭＳ ゴシック"/>
            <family val="3"/>
            <charset val="128"/>
          </rPr>
          <t>・</t>
        </r>
        <r>
          <rPr>
            <b/>
            <u/>
            <sz val="10"/>
            <color indexed="10"/>
            <rFont val="ＭＳ ゴシック"/>
            <family val="3"/>
            <charset val="128"/>
          </rPr>
          <t>今回届け出る事業について「○」を記入</t>
        </r>
      </text>
    </comment>
    <comment ref="M23" authorId="1" shapeId="0" xr:uid="{59C1E43D-262B-43F1-8F56-76E5D7C67BFE}">
      <text>
        <r>
          <rPr>
            <b/>
            <sz val="11"/>
            <color indexed="10"/>
            <rFont val="MS P ゴシック"/>
            <family val="3"/>
            <charset val="128"/>
          </rPr>
          <t>異動等の区分はプルダウンメニューから選択（必ず選択）
新規：新規指定、新たに加算を取得する場合
継続：指定更新時に加算の変更がない場合
変更：取得している加算の区分を変更する場合
終了：取得している加算を取り下げる場合</t>
        </r>
      </text>
    </comment>
    <comment ref="P23" authorId="1" shapeId="0" xr:uid="{408A5A4D-C9D9-4A62-A382-117C124B5ECD}">
      <text>
        <r>
          <rPr>
            <b/>
            <sz val="10"/>
            <color indexed="81"/>
            <rFont val="MS P ゴシック"/>
            <family val="3"/>
            <charset val="128"/>
          </rPr>
          <t>加算を新規・変更・継続する場合
⇒開始月の１日を記載してください。
・毎月15日までの申請→翌月１日
・毎月16日以降の申請→翌々月１日
※新規指定は指定開始日となります。
加算を終了する場合
⇒加算が取得できなくなった日を記載してください。ただし、減算については減算が終了する翌月の１日を記載してください。</t>
        </r>
      </text>
    </comment>
    <comment ref="AA23" authorId="0" shapeId="0" xr:uid="{01E296CC-C5EC-4A53-9AAB-999AECBD6297}">
      <text>
        <r>
          <rPr>
            <b/>
            <sz val="12"/>
            <color indexed="10"/>
            <rFont val="ＭＳ ゴシック"/>
            <family val="3"/>
            <charset val="128"/>
          </rPr>
          <t>どのように加算算定が変わるか詳細を記入
（別シートの記入例を参考に）</t>
        </r>
      </text>
    </comment>
    <comment ref="J67" authorId="0" shapeId="0" xr:uid="{4FFEA9EB-2EDD-4310-9D61-A440C2AF2761}">
      <text>
        <r>
          <rPr>
            <b/>
            <sz val="10"/>
            <color indexed="10"/>
            <rFont val="ＭＳ ゴシック"/>
            <family val="3"/>
            <charset val="128"/>
          </rPr>
          <t>・</t>
        </r>
        <r>
          <rPr>
            <b/>
            <u/>
            <sz val="10"/>
            <color indexed="10"/>
            <rFont val="ＭＳ ゴシック"/>
            <family val="3"/>
            <charset val="128"/>
          </rPr>
          <t>今回届け出る事業について「○」を記入</t>
        </r>
      </text>
    </comment>
    <comment ref="M67" authorId="1" shapeId="0" xr:uid="{3ED9CC75-9F8B-416E-AFDA-19B062A36F1B}">
      <text>
        <r>
          <rPr>
            <b/>
            <sz val="11"/>
            <color indexed="10"/>
            <rFont val="MS P ゴシック"/>
            <family val="3"/>
            <charset val="128"/>
          </rPr>
          <t>異動等の区分はプルダウンメニューから選択（必ず選択）
新規：新規指定、新たに加算を取得する場合
継続：指定更新時に加算の変更がない場合
変更：取得している加算の区分を変更する場合
終了：取得している加算を取り下げる場合</t>
        </r>
      </text>
    </comment>
    <comment ref="P67" authorId="1" shapeId="0" xr:uid="{59AA92F9-B28C-4E4F-BE8D-033BFE3E9A6A}">
      <text>
        <r>
          <rPr>
            <b/>
            <sz val="10"/>
            <color indexed="81"/>
            <rFont val="MS P ゴシック"/>
            <family val="3"/>
            <charset val="128"/>
          </rPr>
          <t>加算を新規・変更・継続する場合
⇒開始月の１日を記載してください。
・毎月15日までの申請→翌月１日
・毎月16日以降の申請→翌々月１日
※新規指定は指定開始日となります。
加算を終了する場合
⇒加算が取得できなくなった日を記載してください。ただし、減算については減算が終了する翌月の１日を記載してください。</t>
        </r>
      </text>
    </comment>
    <comment ref="AA67" authorId="0" shapeId="0" xr:uid="{E49B7E8F-49B5-49BD-BB21-610A773F4405}">
      <text>
        <r>
          <rPr>
            <b/>
            <sz val="12"/>
            <color indexed="10"/>
            <rFont val="ＭＳ ゴシック"/>
            <family val="3"/>
            <charset val="128"/>
          </rPr>
          <t>どのように加算算定が変わるか詳細を記入
（別シートの記入例を参考に）</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AJ1" authorId="0" shapeId="0" xr:uid="{355478B7-53C5-4FB1-A0D4-2AB0F85A6570}">
      <text>
        <r>
          <rPr>
            <b/>
            <sz val="9"/>
            <color indexed="81"/>
            <rFont val="ＭＳ Ｐゴシック"/>
            <family val="3"/>
            <charset val="128"/>
          </rPr>
          <t>w:</t>
        </r>
        <r>
          <rPr>
            <sz val="9"/>
            <color indexed="81"/>
            <rFont val="ＭＳ Ｐゴシック"/>
            <family val="3"/>
            <charset val="128"/>
          </rPr>
          <t xml:space="preserve">
</t>
        </r>
        <r>
          <rPr>
            <sz val="18"/>
            <color indexed="81"/>
            <rFont val="ＭＳ Ｐゴシック"/>
            <family val="3"/>
            <charset val="128"/>
          </rPr>
          <t>記入</t>
        </r>
      </text>
    </comment>
    <comment ref="T4" authorId="0" shapeId="0" xr:uid="{72C0195A-C235-4AC2-A7B8-B8B5051D7B85}">
      <text>
        <r>
          <rPr>
            <sz val="18"/>
            <color indexed="81"/>
            <rFont val="ＭＳ Ｐゴシック"/>
            <family val="3"/>
            <charset val="128"/>
          </rPr>
          <t>算定する場合は「0.1」以上の数を入力</t>
        </r>
      </text>
    </comment>
    <comment ref="AK5" authorId="0" shapeId="0" xr:uid="{CB11C0A6-7695-404A-979E-24322654783B}">
      <text>
        <r>
          <rPr>
            <b/>
            <sz val="9"/>
            <color indexed="81"/>
            <rFont val="MS P ゴシック"/>
            <family val="3"/>
            <charset val="128"/>
          </rPr>
          <t>小数点第2位以下は切り捨て。
数値は1.00を超えないようにしてください。</t>
        </r>
      </text>
    </comment>
    <comment ref="G7" authorId="0" shapeId="0" xr:uid="{155198B3-4135-4018-9DA0-FA72B2A7E54A}">
      <text>
        <r>
          <rPr>
            <sz val="9"/>
            <color indexed="81"/>
            <rFont val="MS P ゴシック"/>
            <family val="3"/>
            <charset val="128"/>
          </rPr>
          <t>曜日は適宜変更してください。</t>
        </r>
      </text>
    </comment>
    <comment ref="AG209" authorId="0" shapeId="0" xr:uid="{BA6B1BE2-CBED-4294-AD4B-92B047B05424}">
      <text>
        <r>
          <rPr>
            <b/>
            <sz val="9"/>
            <color indexed="81"/>
            <rFont val="MS P ゴシック"/>
            <family val="3"/>
            <charset val="128"/>
          </rPr>
          <t>常勤者の１日の勤務時間数×常勤者の終の勤務日数
となるように、必ず時間の確認をお願いします。
なお、原則１週間の常勤者勤務時間は32時間以上とします。
違う場合は下のセルに「NG」と表示されます。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AJ1" authorId="0" shapeId="0" xr:uid="{0F4956EB-8F45-4D8E-962F-2CCA39A854A1}">
      <text>
        <r>
          <rPr>
            <b/>
            <sz val="9"/>
            <color indexed="81"/>
            <rFont val="ＭＳ Ｐゴシック"/>
            <family val="3"/>
            <charset val="128"/>
          </rPr>
          <t>w:</t>
        </r>
        <r>
          <rPr>
            <sz val="9"/>
            <color indexed="81"/>
            <rFont val="ＭＳ Ｐゴシック"/>
            <family val="3"/>
            <charset val="128"/>
          </rPr>
          <t xml:space="preserve">
</t>
        </r>
        <r>
          <rPr>
            <sz val="18"/>
            <color indexed="81"/>
            <rFont val="ＭＳ Ｐゴシック"/>
            <family val="3"/>
            <charset val="128"/>
          </rPr>
          <t>記入</t>
        </r>
      </text>
    </comment>
    <comment ref="I3" authorId="0" shapeId="0" xr:uid="{3869E2AE-D4A4-463F-9734-1FEB202F06F2}">
      <text>
        <r>
          <rPr>
            <sz val="9"/>
            <color indexed="81"/>
            <rFont val="ＭＳ Ｐゴシック"/>
            <family val="3"/>
            <charset val="128"/>
          </rPr>
          <t>指定基準上の配置区分を記載してください。
例）就労継続支援Ｂ型の場合　6:1、7.5：１、10：１</t>
        </r>
      </text>
    </comment>
    <comment ref="B4" authorId="0" shapeId="0" xr:uid="{70C7D127-66FD-470B-9EA8-5AF5494A526F}">
      <text>
        <r>
          <rPr>
            <sz val="9"/>
            <color indexed="81"/>
            <rFont val="MS P ゴシック"/>
            <family val="3"/>
            <charset val="128"/>
          </rPr>
          <t>新規指定の場合は「定員数×0.9」とする。小数点第２位切り上げ。</t>
        </r>
      </text>
    </comment>
    <comment ref="T4" authorId="0" shapeId="0" xr:uid="{63788E80-622D-4538-BC64-A2DBE975F69C}">
      <text>
        <r>
          <rPr>
            <sz val="18"/>
            <color indexed="81"/>
            <rFont val="ＭＳ Ｐゴシック"/>
            <family val="3"/>
            <charset val="128"/>
          </rPr>
          <t>・施設入所支援のみ、算定する場合は「0.1」以上の数を入力
・短期入所は、入力不要</t>
        </r>
      </text>
    </comment>
    <comment ref="AK5" authorId="0" shapeId="0" xr:uid="{7E8A5F23-0172-4DEC-9EB6-D89DFF493DD4}">
      <text>
        <r>
          <rPr>
            <b/>
            <sz val="9"/>
            <color indexed="81"/>
            <rFont val="MS P ゴシック"/>
            <family val="3"/>
            <charset val="128"/>
          </rPr>
          <t>小数点第2位以下は切り捨て。
数値は1.00を超えないようにしてください。</t>
        </r>
      </text>
    </comment>
    <comment ref="G7" authorId="0" shapeId="0" xr:uid="{D24E7128-84E5-45F2-96A6-F33C35AA16C0}">
      <text>
        <r>
          <rPr>
            <sz val="9"/>
            <color indexed="81"/>
            <rFont val="MS P ゴシック"/>
            <family val="3"/>
            <charset val="128"/>
          </rPr>
          <t>曜日は適宜変更してください。</t>
        </r>
      </text>
    </comment>
    <comment ref="AG209" authorId="0" shapeId="0" xr:uid="{59240100-DBFF-48FA-B804-F31F1F02919C}">
      <text>
        <r>
          <rPr>
            <b/>
            <sz val="9"/>
            <color indexed="81"/>
            <rFont val="MS P ゴシック"/>
            <family val="3"/>
            <charset val="128"/>
          </rPr>
          <t>常勤者の１日の勤務時間数×常勤者の終の勤務日数
となるように、必ず時間の確認をお願いします。
なお、原則１週間の常勤者勤務時間は32時間以上とします。
違う場合は下のセルに「NG」と表示されます。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A1" authorId="0" shapeId="0" xr:uid="{A933E515-A195-43C9-BCD1-7F889DF8B51B}">
      <text>
        <r>
          <rPr>
            <b/>
            <sz val="9"/>
            <color indexed="81"/>
            <rFont val="MS P ゴシック"/>
            <family val="3"/>
            <charset val="128"/>
          </rPr>
          <t>令和６年度の生活介護においては、実績報告の実績報告シートを利用すること。</t>
        </r>
      </text>
    </comment>
    <comment ref="A21" authorId="0" shapeId="0" xr:uid="{00000000-0006-0000-0600-000001000000}">
      <text>
        <r>
          <rPr>
            <sz val="9"/>
            <color indexed="81"/>
            <rFont val="ＭＳ Ｐゴシック"/>
            <family val="3"/>
            <charset val="128"/>
          </rPr>
          <t xml:space="preserve">重心判定を受けておられる利用者の人数を記載してください。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N1" authorId="0" shapeId="0" xr:uid="{00000000-0006-0000-0700-000001000000}">
      <text>
        <r>
          <rPr>
            <b/>
            <sz val="9"/>
            <color indexed="81"/>
            <rFont val="ＭＳ Ｐゴシック"/>
            <family val="3"/>
            <charset val="128"/>
          </rPr>
          <t>w:</t>
        </r>
        <r>
          <rPr>
            <sz val="9"/>
            <color indexed="81"/>
            <rFont val="ＭＳ Ｐゴシック"/>
            <family val="3"/>
            <charset val="128"/>
          </rPr>
          <t xml:space="preserve">
</t>
        </r>
        <r>
          <rPr>
            <sz val="16"/>
            <color indexed="81"/>
            <rFont val="ＭＳ Ｐゴシック"/>
            <family val="3"/>
            <charset val="128"/>
          </rPr>
          <t>記入</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O15" authorId="0" shapeId="0" xr:uid="{53B9E092-9EA7-4326-ABA1-DC44D845E23E}">
      <text>
        <r>
          <rPr>
            <sz val="10"/>
            <color indexed="81"/>
            <rFont val="MS P ゴシック"/>
            <family val="3"/>
            <charset val="128"/>
          </rPr>
          <t>Ｐ列がＦＡＬＳＥの場合であっても留意事項通知
により当該加算の算定の対象者に含めることがで
きる者の場合は「該当する」、対象でない者の場
合は「該当しない」を選択。</t>
        </r>
      </text>
    </comment>
  </commentList>
</comments>
</file>

<file path=xl/sharedStrings.xml><?xml version="1.0" encoding="utf-8"?>
<sst xmlns="http://schemas.openxmlformats.org/spreadsheetml/2006/main" count="3444" uniqueCount="402">
  <si>
    <t>計</t>
    <rPh sb="0" eb="1">
      <t>ケイ</t>
    </rPh>
    <phoneticPr fontId="7"/>
  </si>
  <si>
    <t>年　</t>
    <rPh sb="0" eb="1">
      <t>ネン</t>
    </rPh>
    <phoneticPr fontId="7"/>
  </si>
  <si>
    <t>月</t>
    <rPh sb="0" eb="1">
      <t>ガツ</t>
    </rPh>
    <phoneticPr fontId="7"/>
  </si>
  <si>
    <t>の状況</t>
    <rPh sb="1" eb="3">
      <t>ジョウキョウ</t>
    </rPh>
    <phoneticPr fontId="7"/>
  </si>
  <si>
    <t>日付</t>
    <rPh sb="0" eb="2">
      <t>ヒヅケ</t>
    </rPh>
    <phoneticPr fontId="7"/>
  </si>
  <si>
    <t>曜日</t>
    <rPh sb="0" eb="2">
      <t>ヨウビ</t>
    </rPh>
    <phoneticPr fontId="7"/>
  </si>
  <si>
    <t>開所日</t>
    <rPh sb="0" eb="2">
      <t>カイショ</t>
    </rPh>
    <rPh sb="2" eb="3">
      <t>ビ</t>
    </rPh>
    <phoneticPr fontId="7"/>
  </si>
  <si>
    <t>利用者数</t>
    <rPh sb="0" eb="3">
      <t>リヨウシャ</t>
    </rPh>
    <rPh sb="3" eb="4">
      <t>スウ</t>
    </rPh>
    <phoneticPr fontId="7"/>
  </si>
  <si>
    <t>年</t>
    <rPh sb="0" eb="1">
      <t>ネン</t>
    </rPh>
    <phoneticPr fontId="7"/>
  </si>
  <si>
    <t>月</t>
    <rPh sb="0" eb="1">
      <t>ツキ</t>
    </rPh>
    <phoneticPr fontId="7"/>
  </si>
  <si>
    <t>日</t>
    <rPh sb="0" eb="1">
      <t>ニチ</t>
    </rPh>
    <phoneticPr fontId="7"/>
  </si>
  <si>
    <t>事業所番号</t>
    <rPh sb="0" eb="3">
      <t>ジギョウショ</t>
    </rPh>
    <rPh sb="3" eb="5">
      <t>バンゴウ</t>
    </rPh>
    <phoneticPr fontId="7"/>
  </si>
  <si>
    <t>就労継続支援Ａ型</t>
    <rPh sb="0" eb="2">
      <t>シュウロウ</t>
    </rPh>
    <rPh sb="2" eb="4">
      <t>ケイゾク</t>
    </rPh>
    <rPh sb="4" eb="6">
      <t>シエン</t>
    </rPh>
    <rPh sb="7" eb="8">
      <t>ガタ</t>
    </rPh>
    <phoneticPr fontId="7"/>
  </si>
  <si>
    <t>就労継続支援Ｂ型</t>
    <rPh sb="0" eb="2">
      <t>シュウロウ</t>
    </rPh>
    <rPh sb="2" eb="4">
      <t>ケイゾク</t>
    </rPh>
    <rPh sb="4" eb="6">
      <t>シエン</t>
    </rPh>
    <rPh sb="7" eb="8">
      <t>ガタ</t>
    </rPh>
    <phoneticPr fontId="7"/>
  </si>
  <si>
    <t>事業所・施設名</t>
    <rPh sb="0" eb="3">
      <t>ジギョウショ</t>
    </rPh>
    <rPh sb="4" eb="7">
      <t>シセツメイ</t>
    </rPh>
    <phoneticPr fontId="9"/>
  </si>
  <si>
    <t>サービス種別</t>
    <phoneticPr fontId="9"/>
  </si>
  <si>
    <r>
      <t xml:space="preserve">生活支援員等人員配置
</t>
    </r>
    <r>
      <rPr>
        <sz val="9"/>
        <rFont val="HG丸ｺﾞｼｯｸM-PRO"/>
        <family val="3"/>
        <charset val="128"/>
      </rPr>
      <t>（目標工賃達成指導員除く）</t>
    </r>
    <rPh sb="0" eb="2">
      <t>セイカツ</t>
    </rPh>
    <rPh sb="2" eb="4">
      <t>シエン</t>
    </rPh>
    <rPh sb="4" eb="5">
      <t>イン</t>
    </rPh>
    <rPh sb="5" eb="6">
      <t>トウ</t>
    </rPh>
    <rPh sb="6" eb="8">
      <t>ジンイン</t>
    </rPh>
    <rPh sb="8" eb="10">
      <t>ハイチ</t>
    </rPh>
    <rPh sb="12" eb="14">
      <t>モクヒョウ</t>
    </rPh>
    <rPh sb="14" eb="16">
      <t>コウチン</t>
    </rPh>
    <rPh sb="16" eb="18">
      <t>タッセイ</t>
    </rPh>
    <rPh sb="18" eb="21">
      <t>シドウイン</t>
    </rPh>
    <rPh sb="21" eb="22">
      <t>ノゾ</t>
    </rPh>
    <phoneticPr fontId="9"/>
  </si>
  <si>
    <r>
      <t xml:space="preserve">生活支援員等人員配置
</t>
    </r>
    <r>
      <rPr>
        <sz val="9"/>
        <rFont val="HG丸ｺﾞｼｯｸM-PRO"/>
        <family val="3"/>
        <charset val="128"/>
      </rPr>
      <t>（目標工賃達成指導員含む）</t>
    </r>
    <rPh sb="0" eb="2">
      <t>セイカツ</t>
    </rPh>
    <rPh sb="2" eb="5">
      <t>シエンイン</t>
    </rPh>
    <rPh sb="5" eb="6">
      <t>トウ</t>
    </rPh>
    <rPh sb="6" eb="8">
      <t>ジンイン</t>
    </rPh>
    <rPh sb="8" eb="10">
      <t>ハイチ</t>
    </rPh>
    <rPh sb="12" eb="14">
      <t>モクヒョウ</t>
    </rPh>
    <rPh sb="14" eb="16">
      <t>コウチン</t>
    </rPh>
    <rPh sb="16" eb="18">
      <t>タッセイ</t>
    </rPh>
    <rPh sb="18" eb="21">
      <t>シドウイン</t>
    </rPh>
    <rPh sb="21" eb="22">
      <t>フク</t>
    </rPh>
    <phoneticPr fontId="9"/>
  </si>
  <si>
    <t>定員</t>
    <rPh sb="0" eb="2">
      <t>テイイン</t>
    </rPh>
    <phoneticPr fontId="9"/>
  </si>
  <si>
    <t>就労支援員人員配置</t>
    <rPh sb="0" eb="2">
      <t>シュウロウ</t>
    </rPh>
    <rPh sb="2" eb="5">
      <t>シエンイン</t>
    </rPh>
    <rPh sb="5" eb="7">
      <t>ジンイン</t>
    </rPh>
    <rPh sb="7" eb="9">
      <t>ハイチ</t>
    </rPh>
    <phoneticPr fontId="9"/>
  </si>
  <si>
    <t>職　種</t>
  </si>
  <si>
    <t>氏　　名</t>
  </si>
  <si>
    <t>社会福祉士等</t>
    <rPh sb="0" eb="2">
      <t>シャカイ</t>
    </rPh>
    <rPh sb="2" eb="5">
      <t>フクシシ</t>
    </rPh>
    <rPh sb="5" eb="6">
      <t>トウ</t>
    </rPh>
    <phoneticPr fontId="9"/>
  </si>
  <si>
    <t>常勤</t>
    <rPh sb="0" eb="2">
      <t>ジョウキン</t>
    </rPh>
    <phoneticPr fontId="9"/>
  </si>
  <si>
    <t>医師</t>
    <rPh sb="0" eb="2">
      <t>イシ</t>
    </rPh>
    <phoneticPr fontId="9"/>
  </si>
  <si>
    <t>事務員</t>
    <rPh sb="0" eb="3">
      <t>ジムイン</t>
    </rPh>
    <phoneticPr fontId="9"/>
  </si>
  <si>
    <t>運転手</t>
    <rPh sb="0" eb="3">
      <t>ウンテンシュ</t>
    </rPh>
    <phoneticPr fontId="9"/>
  </si>
  <si>
    <t>　　　ただし、新規の事業所は、「前年度の平均利用者数」に定員の９割の数値を入力してください。</t>
    <rPh sb="7" eb="9">
      <t>シンキ</t>
    </rPh>
    <rPh sb="16" eb="19">
      <t>ゼンネンド</t>
    </rPh>
    <rPh sb="20" eb="22">
      <t>ヘイキン</t>
    </rPh>
    <rPh sb="22" eb="24">
      <t>リヨウ</t>
    </rPh>
    <rPh sb="24" eb="25">
      <t>シャ</t>
    </rPh>
    <rPh sb="25" eb="26">
      <t>スウ</t>
    </rPh>
    <rPh sb="28" eb="30">
      <t>テイイン</t>
    </rPh>
    <rPh sb="32" eb="33">
      <t>ワリ</t>
    </rPh>
    <rPh sb="34" eb="36">
      <t>スウチ</t>
    </rPh>
    <rPh sb="37" eb="39">
      <t>ニュウリョク</t>
    </rPh>
    <phoneticPr fontId="9"/>
  </si>
  <si>
    <t>勤続３年以上</t>
    <rPh sb="0" eb="2">
      <t>キンゾク</t>
    </rPh>
    <rPh sb="3" eb="6">
      <t>ネンイジョウ</t>
    </rPh>
    <phoneticPr fontId="9"/>
  </si>
  <si>
    <t>専従</t>
    <rPh sb="0" eb="2">
      <t>センジュウ</t>
    </rPh>
    <phoneticPr fontId="9"/>
  </si>
  <si>
    <t>第１週</t>
    <rPh sb="0" eb="1">
      <t>ダイ</t>
    </rPh>
    <rPh sb="2" eb="3">
      <t>シュウ</t>
    </rPh>
    <phoneticPr fontId="9"/>
  </si>
  <si>
    <t>第２週</t>
    <rPh sb="0" eb="1">
      <t>ダイ</t>
    </rPh>
    <rPh sb="2" eb="3">
      <t>シュウ</t>
    </rPh>
    <phoneticPr fontId="9"/>
  </si>
  <si>
    <t>第３週</t>
    <rPh sb="0" eb="1">
      <t>ダイ</t>
    </rPh>
    <rPh sb="2" eb="3">
      <t>シュウ</t>
    </rPh>
    <phoneticPr fontId="9"/>
  </si>
  <si>
    <t>第４週</t>
    <rPh sb="0" eb="1">
      <t>ダイ</t>
    </rPh>
    <rPh sb="2" eb="3">
      <t>シュウ</t>
    </rPh>
    <phoneticPr fontId="9"/>
  </si>
  <si>
    <t>４週の
合計</t>
    <rPh sb="1" eb="2">
      <t>シュウ</t>
    </rPh>
    <phoneticPr fontId="9"/>
  </si>
  <si>
    <t>週平均
の勤務
時間　</t>
    <rPh sb="0" eb="3">
      <t>シュウヘイキン</t>
    </rPh>
    <phoneticPr fontId="9"/>
  </si>
  <si>
    <t>常勤換算後の人数</t>
    <rPh sb="0" eb="2">
      <t>ジョウキン</t>
    </rPh>
    <rPh sb="2" eb="4">
      <t>カンサン</t>
    </rPh>
    <rPh sb="4" eb="5">
      <t>ゴ</t>
    </rPh>
    <rPh sb="6" eb="8">
      <t>ニンズウ</t>
    </rPh>
    <phoneticPr fontId="9"/>
  </si>
  <si>
    <t>月</t>
  </si>
  <si>
    <t>看護職員</t>
    <rPh sb="0" eb="2">
      <t>カンゴ</t>
    </rPh>
    <rPh sb="2" eb="4">
      <t>ショクイン</t>
    </rPh>
    <phoneticPr fontId="9"/>
  </si>
  <si>
    <t>常勤換算数</t>
    <rPh sb="0" eb="2">
      <t>ジョウキン</t>
    </rPh>
    <rPh sb="2" eb="4">
      <t>カンサン</t>
    </rPh>
    <rPh sb="4" eb="5">
      <t>スウ</t>
    </rPh>
    <phoneticPr fontId="9"/>
  </si>
  <si>
    <t>人</t>
    <rPh sb="0" eb="1">
      <t>ニン</t>
    </rPh>
    <phoneticPr fontId="9"/>
  </si>
  <si>
    <t>常勤者の１日の勤務時間数</t>
    <rPh sb="0" eb="3">
      <t>ジョウキンシャ</t>
    </rPh>
    <rPh sb="5" eb="6">
      <t>ニチ</t>
    </rPh>
    <rPh sb="7" eb="9">
      <t>キンム</t>
    </rPh>
    <rPh sb="9" eb="12">
      <t>ジカンスウ</t>
    </rPh>
    <phoneticPr fontId="9"/>
  </si>
  <si>
    <t>常勤者の週の勤務日数</t>
    <rPh sb="0" eb="3">
      <t>ジョウキンシャ</t>
    </rPh>
    <rPh sb="4" eb="5">
      <t>シュウ</t>
    </rPh>
    <rPh sb="6" eb="8">
      <t>キンム</t>
    </rPh>
    <rPh sb="8" eb="10">
      <t>ニッスウ</t>
    </rPh>
    <phoneticPr fontId="9"/>
  </si>
  <si>
    <t>日</t>
    <rPh sb="0" eb="1">
      <t>ニチ</t>
    </rPh>
    <phoneticPr fontId="9"/>
  </si>
  <si>
    <t>常勤者の週平均勤務時間数</t>
    <rPh sb="0" eb="3">
      <t>ジョウキンシャ</t>
    </rPh>
    <rPh sb="4" eb="7">
      <t>シュウヘイキン</t>
    </rPh>
    <rPh sb="7" eb="9">
      <t>キンム</t>
    </rPh>
    <rPh sb="9" eb="12">
      <t>ジカンスウ</t>
    </rPh>
    <phoneticPr fontId="9"/>
  </si>
  <si>
    <t>機能訓練指導員</t>
    <rPh sb="0" eb="2">
      <t>キノウ</t>
    </rPh>
    <rPh sb="2" eb="4">
      <t>クンレン</t>
    </rPh>
    <rPh sb="4" eb="7">
      <t>シドウイン</t>
    </rPh>
    <phoneticPr fontId="9"/>
  </si>
  <si>
    <t>生活支援員</t>
    <rPh sb="0" eb="2">
      <t>セイカツ</t>
    </rPh>
    <rPh sb="2" eb="5">
      <t>シエンイン</t>
    </rPh>
    <phoneticPr fontId="9"/>
  </si>
  <si>
    <t>地域移行支援員</t>
    <rPh sb="0" eb="2">
      <t>チイキ</t>
    </rPh>
    <rPh sb="2" eb="4">
      <t>イコウ</t>
    </rPh>
    <rPh sb="4" eb="7">
      <t>シエンイン</t>
    </rPh>
    <phoneticPr fontId="9"/>
  </si>
  <si>
    <t>職業指導員</t>
    <rPh sb="0" eb="2">
      <t>ショクギョウ</t>
    </rPh>
    <rPh sb="2" eb="5">
      <t>シドウイン</t>
    </rPh>
    <phoneticPr fontId="9"/>
  </si>
  <si>
    <t>目標工賃達成指導員</t>
    <rPh sb="0" eb="2">
      <t>モクヒョウ</t>
    </rPh>
    <rPh sb="2" eb="4">
      <t>コウチン</t>
    </rPh>
    <rPh sb="4" eb="6">
      <t>タッセイ</t>
    </rPh>
    <rPh sb="6" eb="9">
      <t>シドウイン</t>
    </rPh>
    <phoneticPr fontId="9"/>
  </si>
  <si>
    <t>就労支援員</t>
    <rPh sb="0" eb="2">
      <t>シュウロウ</t>
    </rPh>
    <rPh sb="2" eb="5">
      <t>シエンイン</t>
    </rPh>
    <phoneticPr fontId="9"/>
  </si>
  <si>
    <t>管理者</t>
    <rPh sb="0" eb="3">
      <t>カンリシャ</t>
    </rPh>
    <phoneticPr fontId="7"/>
  </si>
  <si>
    <t>サービス種別</t>
  </si>
  <si>
    <t>月の状況</t>
    <rPh sb="0" eb="1">
      <t>ツキ</t>
    </rPh>
    <rPh sb="2" eb="4">
      <t>ジョウキョウ</t>
    </rPh>
    <phoneticPr fontId="9"/>
  </si>
  <si>
    <t>下記以外の人数</t>
    <rPh sb="0" eb="2">
      <t>カキ</t>
    </rPh>
    <rPh sb="2" eb="4">
      <t>イガイ</t>
    </rPh>
    <rPh sb="5" eb="7">
      <t>ニンズウ</t>
    </rPh>
    <phoneticPr fontId="7"/>
  </si>
  <si>
    <t>実利用者数</t>
    <rPh sb="0" eb="1">
      <t>ジツ</t>
    </rPh>
    <rPh sb="1" eb="4">
      <t>リヨウシャ</t>
    </rPh>
    <rPh sb="4" eb="5">
      <t>スウ</t>
    </rPh>
    <phoneticPr fontId="9"/>
  </si>
  <si>
    <t>利用率</t>
    <rPh sb="0" eb="3">
      <t>リヨウリツ</t>
    </rPh>
    <phoneticPr fontId="9"/>
  </si>
  <si>
    <t>区分２（上記以外）
の人数</t>
    <rPh sb="0" eb="2">
      <t>クブン</t>
    </rPh>
    <rPh sb="4" eb="6">
      <t>ジョウキ</t>
    </rPh>
    <rPh sb="6" eb="8">
      <t>イガイ</t>
    </rPh>
    <rPh sb="11" eb="13">
      <t>ニンズウ</t>
    </rPh>
    <phoneticPr fontId="7"/>
  </si>
  <si>
    <t>区分３（上記以外）
の人数</t>
    <rPh sb="0" eb="2">
      <t>クブン</t>
    </rPh>
    <rPh sb="4" eb="6">
      <t>ジョウキ</t>
    </rPh>
    <rPh sb="6" eb="8">
      <t>イガイ</t>
    </rPh>
    <rPh sb="11" eb="13">
      <t>ニンズウ</t>
    </rPh>
    <phoneticPr fontId="7"/>
  </si>
  <si>
    <t>区分４（上記以外）
の人数</t>
    <rPh sb="0" eb="2">
      <t>クブン</t>
    </rPh>
    <rPh sb="4" eb="6">
      <t>ジョウキ</t>
    </rPh>
    <rPh sb="6" eb="8">
      <t>イガイ</t>
    </rPh>
    <rPh sb="11" eb="13">
      <t>ニンズウ</t>
    </rPh>
    <phoneticPr fontId="7"/>
  </si>
  <si>
    <t>年間の状況</t>
    <rPh sb="0" eb="2">
      <t>ネンカン</t>
    </rPh>
    <rPh sb="3" eb="5">
      <t>ジョウキョウ</t>
    </rPh>
    <phoneticPr fontId="9"/>
  </si>
  <si>
    <t>同行援護</t>
    <rPh sb="0" eb="2">
      <t>ドウコウ</t>
    </rPh>
    <rPh sb="2" eb="4">
      <t>エンゴ</t>
    </rPh>
    <phoneticPr fontId="7"/>
  </si>
  <si>
    <t>１　新規　　　　　　　　　２　変更　　　　　　　　　　３　終了</t>
    <rPh sb="2" eb="4">
      <t>シンキ</t>
    </rPh>
    <rPh sb="15" eb="17">
      <t>ヘンコウ</t>
    </rPh>
    <rPh sb="29" eb="31">
      <t>シュウリョウ</t>
    </rPh>
    <phoneticPr fontId="7"/>
  </si>
  <si>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7"/>
  </si>
  <si>
    <t>※１　本表は、前年度の状況を主・従の事業所ごとに別葉に記載してください。</t>
    <rPh sb="3" eb="4">
      <t>ホン</t>
    </rPh>
    <rPh sb="4" eb="5">
      <t>ヒョウ</t>
    </rPh>
    <rPh sb="7" eb="8">
      <t>ゼン</t>
    </rPh>
    <rPh sb="8" eb="10">
      <t>ネンド</t>
    </rPh>
    <rPh sb="11" eb="13">
      <t>ジョウキョウ</t>
    </rPh>
    <rPh sb="14" eb="15">
      <t>シュ</t>
    </rPh>
    <rPh sb="16" eb="17">
      <t>ジュウ</t>
    </rPh>
    <rPh sb="18" eb="21">
      <t>ジギョウショ</t>
    </rPh>
    <rPh sb="24" eb="25">
      <t>ベツ</t>
    </rPh>
    <rPh sb="25" eb="26">
      <t>ハ</t>
    </rPh>
    <rPh sb="27" eb="29">
      <t>キサイ</t>
    </rPh>
    <phoneticPr fontId="9"/>
  </si>
  <si>
    <t>　３　「開所日」欄は、開所した日に○を記載してください。</t>
    <rPh sb="4" eb="6">
      <t>カイショ</t>
    </rPh>
    <rPh sb="6" eb="7">
      <t>ヒ</t>
    </rPh>
    <rPh sb="8" eb="9">
      <t>ラン</t>
    </rPh>
    <rPh sb="11" eb="13">
      <t>カイショ</t>
    </rPh>
    <rPh sb="15" eb="16">
      <t>ヒ</t>
    </rPh>
    <rPh sb="19" eb="21">
      <t>キサイ</t>
    </rPh>
    <phoneticPr fontId="9"/>
  </si>
  <si>
    <t>　４　「区分○の人数」欄は、その日の利用者の実人員を記載してください。</t>
    <rPh sb="4" eb="6">
      <t>クブン</t>
    </rPh>
    <rPh sb="8" eb="10">
      <t>ニンズウ</t>
    </rPh>
    <rPh sb="11" eb="12">
      <t>ラン</t>
    </rPh>
    <rPh sb="16" eb="17">
      <t>ヒ</t>
    </rPh>
    <rPh sb="18" eb="21">
      <t>リヨウシャ</t>
    </rPh>
    <rPh sb="22" eb="25">
      <t>ジツジンイン</t>
    </rPh>
    <rPh sb="26" eb="28">
      <t>キサイ</t>
    </rPh>
    <phoneticPr fontId="9"/>
  </si>
  <si>
    <t>視覚・聴覚言語障害者支援体制加算対象者割合</t>
    <rPh sb="19" eb="21">
      <t>ワリアイ</t>
    </rPh>
    <phoneticPr fontId="7"/>
  </si>
  <si>
    <t>×３＝</t>
  </si>
  <si>
    <t>×４＝</t>
  </si>
  <si>
    <t>区分５の人数</t>
    <rPh sb="0" eb="2">
      <t>クブン</t>
    </rPh>
    <rPh sb="4" eb="6">
      <t>ニンズウ</t>
    </rPh>
    <phoneticPr fontId="7"/>
  </si>
  <si>
    <t>×５＝</t>
  </si>
  <si>
    <t>区分６の人数</t>
    <rPh sb="0" eb="2">
      <t>クブン</t>
    </rPh>
    <rPh sb="4" eb="6">
      <t>ニンズウ</t>
    </rPh>
    <phoneticPr fontId="7"/>
  </si>
  <si>
    <t>×６＝</t>
  </si>
  <si>
    <t>その他</t>
    <rPh sb="2" eb="3">
      <t>タ</t>
    </rPh>
    <phoneticPr fontId="7"/>
  </si>
  <si>
    <t>定員数</t>
    <rPh sb="0" eb="2">
      <t>テイイン</t>
    </rPh>
    <rPh sb="2" eb="3">
      <t>スウ</t>
    </rPh>
    <phoneticPr fontId="7"/>
  </si>
  <si>
    <t>保育士・指導員</t>
    <rPh sb="0" eb="3">
      <t>ホイクシ</t>
    </rPh>
    <rPh sb="4" eb="7">
      <t>シドウイン</t>
    </rPh>
    <phoneticPr fontId="7"/>
  </si>
  <si>
    <t>世話人</t>
    <rPh sb="0" eb="3">
      <t>セワニン</t>
    </rPh>
    <phoneticPr fontId="7"/>
  </si>
  <si>
    <t>※１　業務委託を行っている場合の人員配置は、事業所・施設で適切な食事提供が行われるための管理等</t>
    <rPh sb="3" eb="5">
      <t>ギョウム</t>
    </rPh>
    <rPh sb="5" eb="7">
      <t>イタク</t>
    </rPh>
    <rPh sb="8" eb="9">
      <t>オコナ</t>
    </rPh>
    <rPh sb="13" eb="15">
      <t>バアイ</t>
    </rPh>
    <rPh sb="16" eb="18">
      <t>ジンイン</t>
    </rPh>
    <rPh sb="18" eb="20">
      <t>ハイチ</t>
    </rPh>
    <rPh sb="22" eb="25">
      <t>ジギョウショ</t>
    </rPh>
    <rPh sb="26" eb="28">
      <t>シセツ</t>
    </rPh>
    <rPh sb="29" eb="31">
      <t>テキセツ</t>
    </rPh>
    <rPh sb="32" eb="34">
      <t>ショクジ</t>
    </rPh>
    <rPh sb="34" eb="36">
      <t>テイキョウ</t>
    </rPh>
    <rPh sb="37" eb="38">
      <t>オコナ</t>
    </rPh>
    <rPh sb="44" eb="47">
      <t>カンリトウ</t>
    </rPh>
    <phoneticPr fontId="7"/>
  </si>
  <si>
    <t>　２　外部委託を行う場合の適切な食事提供の確保方策欄は、献立に関する事業所・施設の関与、委託先</t>
    <rPh sb="3" eb="5">
      <t>ガイブ</t>
    </rPh>
    <rPh sb="5" eb="7">
      <t>イタク</t>
    </rPh>
    <rPh sb="8" eb="9">
      <t>オコナ</t>
    </rPh>
    <rPh sb="10" eb="12">
      <t>バアイ</t>
    </rPh>
    <rPh sb="13" eb="15">
      <t>テキセツ</t>
    </rPh>
    <rPh sb="16" eb="18">
      <t>ショクジ</t>
    </rPh>
    <rPh sb="18" eb="20">
      <t>テイキョウ</t>
    </rPh>
    <rPh sb="21" eb="23">
      <t>カクホ</t>
    </rPh>
    <rPh sb="23" eb="25">
      <t>ホウサク</t>
    </rPh>
    <rPh sb="25" eb="26">
      <t>ラン</t>
    </rPh>
    <rPh sb="28" eb="30">
      <t>コンダテ</t>
    </rPh>
    <rPh sb="31" eb="32">
      <t>カン</t>
    </rPh>
    <rPh sb="34" eb="37">
      <t>ジギョウショ</t>
    </rPh>
    <rPh sb="38" eb="40">
      <t>シセツ</t>
    </rPh>
    <rPh sb="41" eb="43">
      <t>カンヨ</t>
    </rPh>
    <rPh sb="44" eb="47">
      <t>イタクサキ</t>
    </rPh>
    <phoneticPr fontId="7"/>
  </si>
  <si>
    <t>各サービス共通</t>
    <rPh sb="0" eb="1">
      <t>カク</t>
    </rPh>
    <rPh sb="5" eb="7">
      <t>キョウツウ</t>
    </rPh>
    <phoneticPr fontId="7"/>
  </si>
  <si>
    <t>電話番号</t>
    <rPh sb="0" eb="2">
      <t>デンワ</t>
    </rPh>
    <rPh sb="2" eb="4">
      <t>バンゴウ</t>
    </rPh>
    <phoneticPr fontId="7"/>
  </si>
  <si>
    <t>ＦＡＸ番号</t>
    <rPh sb="3" eb="5">
      <t>バンゴウ</t>
    </rPh>
    <phoneticPr fontId="7"/>
  </si>
  <si>
    <t>居宅介護</t>
    <rPh sb="0" eb="2">
      <t>キョタク</t>
    </rPh>
    <rPh sb="2" eb="4">
      <t>カイゴ</t>
    </rPh>
    <phoneticPr fontId="7"/>
  </si>
  <si>
    <t>重度訪問介護</t>
    <rPh sb="0" eb="2">
      <t>ジュウド</t>
    </rPh>
    <rPh sb="2" eb="4">
      <t>ホウモン</t>
    </rPh>
    <rPh sb="4" eb="6">
      <t>カイゴ</t>
    </rPh>
    <phoneticPr fontId="7"/>
  </si>
  <si>
    <t>行動援護</t>
    <rPh sb="0" eb="2">
      <t>コウドウ</t>
    </rPh>
    <rPh sb="2" eb="4">
      <t>エンゴ</t>
    </rPh>
    <phoneticPr fontId="7"/>
  </si>
  <si>
    <t>連絡先</t>
    <rPh sb="0" eb="3">
      <t>レンラクサキ</t>
    </rPh>
    <phoneticPr fontId="7"/>
  </si>
  <si>
    <t>代表者の職・氏名</t>
    <rPh sb="0" eb="3">
      <t>ダイヒョウシャ</t>
    </rPh>
    <rPh sb="4" eb="5">
      <t>ショク</t>
    </rPh>
    <rPh sb="6" eb="8">
      <t>シメイ</t>
    </rPh>
    <phoneticPr fontId="7"/>
  </si>
  <si>
    <t>氏名</t>
    <rPh sb="0" eb="2">
      <t>シメイ</t>
    </rPh>
    <phoneticPr fontId="7"/>
  </si>
  <si>
    <t>調理員</t>
    <rPh sb="0" eb="3">
      <t>チョウリイン</t>
    </rPh>
    <phoneticPr fontId="7"/>
  </si>
  <si>
    <t>就労移行支援</t>
    <rPh sb="0" eb="2">
      <t>シュウロウ</t>
    </rPh>
    <rPh sb="2" eb="4">
      <t>イコウ</t>
    </rPh>
    <rPh sb="4" eb="6">
      <t>シエン</t>
    </rPh>
    <phoneticPr fontId="7"/>
  </si>
  <si>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7"/>
  </si>
  <si>
    <t>　このことについて、関係書類を添えて以下のとおり届け出ます。</t>
    <rPh sb="10" eb="12">
      <t>カンケイ</t>
    </rPh>
    <rPh sb="12" eb="14">
      <t>ショルイ</t>
    </rPh>
    <rPh sb="15" eb="16">
      <t>ソ</t>
    </rPh>
    <rPh sb="18" eb="20">
      <t>イカ</t>
    </rPh>
    <rPh sb="24" eb="25">
      <t>トド</t>
    </rPh>
    <rPh sb="26" eb="27">
      <t>デ</t>
    </rPh>
    <phoneticPr fontId="7"/>
  </si>
  <si>
    <t>異動等の区分</t>
    <rPh sb="0" eb="2">
      <t>イドウ</t>
    </rPh>
    <rPh sb="2" eb="3">
      <t>トウ</t>
    </rPh>
    <rPh sb="4" eb="6">
      <t>クブン</t>
    </rPh>
    <phoneticPr fontId="7"/>
  </si>
  <si>
    <t>異動年月日</t>
    <rPh sb="0" eb="2">
      <t>イドウ</t>
    </rPh>
    <rPh sb="2" eb="5">
      <t>ネンガッピ</t>
    </rPh>
    <phoneticPr fontId="7"/>
  </si>
  <si>
    <t>療養介護</t>
    <rPh sb="0" eb="2">
      <t>リョウヨウ</t>
    </rPh>
    <rPh sb="2" eb="4">
      <t>カイゴ</t>
    </rPh>
    <phoneticPr fontId="7"/>
  </si>
  <si>
    <t>短期入所</t>
    <rPh sb="0" eb="2">
      <t>タンキ</t>
    </rPh>
    <rPh sb="2" eb="4">
      <t>ニュウショ</t>
    </rPh>
    <phoneticPr fontId="7"/>
  </si>
  <si>
    <t>重度障害者等包括支援</t>
    <rPh sb="0" eb="2">
      <t>ジュウド</t>
    </rPh>
    <rPh sb="2" eb="5">
      <t>ショウガイシャ</t>
    </rPh>
    <rPh sb="5" eb="6">
      <t>トウ</t>
    </rPh>
    <rPh sb="6" eb="8">
      <t>ホウカツ</t>
    </rPh>
    <rPh sb="8" eb="10">
      <t>シエン</t>
    </rPh>
    <phoneticPr fontId="7"/>
  </si>
  <si>
    <t>施設入所支援</t>
    <rPh sb="0" eb="2">
      <t>シセツ</t>
    </rPh>
    <rPh sb="2" eb="4">
      <t>ニュウショ</t>
    </rPh>
    <rPh sb="4" eb="6">
      <t>シエン</t>
    </rPh>
    <phoneticPr fontId="7"/>
  </si>
  <si>
    <t>訓練等給付</t>
    <rPh sb="0" eb="3">
      <t>クンレントウ</t>
    </rPh>
    <rPh sb="3" eb="5">
      <t>キュウフ</t>
    </rPh>
    <phoneticPr fontId="7"/>
  </si>
  <si>
    <t>自立訓練</t>
    <rPh sb="0" eb="2">
      <t>ジリツ</t>
    </rPh>
    <rPh sb="2" eb="4">
      <t>クンレン</t>
    </rPh>
    <phoneticPr fontId="7"/>
  </si>
  <si>
    <t>共同生活援助</t>
    <rPh sb="0" eb="2">
      <t>キョウドウ</t>
    </rPh>
    <rPh sb="2" eb="4">
      <t>セイカツ</t>
    </rPh>
    <rPh sb="4" eb="6">
      <t>エンジョ</t>
    </rPh>
    <phoneticPr fontId="7"/>
  </si>
  <si>
    <t>提供サービス</t>
    <rPh sb="0" eb="2">
      <t>テイキョウ</t>
    </rPh>
    <phoneticPr fontId="7"/>
  </si>
  <si>
    <t>定員規模</t>
    <rPh sb="0" eb="2">
      <t>テイイン</t>
    </rPh>
    <rPh sb="2" eb="4">
      <t>キボ</t>
    </rPh>
    <phoneticPr fontId="7"/>
  </si>
  <si>
    <t>その他該当する体制等</t>
    <rPh sb="2" eb="3">
      <t>タ</t>
    </rPh>
    <rPh sb="3" eb="5">
      <t>ガイトウ</t>
    </rPh>
    <rPh sb="7" eb="9">
      <t>タイセイ</t>
    </rPh>
    <rPh sb="9" eb="10">
      <t>トウ</t>
    </rPh>
    <phoneticPr fontId="7"/>
  </si>
  <si>
    <t>定員</t>
    <rPh sb="0" eb="2">
      <t>テイイン</t>
    </rPh>
    <phoneticPr fontId="7"/>
  </si>
  <si>
    <t>４月</t>
  </si>
  <si>
    <t>５月</t>
  </si>
  <si>
    <t>６月</t>
  </si>
  <si>
    <t>７月</t>
  </si>
  <si>
    <t>８月</t>
  </si>
  <si>
    <t>９月</t>
  </si>
  <si>
    <t>10月</t>
  </si>
  <si>
    <t>11月</t>
  </si>
  <si>
    <t>12月</t>
  </si>
  <si>
    <t>１月</t>
  </si>
  <si>
    <t>２月</t>
  </si>
  <si>
    <t>３月</t>
  </si>
  <si>
    <t>合計
平均</t>
    <rPh sb="0" eb="2">
      <t>ゴウケイ</t>
    </rPh>
    <rPh sb="3" eb="5">
      <t>ヘイキン</t>
    </rPh>
    <phoneticPr fontId="9"/>
  </si>
  <si>
    <t>開所日数</t>
    <phoneticPr fontId="9"/>
  </si>
  <si>
    <t>延べ利用者数</t>
    <rPh sb="0" eb="1">
      <t>ノ</t>
    </rPh>
    <rPh sb="2" eb="5">
      <t>リヨウシャ</t>
    </rPh>
    <rPh sb="5" eb="6">
      <t>スウ</t>
    </rPh>
    <phoneticPr fontId="9"/>
  </si>
  <si>
    <t>人日</t>
    <rPh sb="1" eb="2">
      <t>ニチ</t>
    </rPh>
    <phoneticPr fontId="9"/>
  </si>
  <si>
    <t>平均利用者数</t>
    <rPh sb="0" eb="2">
      <t>ヘイキン</t>
    </rPh>
    <rPh sb="2" eb="5">
      <t>リヨウシャ</t>
    </rPh>
    <rPh sb="5" eb="6">
      <t>スウ</t>
    </rPh>
    <phoneticPr fontId="9"/>
  </si>
  <si>
    <t>人／日</t>
    <rPh sb="0" eb="1">
      <t>ニン</t>
    </rPh>
    <rPh sb="2" eb="3">
      <t>ニチ</t>
    </rPh>
    <phoneticPr fontId="9"/>
  </si>
  <si>
    <t>※１　本表は、前年度の状況をサービス種別、主・従の事業所ごとに別葉に記載してください。</t>
    <rPh sb="3" eb="4">
      <t>ホン</t>
    </rPh>
    <rPh sb="4" eb="5">
      <t>ヒョウ</t>
    </rPh>
    <rPh sb="7" eb="8">
      <t>ゼン</t>
    </rPh>
    <rPh sb="8" eb="10">
      <t>ネンド</t>
    </rPh>
    <rPh sb="11" eb="13">
      <t>ジョウキョウ</t>
    </rPh>
    <rPh sb="21" eb="22">
      <t>シュ</t>
    </rPh>
    <rPh sb="23" eb="24">
      <t>ジュウ</t>
    </rPh>
    <rPh sb="25" eb="28">
      <t>ジギョウショ</t>
    </rPh>
    <rPh sb="31" eb="32">
      <t>ベツ</t>
    </rPh>
    <rPh sb="32" eb="33">
      <t>ハ</t>
    </rPh>
    <rPh sb="34" eb="36">
      <t>キサイ</t>
    </rPh>
    <phoneticPr fontId="9"/>
  </si>
  <si>
    <t>　３　平均利用者数＝毎月の延利用者数÷毎月の開所日数（小数点第２位切り上げ）</t>
    <rPh sb="5" eb="7">
      <t>リヨウ</t>
    </rPh>
    <rPh sb="10" eb="12">
      <t>マイツキ</t>
    </rPh>
    <rPh sb="19" eb="21">
      <t>マイツキ</t>
    </rPh>
    <phoneticPr fontId="9"/>
  </si>
  <si>
    <t>　４　利用率＝平均利用者数÷定員×１００</t>
    <rPh sb="3" eb="6">
      <t>リヨウリツ</t>
    </rPh>
    <rPh sb="7" eb="9">
      <t>ヘイキン</t>
    </rPh>
    <rPh sb="9" eb="12">
      <t>リヨウシャ</t>
    </rPh>
    <rPh sb="12" eb="13">
      <t>スウ</t>
    </rPh>
    <rPh sb="14" eb="16">
      <t>テイイン</t>
    </rPh>
    <phoneticPr fontId="9"/>
  </si>
  <si>
    <t>　２　ベージュのセルは入力しないでください。</t>
    <rPh sb="11" eb="13">
      <t>ニュウリョク</t>
    </rPh>
    <phoneticPr fontId="9"/>
  </si>
  <si>
    <t>事業所・施設の名称</t>
    <rPh sb="0" eb="3">
      <t>ジギョウショ</t>
    </rPh>
    <rPh sb="4" eb="6">
      <t>シセツ</t>
    </rPh>
    <rPh sb="7" eb="9">
      <t>メイショウ</t>
    </rPh>
    <phoneticPr fontId="7"/>
  </si>
  <si>
    <t>　　　ただし、有給休暇の取得予定は勤務するものとみなして勤務時間数を記載してください。</t>
    <rPh sb="7" eb="9">
      <t>ユウキュウ</t>
    </rPh>
    <rPh sb="9" eb="11">
      <t>キュウカ</t>
    </rPh>
    <rPh sb="12" eb="14">
      <t>シュトク</t>
    </rPh>
    <rPh sb="14" eb="16">
      <t>ヨテイ</t>
    </rPh>
    <rPh sb="17" eb="19">
      <t>キンム</t>
    </rPh>
    <rPh sb="28" eb="30">
      <t>キンム</t>
    </rPh>
    <rPh sb="30" eb="33">
      <t>ジカンスウ</t>
    </rPh>
    <rPh sb="34" eb="36">
      <t>キサイ</t>
    </rPh>
    <phoneticPr fontId="7"/>
  </si>
  <si>
    <t>就職先事業所名</t>
    <rPh sb="0" eb="3">
      <t>シュウショクサキ</t>
    </rPh>
    <rPh sb="3" eb="6">
      <t>ジギョウショ</t>
    </rPh>
    <rPh sb="6" eb="7">
      <t>メイ</t>
    </rPh>
    <phoneticPr fontId="7"/>
  </si>
  <si>
    <t>開所日数</t>
    <rPh sb="0" eb="2">
      <t>カイショ</t>
    </rPh>
    <rPh sb="2" eb="4">
      <t>ニッスウ</t>
    </rPh>
    <phoneticPr fontId="9"/>
  </si>
  <si>
    <t>有・無</t>
    <rPh sb="0" eb="1">
      <t>ア</t>
    </rPh>
    <rPh sb="2" eb="3">
      <t>ナ</t>
    </rPh>
    <phoneticPr fontId="7"/>
  </si>
  <si>
    <t>人</t>
    <rPh sb="0" eb="1">
      <t>ニン</t>
    </rPh>
    <phoneticPr fontId="7"/>
  </si>
  <si>
    <t>前年度の
平均利用者数</t>
    <rPh sb="0" eb="3">
      <t>ゼンネンド</t>
    </rPh>
    <rPh sb="5" eb="7">
      <t>ヘイキン</t>
    </rPh>
    <rPh sb="7" eb="10">
      <t>リヨウシャ</t>
    </rPh>
    <rPh sb="10" eb="11">
      <t>スウ</t>
    </rPh>
    <phoneticPr fontId="9"/>
  </si>
  <si>
    <t>視覚・聴覚言語障害者支援体制加算上の加配人員</t>
    <rPh sb="0" eb="2">
      <t>シカク</t>
    </rPh>
    <rPh sb="3" eb="5">
      <t>チョウカク</t>
    </rPh>
    <rPh sb="5" eb="7">
      <t>ゲンゴ</t>
    </rPh>
    <rPh sb="7" eb="10">
      <t>ショウガイシャ</t>
    </rPh>
    <rPh sb="10" eb="12">
      <t>シエン</t>
    </rPh>
    <rPh sb="12" eb="14">
      <t>タイセイ</t>
    </rPh>
    <rPh sb="14" eb="16">
      <t>カサン</t>
    </rPh>
    <rPh sb="16" eb="17">
      <t>ジョウ</t>
    </rPh>
    <rPh sb="18" eb="20">
      <t>カハイ</t>
    </rPh>
    <rPh sb="20" eb="22">
      <t>ジンイン</t>
    </rPh>
    <phoneticPr fontId="7"/>
  </si>
  <si>
    <t>利用者の状況</t>
    <rPh sb="4" eb="6">
      <t>ジョウキョウ</t>
    </rPh>
    <phoneticPr fontId="9"/>
  </si>
  <si>
    <t>異動区分</t>
    <rPh sb="0" eb="2">
      <t>イドウ</t>
    </rPh>
    <rPh sb="2" eb="4">
      <t>クブン</t>
    </rPh>
    <phoneticPr fontId="7"/>
  </si>
  <si>
    <t>①</t>
    <phoneticPr fontId="7"/>
  </si>
  <si>
    <t>②</t>
    <phoneticPr fontId="7"/>
  </si>
  <si>
    <t>管理栄養士・
栄養士</t>
    <rPh sb="0" eb="2">
      <t>カンリ</t>
    </rPh>
    <rPh sb="2" eb="5">
      <t>エイヨウシ</t>
    </rPh>
    <rPh sb="7" eb="10">
      <t>エイヨウシ</t>
    </rPh>
    <phoneticPr fontId="7"/>
  </si>
  <si>
    <t>報酬算定上の必要人員</t>
    <rPh sb="0" eb="2">
      <t>ホウシュウ</t>
    </rPh>
    <rPh sb="2" eb="4">
      <t>サンテイ</t>
    </rPh>
    <rPh sb="4" eb="5">
      <t>ジョウ</t>
    </rPh>
    <rPh sb="6" eb="8">
      <t>ヒツヨウ</t>
    </rPh>
    <rPh sb="8" eb="10">
      <t>ジンイン</t>
    </rPh>
    <phoneticPr fontId="7"/>
  </si>
  <si>
    <t>サービスの種類</t>
    <rPh sb="5" eb="7">
      <t>シュルイ</t>
    </rPh>
    <phoneticPr fontId="7"/>
  </si>
  <si>
    <t>事業所・施設の所在地</t>
    <rPh sb="0" eb="3">
      <t>ジギョウショ</t>
    </rPh>
    <rPh sb="4" eb="6">
      <t>シセツ</t>
    </rPh>
    <rPh sb="7" eb="10">
      <t>ショザイチ</t>
    </rPh>
    <phoneticPr fontId="7"/>
  </si>
  <si>
    <t>担当者名</t>
    <rPh sb="0" eb="4">
      <t>タントウシャメイ</t>
    </rPh>
    <phoneticPr fontId="7"/>
  </si>
  <si>
    <t>食事の提供体制</t>
    <rPh sb="0" eb="2">
      <t>ショクジ</t>
    </rPh>
    <rPh sb="3" eb="5">
      <t>テイキョウ</t>
    </rPh>
    <rPh sb="5" eb="7">
      <t>タイセイ</t>
    </rPh>
    <phoneticPr fontId="7"/>
  </si>
  <si>
    <t>食事提供に係る
人員配置</t>
    <rPh sb="0" eb="2">
      <t>ショクジ</t>
    </rPh>
    <rPh sb="2" eb="4">
      <t>テイキョウ</t>
    </rPh>
    <rPh sb="5" eb="6">
      <t>カカ</t>
    </rPh>
    <rPh sb="8" eb="10">
      <t>ジンイン</t>
    </rPh>
    <rPh sb="10" eb="12">
      <t>ハイチ</t>
    </rPh>
    <phoneticPr fontId="7"/>
  </si>
  <si>
    <t>管理栄養士</t>
    <rPh sb="0" eb="2">
      <t>カンリ</t>
    </rPh>
    <rPh sb="2" eb="5">
      <t>エイヨウシ</t>
    </rPh>
    <phoneticPr fontId="7"/>
  </si>
  <si>
    <t>常勤</t>
    <rPh sb="0" eb="2">
      <t>ジョウキン</t>
    </rPh>
    <phoneticPr fontId="7"/>
  </si>
  <si>
    <t>非常勤</t>
    <rPh sb="0" eb="3">
      <t>ヒジョウキン</t>
    </rPh>
    <phoneticPr fontId="7"/>
  </si>
  <si>
    <t>栄養士</t>
    <rPh sb="0" eb="3">
      <t>エイヨウシ</t>
    </rPh>
    <phoneticPr fontId="7"/>
  </si>
  <si>
    <t>その他（　　　　　　）</t>
    <rPh sb="2" eb="3">
      <t>タ</t>
    </rPh>
    <phoneticPr fontId="7"/>
  </si>
  <si>
    <t>業務委託部分</t>
    <rPh sb="0" eb="2">
      <t>ギョウム</t>
    </rPh>
    <rPh sb="2" eb="4">
      <t>イタク</t>
    </rPh>
    <rPh sb="4" eb="6">
      <t>ブブン</t>
    </rPh>
    <phoneticPr fontId="7"/>
  </si>
  <si>
    <t>業務委託の内容</t>
    <rPh sb="0" eb="2">
      <t>ギョウム</t>
    </rPh>
    <rPh sb="2" eb="4">
      <t>イタク</t>
    </rPh>
    <rPh sb="5" eb="7">
      <t>ナイヨウ</t>
    </rPh>
    <phoneticPr fontId="7"/>
  </si>
  <si>
    <t>業務委託先</t>
    <rPh sb="0" eb="2">
      <t>ギョウム</t>
    </rPh>
    <rPh sb="2" eb="5">
      <t>イタクサキ</t>
    </rPh>
    <phoneticPr fontId="7"/>
  </si>
  <si>
    <t>委託業務の内容</t>
    <rPh sb="0" eb="2">
      <t>イタク</t>
    </rPh>
    <rPh sb="2" eb="4">
      <t>ギョウム</t>
    </rPh>
    <rPh sb="5" eb="7">
      <t>ナイヨウ</t>
    </rPh>
    <phoneticPr fontId="7"/>
  </si>
  <si>
    <t>適切な食事提供の確保方策</t>
    <rPh sb="0" eb="2">
      <t>テキセツ</t>
    </rPh>
    <rPh sb="3" eb="5">
      <t>ショクジ</t>
    </rPh>
    <rPh sb="5" eb="7">
      <t>テイキョウ</t>
    </rPh>
    <rPh sb="8" eb="10">
      <t>カクホ</t>
    </rPh>
    <rPh sb="10" eb="12">
      <t>ホウサク</t>
    </rPh>
    <phoneticPr fontId="7"/>
  </si>
  <si>
    <t>　　に関わる職員の状況を記載してください。</t>
    <rPh sb="3" eb="4">
      <t>カカ</t>
    </rPh>
    <rPh sb="6" eb="8">
      <t>ショクイン</t>
    </rPh>
    <rPh sb="9" eb="11">
      <t>ジョウキョウ</t>
    </rPh>
    <rPh sb="12" eb="14">
      <t>キサイ</t>
    </rPh>
    <phoneticPr fontId="7"/>
  </si>
  <si>
    <t>　　から事業所・施設への食事の運搬方法、適時適温への配慮など、自己調理する場合に通常確保される提</t>
    <rPh sb="4" eb="6">
      <t>ジギョウ</t>
    </rPh>
    <rPh sb="6" eb="7">
      <t>ジョ</t>
    </rPh>
    <rPh sb="8" eb="10">
      <t>シセツ</t>
    </rPh>
    <rPh sb="12" eb="14">
      <t>ショクジ</t>
    </rPh>
    <rPh sb="15" eb="17">
      <t>ウンパン</t>
    </rPh>
    <rPh sb="17" eb="19">
      <t>ホウホウ</t>
    </rPh>
    <rPh sb="20" eb="22">
      <t>テキジ</t>
    </rPh>
    <rPh sb="22" eb="24">
      <t>テキオン</t>
    </rPh>
    <rPh sb="26" eb="28">
      <t>ハイリョ</t>
    </rPh>
    <rPh sb="31" eb="33">
      <t>ジコ</t>
    </rPh>
    <rPh sb="33" eb="35">
      <t>チョウリ</t>
    </rPh>
    <rPh sb="37" eb="39">
      <t>バアイ</t>
    </rPh>
    <rPh sb="40" eb="42">
      <t>ツウジョウ</t>
    </rPh>
    <rPh sb="42" eb="44">
      <t>カクホ</t>
    </rPh>
    <rPh sb="47" eb="48">
      <t>ツツミ</t>
    </rPh>
    <phoneticPr fontId="7"/>
  </si>
  <si>
    <t>　　供体制に相当するものへの対応の概略を記載してください。</t>
    <rPh sb="2" eb="3">
      <t>トモ</t>
    </rPh>
    <rPh sb="3" eb="5">
      <t>タイセイ</t>
    </rPh>
    <rPh sb="6" eb="8">
      <t>ソウトウ</t>
    </rPh>
    <rPh sb="14" eb="16">
      <t>タイオウ</t>
    </rPh>
    <rPh sb="17" eb="19">
      <t>ガイリャク</t>
    </rPh>
    <rPh sb="20" eb="22">
      <t>キサイ</t>
    </rPh>
    <phoneticPr fontId="7"/>
  </si>
  <si>
    <t>生活介護</t>
    <rPh sb="0" eb="2">
      <t>セイカツ</t>
    </rPh>
    <rPh sb="2" eb="4">
      <t>カイゴ</t>
    </rPh>
    <phoneticPr fontId="7"/>
  </si>
  <si>
    <t>人員配置区分
（※2）</t>
    <rPh sb="0" eb="2">
      <t>ジンイン</t>
    </rPh>
    <rPh sb="2" eb="4">
      <t>ハイチ</t>
    </rPh>
    <rPh sb="4" eb="6">
      <t>クブン</t>
    </rPh>
    <phoneticPr fontId="7"/>
  </si>
  <si>
    <t>地域区分</t>
    <rPh sb="0" eb="2">
      <t>チイキ</t>
    </rPh>
    <rPh sb="2" eb="4">
      <t>クブン</t>
    </rPh>
    <phoneticPr fontId="7"/>
  </si>
  <si>
    <t>※６　「第○週」欄については、夜勤を行っている日の勤務時間数を記載したセルは、緑色としてください。</t>
    <rPh sb="4" eb="5">
      <t>ダイ</t>
    </rPh>
    <rPh sb="6" eb="7">
      <t>シュウ</t>
    </rPh>
    <rPh sb="8" eb="9">
      <t>ラン</t>
    </rPh>
    <rPh sb="15" eb="17">
      <t>ヤキン</t>
    </rPh>
    <rPh sb="18" eb="19">
      <t>オコナ</t>
    </rPh>
    <rPh sb="23" eb="24">
      <t>ビ</t>
    </rPh>
    <rPh sb="25" eb="27">
      <t>キンム</t>
    </rPh>
    <rPh sb="27" eb="30">
      <t>ジカンスウ</t>
    </rPh>
    <rPh sb="31" eb="33">
      <t>キサイ</t>
    </rPh>
    <rPh sb="39" eb="41">
      <t>ミドリイロ</t>
    </rPh>
    <phoneticPr fontId="9"/>
  </si>
  <si>
    <t>※５　「第○週」欄については、宿直を行っている日の勤務時間数を記載したセルは、青色としてください。</t>
    <rPh sb="4" eb="5">
      <t>ダイ</t>
    </rPh>
    <rPh sb="6" eb="7">
      <t>シュウ</t>
    </rPh>
    <rPh sb="8" eb="9">
      <t>ラン</t>
    </rPh>
    <rPh sb="15" eb="17">
      <t>シュクチョク</t>
    </rPh>
    <rPh sb="18" eb="19">
      <t>オコナ</t>
    </rPh>
    <rPh sb="23" eb="24">
      <t>ビ</t>
    </rPh>
    <rPh sb="25" eb="27">
      <t>キンム</t>
    </rPh>
    <rPh sb="27" eb="30">
      <t>ジカンスウ</t>
    </rPh>
    <rPh sb="31" eb="33">
      <t>キサイ</t>
    </rPh>
    <rPh sb="39" eb="41">
      <t>アオイロ</t>
    </rPh>
    <phoneticPr fontId="9"/>
  </si>
  <si>
    <t>※４　「第○週」欄は、各日の勤務時間数を記載してください。</t>
    <rPh sb="4" eb="5">
      <t>ダイ</t>
    </rPh>
    <rPh sb="6" eb="7">
      <t>シュウ</t>
    </rPh>
    <rPh sb="8" eb="9">
      <t>ラン</t>
    </rPh>
    <rPh sb="11" eb="12">
      <t>カク</t>
    </rPh>
    <rPh sb="12" eb="13">
      <t>ビ</t>
    </rPh>
    <rPh sb="14" eb="16">
      <t>キンム</t>
    </rPh>
    <rPh sb="16" eb="19">
      <t>ジカンスウ</t>
    </rPh>
    <rPh sb="20" eb="22">
      <t>キサイ</t>
    </rPh>
    <phoneticPr fontId="9"/>
  </si>
  <si>
    <t>※３　「社会福祉士等」、「常勤」、「勤続３年以上」、「専従」欄は、該当する従業員について、「○」を記載してください。</t>
    <rPh sb="4" eb="6">
      <t>シャカイ</t>
    </rPh>
    <rPh sb="6" eb="9">
      <t>フクシシ</t>
    </rPh>
    <rPh sb="9" eb="10">
      <t>トウ</t>
    </rPh>
    <rPh sb="13" eb="15">
      <t>ジョウキン</t>
    </rPh>
    <rPh sb="18" eb="20">
      <t>キンゾク</t>
    </rPh>
    <rPh sb="21" eb="22">
      <t>ネン</t>
    </rPh>
    <rPh sb="22" eb="24">
      <t>イジョウ</t>
    </rPh>
    <rPh sb="27" eb="29">
      <t>センジュウ</t>
    </rPh>
    <rPh sb="30" eb="31">
      <t>ラン</t>
    </rPh>
    <rPh sb="33" eb="35">
      <t>ガイトウ</t>
    </rPh>
    <rPh sb="37" eb="40">
      <t>ジュウギョウイン</t>
    </rPh>
    <rPh sb="49" eb="51">
      <t>キサイ</t>
    </rPh>
    <phoneticPr fontId="9"/>
  </si>
  <si>
    <t>※１　本表は、４月の状況をサービス種別、主・従の事業所ごとに別葉に記載してください。</t>
    <rPh sb="3" eb="4">
      <t>ホン</t>
    </rPh>
    <rPh sb="4" eb="5">
      <t>ヒョウ</t>
    </rPh>
    <rPh sb="10" eb="12">
      <t>ジョウキョウ</t>
    </rPh>
    <rPh sb="20" eb="21">
      <t>シュ</t>
    </rPh>
    <rPh sb="22" eb="23">
      <t>ジュウ</t>
    </rPh>
    <rPh sb="24" eb="27">
      <t>ジギョウショ</t>
    </rPh>
    <rPh sb="30" eb="31">
      <t>ベツ</t>
    </rPh>
    <rPh sb="31" eb="32">
      <t>ハ</t>
    </rPh>
    <rPh sb="33" eb="35">
      <t>キサイ</t>
    </rPh>
    <phoneticPr fontId="9"/>
  </si>
  <si>
    <t>サービス管理責任者</t>
    <rPh sb="4" eb="6">
      <t>カンリ</t>
    </rPh>
    <rPh sb="6" eb="9">
      <t>セキニンシャ</t>
    </rPh>
    <phoneticPr fontId="7"/>
  </si>
  <si>
    <t>A　生活支援員等の総数（常勤換算）</t>
    <rPh sb="2" eb="4">
      <t>セイカツ</t>
    </rPh>
    <rPh sb="4" eb="7">
      <t>シエンイン</t>
    </rPh>
    <rPh sb="7" eb="8">
      <t>トウ</t>
    </rPh>
    <rPh sb="9" eb="11">
      <t>ソウスウ</t>
    </rPh>
    <rPh sb="12" eb="14">
      <t>ジョウキン</t>
    </rPh>
    <rPh sb="14" eb="16">
      <t>カンサン</t>
    </rPh>
    <phoneticPr fontId="9"/>
  </si>
  <si>
    <t>B　福祉専門職員配置加算の算定対象となる生活支援員等の総数（常勤換算）</t>
    <rPh sb="2" eb="4">
      <t>フクシ</t>
    </rPh>
    <rPh sb="4" eb="6">
      <t>センモン</t>
    </rPh>
    <rPh sb="6" eb="8">
      <t>ショクイン</t>
    </rPh>
    <rPh sb="8" eb="10">
      <t>ハイチ</t>
    </rPh>
    <rPh sb="10" eb="12">
      <t>カサン</t>
    </rPh>
    <rPh sb="13" eb="15">
      <t>サンテイ</t>
    </rPh>
    <rPh sb="15" eb="17">
      <t>タイショウ</t>
    </rPh>
    <rPh sb="20" eb="22">
      <t>セイカツ</t>
    </rPh>
    <rPh sb="22" eb="24">
      <t>シエン</t>
    </rPh>
    <rPh sb="24" eb="25">
      <t>イン</t>
    </rPh>
    <rPh sb="25" eb="26">
      <t>トウ</t>
    </rPh>
    <rPh sb="27" eb="29">
      <t>ソウスウ</t>
    </rPh>
    <rPh sb="30" eb="32">
      <t>ジョウキン</t>
    </rPh>
    <rPh sb="32" eb="34">
      <t>カンサン</t>
    </rPh>
    <phoneticPr fontId="9"/>
  </si>
  <si>
    <t>本体報酬上の     人員配置区分</t>
    <rPh sb="0" eb="2">
      <t>ホンタイ</t>
    </rPh>
    <rPh sb="2" eb="4">
      <t>ホウシュウ</t>
    </rPh>
    <rPh sb="4" eb="5">
      <t>ウエ</t>
    </rPh>
    <rPh sb="11" eb="13">
      <t>ジンイン</t>
    </rPh>
    <rPh sb="13" eb="15">
      <t>ハイチ</t>
    </rPh>
    <rPh sb="15" eb="17">
      <t>クブン</t>
    </rPh>
    <phoneticPr fontId="9"/>
  </si>
  <si>
    <t>人員配置体制加算上の人員配置区分</t>
    <rPh sb="0" eb="2">
      <t>ジンイン</t>
    </rPh>
    <rPh sb="2" eb="4">
      <t>ハイチ</t>
    </rPh>
    <rPh sb="4" eb="6">
      <t>タイセイ</t>
    </rPh>
    <rPh sb="6" eb="8">
      <t>カサン</t>
    </rPh>
    <rPh sb="8" eb="9">
      <t>ウエ</t>
    </rPh>
    <rPh sb="10" eb="12">
      <t>ジンイン</t>
    </rPh>
    <rPh sb="12" eb="14">
      <t>ハイチ</t>
    </rPh>
    <rPh sb="14" eb="16">
      <t>クブン</t>
    </rPh>
    <phoneticPr fontId="9"/>
  </si>
  <si>
    <t>本体報酬上の     必要人員</t>
    <rPh sb="0" eb="2">
      <t>ホンタイ</t>
    </rPh>
    <rPh sb="2" eb="4">
      <t>ホウシュウ</t>
    </rPh>
    <rPh sb="4" eb="5">
      <t>ジョウ</t>
    </rPh>
    <rPh sb="11" eb="13">
      <t>ヒツヨウ</t>
    </rPh>
    <rPh sb="13" eb="15">
      <t>ジンイン</t>
    </rPh>
    <phoneticPr fontId="9"/>
  </si>
  <si>
    <t>人員配置体制加算上の必要人員</t>
    <rPh sb="0" eb="2">
      <t>ジンイン</t>
    </rPh>
    <rPh sb="2" eb="4">
      <t>ハイチ</t>
    </rPh>
    <rPh sb="4" eb="6">
      <t>タイセイ</t>
    </rPh>
    <rPh sb="6" eb="8">
      <t>カサン</t>
    </rPh>
    <rPh sb="8" eb="9">
      <t>ジョウ</t>
    </rPh>
    <rPh sb="10" eb="12">
      <t>ヒツヨウ</t>
    </rPh>
    <rPh sb="12" eb="14">
      <t>ジンイン</t>
    </rPh>
    <phoneticPr fontId="9"/>
  </si>
  <si>
    <t>重度障害者支援加算上の　　　加配人員</t>
    <rPh sb="0" eb="2">
      <t>ジュウド</t>
    </rPh>
    <rPh sb="2" eb="5">
      <t>ショウガイシャ</t>
    </rPh>
    <rPh sb="5" eb="7">
      <t>シエン</t>
    </rPh>
    <rPh sb="7" eb="9">
      <t>カサン</t>
    </rPh>
    <rPh sb="9" eb="10">
      <t>ウエ</t>
    </rPh>
    <rPh sb="14" eb="16">
      <t>カハイ</t>
    </rPh>
    <rPh sb="16" eb="18">
      <t>ジンイン</t>
    </rPh>
    <phoneticPr fontId="7"/>
  </si>
  <si>
    <t>水</t>
  </si>
  <si>
    <t>木</t>
  </si>
  <si>
    <t>金</t>
  </si>
  <si>
    <t>土</t>
  </si>
  <si>
    <t>日</t>
  </si>
  <si>
    <t>火</t>
  </si>
  <si>
    <t>：</t>
    <phoneticPr fontId="9"/>
  </si>
  <si>
    <t>時間</t>
    <phoneticPr fontId="9"/>
  </si>
  <si>
    <t>（生活支援員・地域移行支援員・職業指導員・就労支援員）</t>
    <phoneticPr fontId="9"/>
  </si>
  <si>
    <t>本体報酬上の人員配置区分</t>
    <rPh sb="0" eb="2">
      <t>ホンタイ</t>
    </rPh>
    <rPh sb="2" eb="4">
      <t>ホウシュウ</t>
    </rPh>
    <rPh sb="4" eb="5">
      <t>ウエ</t>
    </rPh>
    <rPh sb="6" eb="8">
      <t>ジンイン</t>
    </rPh>
    <rPh sb="8" eb="10">
      <t>ハイチ</t>
    </rPh>
    <rPh sb="10" eb="12">
      <t>クブン</t>
    </rPh>
    <phoneticPr fontId="9"/>
  </si>
  <si>
    <t>本体報酬上の必要人員</t>
    <rPh sb="0" eb="2">
      <t>ホンタイ</t>
    </rPh>
    <rPh sb="2" eb="4">
      <t>ホウシュウ</t>
    </rPh>
    <rPh sb="4" eb="5">
      <t>ジョウ</t>
    </rPh>
    <rPh sb="6" eb="8">
      <t>ヒツヨウ</t>
    </rPh>
    <rPh sb="8" eb="10">
      <t>ジンイン</t>
    </rPh>
    <phoneticPr fontId="9"/>
  </si>
  <si>
    <t>重度者支援体制加算上の加配人員</t>
    <rPh sb="0" eb="2">
      <t>ジュウド</t>
    </rPh>
    <rPh sb="2" eb="3">
      <t>シャ</t>
    </rPh>
    <rPh sb="3" eb="5">
      <t>シエン</t>
    </rPh>
    <rPh sb="5" eb="7">
      <t>タイセイ</t>
    </rPh>
    <rPh sb="7" eb="9">
      <t>カサン</t>
    </rPh>
    <rPh sb="9" eb="10">
      <t>ウエ</t>
    </rPh>
    <rPh sb="11" eb="13">
      <t>カハイ</t>
    </rPh>
    <rPh sb="13" eb="15">
      <t>ジンイン</t>
    </rPh>
    <phoneticPr fontId="7"/>
  </si>
  <si>
    <t/>
  </si>
  <si>
    <t>※２　水色のセルを入力し、ベージュのセルは入力しないでください。</t>
    <phoneticPr fontId="9"/>
  </si>
  <si>
    <t>区分２（行動関連項目10点以上）の人数</t>
    <rPh sb="0" eb="2">
      <t>クブン</t>
    </rPh>
    <rPh sb="17" eb="19">
      <t>ニンズウ</t>
    </rPh>
    <phoneticPr fontId="7"/>
  </si>
  <si>
    <t>区分３（行動関連項目10点以上）の人数</t>
    <rPh sb="0" eb="2">
      <t>クブン</t>
    </rPh>
    <rPh sb="17" eb="19">
      <t>ニンズウ</t>
    </rPh>
    <phoneticPr fontId="7"/>
  </si>
  <si>
    <t>区分４（行動関連項目10点以上）の人数</t>
    <rPh sb="0" eb="2">
      <t>クブン</t>
    </rPh>
    <rPh sb="4" eb="6">
      <t>コウドウ</t>
    </rPh>
    <rPh sb="6" eb="8">
      <t>カンレン</t>
    </rPh>
    <rPh sb="8" eb="10">
      <t>コウモク</t>
    </rPh>
    <rPh sb="12" eb="13">
      <t>テン</t>
    </rPh>
    <rPh sb="13" eb="15">
      <t>イジョウ</t>
    </rPh>
    <rPh sb="17" eb="19">
      <t>ニンズウ</t>
    </rPh>
    <phoneticPr fontId="7"/>
  </si>
  <si>
    <t>　５　「視覚・聴覚言語障害者支援体制加算対象者」欄は、加算の対象ではない事業所は記載の必要はありません。なお、記載については、重複してカウントできる利用者は「２」として延べ人員を記載してください。</t>
    <rPh sb="4" eb="6">
      <t>シカク</t>
    </rPh>
    <rPh sb="7" eb="9">
      <t>チョウカク</t>
    </rPh>
    <rPh sb="9" eb="11">
      <t>ゲンゴ</t>
    </rPh>
    <rPh sb="11" eb="13">
      <t>ショウガイ</t>
    </rPh>
    <rPh sb="13" eb="14">
      <t>シャ</t>
    </rPh>
    <rPh sb="14" eb="16">
      <t>シエン</t>
    </rPh>
    <rPh sb="16" eb="18">
      <t>タイセイ</t>
    </rPh>
    <rPh sb="18" eb="20">
      <t>カサン</t>
    </rPh>
    <rPh sb="20" eb="23">
      <t>タイショウシャ</t>
    </rPh>
    <rPh sb="24" eb="25">
      <t>ラン</t>
    </rPh>
    <rPh sb="27" eb="29">
      <t>カサン</t>
    </rPh>
    <rPh sb="30" eb="32">
      <t>タイショウ</t>
    </rPh>
    <rPh sb="36" eb="39">
      <t>ジギョウショ</t>
    </rPh>
    <rPh sb="40" eb="42">
      <t>キサイ</t>
    </rPh>
    <rPh sb="43" eb="45">
      <t>ヒツヨウ</t>
    </rPh>
    <rPh sb="55" eb="57">
      <t>キサイ</t>
    </rPh>
    <rPh sb="63" eb="65">
      <t>チョウフク</t>
    </rPh>
    <rPh sb="74" eb="77">
      <t>リヨウシャ</t>
    </rPh>
    <rPh sb="84" eb="85">
      <t>ノ</t>
    </rPh>
    <rPh sb="86" eb="88">
      <t>ジンイン</t>
    </rPh>
    <rPh sb="89" eb="91">
      <t>キサイ</t>
    </rPh>
    <phoneticPr fontId="9"/>
  </si>
  <si>
    <t>延べ利用者数
（障害年金１級受給者）</t>
    <rPh sb="0" eb="1">
      <t>ノ</t>
    </rPh>
    <rPh sb="2" eb="4">
      <t>リヨウ</t>
    </rPh>
    <rPh sb="4" eb="5">
      <t>シャ</t>
    </rPh>
    <rPh sb="5" eb="6">
      <t>スウ</t>
    </rPh>
    <rPh sb="8" eb="10">
      <t>ショウガイ</t>
    </rPh>
    <rPh sb="10" eb="12">
      <t>ネンキン</t>
    </rPh>
    <rPh sb="13" eb="14">
      <t>キュウ</t>
    </rPh>
    <rPh sb="14" eb="17">
      <t>ジュキュウシャ</t>
    </rPh>
    <phoneticPr fontId="9"/>
  </si>
  <si>
    <t>延べ利用者数（重度障害者
支援加算対象者）</t>
    <rPh sb="0" eb="1">
      <t>ノ</t>
    </rPh>
    <rPh sb="2" eb="4">
      <t>リヨウ</t>
    </rPh>
    <rPh sb="4" eb="5">
      <t>シャ</t>
    </rPh>
    <rPh sb="5" eb="6">
      <t>スウ</t>
    </rPh>
    <rPh sb="7" eb="9">
      <t>ジュウド</t>
    </rPh>
    <rPh sb="9" eb="12">
      <t>ショウガイシャ</t>
    </rPh>
    <rPh sb="13" eb="15">
      <t>シエン</t>
    </rPh>
    <rPh sb="15" eb="17">
      <t>カサン</t>
    </rPh>
    <rPh sb="17" eb="19">
      <t>タイショウ</t>
    </rPh>
    <phoneticPr fontId="9"/>
  </si>
  <si>
    <t>視覚・聴覚言語障害者
支援体制加算対象者割合</t>
    <phoneticPr fontId="7"/>
  </si>
  <si>
    <t>障害年金１級受給者割合</t>
    <phoneticPr fontId="7"/>
  </si>
  <si>
    <t>重度障害者支援
加算対象者割合</t>
    <phoneticPr fontId="7"/>
  </si>
  <si>
    <t>人日</t>
    <rPh sb="0" eb="2">
      <t>ニンニチ</t>
    </rPh>
    <phoneticPr fontId="7"/>
  </si>
  <si>
    <t>　５　「延べ利用者数（視覚・聴覚言語障害者支援体制加算対象者）」欄は、対象となる事業所のみ記載してください。</t>
    <rPh sb="4" eb="5">
      <t>ノ</t>
    </rPh>
    <rPh sb="6" eb="8">
      <t>リヨウ</t>
    </rPh>
    <rPh sb="8" eb="9">
      <t>シャ</t>
    </rPh>
    <rPh sb="9" eb="10">
      <t>スウ</t>
    </rPh>
    <rPh sb="11" eb="13">
      <t>シカク</t>
    </rPh>
    <rPh sb="14" eb="16">
      <t>チョウカク</t>
    </rPh>
    <rPh sb="16" eb="18">
      <t>ゲンゴ</t>
    </rPh>
    <rPh sb="18" eb="20">
      <t>ショウガイ</t>
    </rPh>
    <rPh sb="20" eb="21">
      <t>シャ</t>
    </rPh>
    <rPh sb="21" eb="23">
      <t>シエン</t>
    </rPh>
    <rPh sb="23" eb="25">
      <t>タイセイ</t>
    </rPh>
    <rPh sb="25" eb="27">
      <t>カサン</t>
    </rPh>
    <rPh sb="27" eb="30">
      <t>タイショウシャ</t>
    </rPh>
    <rPh sb="32" eb="33">
      <t>ラン</t>
    </rPh>
    <rPh sb="35" eb="37">
      <t>タイショウ</t>
    </rPh>
    <rPh sb="40" eb="43">
      <t>ジギョウショ</t>
    </rPh>
    <rPh sb="45" eb="47">
      <t>キサイ</t>
    </rPh>
    <phoneticPr fontId="9"/>
  </si>
  <si>
    <t>　６　「延べ利用者数（障害年金１級受給者）」欄は、対象となる事業所のみ記載してください。</t>
    <rPh sb="4" eb="5">
      <t>ノ</t>
    </rPh>
    <rPh sb="6" eb="8">
      <t>リヨウ</t>
    </rPh>
    <rPh sb="8" eb="9">
      <t>シャ</t>
    </rPh>
    <rPh sb="9" eb="10">
      <t>スウ</t>
    </rPh>
    <rPh sb="11" eb="13">
      <t>ショウガイ</t>
    </rPh>
    <rPh sb="13" eb="15">
      <t>ネンキン</t>
    </rPh>
    <rPh sb="16" eb="17">
      <t>キュウ</t>
    </rPh>
    <rPh sb="17" eb="20">
      <t>ジュキュウシャ</t>
    </rPh>
    <rPh sb="22" eb="23">
      <t>ラン</t>
    </rPh>
    <rPh sb="25" eb="27">
      <t>タイショウ</t>
    </rPh>
    <rPh sb="30" eb="33">
      <t>ジギョウショ</t>
    </rPh>
    <rPh sb="35" eb="37">
      <t>キサイ</t>
    </rPh>
    <phoneticPr fontId="9"/>
  </si>
  <si>
    <t>　７　「延べ利用者数（重度障害者支援加算対象者）」欄は、対象となる施設のみ記載してください。</t>
    <rPh sb="4" eb="5">
      <t>ノ</t>
    </rPh>
    <rPh sb="6" eb="8">
      <t>リヨウ</t>
    </rPh>
    <rPh sb="8" eb="9">
      <t>シャ</t>
    </rPh>
    <rPh sb="9" eb="10">
      <t>スウ</t>
    </rPh>
    <rPh sb="11" eb="13">
      <t>ジュウド</t>
    </rPh>
    <rPh sb="13" eb="16">
      <t>ショウガイシャ</t>
    </rPh>
    <rPh sb="16" eb="18">
      <t>シエン</t>
    </rPh>
    <rPh sb="18" eb="20">
      <t>カサン</t>
    </rPh>
    <rPh sb="20" eb="23">
      <t>タイショウシャ</t>
    </rPh>
    <rPh sb="25" eb="26">
      <t>ラン</t>
    </rPh>
    <rPh sb="28" eb="30">
      <t>タイショウ</t>
    </rPh>
    <rPh sb="33" eb="35">
      <t>シセツ</t>
    </rPh>
    <rPh sb="37" eb="39">
      <t>キサイ</t>
    </rPh>
    <phoneticPr fontId="9"/>
  </si>
  <si>
    <t>延べ利用者数（視覚・聴覚言
語障害者支援体制加算対象者）</t>
    <rPh sb="0" eb="1">
      <t>ノ</t>
    </rPh>
    <rPh sb="2" eb="4">
      <t>リヨウ</t>
    </rPh>
    <rPh sb="4" eb="5">
      <t>シャ</t>
    </rPh>
    <rPh sb="5" eb="6">
      <t>スウ</t>
    </rPh>
    <rPh sb="7" eb="9">
      <t>シカク</t>
    </rPh>
    <rPh sb="10" eb="12">
      <t>チョウカク</t>
    </rPh>
    <rPh sb="12" eb="13">
      <t>ゲン</t>
    </rPh>
    <rPh sb="14" eb="15">
      <t>ゴ</t>
    </rPh>
    <rPh sb="15" eb="18">
      <t>ショウガイシャ</t>
    </rPh>
    <rPh sb="18" eb="20">
      <t>シエン</t>
    </rPh>
    <rPh sb="20" eb="22">
      <t>タイセイ</t>
    </rPh>
    <rPh sb="22" eb="24">
      <t>カサン</t>
    </rPh>
    <rPh sb="24" eb="27">
      <t>タイショウシャ</t>
    </rPh>
    <phoneticPr fontId="9"/>
  </si>
  <si>
    <t>就労定着支援</t>
    <rPh sb="0" eb="2">
      <t>シュウロウ</t>
    </rPh>
    <rPh sb="2" eb="4">
      <t>テイチャク</t>
    </rPh>
    <rPh sb="4" eb="6">
      <t>シエン</t>
    </rPh>
    <phoneticPr fontId="7"/>
  </si>
  <si>
    <t>就労定着実績体制加算に関する届出書</t>
    <rPh sb="0" eb="2">
      <t>シュウロウ</t>
    </rPh>
    <rPh sb="2" eb="4">
      <t>テイチャク</t>
    </rPh>
    <rPh sb="4" eb="6">
      <t>ジッセキ</t>
    </rPh>
    <rPh sb="6" eb="8">
      <t>タイセイ</t>
    </rPh>
    <rPh sb="8" eb="10">
      <t>カサン</t>
    </rPh>
    <rPh sb="11" eb="12">
      <t>カン</t>
    </rPh>
    <rPh sb="14" eb="17">
      <t>トドケデショ</t>
    </rPh>
    <phoneticPr fontId="7"/>
  </si>
  <si>
    <t>過去６年間の就労定着支援の終了者</t>
    <rPh sb="0" eb="2">
      <t>カコ</t>
    </rPh>
    <rPh sb="3" eb="5">
      <t>ネンカン</t>
    </rPh>
    <rPh sb="6" eb="8">
      <t>シュウロウ</t>
    </rPh>
    <rPh sb="8" eb="10">
      <t>テイチャク</t>
    </rPh>
    <rPh sb="10" eb="12">
      <t>シエン</t>
    </rPh>
    <rPh sb="13" eb="16">
      <t>シュウリョウシャ</t>
    </rPh>
    <phoneticPr fontId="7"/>
  </si>
  <si>
    <t>③</t>
    <phoneticPr fontId="7"/>
  </si>
  <si>
    <t>過去６年間の就労定着支援の終了者のうち前年度において42月以上78月未満の期間継続して就労している又は就労していた者の割合（①÷②）</t>
    <rPh sb="0" eb="2">
      <t>カコ</t>
    </rPh>
    <rPh sb="3" eb="5">
      <t>ネンカン</t>
    </rPh>
    <rPh sb="6" eb="8">
      <t>シュウロウ</t>
    </rPh>
    <rPh sb="8" eb="10">
      <t>テイチャク</t>
    </rPh>
    <rPh sb="10" eb="12">
      <t>シエン</t>
    </rPh>
    <rPh sb="13" eb="16">
      <t>シュウリョウシャ</t>
    </rPh>
    <rPh sb="19" eb="22">
      <t>ゼンネンド</t>
    </rPh>
    <rPh sb="28" eb="29">
      <t>ガツ</t>
    </rPh>
    <rPh sb="29" eb="31">
      <t>イジョウ</t>
    </rPh>
    <rPh sb="33" eb="34">
      <t>ガツ</t>
    </rPh>
    <rPh sb="34" eb="36">
      <t>ミマン</t>
    </rPh>
    <rPh sb="37" eb="39">
      <t>キカン</t>
    </rPh>
    <rPh sb="39" eb="41">
      <t>ケイゾク</t>
    </rPh>
    <rPh sb="43" eb="45">
      <t>シュウロウ</t>
    </rPh>
    <rPh sb="49" eb="50">
      <t>マタ</t>
    </rPh>
    <rPh sb="51" eb="53">
      <t>シュウロウ</t>
    </rPh>
    <rPh sb="57" eb="58">
      <t>モノ</t>
    </rPh>
    <rPh sb="59" eb="61">
      <t>ワリアイ</t>
    </rPh>
    <phoneticPr fontId="7"/>
  </si>
  <si>
    <t>【過去６年間における就労定着支援の利用者数】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7"/>
  </si>
  <si>
    <t>前年度における
継続期間</t>
    <rPh sb="0" eb="3">
      <t>ゼンネンド</t>
    </rPh>
    <rPh sb="8" eb="10">
      <t>ケイゾク</t>
    </rPh>
    <rPh sb="10" eb="12">
      <t>キカン</t>
    </rPh>
    <phoneticPr fontId="7"/>
  </si>
  <si>
    <t>自立生活援助</t>
    <rPh sb="0" eb="2">
      <t>ジリツ</t>
    </rPh>
    <rPh sb="2" eb="4">
      <t>セイカツ</t>
    </rPh>
    <rPh sb="4" eb="6">
      <t>エンジョ</t>
    </rPh>
    <phoneticPr fontId="7"/>
  </si>
  <si>
    <t>就労定着支援員</t>
    <rPh sb="0" eb="2">
      <t>シュウロウ</t>
    </rPh>
    <rPh sb="2" eb="4">
      <t>テイチャク</t>
    </rPh>
    <rPh sb="4" eb="6">
      <t>シエン</t>
    </rPh>
    <rPh sb="6" eb="7">
      <t>イン</t>
    </rPh>
    <phoneticPr fontId="9"/>
  </si>
  <si>
    <t>賃金向上達成指導員</t>
    <rPh sb="0" eb="2">
      <t>チンギン</t>
    </rPh>
    <rPh sb="2" eb="4">
      <t>コウジョウ</t>
    </rPh>
    <rPh sb="4" eb="6">
      <t>タッセイ</t>
    </rPh>
    <rPh sb="6" eb="9">
      <t>シドウイン</t>
    </rPh>
    <phoneticPr fontId="9"/>
  </si>
  <si>
    <t>定員または
利用者数</t>
    <rPh sb="0" eb="2">
      <t>テイイン</t>
    </rPh>
    <rPh sb="6" eb="8">
      <t>リヨウ</t>
    </rPh>
    <rPh sb="8" eb="9">
      <t>シャ</t>
    </rPh>
    <rPh sb="9" eb="10">
      <t>スウ</t>
    </rPh>
    <phoneticPr fontId="9"/>
  </si>
  <si>
    <t>地域生活支援員</t>
    <rPh sb="0" eb="2">
      <t>チイキ</t>
    </rPh>
    <rPh sb="2" eb="4">
      <t>セイカツ</t>
    </rPh>
    <rPh sb="4" eb="6">
      <t>シエン</t>
    </rPh>
    <rPh sb="6" eb="7">
      <t>イン</t>
    </rPh>
    <phoneticPr fontId="7"/>
  </si>
  <si>
    <t>火</t>
    <rPh sb="0" eb="1">
      <t>ヒ</t>
    </rPh>
    <phoneticPr fontId="9"/>
  </si>
  <si>
    <t>水</t>
    <rPh sb="0" eb="1">
      <t>スイ</t>
    </rPh>
    <phoneticPr fontId="9"/>
  </si>
  <si>
    <t>土</t>
    <rPh sb="0" eb="1">
      <t>ド</t>
    </rPh>
    <phoneticPr fontId="9"/>
  </si>
  <si>
    <t>金</t>
    <rPh sb="0" eb="1">
      <t>キン</t>
    </rPh>
    <phoneticPr fontId="9"/>
  </si>
  <si>
    <t>平均障害支援区分等算出シート</t>
    <rPh sb="0" eb="2">
      <t>ヘイキン</t>
    </rPh>
    <rPh sb="2" eb="4">
      <t>ショウガイ</t>
    </rPh>
    <rPh sb="4" eb="6">
      <t>シエン</t>
    </rPh>
    <rPh sb="6" eb="8">
      <t>クブン</t>
    </rPh>
    <rPh sb="8" eb="9">
      <t>トウ</t>
    </rPh>
    <rPh sb="9" eb="11">
      <t>サンシュツ</t>
    </rPh>
    <phoneticPr fontId="7"/>
  </si>
  <si>
    <t>平均利用者数</t>
    <phoneticPr fontId="9"/>
  </si>
  <si>
    <t>区分５・６および行動関連項目10点以上の　割合</t>
    <rPh sb="0" eb="2">
      <t>クブン</t>
    </rPh>
    <rPh sb="8" eb="10">
      <t>コウドウ</t>
    </rPh>
    <rPh sb="10" eb="12">
      <t>カンレン</t>
    </rPh>
    <rPh sb="12" eb="14">
      <t>コウモク</t>
    </rPh>
    <rPh sb="16" eb="17">
      <t>テン</t>
    </rPh>
    <rPh sb="17" eb="19">
      <t>イジョウ</t>
    </rPh>
    <rPh sb="21" eb="23">
      <t>ワリアイ</t>
    </rPh>
    <phoneticPr fontId="7"/>
  </si>
  <si>
    <t>総延べ障害
支援区分</t>
    <rPh sb="0" eb="1">
      <t>ソウ</t>
    </rPh>
    <rPh sb="1" eb="2">
      <t>ノ</t>
    </rPh>
    <rPh sb="3" eb="5">
      <t>ショウガイ</t>
    </rPh>
    <rPh sb="6" eb="8">
      <t>シエン</t>
    </rPh>
    <rPh sb="8" eb="10">
      <t>クブン</t>
    </rPh>
    <phoneticPr fontId="7"/>
  </si>
  <si>
    <t>平均障害支援区分</t>
    <rPh sb="0" eb="2">
      <t>ヘイキン</t>
    </rPh>
    <rPh sb="2" eb="4">
      <t>ショウガイ</t>
    </rPh>
    <rPh sb="6" eb="8">
      <t>クブン</t>
    </rPh>
    <phoneticPr fontId="7"/>
  </si>
  <si>
    <t>×２＝</t>
    <phoneticPr fontId="7"/>
  </si>
  <si>
    <t>重症心身障害者の割合</t>
    <rPh sb="0" eb="2">
      <t>ジュウショウ</t>
    </rPh>
    <rPh sb="2" eb="4">
      <t>シンシン</t>
    </rPh>
    <rPh sb="4" eb="7">
      <t>ショウガイシャ</t>
    </rPh>
    <rPh sb="8" eb="10">
      <t>ワリアイ</t>
    </rPh>
    <phoneticPr fontId="9"/>
  </si>
  <si>
    <t>視覚・聴覚言語障害者
支援体制加算対象者の人数</t>
    <rPh sb="0" eb="2">
      <t>シカク</t>
    </rPh>
    <rPh sb="17" eb="20">
      <t>タイショウシャ</t>
    </rPh>
    <rPh sb="21" eb="23">
      <t>ニンズウ</t>
    </rPh>
    <phoneticPr fontId="7"/>
  </si>
  <si>
    <t>区分２～区分６
の利用者数</t>
    <rPh sb="0" eb="2">
      <t>クブン</t>
    </rPh>
    <rPh sb="4" eb="6">
      <t>クブン</t>
    </rPh>
    <rPh sb="9" eb="12">
      <t>リヨウシャ</t>
    </rPh>
    <rPh sb="12" eb="13">
      <t>スウ</t>
    </rPh>
    <phoneticPr fontId="7"/>
  </si>
  <si>
    <t>重症心身障害者の人数　　（重心判定者数）</t>
    <rPh sb="0" eb="2">
      <t>ジュウショウ</t>
    </rPh>
    <rPh sb="2" eb="4">
      <t>シンシン</t>
    </rPh>
    <rPh sb="4" eb="7">
      <t>ショウガイシャ</t>
    </rPh>
    <rPh sb="8" eb="10">
      <t>ニンズウ</t>
    </rPh>
    <rPh sb="13" eb="15">
      <t>ジュウシン</t>
    </rPh>
    <rPh sb="15" eb="17">
      <t>ハンテイ</t>
    </rPh>
    <rPh sb="17" eb="18">
      <t>シャ</t>
    </rPh>
    <rPh sb="18" eb="19">
      <t>スウ</t>
    </rPh>
    <phoneticPr fontId="9"/>
  </si>
  <si>
    <t>平均利用者数</t>
    <phoneticPr fontId="9"/>
  </si>
  <si>
    <t>×２＝</t>
    <phoneticPr fontId="7"/>
  </si>
  <si>
    <t>×２＝</t>
    <phoneticPr fontId="7"/>
  </si>
  <si>
    <t>×２＝</t>
    <phoneticPr fontId="7"/>
  </si>
  <si>
    <t>×２＝</t>
    <phoneticPr fontId="7"/>
  </si>
  <si>
    <t>×２＝</t>
    <phoneticPr fontId="7"/>
  </si>
  <si>
    <t>×２＝</t>
    <phoneticPr fontId="7"/>
  </si>
  <si>
    <t>×２＝</t>
    <phoneticPr fontId="7"/>
  </si>
  <si>
    <t>×２＝</t>
    <phoneticPr fontId="7"/>
  </si>
  <si>
    <t>平均利用者数</t>
    <phoneticPr fontId="9"/>
  </si>
  <si>
    <t>　２　水色のセルを入力し、ベージュのセルは入力しないでください。</t>
    <rPh sb="3" eb="5">
      <t>ミズイロ</t>
    </rPh>
    <rPh sb="9" eb="11">
      <t>ニュウリョク</t>
    </rPh>
    <rPh sb="21" eb="23">
      <t>ニュウリョク</t>
    </rPh>
    <phoneticPr fontId="9"/>
  </si>
  <si>
    <t>福祉専門職員配置等</t>
    <phoneticPr fontId="7"/>
  </si>
  <si>
    <t>令和</t>
    <rPh sb="0" eb="2">
      <t>レイワ</t>
    </rPh>
    <phoneticPr fontId="7"/>
  </si>
  <si>
    <t>重度障害者支援加算に関する届出書（生活介護）</t>
    <rPh sb="0" eb="2">
      <t>ジュウド</t>
    </rPh>
    <rPh sb="2" eb="5">
      <t>ショウガイシャ</t>
    </rPh>
    <rPh sb="5" eb="7">
      <t>シエン</t>
    </rPh>
    <rPh sb="7" eb="9">
      <t>カサン</t>
    </rPh>
    <rPh sb="10" eb="11">
      <t>カン</t>
    </rPh>
    <rPh sb="13" eb="15">
      <t>トドケデ</t>
    </rPh>
    <rPh sb="15" eb="16">
      <t>ショ</t>
    </rPh>
    <rPh sb="17" eb="19">
      <t>セイカツ</t>
    </rPh>
    <rPh sb="19" eb="21">
      <t>カイゴ</t>
    </rPh>
    <phoneticPr fontId="7"/>
  </si>
  <si>
    <t>　　年　　月　　日</t>
    <rPh sb="2" eb="3">
      <t>ネン</t>
    </rPh>
    <rPh sb="5" eb="6">
      <t>ガツ</t>
    </rPh>
    <rPh sb="8" eb="9">
      <t>ニチ</t>
    </rPh>
    <phoneticPr fontId="7"/>
  </si>
  <si>
    <t>就職日（年月日）</t>
    <rPh sb="0" eb="2">
      <t>シュウショク</t>
    </rPh>
    <rPh sb="2" eb="3">
      <t>ビ</t>
    </rPh>
    <rPh sb="4" eb="7">
      <t>ネンガッピ</t>
    </rPh>
    <phoneticPr fontId="7"/>
  </si>
  <si>
    <t>就労定着支援の利用開始日（年月日）</t>
    <rPh sb="0" eb="2">
      <t>シュウロウ</t>
    </rPh>
    <rPh sb="2" eb="4">
      <t>テイチャク</t>
    </rPh>
    <rPh sb="4" eb="6">
      <t>シエン</t>
    </rPh>
    <rPh sb="7" eb="9">
      <t>リヨウ</t>
    </rPh>
    <rPh sb="9" eb="12">
      <t>カイシビ</t>
    </rPh>
    <rPh sb="13" eb="16">
      <t>ネンガッピ</t>
    </rPh>
    <phoneticPr fontId="7"/>
  </si>
  <si>
    <t>就労定着支援の
終了日（年月日）</t>
    <rPh sb="8" eb="11">
      <t>シュウリョウビ</t>
    </rPh>
    <rPh sb="12" eb="15">
      <t>ネンガッピ</t>
    </rPh>
    <phoneticPr fontId="7"/>
  </si>
  <si>
    <t>　人員配置体制加算（Ⅰ）を算定している</t>
    <rPh sb="1" eb="3">
      <t>ジンイン</t>
    </rPh>
    <rPh sb="3" eb="5">
      <t>ハイチ</t>
    </rPh>
    <rPh sb="5" eb="7">
      <t>タイセイ</t>
    </rPh>
    <rPh sb="7" eb="9">
      <t>カサン</t>
    </rPh>
    <rPh sb="13" eb="15">
      <t>サンテイ</t>
    </rPh>
    <phoneticPr fontId="56"/>
  </si>
  <si>
    <t>有　　　　・　　　　無</t>
    <rPh sb="0" eb="1">
      <t>ア</t>
    </rPh>
    <rPh sb="10" eb="11">
      <t>ナシ</t>
    </rPh>
    <phoneticPr fontId="56"/>
  </si>
  <si>
    <t>　重症心身障がい者が２人以上利用している</t>
    <rPh sb="1" eb="3">
      <t>ジュウショウ</t>
    </rPh>
    <rPh sb="3" eb="5">
      <t>シンシン</t>
    </rPh>
    <rPh sb="5" eb="6">
      <t>ショウ</t>
    </rPh>
    <rPh sb="8" eb="9">
      <t>シャ</t>
    </rPh>
    <rPh sb="11" eb="12">
      <t>リ</t>
    </rPh>
    <rPh sb="12" eb="14">
      <t>イジョウ</t>
    </rPh>
    <rPh sb="14" eb="16">
      <t>リヨウ</t>
    </rPh>
    <phoneticPr fontId="56"/>
  </si>
  <si>
    <t>重度障害者支援加算（Ⅱ）</t>
    <rPh sb="0" eb="2">
      <t>ジュウド</t>
    </rPh>
    <rPh sb="2" eb="5">
      <t>ショウガイシャ</t>
    </rPh>
    <rPh sb="5" eb="7">
      <t>シエン</t>
    </rPh>
    <rPh sb="7" eb="9">
      <t>カサン</t>
    </rPh>
    <phoneticPr fontId="56"/>
  </si>
  <si>
    <t>月</t>
    <rPh sb="0" eb="1">
      <t>ゲツ</t>
    </rPh>
    <phoneticPr fontId="9"/>
  </si>
  <si>
    <t>土</t>
    <phoneticPr fontId="9"/>
  </si>
  <si>
    <t>木</t>
    <phoneticPr fontId="9"/>
  </si>
  <si>
    <t>水</t>
    <phoneticPr fontId="9"/>
  </si>
  <si>
    <t>木</t>
    <rPh sb="0" eb="1">
      <t>モク</t>
    </rPh>
    <phoneticPr fontId="9"/>
  </si>
  <si>
    <t>水</t>
    <phoneticPr fontId="9"/>
  </si>
  <si>
    <t>土</t>
    <phoneticPr fontId="9"/>
  </si>
  <si>
    <t>届出者</t>
    <rPh sb="0" eb="2">
      <t>トドケデ</t>
    </rPh>
    <rPh sb="2" eb="3">
      <t>シャ</t>
    </rPh>
    <phoneticPr fontId="7"/>
  </si>
  <si>
    <t>主たる事務所
の所在地</t>
    <rPh sb="0" eb="1">
      <t>シュ</t>
    </rPh>
    <rPh sb="3" eb="5">
      <t>ジム</t>
    </rPh>
    <rPh sb="5" eb="6">
      <t>ショ</t>
    </rPh>
    <rPh sb="8" eb="11">
      <t>ショザイチ</t>
    </rPh>
    <phoneticPr fontId="7"/>
  </si>
  <si>
    <t>：</t>
    <phoneticPr fontId="7"/>
  </si>
  <si>
    <t>名　　称</t>
    <rPh sb="0" eb="1">
      <t>ナ</t>
    </rPh>
    <rPh sb="3" eb="4">
      <t>ショウ</t>
    </rPh>
    <phoneticPr fontId="7"/>
  </si>
  <si>
    <t>問合せ先</t>
    <rPh sb="0" eb="2">
      <t>トイアワ</t>
    </rPh>
    <rPh sb="3" eb="4">
      <t>サキ</t>
    </rPh>
    <phoneticPr fontId="7"/>
  </si>
  <si>
    <t>担当者氏名</t>
    <rPh sb="0" eb="3">
      <t>タントウシャ</t>
    </rPh>
    <rPh sb="3" eb="5">
      <t>シメイ</t>
    </rPh>
    <phoneticPr fontId="7"/>
  </si>
  <si>
    <t>担当者連絡先</t>
    <rPh sb="0" eb="3">
      <t>タントウシャ</t>
    </rPh>
    <rPh sb="3" eb="5">
      <t>レンラク</t>
    </rPh>
    <rPh sb="5" eb="6">
      <t>サキ</t>
    </rPh>
    <phoneticPr fontId="7"/>
  </si>
  <si>
    <t>主たる事業所
（施設）の名称</t>
    <rPh sb="0" eb="1">
      <t>シュ</t>
    </rPh>
    <rPh sb="3" eb="6">
      <t>ジギョウショ</t>
    </rPh>
    <rPh sb="8" eb="10">
      <t>シセツ</t>
    </rPh>
    <rPh sb="12" eb="14">
      <t>メイショウ</t>
    </rPh>
    <phoneticPr fontId="7"/>
  </si>
  <si>
    <t>（ﾌﾘｶﾞﾅ）</t>
    <phoneticPr fontId="7"/>
  </si>
  <si>
    <t>事業所（施設）　　　の所在地</t>
    <rPh sb="0" eb="3">
      <t>ジギョウショ</t>
    </rPh>
    <rPh sb="4" eb="6">
      <t>シセツ</t>
    </rPh>
    <rPh sb="11" eb="14">
      <t>ショザイチ</t>
    </rPh>
    <phoneticPr fontId="7"/>
  </si>
  <si>
    <t>郵便番号（</t>
    <rPh sb="0" eb="4">
      <t>ユウビンバンゴウ</t>
    </rPh>
    <phoneticPr fontId="7"/>
  </si>
  <si>
    <t>）</t>
    <phoneticPr fontId="7"/>
  </si>
  <si>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7"/>
  </si>
  <si>
    <t>実施
事業</t>
    <rPh sb="0" eb="2">
      <t>ジッシ</t>
    </rPh>
    <rPh sb="3" eb="5">
      <t>ジギョウ</t>
    </rPh>
    <phoneticPr fontId="7"/>
  </si>
  <si>
    <t>変更内容</t>
    <rPh sb="0" eb="2">
      <t>ヘンコウ</t>
    </rPh>
    <rPh sb="2" eb="4">
      <t>ナイヨウ</t>
    </rPh>
    <phoneticPr fontId="7"/>
  </si>
  <si>
    <t>介　　　　護　　　　給　　　　付</t>
    <rPh sb="0" eb="1">
      <t>スケ</t>
    </rPh>
    <rPh sb="5" eb="6">
      <t>ユズル</t>
    </rPh>
    <rPh sb="10" eb="11">
      <t>キュウ</t>
    </rPh>
    <rPh sb="15" eb="16">
      <t>ヅケ</t>
    </rPh>
    <phoneticPr fontId="7"/>
  </si>
  <si>
    <t>令和</t>
    <rPh sb="0" eb="1">
      <t>レイ</t>
    </rPh>
    <rPh sb="1" eb="2">
      <t>ワ</t>
    </rPh>
    <phoneticPr fontId="7"/>
  </si>
  <si>
    <t>自立訓練（機能訓練）</t>
    <rPh sb="0" eb="2">
      <t>ジリツ</t>
    </rPh>
    <rPh sb="2" eb="4">
      <t>クンレン</t>
    </rPh>
    <rPh sb="5" eb="7">
      <t>キノウ</t>
    </rPh>
    <rPh sb="7" eb="9">
      <t>クンレン</t>
    </rPh>
    <phoneticPr fontId="7"/>
  </si>
  <si>
    <t>宿泊型自立訓練</t>
    <rPh sb="0" eb="3">
      <t>シュクハクガタ</t>
    </rPh>
    <rPh sb="3" eb="5">
      <t>ジリツ</t>
    </rPh>
    <rPh sb="5" eb="7">
      <t>クンレン</t>
    </rPh>
    <phoneticPr fontId="7"/>
  </si>
  <si>
    <t>自立訓練（生活訓練）</t>
    <rPh sb="0" eb="2">
      <t>ジリツ</t>
    </rPh>
    <rPh sb="2" eb="4">
      <t>クンレン</t>
    </rPh>
    <rPh sb="5" eb="7">
      <t>セイカツ</t>
    </rPh>
    <rPh sb="7" eb="9">
      <t>クンレン</t>
    </rPh>
    <phoneticPr fontId="7"/>
  </si>
  <si>
    <t>就労継続支援（Ａ型）</t>
    <rPh sb="0" eb="2">
      <t>シュウロウ</t>
    </rPh>
    <rPh sb="2" eb="4">
      <t>ケイゾク</t>
    </rPh>
    <rPh sb="4" eb="6">
      <t>シエン</t>
    </rPh>
    <rPh sb="8" eb="9">
      <t>カタ</t>
    </rPh>
    <phoneticPr fontId="7"/>
  </si>
  <si>
    <t>就労継続支援（Ｂ型）</t>
    <rPh sb="0" eb="2">
      <t>シュウロウ</t>
    </rPh>
    <rPh sb="2" eb="4">
      <t>ケイゾク</t>
    </rPh>
    <rPh sb="4" eb="6">
      <t>シエン</t>
    </rPh>
    <rPh sb="8" eb="9">
      <t>カタ</t>
    </rPh>
    <phoneticPr fontId="7"/>
  </si>
  <si>
    <t>※次のページに、障害児関係、一般相談関係があります。</t>
    <rPh sb="1" eb="2">
      <t>ツギ</t>
    </rPh>
    <phoneticPr fontId="7"/>
  </si>
  <si>
    <t>地域相談支援
(地域移行支援）</t>
    <rPh sb="0" eb="2">
      <t>チイキ</t>
    </rPh>
    <rPh sb="2" eb="4">
      <t>ソウダン</t>
    </rPh>
    <rPh sb="4" eb="6">
      <t>シエン</t>
    </rPh>
    <rPh sb="8" eb="10">
      <t>チイキ</t>
    </rPh>
    <rPh sb="10" eb="12">
      <t>イコウ</t>
    </rPh>
    <rPh sb="12" eb="14">
      <t>シエン</t>
    </rPh>
    <phoneticPr fontId="7"/>
  </si>
  <si>
    <t>地域相談支援
(地域定着支援）</t>
    <rPh sb="0" eb="2">
      <t>チイキ</t>
    </rPh>
    <rPh sb="2" eb="4">
      <t>ソウダン</t>
    </rPh>
    <rPh sb="4" eb="6">
      <t>シエン</t>
    </rPh>
    <rPh sb="8" eb="10">
      <t>チイキ</t>
    </rPh>
    <rPh sb="10" eb="12">
      <t>テイチャク</t>
    </rPh>
    <rPh sb="12" eb="14">
      <t>シエン</t>
    </rPh>
    <phoneticPr fontId="7"/>
  </si>
  <si>
    <t>児童発達支援</t>
    <rPh sb="0" eb="2">
      <t>ジドウ</t>
    </rPh>
    <rPh sb="2" eb="4">
      <t>ハッタツ</t>
    </rPh>
    <rPh sb="4" eb="6">
      <t>シエン</t>
    </rPh>
    <phoneticPr fontId="7"/>
  </si>
  <si>
    <t>放課後等デイサービス</t>
    <rPh sb="0" eb="4">
      <t>ホウカゴトウ</t>
    </rPh>
    <phoneticPr fontId="7"/>
  </si>
  <si>
    <t>保育所等訪問支援</t>
    <rPh sb="0" eb="4">
      <t>ホイクジョトウ</t>
    </rPh>
    <rPh sb="4" eb="6">
      <t>ホウモン</t>
    </rPh>
    <rPh sb="6" eb="8">
      <t>シエン</t>
    </rPh>
    <phoneticPr fontId="7"/>
  </si>
  <si>
    <t>居宅訪問型児童発達支援</t>
    <rPh sb="0" eb="2">
      <t>キョタク</t>
    </rPh>
    <rPh sb="2" eb="4">
      <t>ホウモン</t>
    </rPh>
    <rPh sb="4" eb="5">
      <t>ガタ</t>
    </rPh>
    <rPh sb="5" eb="7">
      <t>ジドウ</t>
    </rPh>
    <rPh sb="7" eb="9">
      <t>ハッタツ</t>
    </rPh>
    <rPh sb="9" eb="11">
      <t>シエン</t>
    </rPh>
    <phoneticPr fontId="7"/>
  </si>
  <si>
    <t>福祉型障害児入所施設</t>
    <rPh sb="0" eb="3">
      <t>フクシガタ</t>
    </rPh>
    <rPh sb="3" eb="5">
      <t>ショウガイ</t>
    </rPh>
    <rPh sb="5" eb="6">
      <t>ジ</t>
    </rPh>
    <rPh sb="6" eb="8">
      <t>ニュウショ</t>
    </rPh>
    <rPh sb="8" eb="10">
      <t>シセツ</t>
    </rPh>
    <phoneticPr fontId="7"/>
  </si>
  <si>
    <t>医療型障害児入所施設</t>
    <rPh sb="0" eb="2">
      <t>イリョウ</t>
    </rPh>
    <rPh sb="2" eb="3">
      <t>ガタ</t>
    </rPh>
    <rPh sb="3" eb="5">
      <t>ショウガイ</t>
    </rPh>
    <rPh sb="5" eb="6">
      <t>ジ</t>
    </rPh>
    <rPh sb="6" eb="8">
      <t>ニュウショ</t>
    </rPh>
    <rPh sb="8" eb="10">
      <t>シセツ</t>
    </rPh>
    <phoneticPr fontId="7"/>
  </si>
  <si>
    <t>　年度</t>
    <rPh sb="1" eb="3">
      <t>ネンド</t>
    </rPh>
    <phoneticPr fontId="9"/>
  </si>
  <si>
    <t>重度障害者支援加算（Ⅰ）</t>
    <phoneticPr fontId="56"/>
  </si>
  <si>
    <t>　常勤看護職員等配置体制加算（Ⅲ）を算定している</t>
    <rPh sb="1" eb="3">
      <t>ジョウキン</t>
    </rPh>
    <rPh sb="3" eb="5">
      <t>カンゴ</t>
    </rPh>
    <rPh sb="5" eb="7">
      <t>ショクイン</t>
    </rPh>
    <rPh sb="7" eb="8">
      <t>トウ</t>
    </rPh>
    <rPh sb="8" eb="10">
      <t>ハイチ</t>
    </rPh>
    <rPh sb="10" eb="12">
      <t>タイセイ</t>
    </rPh>
    <rPh sb="12" eb="14">
      <t>カサン</t>
    </rPh>
    <rPh sb="18" eb="20">
      <t>サンテイ</t>
    </rPh>
    <phoneticPr fontId="56"/>
  </si>
  <si>
    <t>　１　体制の状況</t>
    <rPh sb="3" eb="5">
      <t>タイセイ</t>
    </rPh>
    <rPh sb="6" eb="8">
      <t>ジョウキョウ</t>
    </rPh>
    <phoneticPr fontId="7"/>
  </si>
  <si>
    <t>強度行動障害支援者養成研修（実践研修）修了者の配置
　（行動援護従業者養成研修修了者を配置した場合を含む）</t>
    <phoneticPr fontId="7"/>
  </si>
  <si>
    <t>　２　個別支援の状況</t>
    <rPh sb="3" eb="5">
      <t>コベツ</t>
    </rPh>
    <rPh sb="5" eb="7">
      <t>シエン</t>
    </rPh>
    <rPh sb="8" eb="10">
      <t>ジョウキョウ</t>
    </rPh>
    <phoneticPr fontId="7"/>
  </si>
  <si>
    <t>強度行動障害支援者養成研修（基礎研修）修了者の配置
　（重度訪問介護従業者養成研修行動障害支援課程修了者又は行動援護従業者養成研修修了者を配置した場合を含む）</t>
    <phoneticPr fontId="7"/>
  </si>
  <si>
    <t>上記、基礎研修修了者の配置人数</t>
    <rPh sb="0" eb="2">
      <t>ジョウキ</t>
    </rPh>
    <rPh sb="3" eb="5">
      <t>キソ</t>
    </rPh>
    <rPh sb="5" eb="10">
      <t>ケンシュウシュウリョウシャ</t>
    </rPh>
    <rPh sb="11" eb="13">
      <t>ハイチ</t>
    </rPh>
    <rPh sb="13" eb="14">
      <t>ニン</t>
    </rPh>
    <rPh sb="14" eb="15">
      <t>スウ</t>
    </rPh>
    <phoneticPr fontId="7"/>
  </si>
  <si>
    <t>強度行動障害を有する者の人数（利用者数）</t>
    <rPh sb="0" eb="4">
      <t>キョウドコウドウ</t>
    </rPh>
    <rPh sb="4" eb="6">
      <t>ショウガイ</t>
    </rPh>
    <rPh sb="7" eb="8">
      <t>ユウ</t>
    </rPh>
    <rPh sb="10" eb="11">
      <t>モノ</t>
    </rPh>
    <rPh sb="12" eb="14">
      <t>ニンズウ</t>
    </rPh>
    <rPh sb="15" eb="18">
      <t>リヨウシャ</t>
    </rPh>
    <rPh sb="18" eb="19">
      <t>スウ</t>
    </rPh>
    <phoneticPr fontId="7"/>
  </si>
  <si>
    <t>※　指定基準上の人員と人員配置体制加算により配置される人員に加え、基礎研修修了者を配置する必要があることに留意すること。</t>
    <phoneticPr fontId="7"/>
  </si>
  <si>
    <t>　　２　実践研修・基礎研修共に、研修修了者については修了証の写しを添付すること。</t>
    <rPh sb="4" eb="6">
      <t>ジッセン</t>
    </rPh>
    <rPh sb="6" eb="8">
      <t>ケンシュウ</t>
    </rPh>
    <rPh sb="9" eb="11">
      <t>キソ</t>
    </rPh>
    <rPh sb="11" eb="13">
      <t>ケンシュウ</t>
    </rPh>
    <rPh sb="13" eb="14">
      <t>トモ</t>
    </rPh>
    <rPh sb="16" eb="18">
      <t>ケンシュウ</t>
    </rPh>
    <rPh sb="18" eb="21">
      <t>シュウリョウシャ</t>
    </rPh>
    <rPh sb="26" eb="29">
      <t>シュウリョウショウ</t>
    </rPh>
    <rPh sb="30" eb="31">
      <t>ウツ</t>
    </rPh>
    <phoneticPr fontId="7"/>
  </si>
  <si>
    <t>別紙42</t>
    <rPh sb="0" eb="2">
      <t>ベッシ</t>
    </rPh>
    <phoneticPr fontId="7"/>
  </si>
  <si>
    <t>別紙32</t>
    <rPh sb="0" eb="2">
      <t>ベッシ</t>
    </rPh>
    <phoneticPr fontId="7"/>
  </si>
  <si>
    <t>別紙9</t>
    <rPh sb="0" eb="2">
      <t>ベッシ</t>
    </rPh>
    <phoneticPr fontId="7"/>
  </si>
  <si>
    <t>　　年　　月分</t>
    <rPh sb="2" eb="3">
      <t>トシ</t>
    </rPh>
    <rPh sb="5" eb="6">
      <t>ツキ</t>
    </rPh>
    <rPh sb="6" eb="7">
      <t>ブン</t>
    </rPh>
    <phoneticPr fontId="9"/>
  </si>
  <si>
    <t>　　年　　月</t>
    <rPh sb="2" eb="3">
      <t>トシ</t>
    </rPh>
    <rPh sb="5" eb="6">
      <t>ツキ</t>
    </rPh>
    <phoneticPr fontId="9"/>
  </si>
  <si>
    <t>生活介護</t>
    <rPh sb="0" eb="2">
      <t>セイカツ</t>
    </rPh>
    <rPh sb="2" eb="4">
      <t>カイゴ</t>
    </rPh>
    <phoneticPr fontId="53"/>
  </si>
  <si>
    <t>a</t>
    <phoneticPr fontId="53"/>
  </si>
  <si>
    <t>b</t>
    <phoneticPr fontId="53"/>
  </si>
  <si>
    <t>c</t>
    <phoneticPr fontId="53"/>
  </si>
  <si>
    <t>d</t>
    <phoneticPr fontId="53"/>
  </si>
  <si>
    <t>e</t>
    <phoneticPr fontId="53"/>
  </si>
  <si>
    <t>※d～iの合計数</t>
    <rPh sb="5" eb="7">
      <t>ゴウケイ</t>
    </rPh>
    <rPh sb="7" eb="8">
      <t>スウ</t>
    </rPh>
    <phoneticPr fontId="53"/>
  </si>
  <si>
    <t>f</t>
    <phoneticPr fontId="53"/>
  </si>
  <si>
    <t>g</t>
    <phoneticPr fontId="53"/>
  </si>
  <si>
    <t>※g,h,i,kの合計数</t>
    <rPh sb="9" eb="12">
      <t>ゴウケイスウ</t>
    </rPh>
    <phoneticPr fontId="53"/>
  </si>
  <si>
    <t>h</t>
    <phoneticPr fontId="53"/>
  </si>
  <si>
    <t>i</t>
    <phoneticPr fontId="53"/>
  </si>
  <si>
    <t>j</t>
    <phoneticPr fontId="53"/>
  </si>
  <si>
    <t>k</t>
    <phoneticPr fontId="53"/>
  </si>
  <si>
    <t>l</t>
    <phoneticPr fontId="53"/>
  </si>
  <si>
    <t>m</t>
    <phoneticPr fontId="53"/>
  </si>
  <si>
    <t>n</t>
    <phoneticPr fontId="53"/>
  </si>
  <si>
    <t>o</t>
    <phoneticPr fontId="53"/>
  </si>
  <si>
    <t>p</t>
    <phoneticPr fontId="53"/>
  </si>
  <si>
    <t>q</t>
    <phoneticPr fontId="53"/>
  </si>
  <si>
    <t>r</t>
    <phoneticPr fontId="53"/>
  </si>
  <si>
    <t>※d～kまでの合計数</t>
    <rPh sb="7" eb="10">
      <t>ゴウケイスウ</t>
    </rPh>
    <phoneticPr fontId="7"/>
  </si>
  <si>
    <t>※g,h,k,lの合計数</t>
    <rPh sb="9" eb="12">
      <t>ゴウケイスウ</t>
    </rPh>
    <phoneticPr fontId="7"/>
  </si>
  <si>
    <t>s</t>
    <phoneticPr fontId="7"/>
  </si>
  <si>
    <t>t</t>
    <phoneticPr fontId="7"/>
  </si>
  <si>
    <t>従業者の勤務体制及び形態一覧表（R6.4~）</t>
    <rPh sb="0" eb="3">
      <t>ジュウギョウシャ</t>
    </rPh>
    <rPh sb="4" eb="6">
      <t>キンム</t>
    </rPh>
    <rPh sb="6" eb="8">
      <t>タイセイ</t>
    </rPh>
    <rPh sb="8" eb="9">
      <t>オヨ</t>
    </rPh>
    <rPh sb="10" eb="12">
      <t>ケイタイ</t>
    </rPh>
    <rPh sb="12" eb="15">
      <t>イチランヒョウ</t>
    </rPh>
    <phoneticPr fontId="9"/>
  </si>
  <si>
    <t>　　食事提供体制加算に係る体制（R6.9.30まで）</t>
    <rPh sb="2" eb="4">
      <t>ショクジ</t>
    </rPh>
    <rPh sb="4" eb="6">
      <t>テイキョウ</t>
    </rPh>
    <rPh sb="6" eb="8">
      <t>タイセイ</t>
    </rPh>
    <rPh sb="8" eb="10">
      <t>カサン</t>
    </rPh>
    <rPh sb="11" eb="12">
      <t>カカワ</t>
    </rPh>
    <rPh sb="13" eb="15">
      <t>タイセイ</t>
    </rPh>
    <phoneticPr fontId="7"/>
  </si>
  <si>
    <r>
      <t>前年度において42月以上78月未満の期間継続して就労している又は就労していた者の数</t>
    </r>
    <r>
      <rPr>
        <vertAlign val="superscript"/>
        <sz val="10"/>
        <rFont val="ＭＳ Ｐゴシック"/>
        <family val="3"/>
        <charset val="128"/>
      </rPr>
      <t>※</t>
    </r>
    <rPh sb="0" eb="3">
      <t>ゼンネンド</t>
    </rPh>
    <rPh sb="9" eb="10">
      <t>ツキ</t>
    </rPh>
    <rPh sb="10" eb="12">
      <t>イジョウ</t>
    </rPh>
    <rPh sb="14" eb="15">
      <t>ツキ</t>
    </rPh>
    <rPh sb="15" eb="17">
      <t>ミマン</t>
    </rPh>
    <rPh sb="18" eb="20">
      <t>キカン</t>
    </rPh>
    <rPh sb="20" eb="22">
      <t>ケイゾク</t>
    </rPh>
    <rPh sb="24" eb="26">
      <t>シュウロウ</t>
    </rPh>
    <rPh sb="30" eb="31">
      <t>マタ</t>
    </rPh>
    <rPh sb="32" eb="34">
      <t>シュウロウ</t>
    </rPh>
    <rPh sb="38" eb="39">
      <t>シャ</t>
    </rPh>
    <rPh sb="40" eb="41">
      <t>カズ</t>
    </rPh>
    <phoneticPr fontId="7"/>
  </si>
  <si>
    <t>※労働時間の延長の際に就労に必要な知識及び能力の向上のための支援を一時的に必要とするものとして就労移行支援等を利用した者については、当該就労移行支援等を受けた後、42月以上78月未満の期間継続して就労している者又は就労していた者</t>
    <phoneticPr fontId="7"/>
  </si>
  <si>
    <t>月</t>
    <rPh sb="0" eb="1">
      <t>ゲツ</t>
    </rPh>
    <phoneticPr fontId="7"/>
  </si>
  <si>
    <t>理学療法士・作業療法士・言語聴覚士</t>
    <rPh sb="0" eb="2">
      <t>リガク</t>
    </rPh>
    <rPh sb="2" eb="5">
      <t>リョウホウシ</t>
    </rPh>
    <rPh sb="6" eb="8">
      <t>サギョウ</t>
    </rPh>
    <rPh sb="8" eb="11">
      <t>リョウホウシ</t>
    </rPh>
    <rPh sb="12" eb="17">
      <t>ゲンゴチョウカクシ</t>
    </rPh>
    <phoneticPr fontId="9"/>
  </si>
  <si>
    <t>医療型児童発達支援</t>
    <rPh sb="0" eb="2">
      <t>イリョウ</t>
    </rPh>
    <rPh sb="2" eb="3">
      <t>ガタ</t>
    </rPh>
    <rPh sb="3" eb="5">
      <t>ジドウ</t>
    </rPh>
    <rPh sb="5" eb="7">
      <t>ハッタツ</t>
    </rPh>
    <rPh sb="7" eb="9">
      <t>シエン</t>
    </rPh>
    <phoneticPr fontId="7"/>
  </si>
  <si>
    <t>介護給付費</t>
    <rPh sb="0" eb="2">
      <t>カイゴ</t>
    </rPh>
    <rPh sb="2" eb="4">
      <t>キュウフ</t>
    </rPh>
    <rPh sb="4" eb="5">
      <t>ヒ</t>
    </rPh>
    <phoneticPr fontId="7"/>
  </si>
  <si>
    <t>特定事業所</t>
    <rPh sb="0" eb="2">
      <t>トクテイ</t>
    </rPh>
    <rPh sb="2" eb="5">
      <t>ジギョウショ</t>
    </rPh>
    <phoneticPr fontId="7"/>
  </si>
  <si>
    <t>　１．なし　　２．Ⅰ　　３．Ⅱ　　４．Ⅲ　　５．Ⅳ</t>
    <phoneticPr fontId="7"/>
  </si>
  <si>
    <t>特定事業所（経過措置対象）（※9）</t>
    <rPh sb="0" eb="2">
      <t>トクテイ</t>
    </rPh>
    <rPh sb="2" eb="5">
      <t>ジギョウショ</t>
    </rPh>
    <rPh sb="6" eb="8">
      <t>ケイカ</t>
    </rPh>
    <rPh sb="8" eb="10">
      <t>ソチ</t>
    </rPh>
    <rPh sb="10" eb="12">
      <t>タイショウ</t>
    </rPh>
    <phoneticPr fontId="7"/>
  </si>
  <si>
    <t>　１．非該当　　２．該当</t>
    <phoneticPr fontId="7"/>
  </si>
  <si>
    <t>　</t>
    <phoneticPr fontId="7"/>
  </si>
  <si>
    <t>　１．なし　　２．Ⅰ　　３．Ⅱ　　４．Ⅲ</t>
    <phoneticPr fontId="7"/>
  </si>
  <si>
    <t>滋 賀 県 知 事　様</t>
    <rPh sb="0" eb="1">
      <t>ジ</t>
    </rPh>
    <rPh sb="2" eb="3">
      <t>ガ</t>
    </rPh>
    <rPh sb="4" eb="5">
      <t>ケン</t>
    </rPh>
    <rPh sb="6" eb="7">
      <t>チ</t>
    </rPh>
    <rPh sb="8" eb="9">
      <t>コト</t>
    </rPh>
    <rPh sb="10" eb="11">
      <t>サマ</t>
    </rPh>
    <phoneticPr fontId="7"/>
  </si>
  <si>
    <t>サービス
終了者</t>
    <rPh sb="5" eb="8">
      <t>シュウリョウシャ</t>
    </rPh>
    <phoneticPr fontId="7"/>
  </si>
  <si>
    <t>要件対象者</t>
    <rPh sb="0" eb="2">
      <t>ヨウケン</t>
    </rPh>
    <rPh sb="2" eb="4">
      <t>タイショウ</t>
    </rPh>
    <rPh sb="4" eb="5">
      <t>シャ</t>
    </rPh>
    <phoneticPr fontId="7"/>
  </si>
  <si>
    <t>取得可否</t>
    <rPh sb="0" eb="2">
      <t>シュトク</t>
    </rPh>
    <rPh sb="2" eb="4">
      <t>カヒ</t>
    </rPh>
    <phoneticPr fontId="7"/>
  </si>
  <si>
    <t>起算点</t>
    <rPh sb="0" eb="3">
      <t>キサンテン</t>
    </rPh>
    <phoneticPr fontId="7"/>
  </si>
  <si>
    <t>注１　前年度における継続期間には、障害者の就労継続期間を月単位で記載すること。なお、前年度の４月において78月以上就労が
継続している者は実績の対象とはならない。
注２　新規指定の事業所は当該加算を算定することができないことに留意。
注３　行が足りない場合は適宜追加して記載。</t>
    <rPh sb="0" eb="1">
      <t>チュウ</t>
    </rPh>
    <rPh sb="3" eb="6">
      <t>ゼンネンド</t>
    </rPh>
    <rPh sb="10" eb="12">
      <t>ケイゾク</t>
    </rPh>
    <rPh sb="12" eb="14">
      <t>キカン</t>
    </rPh>
    <rPh sb="17" eb="20">
      <t>ショウガイシャ</t>
    </rPh>
    <rPh sb="21" eb="23">
      <t>シュウロウ</t>
    </rPh>
    <rPh sb="23" eb="25">
      <t>ケイゾク</t>
    </rPh>
    <rPh sb="25" eb="27">
      <t>キカン</t>
    </rPh>
    <rPh sb="28" eb="29">
      <t>ツキ</t>
    </rPh>
    <rPh sb="29" eb="31">
      <t>タンイ</t>
    </rPh>
    <rPh sb="32" eb="34">
      <t>キサイ</t>
    </rPh>
    <rPh sb="42" eb="45">
      <t>ゼンネンド</t>
    </rPh>
    <rPh sb="47" eb="48">
      <t>ガツ</t>
    </rPh>
    <rPh sb="54" eb="55">
      <t>ツキ</t>
    </rPh>
    <rPh sb="55" eb="57">
      <t>イジョウ</t>
    </rPh>
    <rPh sb="57" eb="59">
      <t>シュウロウ</t>
    </rPh>
    <rPh sb="61" eb="63">
      <t>ケイゾク</t>
    </rPh>
    <rPh sb="67" eb="68">
      <t>シャ</t>
    </rPh>
    <rPh sb="69" eb="71">
      <t>ジッセキ</t>
    </rPh>
    <rPh sb="72" eb="74">
      <t>タイショウ</t>
    </rPh>
    <rPh sb="82" eb="83">
      <t>チュウ</t>
    </rPh>
    <rPh sb="85" eb="87">
      <t>シンキ</t>
    </rPh>
    <rPh sb="87" eb="89">
      <t>シテイ</t>
    </rPh>
    <rPh sb="90" eb="93">
      <t>ジギョウショ</t>
    </rPh>
    <rPh sb="94" eb="96">
      <t>トウガイ</t>
    </rPh>
    <rPh sb="96" eb="98">
      <t>カサン</t>
    </rPh>
    <rPh sb="99" eb="101">
      <t>サンテイ</t>
    </rPh>
    <rPh sb="113" eb="115">
      <t>リュウイ</t>
    </rPh>
    <rPh sb="117" eb="118">
      <t>チュウ</t>
    </rPh>
    <rPh sb="120" eb="121">
      <t>ギョウ</t>
    </rPh>
    <rPh sb="122" eb="123">
      <t>タ</t>
    </rPh>
    <rPh sb="126" eb="128">
      <t>バアイ</t>
    </rPh>
    <rPh sb="129" eb="131">
      <t>テキギ</t>
    </rPh>
    <rPh sb="131" eb="133">
      <t>ツイカ</t>
    </rPh>
    <rPh sb="135" eb="137">
      <t>キサイ</t>
    </rPh>
    <phoneticPr fontId="7"/>
  </si>
  <si>
    <r>
      <rPr>
        <sz val="9"/>
        <rFont val="ＭＳ ゴシック"/>
        <family val="3"/>
        <charset val="128"/>
      </rPr>
      <t>（令和</t>
    </r>
    <r>
      <rPr>
        <b/>
        <sz val="9"/>
        <rFont val="ＭＳ ゴシック"/>
        <family val="3"/>
        <charset val="128"/>
      </rPr>
      <t>７</t>
    </r>
    <r>
      <rPr>
        <sz val="9"/>
        <rFont val="ＭＳ ゴシック"/>
        <family val="3"/>
        <charset val="128"/>
      </rPr>
      <t>年</t>
    </r>
    <r>
      <rPr>
        <b/>
        <sz val="9"/>
        <rFont val="ＭＳ ゴシック"/>
        <family val="3"/>
        <charset val="128"/>
      </rPr>
      <t>４</t>
    </r>
    <r>
      <rPr>
        <sz val="9"/>
        <rFont val="ＭＳ ゴシック"/>
        <family val="3"/>
        <charset val="128"/>
      </rPr>
      <t>月以降）</t>
    </r>
    <rPh sb="1" eb="3">
      <t>レイワ</t>
    </rPh>
    <rPh sb="4" eb="5">
      <t>ネン</t>
    </rPh>
    <rPh sb="6" eb="7">
      <t>ガツ</t>
    </rPh>
    <rPh sb="7" eb="9">
      <t>イコウ</t>
    </rPh>
    <phoneticPr fontId="7"/>
  </si>
  <si>
    <r>
      <t>　加算等の変更に係る届出のうち、算定する単位数が増える（報酬が増額となる）ものについては、</t>
    </r>
    <r>
      <rPr>
        <b/>
        <u/>
        <sz val="11"/>
        <color rgb="FFFF0000"/>
        <rFont val="ＭＳ ゴシック"/>
        <family val="3"/>
        <charset val="128"/>
      </rPr>
      <t>毎月15日までに届出があった場合（郵送の場合は15日必着）</t>
    </r>
    <r>
      <rPr>
        <sz val="11"/>
        <rFont val="ＭＳ ゴシック"/>
        <family val="3"/>
        <charset val="128"/>
      </rPr>
      <t>には翌月1日から、16日から翌月15日までに届出があった場合には翌々月1日から算定できますので留意願います。　
　なお、</t>
    </r>
    <r>
      <rPr>
        <b/>
        <u/>
        <sz val="11"/>
        <color rgb="FFFF0000"/>
        <rFont val="ＭＳ ゴシック"/>
        <family val="3"/>
        <charset val="128"/>
      </rPr>
      <t>書類内容に不備等があった場合、受理を認めない場合がございます</t>
    </r>
    <r>
      <rPr>
        <sz val="11"/>
        <rFont val="ＭＳ ゴシック"/>
        <family val="3"/>
        <charset val="128"/>
      </rPr>
      <t>。</t>
    </r>
    <phoneticPr fontId="53"/>
  </si>
  <si>
    <t>介護給付</t>
    <phoneticPr fontId="7"/>
  </si>
  <si>
    <t>離職
有無</t>
    <rPh sb="0" eb="2">
      <t>リショク</t>
    </rPh>
    <rPh sb="3" eb="5">
      <t>ウム</t>
    </rPh>
    <phoneticPr fontId="7"/>
  </si>
  <si>
    <t>離職日（年月日）</t>
    <rPh sb="0" eb="2">
      <t>リショク</t>
    </rPh>
    <rPh sb="2" eb="3">
      <t>ビ</t>
    </rPh>
    <rPh sb="4" eb="7">
      <t>ネンガッピ</t>
    </rPh>
    <phoneticPr fontId="7"/>
  </si>
  <si>
    <t>要件該当者</t>
    <rPh sb="0" eb="2">
      <t>ヨウケン</t>
    </rPh>
    <rPh sb="2" eb="4">
      <t>ガイトウ</t>
    </rPh>
    <rPh sb="4" eb="5">
      <t>シャ</t>
    </rPh>
    <phoneticPr fontId="7"/>
  </si>
  <si>
    <t>継続</t>
  </si>
  <si>
    <t>離職</t>
  </si>
  <si>
    <t>滋賀太郎太夫</t>
    <rPh sb="0" eb="2">
      <t>シガ</t>
    </rPh>
    <rPh sb="2" eb="4">
      <t>タロウ</t>
    </rPh>
    <rPh sb="4" eb="6">
      <t>ダユウ</t>
    </rPh>
    <phoneticPr fontId="7"/>
  </si>
  <si>
    <t>大津介治郎</t>
    <rPh sb="0" eb="2">
      <t>オオツ</t>
    </rPh>
    <rPh sb="2" eb="3">
      <t>スケ</t>
    </rPh>
    <rPh sb="3" eb="5">
      <t>ジロウ</t>
    </rPh>
    <phoneticPr fontId="7"/>
  </si>
  <si>
    <t>愛荘源次郎座衛門</t>
    <rPh sb="0" eb="2">
      <t>アイショウ</t>
    </rPh>
    <rPh sb="2" eb="5">
      <t>ゲンジロウ</t>
    </rPh>
    <rPh sb="5" eb="6">
      <t>ザ</t>
    </rPh>
    <rPh sb="6" eb="8">
      <t>エモン</t>
    </rPh>
    <phoneticPr fontId="7"/>
  </si>
  <si>
    <t>削除厳禁↓</t>
    <rPh sb="0" eb="5">
      <t>サクジョゲンキンヤジルシ</t>
    </rPh>
    <phoneticPr fontId="7"/>
  </si>
  <si>
    <t>起算点から６年前</t>
    <rPh sb="0" eb="2">
      <t>キサン</t>
    </rPh>
    <rPh sb="2" eb="3">
      <t>テン</t>
    </rPh>
    <rPh sb="6" eb="8">
      <t>ネンマエ</t>
    </rPh>
    <phoneticPr fontId="7"/>
  </si>
  <si>
    <t>終了</t>
  </si>
  <si>
    <t>新規指定２年目</t>
    <rPh sb="0" eb="2">
      <t>シンキ</t>
    </rPh>
    <rPh sb="2" eb="4">
      <t>シテイ</t>
    </rPh>
    <rPh sb="5" eb="6">
      <t>ネン</t>
    </rPh>
    <rPh sb="6" eb="7">
      <t>メ</t>
    </rPh>
    <phoneticPr fontId="7"/>
  </si>
  <si>
    <t>留意事項
チェック</t>
    <rPh sb="0" eb="2">
      <t>リュウイ</t>
    </rPh>
    <rPh sb="2" eb="4">
      <t>ジコウ</t>
    </rPh>
    <phoneticPr fontId="7"/>
  </si>
  <si>
    <t>該当しない</t>
  </si>
  <si>
    <t>留意事項チェック</t>
    <rPh sb="0" eb="2">
      <t>リュウイ</t>
    </rPh>
    <rPh sb="2" eb="4">
      <t>ジコウ</t>
    </rPh>
    <phoneticPr fontId="7"/>
  </si>
  <si>
    <t>就労選択支援</t>
    <rPh sb="0" eb="2">
      <t>シュウロウ</t>
    </rPh>
    <rPh sb="2" eb="4">
      <t>センタク</t>
    </rPh>
    <rPh sb="4" eb="6">
      <t>シエン</t>
    </rPh>
    <phoneticPr fontId="7"/>
  </si>
  <si>
    <t>（別紙１ー１）</t>
    <rPh sb="1" eb="3">
      <t>ベッシ</t>
    </rPh>
    <phoneticPr fontId="56"/>
  </si>
  <si>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7"/>
  </si>
  <si>
    <t>多機能型等
　　定員区分（※1）</t>
    <rPh sb="0" eb="3">
      <t>タキノウ</t>
    </rPh>
    <rPh sb="3" eb="4">
      <t>ガタ</t>
    </rPh>
    <rPh sb="4" eb="5">
      <t>トウ</t>
    </rPh>
    <rPh sb="8" eb="10">
      <t>テイイン</t>
    </rPh>
    <rPh sb="10" eb="12">
      <t>クブン</t>
    </rPh>
    <phoneticPr fontId="7"/>
  </si>
  <si>
    <t>適用開始日</t>
    <rPh sb="0" eb="2">
      <t>テキヨウ</t>
    </rPh>
    <rPh sb="2" eb="5">
      <t>カイシビ</t>
    </rPh>
    <phoneticPr fontId="7"/>
  </si>
  <si>
    <t>　　１．一級地　２．二級地　３．三級地　４．四級地　５．五級地  　
　　６．六級地　７．七級地　２０．その他</t>
    <rPh sb="45" eb="46">
      <t>ナナ</t>
    </rPh>
    <rPh sb="46" eb="47">
      <t>キュウ</t>
    </rPh>
    <rPh sb="47" eb="48">
      <t>チ</t>
    </rPh>
    <phoneticPr fontId="7"/>
  </si>
  <si>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7"/>
  </si>
  <si>
    <r>
      <t>１．なし　　２．Ⅰ・イ　　３．Ⅱ・イ　　４．Ⅲ　　５．Ⅳ</t>
    </r>
    <r>
      <rPr>
        <strike/>
        <sz val="11"/>
        <rFont val="ＭＳ ゴシック"/>
        <family val="3"/>
        <charset val="128"/>
      </rPr>
      <t xml:space="preserve">
</t>
    </r>
    <r>
      <rPr>
        <sz val="11"/>
        <rFont val="ＭＳ ゴシック"/>
        <family val="3"/>
        <charset val="128"/>
      </rPr>
      <t>７．Ⅰ・ロ　８．Ⅱ・ロ</t>
    </r>
    <phoneticPr fontId="7"/>
  </si>
  <si>
    <t>１．40人以下
２．41人以上60人以下
３．61人以上80人以下
４．81人以上</t>
    <phoneticPr fontId="7"/>
  </si>
  <si>
    <t>１．Ⅰ型
２．Ⅱ型
３．Ⅲ型
４．Ⅳ型
５．Ⅴ型</t>
    <phoneticPr fontId="7"/>
  </si>
  <si>
    <t>福祉専門職員配置等</t>
    <rPh sb="8" eb="9">
      <t>トウ</t>
    </rPh>
    <phoneticPr fontId="7"/>
  </si>
  <si>
    <t>　１．なし　　３．Ⅱ　　４．Ⅲ　　５．Ⅰ</t>
    <phoneticPr fontId="7"/>
  </si>
  <si>
    <t>４．81人以上
５．20人以下
６．21人以上30人以下
７．31人以上40人以下
８．41人以上50人以下
９．51人以上60人以下
１０．61人以上70人以下
１１．71人以上80人以下</t>
    <phoneticPr fontId="7"/>
  </si>
  <si>
    <t>４．81人以上
６．21人以上30人以下
７．31人以上40人以下
８．41人以上50人以下
９．51人以上60人以下
１０．61人以上70人以下
１１．71人以上80人以下
１２．5人以下
１３．6人以上10人以下
１４．11人以上20人以下</t>
    <rPh sb="92" eb="93">
      <t>ニン</t>
    </rPh>
    <rPh sb="93" eb="95">
      <t>イカ</t>
    </rPh>
    <rPh sb="100" eb="101">
      <t>ニン</t>
    </rPh>
    <rPh sb="101" eb="103">
      <t>イジョウ</t>
    </rPh>
    <rPh sb="105" eb="106">
      <t>ニン</t>
    </rPh>
    <rPh sb="106" eb="108">
      <t>イカ</t>
    </rPh>
    <rPh sb="114" eb="115">
      <t>ニン</t>
    </rPh>
    <rPh sb="115" eb="117">
      <t>イジョウ</t>
    </rPh>
    <rPh sb="119" eb="120">
      <t>ニン</t>
    </rPh>
    <rPh sb="120" eb="122">
      <t>イカ</t>
    </rPh>
    <phoneticPr fontId="7"/>
  </si>
  <si>
    <t>１．Ⅱ型(1.7:1)
２．Ⅲ型(2:1)
３．Ⅳ型(2.5:1)
４．Ⅴ型(3:1)
５．Ⅵ型(3.5:1)
６．Ⅶ型(4:1)
７．Ⅷ型(4.5:1)
８．Ⅸ型(5:1)
９．Ⅹ型(5.5:1)
10．Ⅺ型(6:1)
11．Ⅰ型(1.5:1)</t>
    <rPh sb="115" eb="116">
      <t>ガタ</t>
    </rPh>
    <phoneticPr fontId="7"/>
  </si>
  <si>
    <t>　１．なし　　３．Ⅱ　　４．Ⅲ　　５．Ⅰ　　６．Ⅰ・Ⅲ　　７．Ⅱ・Ⅲ</t>
    <phoneticPr fontId="7"/>
  </si>
  <si>
    <t>福祉・介護職員等処遇改善加算対象（※19）</t>
    <rPh sb="0" eb="2">
      <t>フクシ</t>
    </rPh>
    <rPh sb="3" eb="5">
      <t>カイゴ</t>
    </rPh>
    <rPh sb="5" eb="7">
      <t>ショクイン</t>
    </rPh>
    <rPh sb="7" eb="8">
      <t>トウ</t>
    </rPh>
    <rPh sb="8" eb="10">
      <t>ショグウ</t>
    </rPh>
    <rPh sb="10" eb="12">
      <t>カイゼン</t>
    </rPh>
    <rPh sb="12" eb="14">
      <t>カサン</t>
    </rPh>
    <rPh sb="14" eb="16">
      <t>タイショウ</t>
    </rPh>
    <phoneticPr fontId="7"/>
  </si>
  <si>
    <t>福祉専門職員配置等（※5）</t>
    <rPh sb="0" eb="2">
      <t>フクシ</t>
    </rPh>
    <rPh sb="2" eb="4">
      <t>センモン</t>
    </rPh>
    <rPh sb="4" eb="6">
      <t>ショクイン</t>
    </rPh>
    <rPh sb="6" eb="8">
      <t>ハイチ</t>
    </rPh>
    <rPh sb="8" eb="9">
      <t>トウ</t>
    </rPh>
    <phoneticPr fontId="7"/>
  </si>
  <si>
    <t>　１．なし　　２．Ⅰ　　３．Ⅱ</t>
    <phoneticPr fontId="7"/>
  </si>
  <si>
    <t>１．なし　　２．Ⅰ・イ　　４．Ⅲ　　５．Ⅳ　　７．Ⅰ・ロ</t>
    <phoneticPr fontId="7"/>
  </si>
  <si>
    <t>１．40人以下
４．81人以上
５．41人以上50人以下
６．51人以上60人以下
７．61人以上70人以下
８．71人以上80人以下</t>
    <phoneticPr fontId="7"/>
  </si>
  <si>
    <t>１．21人以上40人以下
２．41人以上60人以下
３．61人以上80人以下
４．81人以上
５．20人以下</t>
    <rPh sb="4" eb="5">
      <t>ニン</t>
    </rPh>
    <rPh sb="5" eb="7">
      <t>イジョウ</t>
    </rPh>
    <rPh sb="51" eb="52">
      <t>ニン</t>
    </rPh>
    <rPh sb="52" eb="54">
      <t>イカ</t>
    </rPh>
    <phoneticPr fontId="7"/>
  </si>
  <si>
    <t>就労選択支援</t>
    <rPh sb="0" eb="2">
      <t>シュウロウ</t>
    </rPh>
    <rPh sb="2" eb="4">
      <t>センタク</t>
    </rPh>
    <rPh sb="4" eb="6">
      <t>シエン</t>
    </rPh>
    <phoneticPr fontId="56"/>
  </si>
  <si>
    <t>１．Ⅰ型(7.5:1)
２．Ⅱ型(10:1)</t>
    <phoneticPr fontId="7"/>
  </si>
  <si>
    <t>１．Ⅱ型(7.5:1)
２．Ⅲ型(10:1)
３．Ⅰ型(6:1)</t>
    <phoneticPr fontId="7"/>
  </si>
  <si>
    <t>１．30:1未満
２．30:1以上</t>
    <phoneticPr fontId="7"/>
  </si>
  <si>
    <r>
      <t>１．6:1
２．10:1</t>
    </r>
    <r>
      <rPr>
        <strike/>
        <sz val="11"/>
        <color rgb="FFFF0000"/>
        <rFont val="ＭＳ ゴシック"/>
        <family val="3"/>
        <charset val="128"/>
      </rPr>
      <t xml:space="preserve">
</t>
    </r>
    <r>
      <rPr>
        <sz val="11"/>
        <color rgb="FF000000"/>
        <rFont val="ＭＳ ゴシック"/>
        <family val="3"/>
        <charset val="128"/>
      </rPr>
      <t>１３．5:1</t>
    </r>
    <phoneticPr fontId="56"/>
  </si>
  <si>
    <r>
      <t>１．なし　　２．Ⅰ・イ　　３．Ⅱ・イ　　４．Ⅲ　　５．Ⅳ　　</t>
    </r>
    <r>
      <rPr>
        <strike/>
        <sz val="11"/>
        <rFont val="ＭＳ ゴシック"/>
        <family val="3"/>
        <charset val="128"/>
      </rPr>
      <t xml:space="preserve">
</t>
    </r>
    <r>
      <rPr>
        <sz val="11"/>
        <rFont val="ＭＳ ゴシック"/>
        <family val="3"/>
        <charset val="128"/>
      </rPr>
      <t>７．Ⅰ・ロ　８．Ⅱ・ロ</t>
    </r>
    <phoneticPr fontId="7"/>
  </si>
  <si>
    <t>※５</t>
    <phoneticPr fontId="7"/>
  </si>
  <si>
    <t>「共生型サービス対象区分」欄が「２．該当」の場合に設定する。</t>
    <rPh sb="13" eb="14">
      <t>ラン</t>
    </rPh>
    <rPh sb="18" eb="20">
      <t>ガイトウ</t>
    </rPh>
    <rPh sb="22" eb="24">
      <t>バアイ</t>
    </rPh>
    <rPh sb="25" eb="27">
      <t>セッテイ</t>
    </rPh>
    <phoneticPr fontId="7"/>
  </si>
  <si>
    <t>※１９</t>
    <phoneticPr fontId="56"/>
  </si>
  <si>
    <t>以下のサービスについて、指定障害者支援施設にて支援を行う場合、「福祉・介護職員等処遇改善加算」欄は「１．なし」、「２．Ⅰ・イ」、「４．Ⅲ」、「５．Ⅳ」、または「７．Ⅰ・ロ」を設定する。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4" eb="96">
      <t>セイカツ</t>
    </rPh>
    <rPh sb="96" eb="98">
      <t>カイゴ</t>
    </rPh>
    <rPh sb="99" eb="101">
      <t>ジリツ</t>
    </rPh>
    <rPh sb="101" eb="103">
      <t>クンレン</t>
    </rPh>
    <rPh sb="104" eb="106">
      <t>キノウ</t>
    </rPh>
    <rPh sb="106" eb="108">
      <t>クンレン</t>
    </rPh>
    <rPh sb="109" eb="111">
      <t>セイカツ</t>
    </rPh>
    <rPh sb="111" eb="113">
      <t>クンレン</t>
    </rPh>
    <rPh sb="115" eb="117">
      <t>シュウロウ</t>
    </rPh>
    <rPh sb="117" eb="119">
      <t>イコウ</t>
    </rPh>
    <rPh sb="119" eb="121">
      <t>シエン</t>
    </rPh>
    <rPh sb="122" eb="128">
      <t>シュウロウイコウシエン</t>
    </rPh>
    <rPh sb="133" eb="135">
      <t>シュウロウ</t>
    </rPh>
    <rPh sb="135" eb="137">
      <t>ケイゾク</t>
    </rPh>
    <rPh sb="137" eb="139">
      <t>シエン</t>
    </rPh>
    <rPh sb="140" eb="141">
      <t>ガタ</t>
    </rPh>
    <rPh sb="142" eb="148">
      <t>シュウロウケイゾクシエン</t>
    </rPh>
    <rPh sb="149" eb="150">
      <t>ガタ</t>
    </rPh>
    <phoneticPr fontId="56"/>
  </si>
  <si>
    <t>処遇改善加算用（R8.6 ～）</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</si>
</sst>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_ "/>
    <numFmt numFmtId="177" formatCode="0.0_ "/>
    <numFmt numFmtId="178" formatCode="###########&quot;人&quot;"/>
    <numFmt numFmtId="179" formatCode="##############&quot;日&quot;"/>
    <numFmt numFmtId="180" formatCode="##############&quot;人日&quot;"/>
    <numFmt numFmtId="181" formatCode="##############&quot;&quot;"/>
    <numFmt numFmtId="182" formatCode="#,##0.0_ "/>
    <numFmt numFmtId="183" formatCode="#,##0.00_ "/>
    <numFmt numFmtId="184" formatCode="#,##0_ "/>
    <numFmt numFmtId="185" formatCode="0.0%"/>
    <numFmt numFmtId="186" formatCode="##&quot;人&quot;"/>
    <numFmt numFmtId="187" formatCode="0_);[Red]\(0\)"/>
    <numFmt numFmtId="188" formatCode="[$-F800]dddd\,\ mmmm\ dd\,\ yyyy"/>
    <numFmt numFmtId="189" formatCode="[$]ggge&quot;年&quot;m&quot;月&quot;d&quot;日&quot;;@" x16r2:formatCode16="[$-ja-JP-x-gannen]ggge&quot;年&quot;m&quot;月&quot;d&quot;日&quot;;@"/>
  </numFmts>
  <fonts count="10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Ｐゴシック"/>
      <family val="3"/>
      <charset val="128"/>
    </font>
    <font>
      <u/>
      <sz val="11"/>
      <color indexed="36"/>
      <name val="ＭＳ Ｐゴシック"/>
      <family val="3"/>
      <charset val="128"/>
    </font>
    <font>
      <sz val="6"/>
      <name val="ＭＳ Ｐゴシック"/>
      <family val="3"/>
      <charset val="128"/>
    </font>
    <font>
      <sz val="11"/>
      <name val="ＭＳ ゴシック"/>
      <family val="3"/>
      <charset val="128"/>
    </font>
    <font>
      <sz val="6"/>
      <name val="MS UI Gothic"/>
      <family val="3"/>
      <charset val="128"/>
    </font>
    <font>
      <sz val="11"/>
      <name val="HG丸ｺﾞｼｯｸM-PRO"/>
      <family val="3"/>
      <charset val="128"/>
    </font>
    <font>
      <sz val="22"/>
      <name val="HG丸ｺﾞｼｯｸM-PRO"/>
      <family val="3"/>
      <charset val="128"/>
    </font>
    <font>
      <sz val="10.5"/>
      <name val="HG丸ｺﾞｼｯｸM-PRO"/>
      <family val="3"/>
      <charset val="128"/>
    </font>
    <font>
      <sz val="9"/>
      <name val="HG丸ｺﾞｼｯｸM-PRO"/>
      <family val="3"/>
      <charset val="128"/>
    </font>
    <font>
      <sz val="10"/>
      <name val="HG丸ｺﾞｼｯｸM-PRO"/>
      <family val="3"/>
      <charset val="128"/>
    </font>
    <font>
      <sz val="16"/>
      <name val="HG丸ｺﾞｼｯｸM-PRO"/>
      <family val="3"/>
      <charset val="128"/>
    </font>
    <font>
      <sz val="14"/>
      <name val="HG丸ｺﾞｼｯｸM-PRO"/>
      <family val="3"/>
      <charset val="128"/>
    </font>
    <font>
      <sz val="12"/>
      <name val="HG丸ｺﾞｼｯｸM-PRO"/>
      <family val="3"/>
      <charset val="128"/>
    </font>
    <font>
      <sz val="18"/>
      <name val="HG丸ｺﾞｼｯｸM-PRO"/>
      <family val="3"/>
      <charset val="128"/>
    </font>
    <font>
      <sz val="12"/>
      <name val="ＭＳ Ｐゴシック"/>
      <family val="3"/>
      <charset val="128"/>
    </font>
    <font>
      <sz val="14"/>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ＭＳ ゴシック"/>
      <family val="3"/>
      <charset val="128"/>
    </font>
    <font>
      <sz val="14"/>
      <name val="ＭＳ ゴシック"/>
      <family val="3"/>
      <charset val="128"/>
    </font>
    <font>
      <b/>
      <sz val="14"/>
      <name val="ＭＳ Ｐゴシック"/>
      <family val="3"/>
      <charset val="128"/>
    </font>
    <font>
      <sz val="9"/>
      <name val="ＭＳ ゴシック"/>
      <family val="3"/>
      <charset val="128"/>
    </font>
    <font>
      <sz val="9"/>
      <color indexed="81"/>
      <name val="ＭＳ Ｐゴシック"/>
      <family val="3"/>
      <charset val="128"/>
    </font>
    <font>
      <sz val="10"/>
      <name val="ＭＳ Ｐゴシック"/>
      <family val="3"/>
      <charset val="128"/>
    </font>
    <font>
      <sz val="9"/>
      <name val="ＭＳ Ｐゴシック"/>
      <family val="3"/>
      <charset val="128"/>
    </font>
    <font>
      <sz val="10"/>
      <color indexed="10"/>
      <name val="ＭＳ ゴシック"/>
      <family val="3"/>
      <charset val="128"/>
    </font>
    <font>
      <sz val="9"/>
      <name val="MS UI Gothic"/>
      <family val="3"/>
      <charset val="128"/>
    </font>
    <font>
      <sz val="16"/>
      <name val="ＭＳ Ｐゴシック"/>
      <family val="3"/>
      <charset val="128"/>
    </font>
    <font>
      <b/>
      <sz val="9"/>
      <color indexed="81"/>
      <name val="ＭＳ Ｐゴシック"/>
      <family val="3"/>
      <charset val="128"/>
    </font>
    <font>
      <sz val="11"/>
      <color theme="1"/>
      <name val="ＭＳ Ｐゴシック"/>
      <family val="3"/>
      <charset val="128"/>
      <scheme val="minor"/>
    </font>
    <font>
      <sz val="11"/>
      <color theme="1"/>
      <name val="ＭＳ Ｐゴシック"/>
      <family val="3"/>
      <charset val="128"/>
    </font>
    <font>
      <sz val="10"/>
      <color theme="1"/>
      <name val="ＭＳ ゴシック"/>
      <family val="3"/>
      <charset val="128"/>
    </font>
    <font>
      <sz val="11"/>
      <name val="ＭＳ Ｐゴシック"/>
      <family val="3"/>
      <charset val="128"/>
      <scheme val="minor"/>
    </font>
    <font>
      <sz val="6"/>
      <name val="ＭＳ Ｐゴシック"/>
      <family val="2"/>
      <charset val="128"/>
      <scheme val="minor"/>
    </font>
    <font>
      <sz val="10"/>
      <name val="ＭＳ Ｐゴシック"/>
      <family val="3"/>
      <charset val="128"/>
      <scheme val="minor"/>
    </font>
    <font>
      <b/>
      <sz val="12"/>
      <name val="ＭＳ Ｐゴシック"/>
      <family val="3"/>
      <charset val="128"/>
      <scheme val="minor"/>
    </font>
    <font>
      <sz val="6"/>
      <name val="ＭＳ Ｐゴシック"/>
      <family val="3"/>
      <charset val="128"/>
      <scheme val="minor"/>
    </font>
    <font>
      <b/>
      <sz val="9"/>
      <name val="ＭＳ Ｐゴシック"/>
      <family val="3"/>
      <charset val="128"/>
      <scheme val="minor"/>
    </font>
    <font>
      <sz val="18"/>
      <color indexed="81"/>
      <name val="ＭＳ Ｐゴシック"/>
      <family val="3"/>
      <charset val="128"/>
    </font>
    <font>
      <sz val="12"/>
      <name val="ＭＳ ゴシック"/>
      <family val="3"/>
      <charset val="128"/>
    </font>
    <font>
      <sz val="11"/>
      <name val="ＭＳ 明朝"/>
      <family val="1"/>
      <charset val="128"/>
    </font>
    <font>
      <sz val="8"/>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12"/>
      <name val="ＭＳ 明朝"/>
      <family val="1"/>
      <charset val="128"/>
    </font>
    <font>
      <b/>
      <u/>
      <sz val="11"/>
      <name val="ＭＳ ゴシック"/>
      <family val="3"/>
      <charset val="128"/>
    </font>
    <font>
      <b/>
      <sz val="10"/>
      <color indexed="10"/>
      <name val="ＭＳ ゴシック"/>
      <family val="3"/>
      <charset val="128"/>
    </font>
    <font>
      <b/>
      <u/>
      <sz val="10"/>
      <color indexed="10"/>
      <name val="ＭＳ ゴシック"/>
      <family val="3"/>
      <charset val="128"/>
    </font>
    <font>
      <b/>
      <sz val="14"/>
      <name val="ＭＳ ゴシック"/>
      <family val="3"/>
      <charset val="128"/>
    </font>
    <font>
      <sz val="16"/>
      <color indexed="81"/>
      <name val="ＭＳ Ｐゴシック"/>
      <family val="3"/>
      <charset val="128"/>
    </font>
    <font>
      <u/>
      <sz val="10.5"/>
      <name val="HG丸ｺﾞｼｯｸM-PRO"/>
      <family val="3"/>
      <charset val="128"/>
    </font>
    <font>
      <u/>
      <sz val="14"/>
      <name val="ＭＳ Ｐゴシック"/>
      <family val="3"/>
      <charset val="128"/>
    </font>
    <font>
      <b/>
      <sz val="12"/>
      <name val="HG丸ｺﾞｼｯｸM-PRO"/>
      <family val="3"/>
      <charset val="128"/>
    </font>
    <font>
      <sz val="9"/>
      <color indexed="81"/>
      <name val="MS P ゴシック"/>
      <family val="3"/>
      <charset val="128"/>
    </font>
    <font>
      <sz val="8"/>
      <name val="HG丸ｺﾞｼｯｸM-PRO"/>
      <family val="3"/>
      <charset val="128"/>
    </font>
    <font>
      <b/>
      <sz val="9"/>
      <color indexed="81"/>
      <name val="MS P ゴシック"/>
      <family val="3"/>
      <charset val="128"/>
    </font>
    <font>
      <sz val="10"/>
      <name val="ＭＳ Ｐゴシック"/>
      <family val="2"/>
      <charset val="128"/>
    </font>
    <font>
      <vertAlign val="superscript"/>
      <sz val="10"/>
      <name val="ＭＳ Ｐゴシック"/>
      <family val="3"/>
      <charset val="128"/>
    </font>
    <font>
      <b/>
      <sz val="11"/>
      <color indexed="10"/>
      <name val="MS P ゴシック"/>
      <family val="3"/>
      <charset val="128"/>
    </font>
    <font>
      <b/>
      <sz val="10"/>
      <color indexed="81"/>
      <name val="MS P ゴシック"/>
      <family val="3"/>
      <charset val="128"/>
    </font>
    <font>
      <b/>
      <sz val="12"/>
      <color indexed="10"/>
      <name val="ＭＳ ゴシック"/>
      <family val="3"/>
      <charset val="128"/>
    </font>
    <font>
      <b/>
      <sz val="9"/>
      <name val="ＭＳ ゴシック"/>
      <family val="3"/>
      <charset val="128"/>
    </font>
    <font>
      <b/>
      <sz val="16"/>
      <name val="ＭＳ Ｐゴシック"/>
      <family val="3"/>
      <charset val="128"/>
    </font>
    <font>
      <sz val="10"/>
      <color theme="5"/>
      <name val="ＭＳ Ｐゴシック"/>
      <family val="3"/>
      <charset val="128"/>
    </font>
    <font>
      <b/>
      <u/>
      <sz val="11"/>
      <color rgb="FFFF0000"/>
      <name val="ＭＳ ゴシック"/>
      <family val="3"/>
      <charset val="128"/>
    </font>
    <font>
      <b/>
      <u/>
      <sz val="12"/>
      <color rgb="FFFF0000"/>
      <name val="BIZ UDゴシック"/>
      <family val="3"/>
      <charset val="128"/>
    </font>
    <font>
      <sz val="10"/>
      <color indexed="81"/>
      <name val="MS P ゴシック"/>
      <family val="3"/>
      <charset val="128"/>
    </font>
    <font>
      <sz val="11"/>
      <color rgb="FF000000"/>
      <name val="ＭＳ ゴシック"/>
      <family val="3"/>
      <charset val="128"/>
    </font>
    <font>
      <sz val="18"/>
      <color rgb="FF000000"/>
      <name val="ＭＳ ゴシック"/>
      <family val="3"/>
      <charset val="128"/>
    </font>
    <font>
      <sz val="18"/>
      <color theme="1"/>
      <name val="ＭＳ ゴシック"/>
      <family val="3"/>
      <charset val="128"/>
    </font>
    <font>
      <sz val="11"/>
      <color theme="1"/>
      <name val="ＭＳ ゴシック"/>
      <family val="3"/>
      <charset val="128"/>
    </font>
    <font>
      <sz val="11"/>
      <color rgb="FFFF0000"/>
      <name val="ＭＳ ゴシック"/>
      <family val="3"/>
      <charset val="128"/>
    </font>
    <font>
      <strike/>
      <sz val="11"/>
      <name val="ＭＳ ゴシック"/>
      <family val="3"/>
      <charset val="128"/>
    </font>
    <font>
      <sz val="11"/>
      <color rgb="FF0000FF"/>
      <name val="ＭＳ ゴシック"/>
      <family val="3"/>
      <charset val="128"/>
    </font>
    <font>
      <strike/>
      <sz val="11"/>
      <color rgb="FFFF0000"/>
      <name val="ＭＳ ゴシック"/>
      <family val="3"/>
      <charset val="128"/>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
      <sz val="11"/>
      <color rgb="FF000000"/>
      <name val="ＭＳ Ｐゴシック"/>
      <family val="3"/>
      <charset val="128"/>
    </font>
    <font>
      <sz val="9"/>
      <color rgb="FFFF0000"/>
      <name val="ＭＳ ゴシック"/>
      <family val="3"/>
      <charset val="128"/>
    </font>
    <font>
      <b/>
      <sz val="9"/>
      <color rgb="FFFF0000"/>
      <name val="ＭＳ ゴシック"/>
      <family val="3"/>
      <charset val="128"/>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3"/>
        <bgColor indexed="64"/>
      </patternFill>
    </fill>
    <fill>
      <patternFill patternType="solid">
        <fgColor indexed="47"/>
        <bgColor indexed="64"/>
      </patternFill>
    </fill>
    <fill>
      <patternFill patternType="solid">
        <fgColor indexed="41"/>
        <bgColor indexed="64"/>
      </patternFill>
    </fill>
    <fill>
      <patternFill patternType="solid">
        <fgColor indexed="27"/>
        <bgColor indexed="64"/>
      </patternFill>
    </fill>
    <fill>
      <patternFill patternType="solid">
        <fgColor theme="0"/>
        <bgColor indexed="64"/>
      </patternFill>
    </fill>
    <fill>
      <patternFill patternType="solid">
        <fgColor rgb="FFCCFFFF"/>
        <bgColor indexed="64"/>
      </patternFill>
    </fill>
    <fill>
      <patternFill patternType="solid">
        <fgColor rgb="FF00FFFF"/>
        <bgColor indexed="64"/>
      </patternFill>
    </fill>
    <fill>
      <patternFill patternType="solid">
        <fgColor theme="0" tint="-0.34998626667073579"/>
        <bgColor indexed="64"/>
      </patternFill>
    </fill>
    <fill>
      <patternFill patternType="solid">
        <fgColor rgb="FFFFFF00"/>
        <bgColor indexed="64"/>
      </patternFill>
    </fill>
  </fills>
  <borders count="15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style="thin">
        <color indexed="64"/>
      </top>
      <bottom style="thin">
        <color indexed="64"/>
      </bottom>
      <diagonal/>
    </border>
    <border>
      <left/>
      <right/>
      <top/>
      <bottom style="medium">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dashed">
        <color indexed="64"/>
      </top>
      <bottom/>
      <diagonal/>
    </border>
    <border>
      <left/>
      <right style="thin">
        <color indexed="64"/>
      </right>
      <top style="dashed">
        <color indexed="64"/>
      </top>
      <bottom/>
      <diagonal/>
    </border>
    <border>
      <left/>
      <right style="thin">
        <color indexed="64"/>
      </right>
      <top style="double">
        <color indexed="64"/>
      </top>
      <bottom/>
      <diagonal/>
    </border>
    <border>
      <left/>
      <right style="thin">
        <color indexed="64"/>
      </right>
      <top style="double">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double">
        <color indexed="64"/>
      </top>
      <bottom style="medium">
        <color indexed="64"/>
      </bottom>
      <diagonal/>
    </border>
    <border>
      <left style="thin">
        <color indexed="64"/>
      </left>
      <right/>
      <top style="double">
        <color indexed="64"/>
      </top>
      <bottom style="thin">
        <color indexed="64"/>
      </bottom>
      <diagonal/>
    </border>
    <border>
      <left style="thin">
        <color indexed="64"/>
      </left>
      <right/>
      <top style="thin">
        <color indexed="64"/>
      </top>
      <bottom style="double">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top style="thin">
        <color indexed="64"/>
      </top>
      <bottom style="double">
        <color indexed="64"/>
      </bottom>
      <diagonal/>
    </border>
    <border>
      <left style="medium">
        <color indexed="64"/>
      </left>
      <right/>
      <top style="double">
        <color indexed="64"/>
      </top>
      <bottom style="medium">
        <color indexed="64"/>
      </bottom>
      <diagonal/>
    </border>
    <border>
      <left style="medium">
        <color indexed="64"/>
      </left>
      <right style="medium">
        <color indexed="64"/>
      </right>
      <top/>
      <bottom/>
      <diagonal/>
    </border>
    <border>
      <left style="medium">
        <color indexed="64"/>
      </left>
      <right/>
      <top style="double">
        <color indexed="64"/>
      </top>
      <bottom/>
      <diagonal/>
    </border>
    <border>
      <left style="thin">
        <color indexed="64"/>
      </left>
      <right/>
      <top style="double">
        <color indexed="64"/>
      </top>
      <bottom/>
      <diagonal/>
    </border>
    <border>
      <left/>
      <right/>
      <top style="double">
        <color indexed="64"/>
      </top>
      <bottom/>
      <diagonal/>
    </border>
    <border>
      <left/>
      <right style="medium">
        <color indexed="64"/>
      </right>
      <top/>
      <bottom style="double">
        <color indexed="64"/>
      </bottom>
      <diagonal/>
    </border>
    <border>
      <left/>
      <right style="thin">
        <color indexed="64"/>
      </right>
      <top style="thin">
        <color indexed="64"/>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top style="dotted">
        <color indexed="64"/>
      </top>
      <bottom style="thin">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style="medium">
        <color indexed="64"/>
      </right>
      <top style="medium">
        <color indexed="64"/>
      </top>
      <bottom style="dotted">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bottom style="double">
        <color auto="1"/>
      </bottom>
      <diagonal/>
    </border>
    <border>
      <left/>
      <right/>
      <top style="thin">
        <color indexed="64"/>
      </top>
      <bottom/>
      <diagonal/>
    </border>
    <border>
      <left/>
      <right/>
      <top style="thin">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double">
        <color indexed="64"/>
      </bottom>
      <diagonal/>
    </border>
  </borders>
  <cellStyleXfs count="67">
    <xf numFmtId="0" fontId="0" fillId="0" borderId="0"/>
    <xf numFmtId="0" fontId="21" fillId="2" borderId="0" applyNumberFormat="0" applyBorder="0" applyAlignment="0" applyProtection="0">
      <alignment vertical="center"/>
    </xf>
    <xf numFmtId="0" fontId="21" fillId="3" borderId="0" applyNumberFormat="0" applyBorder="0" applyAlignment="0" applyProtection="0">
      <alignment vertical="center"/>
    </xf>
    <xf numFmtId="0" fontId="21" fillId="4" borderId="0" applyNumberFormat="0" applyBorder="0" applyAlignment="0" applyProtection="0">
      <alignment vertical="center"/>
    </xf>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5" borderId="0" applyNumberFormat="0" applyBorder="0" applyAlignment="0" applyProtection="0">
      <alignment vertical="center"/>
    </xf>
    <xf numFmtId="0" fontId="21" fillId="8"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19" borderId="0" applyNumberFormat="0" applyBorder="0" applyAlignment="0" applyProtection="0">
      <alignment vertical="center"/>
    </xf>
    <xf numFmtId="0" fontId="23" fillId="0" borderId="0" applyNumberFormat="0" applyFill="0" applyBorder="0" applyAlignment="0" applyProtection="0">
      <alignment vertical="center"/>
    </xf>
    <xf numFmtId="0" fontId="24" fillId="20" borderId="1" applyNumberFormat="0" applyAlignment="0" applyProtection="0">
      <alignment vertical="center"/>
    </xf>
    <xf numFmtId="0" fontId="25" fillId="21" borderId="0" applyNumberFormat="0" applyBorder="0" applyAlignment="0" applyProtection="0">
      <alignment vertical="center"/>
    </xf>
    <xf numFmtId="0" fontId="21" fillId="22" borderId="2" applyNumberFormat="0" applyFont="0" applyAlignment="0" applyProtection="0">
      <alignment vertical="center"/>
    </xf>
    <xf numFmtId="0" fontId="26" fillId="0" borderId="3" applyNumberFormat="0" applyFill="0" applyAlignment="0" applyProtection="0">
      <alignment vertical="center"/>
    </xf>
    <xf numFmtId="0" fontId="27" fillId="3" borderId="0" applyNumberFormat="0" applyBorder="0" applyAlignment="0" applyProtection="0">
      <alignment vertical="center"/>
    </xf>
    <xf numFmtId="0" fontId="28" fillId="23" borderId="4" applyNumberFormat="0" applyAlignment="0" applyProtection="0">
      <alignment vertical="center"/>
    </xf>
    <xf numFmtId="0" fontId="29" fillId="0" borderId="0" applyNumberFormat="0" applyFill="0" applyBorder="0" applyAlignment="0" applyProtection="0">
      <alignment vertical="center"/>
    </xf>
    <xf numFmtId="0" fontId="30" fillId="0" borderId="5" applyNumberFormat="0" applyFill="0" applyAlignment="0" applyProtection="0">
      <alignment vertical="center"/>
    </xf>
    <xf numFmtId="0" fontId="31" fillId="0" borderId="6" applyNumberFormat="0" applyFill="0" applyAlignment="0" applyProtection="0">
      <alignment vertical="center"/>
    </xf>
    <xf numFmtId="0" fontId="32" fillId="0" borderId="7" applyNumberFormat="0" applyFill="0" applyAlignment="0" applyProtection="0">
      <alignment vertical="center"/>
    </xf>
    <xf numFmtId="0" fontId="32" fillId="0" borderId="0" applyNumberFormat="0" applyFill="0" applyBorder="0" applyAlignment="0" applyProtection="0">
      <alignment vertical="center"/>
    </xf>
    <xf numFmtId="0" fontId="33" fillId="0" borderId="8" applyNumberFormat="0" applyFill="0" applyAlignment="0" applyProtection="0">
      <alignment vertical="center"/>
    </xf>
    <xf numFmtId="0" fontId="34" fillId="23" borderId="9" applyNumberFormat="0" applyAlignment="0" applyProtection="0">
      <alignment vertical="center"/>
    </xf>
    <xf numFmtId="0" fontId="35" fillId="0" borderId="0" applyNumberFormat="0" applyFill="0" applyBorder="0" applyAlignment="0" applyProtection="0">
      <alignment vertical="center"/>
    </xf>
    <xf numFmtId="0" fontId="36" fillId="7" borderId="4" applyNumberFormat="0" applyAlignment="0" applyProtection="0">
      <alignment vertical="center"/>
    </xf>
    <xf numFmtId="0" fontId="4" fillId="0" borderId="0"/>
    <xf numFmtId="0" fontId="5" fillId="0" borderId="0"/>
    <xf numFmtId="0" fontId="8" fillId="0" borderId="0">
      <alignment vertical="center"/>
    </xf>
    <xf numFmtId="0" fontId="5" fillId="0" borderId="0">
      <alignment vertical="center"/>
    </xf>
    <xf numFmtId="0" fontId="49" fillId="0" borderId="0">
      <alignment vertical="center"/>
    </xf>
    <xf numFmtId="0" fontId="46" fillId="0" borderId="0">
      <alignment vertical="center"/>
    </xf>
    <xf numFmtId="0" fontId="46" fillId="0" borderId="0">
      <alignment vertical="center"/>
    </xf>
    <xf numFmtId="0" fontId="5" fillId="0" borderId="0">
      <alignment vertical="center"/>
    </xf>
    <xf numFmtId="0" fontId="5" fillId="0" borderId="0">
      <alignment vertical="center"/>
    </xf>
    <xf numFmtId="0" fontId="37" fillId="4" borderId="0" applyNumberFormat="0" applyBorder="0" applyAlignment="0" applyProtection="0">
      <alignment vertical="center"/>
    </xf>
    <xf numFmtId="0" fontId="4" fillId="0" borderId="0">
      <alignment vertical="center"/>
    </xf>
    <xf numFmtId="0" fontId="4" fillId="0" borderId="0">
      <alignment vertical="center"/>
    </xf>
    <xf numFmtId="0" fontId="49" fillId="0" borderId="0">
      <alignment vertical="center"/>
    </xf>
    <xf numFmtId="0" fontId="3" fillId="0" borderId="0">
      <alignment vertical="center"/>
    </xf>
    <xf numFmtId="0" fontId="4" fillId="0" borderId="0">
      <alignment vertical="center"/>
    </xf>
    <xf numFmtId="0" fontId="4" fillId="0" borderId="0">
      <alignment vertical="center"/>
    </xf>
    <xf numFmtId="38" fontId="77" fillId="0" borderId="0" applyFont="0" applyFill="0" applyBorder="0" applyAlignment="0" applyProtection="0"/>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2" fillId="0" borderId="0">
      <alignment vertical="center"/>
    </xf>
    <xf numFmtId="0" fontId="20" fillId="0" borderId="0">
      <alignment vertical="center"/>
    </xf>
    <xf numFmtId="9" fontId="4" fillId="0" borderId="0" applyFont="0" applyFill="0" applyBorder="0" applyAlignment="0" applyProtection="0">
      <alignment vertical="center"/>
    </xf>
    <xf numFmtId="0" fontId="49" fillId="0" borderId="0">
      <alignment vertical="center"/>
    </xf>
    <xf numFmtId="0" fontId="1" fillId="0" borderId="0">
      <alignment vertical="center"/>
    </xf>
  </cellStyleXfs>
  <cellXfs count="898">
    <xf numFmtId="0" fontId="0" fillId="0" borderId="0" xfId="0"/>
    <xf numFmtId="0" fontId="14" fillId="0" borderId="0" xfId="0" applyFont="1" applyFill="1" applyBorder="1" applyAlignment="1">
      <alignment vertical="center"/>
    </xf>
    <xf numFmtId="0" fontId="11" fillId="0" borderId="0" xfId="0" applyFont="1" applyFill="1" applyAlignment="1">
      <alignment vertical="center"/>
    </xf>
    <xf numFmtId="0" fontId="12" fillId="0" borderId="0" xfId="0" applyFont="1" applyFill="1" applyAlignment="1">
      <alignment vertical="center"/>
    </xf>
    <xf numFmtId="0" fontId="12" fillId="0" borderId="11" xfId="0" applyFont="1" applyFill="1" applyBorder="1" applyAlignment="1">
      <alignment horizontal="center" vertical="center"/>
    </xf>
    <xf numFmtId="0" fontId="12" fillId="0" borderId="11" xfId="0" applyFont="1" applyFill="1" applyBorder="1" applyAlignment="1">
      <alignment horizontal="center" vertical="center" wrapText="1"/>
    </xf>
    <xf numFmtId="0" fontId="14" fillId="0" borderId="0" xfId="0" applyFont="1" applyFill="1" applyBorder="1" applyAlignment="1">
      <alignment horizontal="center" vertical="center"/>
    </xf>
    <xf numFmtId="0" fontId="14" fillId="0" borderId="0" xfId="0" applyFont="1" applyFill="1" applyBorder="1" applyAlignment="1" applyProtection="1">
      <alignment horizontal="center" vertical="center"/>
    </xf>
    <xf numFmtId="0" fontId="18" fillId="0" borderId="0" xfId="0" applyFont="1" applyFill="1" applyBorder="1" applyAlignment="1" applyProtection="1">
      <alignment horizontal="right" vertical="center"/>
    </xf>
    <xf numFmtId="180" fontId="17" fillId="0" borderId="0" xfId="0" applyNumberFormat="1" applyFont="1" applyFill="1" applyBorder="1" applyAlignment="1" applyProtection="1">
      <alignment horizontal="right" vertical="center"/>
    </xf>
    <xf numFmtId="185" fontId="14" fillId="0" borderId="0" xfId="0" applyNumberFormat="1" applyFont="1" applyFill="1" applyBorder="1" applyAlignment="1" applyProtection="1">
      <alignment horizontal="right" vertical="center"/>
    </xf>
    <xf numFmtId="176" fontId="14" fillId="0" borderId="0" xfId="0" applyNumberFormat="1" applyFont="1" applyFill="1" applyBorder="1" applyAlignment="1" applyProtection="1">
      <alignment horizontal="left" vertical="center"/>
    </xf>
    <xf numFmtId="0" fontId="10" fillId="0" borderId="24" xfId="0" applyFont="1" applyFill="1" applyBorder="1" applyAlignment="1" applyProtection="1">
      <alignment horizontal="distributed" vertical="center"/>
    </xf>
    <xf numFmtId="0" fontId="11" fillId="0" borderId="0" xfId="49" applyFont="1" applyFill="1" applyAlignment="1" applyProtection="1">
      <alignment vertical="center"/>
    </xf>
    <xf numFmtId="0" fontId="15" fillId="0" borderId="0" xfId="49" applyFont="1" applyFill="1" applyAlignment="1" applyProtection="1">
      <alignment vertical="center"/>
    </xf>
    <xf numFmtId="0" fontId="16" fillId="0" borderId="0" xfId="49" applyFont="1" applyFill="1" applyAlignment="1" applyProtection="1">
      <alignment vertical="center"/>
    </xf>
    <xf numFmtId="0" fontId="16" fillId="0" borderId="0" xfId="49" applyFont="1" applyFill="1" applyAlignment="1">
      <alignment vertical="center"/>
    </xf>
    <xf numFmtId="0" fontId="17" fillId="0" borderId="0" xfId="49" applyFont="1" applyFill="1" applyAlignment="1">
      <alignment vertical="center"/>
    </xf>
    <xf numFmtId="0" fontId="14" fillId="0" borderId="0" xfId="0" applyFont="1" applyFill="1" applyAlignment="1">
      <alignment vertical="center"/>
    </xf>
    <xf numFmtId="0" fontId="14" fillId="0" borderId="0" xfId="0" applyFont="1" applyFill="1" applyAlignment="1" applyProtection="1">
      <alignment vertical="center"/>
    </xf>
    <xf numFmtId="0" fontId="18" fillId="0" borderId="0" xfId="0" applyFont="1" applyFill="1" applyAlignment="1" applyProtection="1">
      <alignment vertical="center"/>
    </xf>
    <xf numFmtId="0" fontId="18" fillId="0" borderId="0" xfId="0" applyFont="1" applyFill="1" applyAlignment="1" applyProtection="1">
      <alignment horizontal="center" vertical="center"/>
    </xf>
    <xf numFmtId="0" fontId="18" fillId="0" borderId="0" xfId="0" applyFont="1" applyFill="1" applyAlignment="1" applyProtection="1">
      <alignment horizontal="left" vertical="center"/>
    </xf>
    <xf numFmtId="0" fontId="14" fillId="0" borderId="0" xfId="0" applyFont="1" applyFill="1" applyAlignment="1" applyProtection="1">
      <alignment horizontal="center" vertical="center"/>
    </xf>
    <xf numFmtId="0" fontId="14" fillId="0" borderId="27" xfId="0" applyFont="1" applyFill="1" applyBorder="1" applyAlignment="1" applyProtection="1">
      <alignment horizontal="distributed" vertical="center"/>
    </xf>
    <xf numFmtId="0" fontId="14" fillId="0" borderId="28" xfId="0" applyFont="1" applyFill="1" applyBorder="1" applyAlignment="1" applyProtection="1">
      <alignment horizontal="center" vertical="center"/>
    </xf>
    <xf numFmtId="0" fontId="14" fillId="0" borderId="17" xfId="0" applyFont="1" applyFill="1" applyBorder="1" applyAlignment="1" applyProtection="1">
      <alignment horizontal="center" vertical="center"/>
    </xf>
    <xf numFmtId="0" fontId="14" fillId="0" borderId="29" xfId="0" applyFont="1" applyFill="1" applyBorder="1" applyAlignment="1" applyProtection="1">
      <alignment horizontal="center" vertical="center"/>
    </xf>
    <xf numFmtId="0" fontId="14" fillId="0" borderId="0" xfId="0" applyFont="1" applyFill="1" applyBorder="1" applyAlignment="1" applyProtection="1">
      <alignment vertical="center"/>
    </xf>
    <xf numFmtId="0" fontId="10" fillId="0" borderId="25" xfId="0" applyFont="1" applyFill="1" applyBorder="1" applyAlignment="1" applyProtection="1">
      <alignment horizontal="distributed" vertical="center" shrinkToFit="1"/>
    </xf>
    <xf numFmtId="0" fontId="14" fillId="0" borderId="31" xfId="0" applyFont="1" applyFill="1" applyBorder="1" applyAlignment="1" applyProtection="1">
      <alignment horizontal="distributed" vertical="center"/>
    </xf>
    <xf numFmtId="0" fontId="14" fillId="0" borderId="25" xfId="0" applyFont="1" applyFill="1" applyBorder="1" applyAlignment="1" applyProtection="1">
      <alignment horizontal="distributed" vertical="center"/>
    </xf>
    <xf numFmtId="179" fontId="17" fillId="0" borderId="0" xfId="0" applyNumberFormat="1" applyFont="1" applyFill="1" applyBorder="1" applyAlignment="1" applyProtection="1">
      <alignment horizontal="right" vertical="center"/>
    </xf>
    <xf numFmtId="0" fontId="14" fillId="0" borderId="35" xfId="0" applyFont="1" applyFill="1" applyBorder="1" applyAlignment="1" applyProtection="1">
      <alignment horizontal="distributed" vertical="center" wrapText="1"/>
    </xf>
    <xf numFmtId="180" fontId="14" fillId="0" borderId="36" xfId="0" applyNumberFormat="1" applyFont="1" applyFill="1" applyBorder="1" applyAlignment="1" applyProtection="1">
      <alignment horizontal="right" vertical="center"/>
    </xf>
    <xf numFmtId="0" fontId="14" fillId="0" borderId="35" xfId="0" applyFont="1" applyFill="1" applyBorder="1" applyAlignment="1" applyProtection="1">
      <alignment horizontal="distributed" vertical="center"/>
    </xf>
    <xf numFmtId="0" fontId="10" fillId="0" borderId="0" xfId="0" applyFont="1" applyFill="1" applyBorder="1" applyAlignment="1" applyProtection="1">
      <alignment horizontal="left" vertical="center"/>
    </xf>
    <xf numFmtId="0" fontId="14" fillId="0" borderId="39" xfId="0" applyFont="1" applyFill="1" applyBorder="1" applyAlignment="1" applyProtection="1">
      <alignment horizontal="distributed" vertical="center"/>
    </xf>
    <xf numFmtId="0" fontId="14" fillId="0" borderId="39" xfId="0" applyFont="1" applyFill="1" applyBorder="1" applyAlignment="1" applyProtection="1">
      <alignment horizontal="distributed" vertical="center" wrapText="1"/>
    </xf>
    <xf numFmtId="0" fontId="14" fillId="0" borderId="0" xfId="0" applyFont="1" applyFill="1" applyAlignment="1" applyProtection="1">
      <alignment horizontal="left" vertical="center"/>
    </xf>
    <xf numFmtId="0" fontId="14" fillId="0" borderId="0" xfId="0" applyFont="1" applyFill="1" applyAlignment="1" applyProtection="1">
      <alignment horizontal="right" vertical="center"/>
    </xf>
    <xf numFmtId="0" fontId="14" fillId="0" borderId="0" xfId="0" applyFont="1" applyFill="1" applyAlignment="1">
      <alignment horizontal="center" vertical="center"/>
    </xf>
    <xf numFmtId="0" fontId="14" fillId="0" borderId="49" xfId="0" applyFont="1" applyFill="1" applyBorder="1" applyAlignment="1" applyProtection="1">
      <alignment horizontal="distributed" vertical="center"/>
    </xf>
    <xf numFmtId="0" fontId="14" fillId="0" borderId="50" xfId="0" applyFont="1" applyFill="1" applyBorder="1" applyAlignment="1" applyProtection="1">
      <alignment horizontal="center" vertical="center"/>
      <protection locked="0"/>
    </xf>
    <xf numFmtId="0" fontId="14" fillId="0" borderId="51" xfId="0" applyFont="1" applyFill="1" applyBorder="1" applyAlignment="1" applyProtection="1">
      <alignment horizontal="center" vertical="center"/>
      <protection locked="0"/>
    </xf>
    <xf numFmtId="0" fontId="14" fillId="0" borderId="52" xfId="0" applyFont="1" applyFill="1" applyBorder="1" applyAlignment="1" applyProtection="1">
      <alignment horizontal="center" vertical="center"/>
      <protection locked="0"/>
    </xf>
    <xf numFmtId="0" fontId="14" fillId="0" borderId="11" xfId="0" applyFont="1" applyFill="1" applyBorder="1" applyAlignment="1" applyProtection="1">
      <alignment horizontal="distributed" vertical="center" wrapText="1"/>
    </xf>
    <xf numFmtId="180" fontId="14" fillId="0" borderId="0" xfId="0" applyNumberFormat="1" applyFont="1" applyFill="1" applyBorder="1" applyAlignment="1" applyProtection="1">
      <alignment horizontal="right" vertical="center"/>
    </xf>
    <xf numFmtId="0" fontId="13" fillId="0" borderId="11" xfId="0" applyNumberFormat="1" applyFont="1" applyFill="1" applyBorder="1" applyAlignment="1" applyProtection="1">
      <alignment horizontal="distributed" vertical="center" wrapText="1" shrinkToFit="1"/>
    </xf>
    <xf numFmtId="0" fontId="17" fillId="0" borderId="0" xfId="48" applyFont="1">
      <alignment vertical="center"/>
    </xf>
    <xf numFmtId="0" fontId="17" fillId="0" borderId="61" xfId="48" applyFont="1" applyFill="1" applyBorder="1" applyAlignment="1">
      <alignment horizontal="center" vertical="center"/>
    </xf>
    <xf numFmtId="0" fontId="12" fillId="0" borderId="11" xfId="0" applyFont="1" applyFill="1" applyBorder="1" applyAlignment="1">
      <alignment horizontal="distributed" vertical="center" wrapText="1"/>
    </xf>
    <xf numFmtId="0" fontId="12" fillId="0" borderId="34" xfId="0" applyFont="1" applyFill="1" applyBorder="1" applyAlignment="1">
      <alignment horizontal="left" vertical="center" shrinkToFit="1"/>
    </xf>
    <xf numFmtId="0" fontId="17" fillId="0" borderId="68" xfId="48" applyFont="1" applyFill="1" applyBorder="1" applyAlignment="1">
      <alignment horizontal="center" vertical="center"/>
    </xf>
    <xf numFmtId="0" fontId="17" fillId="0" borderId="69" xfId="48" applyFont="1" applyFill="1" applyBorder="1" applyAlignment="1">
      <alignment horizontal="center" vertical="center"/>
    </xf>
    <xf numFmtId="0" fontId="17" fillId="0" borderId="70" xfId="48" applyFont="1" applyFill="1" applyBorder="1" applyAlignment="1">
      <alignment horizontal="center" vertical="center"/>
    </xf>
    <xf numFmtId="0" fontId="17" fillId="0" borderId="65" xfId="48" applyFont="1" applyFill="1" applyBorder="1" applyAlignment="1">
      <alignment horizontal="center" vertical="center"/>
    </xf>
    <xf numFmtId="0" fontId="17" fillId="0" borderId="71" xfId="48" applyFont="1" applyFill="1" applyBorder="1" applyAlignment="1">
      <alignment horizontal="center" vertical="center"/>
    </xf>
    <xf numFmtId="0" fontId="14" fillId="0" borderId="0" xfId="48" applyFont="1" applyFill="1" applyBorder="1" applyAlignment="1"/>
    <xf numFmtId="0" fontId="17" fillId="0" borderId="0" xfId="48" applyFont="1" applyFill="1" applyBorder="1">
      <alignment vertical="center"/>
    </xf>
    <xf numFmtId="181" fontId="14" fillId="0" borderId="73" xfId="0" applyNumberFormat="1" applyFont="1" applyFill="1" applyBorder="1" applyAlignment="1" applyProtection="1">
      <alignment horizontal="right" vertical="center"/>
    </xf>
    <xf numFmtId="0" fontId="14" fillId="0" borderId="74" xfId="0" applyFont="1" applyFill="1" applyBorder="1" applyAlignment="1" applyProtection="1">
      <alignment horizontal="distributed" vertical="center" wrapText="1"/>
    </xf>
    <xf numFmtId="182" fontId="12" fillId="25" borderId="11" xfId="0" applyNumberFormat="1" applyFont="1" applyFill="1" applyBorder="1" applyAlignment="1">
      <alignment vertical="center" wrapText="1"/>
    </xf>
    <xf numFmtId="182" fontId="12" fillId="25" borderId="25" xfId="0" applyNumberFormat="1" applyFont="1" applyFill="1" applyBorder="1" applyAlignment="1">
      <alignment vertical="center" wrapText="1"/>
    </xf>
    <xf numFmtId="185" fontId="12" fillId="25" borderId="11" xfId="0" applyNumberFormat="1" applyFont="1" applyFill="1" applyBorder="1" applyAlignment="1">
      <alignment vertical="center" wrapText="1"/>
    </xf>
    <xf numFmtId="185" fontId="12" fillId="25" borderId="25" xfId="0" applyNumberFormat="1" applyFont="1" applyFill="1" applyBorder="1" applyAlignment="1">
      <alignment vertical="center" wrapText="1"/>
    </xf>
    <xf numFmtId="184" fontId="12" fillId="25" borderId="62" xfId="0" applyNumberFormat="1" applyFont="1" applyFill="1" applyBorder="1" applyAlignment="1">
      <alignment horizontal="right" vertical="center" wrapText="1"/>
    </xf>
    <xf numFmtId="182" fontId="12" fillId="25" borderId="62" xfId="0" applyNumberFormat="1" applyFont="1" applyFill="1" applyBorder="1" applyAlignment="1">
      <alignment horizontal="right" vertical="center" wrapText="1"/>
    </xf>
    <xf numFmtId="0" fontId="14" fillId="0" borderId="47" xfId="0" applyFont="1" applyFill="1" applyBorder="1" applyAlignment="1" applyProtection="1">
      <alignment horizontal="distributed" vertical="center" wrapText="1"/>
    </xf>
    <xf numFmtId="0" fontId="0" fillId="0" borderId="0" xfId="0" applyAlignment="1">
      <alignment vertical="center" wrapText="1"/>
    </xf>
    <xf numFmtId="0" fontId="0" fillId="0" borderId="0" xfId="0" applyFill="1" applyAlignment="1">
      <alignment vertical="center" wrapText="1"/>
    </xf>
    <xf numFmtId="0" fontId="20" fillId="0" borderId="0" xfId="45" applyFont="1">
      <alignment vertical="center"/>
    </xf>
    <xf numFmtId="0" fontId="43" fillId="0" borderId="0" xfId="45" applyFont="1">
      <alignment vertical="center"/>
    </xf>
    <xf numFmtId="0" fontId="12" fillId="25" borderId="48" xfId="46" applyFont="1" applyFill="1" applyBorder="1" applyAlignment="1">
      <alignment horizontal="justify" vertical="center" wrapText="1"/>
    </xf>
    <xf numFmtId="183" fontId="12" fillId="25" borderId="93" xfId="46" applyNumberFormat="1" applyFont="1" applyFill="1" applyBorder="1" applyAlignment="1">
      <alignment vertical="center" wrapText="1"/>
    </xf>
    <xf numFmtId="0" fontId="12" fillId="26" borderId="93" xfId="46" applyFont="1" applyFill="1" applyBorder="1" applyAlignment="1">
      <alignment horizontal="center" vertical="center" wrapText="1"/>
    </xf>
    <xf numFmtId="0" fontId="12" fillId="27" borderId="48" xfId="46" applyFont="1" applyFill="1" applyBorder="1" applyAlignment="1">
      <alignment horizontal="justify" vertical="center" wrapText="1"/>
    </xf>
    <xf numFmtId="0" fontId="12" fillId="27" borderId="93" xfId="46" applyFont="1" applyFill="1" applyBorder="1" applyAlignment="1">
      <alignment horizontal="center" vertical="center" wrapText="1"/>
    </xf>
    <xf numFmtId="177" fontId="12" fillId="26" borderId="25" xfId="0" applyNumberFormat="1" applyFont="1" applyFill="1" applyBorder="1" applyAlignment="1" applyProtection="1">
      <alignment vertical="center"/>
      <protection locked="0"/>
    </xf>
    <xf numFmtId="0" fontId="47" fillId="0" borderId="0" xfId="45" applyFont="1" applyAlignment="1">
      <alignment horizontal="center" vertical="center" wrapText="1"/>
    </xf>
    <xf numFmtId="0" fontId="14" fillId="26" borderId="24" xfId="0" applyFont="1" applyFill="1" applyBorder="1" applyAlignment="1" applyProtection="1">
      <alignment horizontal="center" vertical="center"/>
      <protection locked="0"/>
    </xf>
    <xf numFmtId="0" fontId="14" fillId="26" borderId="21" xfId="0" applyFont="1" applyFill="1" applyBorder="1" applyAlignment="1" applyProtection="1">
      <alignment horizontal="center" vertical="center"/>
      <protection locked="0"/>
    </xf>
    <xf numFmtId="0" fontId="14" fillId="26" borderId="32" xfId="0" applyFont="1" applyFill="1" applyBorder="1" applyAlignment="1" applyProtection="1">
      <alignment horizontal="center" vertical="center"/>
      <protection locked="0"/>
    </xf>
    <xf numFmtId="0" fontId="14" fillId="26" borderId="33" xfId="0" applyFont="1" applyFill="1" applyBorder="1" applyAlignment="1" applyProtection="1">
      <alignment horizontal="center" vertical="center"/>
      <protection locked="0"/>
    </xf>
    <xf numFmtId="0" fontId="14" fillId="26" borderId="16" xfId="0" applyFont="1" applyFill="1" applyBorder="1" applyAlignment="1" applyProtection="1">
      <alignment horizontal="center" vertical="center"/>
      <protection locked="0"/>
    </xf>
    <xf numFmtId="0" fontId="14" fillId="25" borderId="24" xfId="0" applyFont="1" applyFill="1" applyBorder="1" applyAlignment="1" applyProtection="1">
      <alignment horizontal="center" vertical="center"/>
    </xf>
    <xf numFmtId="0" fontId="14" fillId="25" borderId="21" xfId="0" applyFont="1" applyFill="1" applyBorder="1" applyAlignment="1" applyProtection="1">
      <alignment horizontal="center" vertical="center"/>
    </xf>
    <xf numFmtId="0" fontId="14" fillId="25" borderId="32" xfId="0" applyFont="1" applyFill="1" applyBorder="1" applyAlignment="1" applyProtection="1">
      <alignment horizontal="center" vertical="center"/>
    </xf>
    <xf numFmtId="0" fontId="14" fillId="25" borderId="33" xfId="0" applyFont="1" applyFill="1" applyBorder="1" applyAlignment="1" applyProtection="1">
      <alignment horizontal="center" vertical="center"/>
    </xf>
    <xf numFmtId="0" fontId="14" fillId="26" borderId="25" xfId="0" applyFont="1" applyFill="1" applyBorder="1" applyAlignment="1" applyProtection="1">
      <alignment horizontal="center" vertical="center"/>
      <protection locked="0"/>
    </xf>
    <xf numFmtId="0" fontId="14" fillId="26" borderId="26" xfId="0" applyFont="1" applyFill="1" applyBorder="1" applyAlignment="1" applyProtection="1">
      <alignment horizontal="center" vertical="center"/>
      <protection locked="0"/>
    </xf>
    <xf numFmtId="0" fontId="14" fillId="26" borderId="28" xfId="0" applyFont="1" applyFill="1" applyBorder="1" applyAlignment="1" applyProtection="1">
      <alignment horizontal="center" vertical="center"/>
      <protection locked="0"/>
    </xf>
    <xf numFmtId="0" fontId="14" fillId="26" borderId="17" xfId="0" applyFont="1" applyFill="1" applyBorder="1" applyAlignment="1" applyProtection="1">
      <alignment horizontal="center" vertical="center"/>
      <protection locked="0"/>
    </xf>
    <xf numFmtId="0" fontId="14" fillId="26" borderId="29" xfId="0" applyFont="1" applyFill="1" applyBorder="1" applyAlignment="1" applyProtection="1">
      <alignment horizontal="center" vertical="center"/>
      <protection locked="0"/>
    </xf>
    <xf numFmtId="0" fontId="14" fillId="26" borderId="30" xfId="0" applyFont="1" applyFill="1" applyBorder="1" applyAlignment="1" applyProtection="1">
      <alignment horizontal="center" vertical="center"/>
      <protection locked="0"/>
    </xf>
    <xf numFmtId="0" fontId="14" fillId="26" borderId="37" xfId="0" applyFont="1" applyFill="1" applyBorder="1" applyAlignment="1" applyProtection="1">
      <alignment horizontal="center" vertical="center"/>
      <protection locked="0"/>
    </xf>
    <xf numFmtId="0" fontId="14" fillId="26" borderId="22" xfId="0" applyFont="1" applyFill="1" applyBorder="1" applyAlignment="1" applyProtection="1">
      <alignment horizontal="center" vertical="center"/>
      <protection locked="0"/>
    </xf>
    <xf numFmtId="0" fontId="14" fillId="26" borderId="38" xfId="0" applyFont="1" applyFill="1" applyBorder="1" applyAlignment="1" applyProtection="1">
      <alignment horizontal="center" vertical="center"/>
      <protection locked="0"/>
    </xf>
    <xf numFmtId="0" fontId="14" fillId="26" borderId="10" xfId="0" applyFont="1" applyFill="1" applyBorder="1" applyAlignment="1" applyProtection="1">
      <alignment horizontal="center" vertical="center"/>
      <protection locked="0"/>
    </xf>
    <xf numFmtId="0" fontId="14" fillId="26" borderId="18" xfId="0" applyFont="1" applyFill="1" applyBorder="1" applyAlignment="1" applyProtection="1">
      <alignment horizontal="center" vertical="center"/>
      <protection locked="0"/>
    </xf>
    <xf numFmtId="0" fontId="14" fillId="26" borderId="40" xfId="0" applyFont="1" applyFill="1" applyBorder="1" applyAlignment="1" applyProtection="1">
      <alignment horizontal="center" vertical="center"/>
      <protection locked="0"/>
    </xf>
    <xf numFmtId="0" fontId="14" fillId="26" borderId="23" xfId="0" applyFont="1" applyFill="1" applyBorder="1" applyAlignment="1" applyProtection="1">
      <alignment horizontal="center" vertical="center"/>
      <protection locked="0"/>
    </xf>
    <xf numFmtId="0" fontId="14" fillId="26" borderId="41" xfId="0" applyFont="1" applyFill="1" applyBorder="1" applyAlignment="1" applyProtection="1">
      <alignment horizontal="center" vertical="center"/>
      <protection locked="0"/>
    </xf>
    <xf numFmtId="0" fontId="14" fillId="26" borderId="42" xfId="0" applyFont="1" applyFill="1" applyBorder="1" applyAlignment="1" applyProtection="1">
      <alignment horizontal="center" vertical="center"/>
      <protection locked="0"/>
    </xf>
    <xf numFmtId="0" fontId="14" fillId="26" borderId="19" xfId="0" applyFont="1" applyFill="1" applyBorder="1" applyAlignment="1" applyProtection="1">
      <alignment horizontal="center" vertical="center"/>
      <protection locked="0"/>
    </xf>
    <xf numFmtId="0" fontId="14" fillId="26" borderId="50" xfId="0" applyFont="1" applyFill="1" applyBorder="1" applyAlignment="1" applyProtection="1">
      <alignment horizontal="center" vertical="center"/>
      <protection locked="0"/>
    </xf>
    <xf numFmtId="0" fontId="14" fillId="26" borderId="51" xfId="0" applyFont="1" applyFill="1" applyBorder="1" applyAlignment="1" applyProtection="1">
      <alignment horizontal="center" vertical="center"/>
      <protection locked="0"/>
    </xf>
    <xf numFmtId="0" fontId="14" fillId="26" borderId="52" xfId="0" applyFont="1" applyFill="1" applyBorder="1" applyAlignment="1" applyProtection="1">
      <alignment horizontal="center" vertical="center"/>
      <protection locked="0"/>
    </xf>
    <xf numFmtId="0" fontId="14" fillId="26" borderId="53" xfId="0" applyFont="1" applyFill="1" applyBorder="1" applyAlignment="1" applyProtection="1">
      <alignment horizontal="center" vertical="center"/>
      <protection locked="0"/>
    </xf>
    <xf numFmtId="0" fontId="14" fillId="26" borderId="54" xfId="0" applyFont="1" applyFill="1" applyBorder="1" applyAlignment="1" applyProtection="1">
      <alignment horizontal="center" vertical="center"/>
      <protection locked="0"/>
    </xf>
    <xf numFmtId="0" fontId="14" fillId="26" borderId="75" xfId="0" applyFont="1" applyFill="1" applyBorder="1" applyAlignment="1" applyProtection="1">
      <alignment horizontal="center" vertical="center"/>
      <protection locked="0"/>
    </xf>
    <xf numFmtId="0" fontId="14" fillId="25" borderId="33" xfId="0" applyNumberFormat="1" applyFont="1" applyFill="1" applyBorder="1" applyAlignment="1" applyProtection="1">
      <alignment horizontal="center" vertical="center"/>
    </xf>
    <xf numFmtId="0" fontId="14" fillId="25" borderId="21" xfId="0" applyNumberFormat="1" applyFont="1" applyFill="1" applyBorder="1" applyAlignment="1" applyProtection="1">
      <alignment horizontal="center" vertical="center"/>
    </xf>
    <xf numFmtId="0" fontId="14" fillId="25" borderId="32" xfId="0" applyNumberFormat="1" applyFont="1" applyFill="1" applyBorder="1" applyAlignment="1" applyProtection="1">
      <alignment horizontal="center" vertical="center"/>
    </xf>
    <xf numFmtId="0" fontId="14" fillId="25" borderId="24" xfId="0" applyNumberFormat="1" applyFont="1" applyFill="1" applyBorder="1" applyAlignment="1" applyProtection="1">
      <alignment horizontal="center" vertical="center"/>
    </xf>
    <xf numFmtId="0" fontId="14" fillId="25" borderId="16" xfId="0" applyNumberFormat="1" applyFont="1" applyFill="1" applyBorder="1" applyAlignment="1" applyProtection="1">
      <alignment horizontal="center" vertical="center"/>
    </xf>
    <xf numFmtId="0" fontId="14" fillId="26" borderId="24" xfId="49" applyFont="1" applyFill="1" applyBorder="1" applyAlignment="1" applyProtection="1">
      <alignment horizontal="center" vertical="center"/>
      <protection locked="0"/>
    </xf>
    <xf numFmtId="0" fontId="14" fillId="26" borderId="21" xfId="49" applyFont="1" applyFill="1" applyBorder="1" applyAlignment="1" applyProtection="1">
      <alignment horizontal="center" vertical="center"/>
      <protection locked="0"/>
    </xf>
    <xf numFmtId="0" fontId="14" fillId="26" borderId="32" xfId="49" applyFont="1" applyFill="1" applyBorder="1" applyAlignment="1" applyProtection="1">
      <alignment horizontal="center" vertical="center"/>
      <protection locked="0"/>
    </xf>
    <xf numFmtId="0" fontId="14" fillId="26" borderId="33" xfId="49" applyFont="1" applyFill="1" applyBorder="1" applyAlignment="1" applyProtection="1">
      <alignment horizontal="center" vertical="center"/>
      <protection locked="0"/>
    </xf>
    <xf numFmtId="0" fontId="14" fillId="26" borderId="16" xfId="49" applyFont="1" applyFill="1" applyBorder="1" applyAlignment="1" applyProtection="1">
      <alignment horizontal="center" vertical="center"/>
      <protection locked="0"/>
    </xf>
    <xf numFmtId="0" fontId="14" fillId="26" borderId="12" xfId="0" applyFont="1" applyFill="1" applyBorder="1" applyAlignment="1" applyProtection="1">
      <alignment horizontal="center" vertical="center"/>
      <protection locked="0"/>
    </xf>
    <xf numFmtId="0" fontId="14" fillId="26" borderId="13" xfId="0" applyFont="1" applyFill="1" applyBorder="1" applyAlignment="1" applyProtection="1">
      <alignment horizontal="center" vertical="center"/>
      <protection locked="0"/>
    </xf>
    <xf numFmtId="0" fontId="14" fillId="26" borderId="14" xfId="0" applyFont="1" applyFill="1" applyBorder="1" applyAlignment="1" applyProtection="1">
      <alignment horizontal="center" vertical="center"/>
      <protection locked="0"/>
    </xf>
    <xf numFmtId="0" fontId="14" fillId="26" borderId="15" xfId="0" applyFont="1" applyFill="1" applyBorder="1" applyAlignment="1" applyProtection="1">
      <alignment horizontal="center" vertical="center"/>
      <protection locked="0"/>
    </xf>
    <xf numFmtId="0" fontId="14" fillId="26" borderId="20" xfId="0" applyFont="1" applyFill="1" applyBorder="1" applyAlignment="1" applyProtection="1">
      <alignment horizontal="center" vertical="center"/>
      <protection locked="0"/>
    </xf>
    <xf numFmtId="0" fontId="14" fillId="26" borderId="76" xfId="0" applyFont="1" applyFill="1" applyBorder="1" applyAlignment="1" applyProtection="1">
      <alignment horizontal="center" vertical="center"/>
      <protection locked="0"/>
    </xf>
    <xf numFmtId="0" fontId="14" fillId="26" borderId="77" xfId="0" applyFont="1" applyFill="1" applyBorder="1" applyAlignment="1" applyProtection="1">
      <alignment horizontal="center" vertical="center"/>
      <protection locked="0"/>
    </xf>
    <xf numFmtId="0" fontId="14" fillId="26" borderId="78" xfId="0" applyFont="1" applyFill="1" applyBorder="1" applyAlignment="1" applyProtection="1">
      <alignment horizontal="center" vertical="center"/>
      <protection locked="0"/>
    </xf>
    <xf numFmtId="0" fontId="14" fillId="26" borderId="79" xfId="0" applyFont="1" applyFill="1" applyBorder="1" applyAlignment="1" applyProtection="1">
      <alignment horizontal="center" vertical="center"/>
      <protection locked="0"/>
    </xf>
    <xf numFmtId="0" fontId="14" fillId="26" borderId="80" xfId="0" applyFont="1" applyFill="1" applyBorder="1" applyAlignment="1" applyProtection="1">
      <alignment horizontal="center" vertical="center"/>
      <protection locked="0"/>
    </xf>
    <xf numFmtId="177" fontId="10" fillId="25" borderId="32" xfId="0" applyNumberFormat="1" applyFont="1" applyFill="1" applyBorder="1" applyAlignment="1" applyProtection="1">
      <alignment horizontal="right" vertical="center"/>
    </xf>
    <xf numFmtId="179" fontId="17" fillId="25" borderId="11" xfId="0" applyNumberFormat="1" applyFont="1" applyFill="1" applyBorder="1" applyAlignment="1" applyProtection="1">
      <alignment horizontal="right" vertical="center"/>
    </xf>
    <xf numFmtId="180" fontId="17" fillId="25" borderId="11" xfId="0" applyNumberFormat="1" applyFont="1" applyFill="1" applyBorder="1" applyAlignment="1" applyProtection="1">
      <alignment horizontal="right" vertical="center"/>
    </xf>
    <xf numFmtId="0" fontId="10" fillId="25" borderId="32" xfId="0" applyFont="1" applyFill="1" applyBorder="1" applyAlignment="1" applyProtection="1">
      <alignment horizontal="right" vertical="center"/>
    </xf>
    <xf numFmtId="0" fontId="14" fillId="26" borderId="34" xfId="0" applyFont="1" applyFill="1" applyBorder="1" applyAlignment="1" applyProtection="1">
      <alignment horizontal="right" vertical="center"/>
      <protection locked="0"/>
    </xf>
    <xf numFmtId="180" fontId="17" fillId="25" borderId="43" xfId="0" applyNumberFormat="1" applyFont="1" applyFill="1" applyBorder="1" applyAlignment="1" applyProtection="1">
      <alignment horizontal="right" vertical="center"/>
    </xf>
    <xf numFmtId="181" fontId="14" fillId="25" borderId="47" xfId="0" applyNumberFormat="1" applyFont="1" applyFill="1" applyBorder="1" applyAlignment="1" applyProtection="1">
      <alignment horizontal="right" vertical="center"/>
    </xf>
    <xf numFmtId="185" fontId="14" fillId="25" borderId="34" xfId="0" applyNumberFormat="1" applyFont="1" applyFill="1" applyBorder="1" applyAlignment="1" applyProtection="1">
      <alignment horizontal="right" vertical="center"/>
    </xf>
    <xf numFmtId="0" fontId="14" fillId="0" borderId="25" xfId="0" applyFont="1" applyFill="1" applyBorder="1" applyAlignment="1">
      <alignment vertical="center"/>
    </xf>
    <xf numFmtId="185" fontId="14" fillId="25" borderId="32" xfId="0" applyNumberFormat="1" applyFont="1" applyFill="1" applyBorder="1" applyAlignment="1">
      <alignment horizontal="right" vertical="center"/>
    </xf>
    <xf numFmtId="180" fontId="17" fillId="25" borderId="44" xfId="0" applyNumberFormat="1" applyFont="1" applyFill="1" applyBorder="1" applyAlignment="1" applyProtection="1">
      <alignment horizontal="right" vertical="center"/>
    </xf>
    <xf numFmtId="181" fontId="14" fillId="25" borderId="11" xfId="0" applyNumberFormat="1" applyFont="1" applyFill="1" applyBorder="1" applyAlignment="1" applyProtection="1">
      <alignment horizontal="right" vertical="center"/>
    </xf>
    <xf numFmtId="181" fontId="14" fillId="25" borderId="48" xfId="0" applyNumberFormat="1" applyFont="1" applyFill="1" applyBorder="1" applyAlignment="1" applyProtection="1">
      <alignment horizontal="right" vertical="center"/>
    </xf>
    <xf numFmtId="180" fontId="17" fillId="25" borderId="55" xfId="0" applyNumberFormat="1" applyFont="1" applyFill="1" applyBorder="1" applyAlignment="1" applyProtection="1">
      <alignment horizontal="right" vertical="center"/>
    </xf>
    <xf numFmtId="180" fontId="17" fillId="25" borderId="74" xfId="0" applyNumberFormat="1" applyFont="1" applyFill="1" applyBorder="1" applyAlignment="1" applyProtection="1">
      <alignment horizontal="right" vertical="center"/>
    </xf>
    <xf numFmtId="0" fontId="14" fillId="0" borderId="25" xfId="49" applyFont="1" applyFill="1" applyBorder="1" applyAlignment="1" applyProtection="1">
      <alignment horizontal="distributed" vertical="distributed" wrapText="1"/>
    </xf>
    <xf numFmtId="180" fontId="17" fillId="25" borderId="34" xfId="49" applyNumberFormat="1" applyFont="1" applyFill="1" applyBorder="1" applyAlignment="1" applyProtection="1">
      <alignment horizontal="right" vertical="center"/>
    </xf>
    <xf numFmtId="180" fontId="17" fillId="25" borderId="45" xfId="0" applyNumberFormat="1" applyFont="1" applyFill="1" applyBorder="1" applyAlignment="1" applyProtection="1">
      <alignment horizontal="right" vertical="center"/>
    </xf>
    <xf numFmtId="180" fontId="17" fillId="25" borderId="47" xfId="0" applyNumberFormat="1" applyFont="1" applyFill="1" applyBorder="1" applyAlignment="1" applyProtection="1">
      <alignment horizontal="right" vertical="center"/>
    </xf>
    <xf numFmtId="180" fontId="17" fillId="25" borderId="46" xfId="0" applyNumberFormat="1" applyFont="1" applyFill="1" applyBorder="1" applyAlignment="1" applyProtection="1">
      <alignment horizontal="right" vertical="center"/>
    </xf>
    <xf numFmtId="180" fontId="17" fillId="25" borderId="93" xfId="49" applyNumberFormat="1" applyFont="1" applyFill="1" applyBorder="1" applyAlignment="1" applyProtection="1">
      <alignment horizontal="right" vertical="center"/>
    </xf>
    <xf numFmtId="0" fontId="14" fillId="25" borderId="34" xfId="0" applyFont="1" applyFill="1" applyBorder="1" applyAlignment="1" applyProtection="1">
      <alignment horizontal="right" vertical="center"/>
    </xf>
    <xf numFmtId="0" fontId="14" fillId="25" borderId="34" xfId="0" applyNumberFormat="1" applyFont="1" applyFill="1" applyBorder="1" applyAlignment="1" applyProtection="1">
      <alignment horizontal="right" vertical="center"/>
    </xf>
    <xf numFmtId="0" fontId="13" fillId="0" borderId="0" xfId="0" applyNumberFormat="1" applyFont="1" applyFill="1" applyBorder="1" applyAlignment="1" applyProtection="1">
      <alignment horizontal="distributed" vertical="center" wrapText="1" shrinkToFit="1"/>
    </xf>
    <xf numFmtId="0" fontId="12" fillId="0" borderId="0" xfId="0" applyFont="1" applyAlignment="1">
      <alignment vertical="center"/>
    </xf>
    <xf numFmtId="0" fontId="20" fillId="0" borderId="0" xfId="0" applyFont="1" applyAlignment="1">
      <alignment vertical="center"/>
    </xf>
    <xf numFmtId="0" fontId="52" fillId="0" borderId="0" xfId="0" applyFont="1" applyAlignment="1">
      <alignment vertical="center"/>
    </xf>
    <xf numFmtId="0" fontId="38" fillId="0" borderId="0" xfId="0" applyFont="1" applyAlignment="1">
      <alignment vertical="center"/>
    </xf>
    <xf numFmtId="0" fontId="43" fillId="0" borderId="0" xfId="0" applyFont="1" applyAlignment="1">
      <alignment vertical="center"/>
    </xf>
    <xf numFmtId="0" fontId="55" fillId="0" borderId="0" xfId="53" applyFont="1" applyBorder="1" applyAlignment="1">
      <alignment vertical="center"/>
    </xf>
    <xf numFmtId="0" fontId="4" fillId="0" borderId="0" xfId="45" applyFont="1">
      <alignment vertical="center"/>
    </xf>
    <xf numFmtId="0" fontId="52" fillId="0" borderId="0" xfId="0" applyFont="1" applyAlignment="1">
      <alignment horizontal="right" vertical="center"/>
    </xf>
    <xf numFmtId="0" fontId="20" fillId="0" borderId="0" xfId="0" applyFont="1" applyBorder="1" applyAlignment="1">
      <alignment horizontal="center" vertical="center"/>
    </xf>
    <xf numFmtId="0" fontId="59" fillId="0" borderId="0" xfId="52" applyFont="1" applyAlignment="1">
      <alignment horizontal="left" vertical="center"/>
    </xf>
    <xf numFmtId="0" fontId="59" fillId="0" borderId="0" xfId="52" applyFont="1">
      <alignment vertical="center"/>
    </xf>
    <xf numFmtId="49" fontId="64" fillId="0" borderId="62" xfId="52" applyNumberFormat="1" applyFont="1" applyBorder="1" applyAlignment="1">
      <alignment horizontal="center" vertical="top" wrapText="1"/>
    </xf>
    <xf numFmtId="0" fontId="52" fillId="0" borderId="65" xfId="0" applyFont="1" applyBorder="1" applyAlignment="1">
      <alignment horizontal="right" vertical="center"/>
    </xf>
    <xf numFmtId="0" fontId="52" fillId="0" borderId="23" xfId="45" applyFont="1" applyBorder="1" applyAlignment="1">
      <alignment vertical="center" wrapText="1"/>
    </xf>
    <xf numFmtId="0" fontId="52" fillId="0" borderId="42" xfId="45" applyFont="1" applyBorder="1" applyAlignment="1">
      <alignment horizontal="center" vertical="center" wrapText="1"/>
    </xf>
    <xf numFmtId="186" fontId="52" fillId="0" borderId="23" xfId="45" applyNumberFormat="1" applyFont="1" applyBorder="1" applyAlignment="1">
      <alignment horizontal="right" vertical="center" indent="1"/>
    </xf>
    <xf numFmtId="0" fontId="73" fillId="0" borderId="0" xfId="48" applyFont="1">
      <alignment vertical="center"/>
    </xf>
    <xf numFmtId="0" fontId="11" fillId="0" borderId="0" xfId="46" applyFont="1">
      <alignment vertical="center"/>
    </xf>
    <xf numFmtId="0" fontId="12" fillId="0" borderId="0" xfId="46" applyFont="1">
      <alignment vertical="center"/>
    </xf>
    <xf numFmtId="0" fontId="12" fillId="0" borderId="11" xfId="46" applyFont="1" applyBorder="1" applyAlignment="1">
      <alignment horizontal="center" vertical="center"/>
    </xf>
    <xf numFmtId="0" fontId="12" fillId="0" borderId="26" xfId="46" applyFont="1" applyBorder="1" applyAlignment="1">
      <alignment horizontal="center" vertical="center"/>
    </xf>
    <xf numFmtId="0" fontId="12" fillId="0" borderId="34" xfId="46" applyFont="1" applyBorder="1">
      <alignment vertical="center"/>
    </xf>
    <xf numFmtId="0" fontId="12" fillId="27" borderId="11" xfId="46" applyFont="1" applyFill="1" applyBorder="1" applyProtection="1">
      <alignment vertical="center"/>
      <protection locked="0"/>
    </xf>
    <xf numFmtId="0" fontId="12" fillId="26" borderId="25" xfId="0" applyFont="1" applyFill="1" applyBorder="1" applyAlignment="1" applyProtection="1">
      <alignment vertical="center" shrinkToFit="1"/>
      <protection locked="0"/>
    </xf>
    <xf numFmtId="0" fontId="12" fillId="0" borderId="25" xfId="46" applyFont="1" applyBorder="1" applyAlignment="1">
      <alignment horizontal="center" vertical="center" wrapText="1"/>
    </xf>
    <xf numFmtId="177" fontId="12" fillId="27" borderId="47" xfId="46" applyNumberFormat="1" applyFont="1" applyFill="1" applyBorder="1">
      <alignment vertical="center"/>
    </xf>
    <xf numFmtId="0" fontId="12" fillId="0" borderId="11" xfId="46" applyFont="1" applyBorder="1" applyAlignment="1">
      <alignment horizontal="center" vertical="center" wrapText="1"/>
    </xf>
    <xf numFmtId="0" fontId="12" fillId="0" borderId="93" xfId="46" applyFont="1" applyBorder="1" applyAlignment="1">
      <alignment horizontal="center" vertical="center" wrapText="1"/>
    </xf>
    <xf numFmtId="0" fontId="12" fillId="27" borderId="93" xfId="46" applyFont="1" applyFill="1" applyBorder="1" applyAlignment="1" applyProtection="1">
      <alignment horizontal="center" vertical="center" shrinkToFit="1"/>
      <protection locked="0"/>
    </xf>
    <xf numFmtId="0" fontId="12" fillId="25" borderId="11" xfId="46" applyFont="1" applyFill="1" applyBorder="1">
      <alignment vertical="center"/>
    </xf>
    <xf numFmtId="0" fontId="12" fillId="26" borderId="93" xfId="46" applyFont="1" applyFill="1" applyBorder="1" applyProtection="1">
      <alignment vertical="center"/>
      <protection locked="0"/>
    </xf>
    <xf numFmtId="0" fontId="12" fillId="26" borderId="93" xfId="46" applyFont="1" applyFill="1" applyBorder="1">
      <alignment vertical="center"/>
    </xf>
    <xf numFmtId="0" fontId="12" fillId="0" borderId="81" xfId="46" applyFont="1" applyBorder="1" applyAlignment="1">
      <alignment horizontal="justify" vertical="center" wrapText="1"/>
    </xf>
    <xf numFmtId="0" fontId="12" fillId="0" borderId="73" xfId="46" applyFont="1" applyBorder="1" applyAlignment="1">
      <alignment horizontal="justify" vertical="center" wrapText="1"/>
    </xf>
    <xf numFmtId="0" fontId="12" fillId="0" borderId="73" xfId="46" applyFont="1" applyBorder="1" applyAlignment="1">
      <alignment horizontal="center" vertical="center" wrapText="1"/>
    </xf>
    <xf numFmtId="0" fontId="12" fillId="0" borderId="73" xfId="46" applyFont="1" applyBorder="1">
      <alignment vertical="center"/>
    </xf>
    <xf numFmtId="183" fontId="12" fillId="0" borderId="82" xfId="46" applyNumberFormat="1" applyFont="1" applyBorder="1" applyAlignment="1">
      <alignment vertical="center" wrapText="1"/>
    </xf>
    <xf numFmtId="0" fontId="12" fillId="0" borderId="36" xfId="46" applyFont="1" applyBorder="1" applyAlignment="1">
      <alignment horizontal="right" vertical="center" wrapText="1"/>
    </xf>
    <xf numFmtId="0" fontId="12" fillId="0" borderId="0" xfId="46" applyFont="1" applyAlignment="1">
      <alignment horizontal="justify" vertical="center" wrapText="1"/>
    </xf>
    <xf numFmtId="0" fontId="12" fillId="0" borderId="0" xfId="46" applyFont="1" applyAlignment="1">
      <alignment horizontal="center" vertical="center" wrapText="1"/>
    </xf>
    <xf numFmtId="0" fontId="12" fillId="0" borderId="0" xfId="46" applyFont="1" applyAlignment="1">
      <alignment horizontal="right" vertical="center"/>
    </xf>
    <xf numFmtId="183" fontId="12" fillId="0" borderId="92" xfId="46" applyNumberFormat="1" applyFont="1" applyBorder="1" applyAlignment="1">
      <alignment vertical="center" wrapText="1"/>
    </xf>
    <xf numFmtId="0" fontId="14" fillId="0" borderId="0" xfId="46" applyFont="1" applyAlignment="1">
      <alignment horizontal="justify" vertical="center" wrapText="1"/>
    </xf>
    <xf numFmtId="0" fontId="12" fillId="0" borderId="36" xfId="46" applyFont="1" applyBorder="1" applyAlignment="1">
      <alignment horizontal="right" vertical="center"/>
    </xf>
    <xf numFmtId="0" fontId="14" fillId="0" borderId="0" xfId="46" applyFont="1">
      <alignment vertical="center"/>
    </xf>
    <xf numFmtId="0" fontId="12" fillId="0" borderId="92" xfId="46" applyFont="1" applyBorder="1">
      <alignment vertical="center"/>
    </xf>
    <xf numFmtId="0" fontId="12" fillId="0" borderId="0" xfId="46" applyFont="1" applyAlignment="1">
      <alignment vertical="center" wrapText="1"/>
    </xf>
    <xf numFmtId="183" fontId="12" fillId="0" borderId="0" xfId="46" applyNumberFormat="1" applyFont="1">
      <alignment vertical="center"/>
    </xf>
    <xf numFmtId="183" fontId="12" fillId="0" borderId="92" xfId="46" applyNumberFormat="1" applyFont="1" applyBorder="1">
      <alignment vertical="center"/>
    </xf>
    <xf numFmtId="183" fontId="12" fillId="0" borderId="0" xfId="46" applyNumberFormat="1" applyFont="1" applyProtection="1">
      <alignment vertical="center"/>
      <protection locked="0"/>
    </xf>
    <xf numFmtId="0" fontId="14" fillId="0" borderId="0" xfId="46" applyFont="1" applyAlignment="1">
      <alignment vertical="center" wrapText="1"/>
    </xf>
    <xf numFmtId="0" fontId="12" fillId="0" borderId="0" xfId="46" applyFont="1" applyAlignment="1">
      <alignment horizontal="center" vertical="center"/>
    </xf>
    <xf numFmtId="9" fontId="12" fillId="0" borderId="0" xfId="46" applyNumberFormat="1" applyFont="1" applyAlignment="1">
      <alignment horizontal="left" vertical="center"/>
    </xf>
    <xf numFmtId="9" fontId="12" fillId="0" borderId="0" xfId="46" applyNumberFormat="1" applyFont="1" applyAlignment="1">
      <alignment horizontal="center" vertical="center"/>
    </xf>
    <xf numFmtId="185" fontId="12" fillId="0" borderId="0" xfId="46" applyNumberFormat="1" applyFont="1">
      <alignment vertical="center"/>
    </xf>
    <xf numFmtId="0" fontId="12" fillId="0" borderId="72" xfId="46" applyFont="1" applyBorder="1">
      <alignment vertical="center"/>
    </xf>
    <xf numFmtId="0" fontId="12" fillId="0" borderId="62" xfId="46" applyFont="1" applyBorder="1">
      <alignment vertical="center"/>
    </xf>
    <xf numFmtId="0" fontId="12" fillId="0" borderId="62" xfId="46" applyFont="1" applyBorder="1" applyAlignment="1">
      <alignment horizontal="right" vertical="center"/>
    </xf>
    <xf numFmtId="183" fontId="12" fillId="0" borderId="62" xfId="46" applyNumberFormat="1" applyFont="1" applyBorder="1">
      <alignment vertical="center"/>
    </xf>
    <xf numFmtId="0" fontId="14" fillId="0" borderId="62" xfId="46" applyFont="1" applyBorder="1">
      <alignment vertical="center"/>
    </xf>
    <xf numFmtId="185" fontId="12" fillId="0" borderId="62" xfId="46" applyNumberFormat="1" applyFont="1" applyBorder="1">
      <alignment vertical="center"/>
    </xf>
    <xf numFmtId="0" fontId="12" fillId="0" borderId="93" xfId="46" applyFont="1" applyBorder="1">
      <alignment vertical="center"/>
    </xf>
    <xf numFmtId="0" fontId="12" fillId="26" borderId="11" xfId="46" applyFont="1" applyFill="1" applyBorder="1" applyProtection="1">
      <alignment vertical="center"/>
      <protection locked="0"/>
    </xf>
    <xf numFmtId="0" fontId="12" fillId="26" borderId="93" xfId="46" applyFont="1" applyFill="1" applyBorder="1" applyAlignment="1" applyProtection="1">
      <alignment horizontal="center" vertical="center" wrapText="1"/>
      <protection locked="0"/>
    </xf>
    <xf numFmtId="183" fontId="12" fillId="0" borderId="0" xfId="46" applyNumberFormat="1" applyFont="1" applyAlignment="1" applyProtection="1">
      <alignment horizontal="right" vertical="center"/>
      <protection locked="0"/>
    </xf>
    <xf numFmtId="0" fontId="14" fillId="26" borderId="58" xfId="0" applyFont="1" applyFill="1" applyBorder="1" applyAlignment="1" applyProtection="1">
      <alignment horizontal="center" vertical="center"/>
      <protection locked="0"/>
    </xf>
    <xf numFmtId="0" fontId="14" fillId="26" borderId="56" xfId="0" applyFont="1" applyFill="1" applyBorder="1" applyAlignment="1" applyProtection="1">
      <alignment horizontal="center" vertical="center"/>
      <protection locked="0"/>
    </xf>
    <xf numFmtId="0" fontId="14" fillId="26" borderId="57" xfId="0" applyFont="1" applyFill="1" applyBorder="1" applyAlignment="1" applyProtection="1">
      <alignment horizontal="center" vertical="center"/>
      <protection locked="0"/>
    </xf>
    <xf numFmtId="0" fontId="14" fillId="26" borderId="59" xfId="0" applyFont="1" applyFill="1" applyBorder="1" applyAlignment="1" applyProtection="1">
      <alignment horizontal="center" vertical="center"/>
      <protection locked="0"/>
    </xf>
    <xf numFmtId="0" fontId="14" fillId="26" borderId="60" xfId="0" applyFont="1" applyFill="1" applyBorder="1" applyAlignment="1" applyProtection="1">
      <alignment horizontal="center" vertical="center"/>
      <protection locked="0"/>
    </xf>
    <xf numFmtId="0" fontId="14" fillId="0" borderId="54" xfId="0" applyFont="1" applyFill="1" applyBorder="1" applyAlignment="1" applyProtection="1">
      <alignment horizontal="center" vertical="center"/>
      <protection locked="0"/>
    </xf>
    <xf numFmtId="0" fontId="75" fillId="0" borderId="0" xfId="46" applyFont="1" applyAlignment="1">
      <alignment vertical="center" wrapText="1"/>
    </xf>
    <xf numFmtId="184" fontId="12" fillId="30" borderId="11" xfId="0" applyNumberFormat="1" applyFont="1" applyFill="1" applyBorder="1" applyAlignment="1">
      <alignment vertical="center" wrapText="1"/>
    </xf>
    <xf numFmtId="0" fontId="59" fillId="0" borderId="0" xfId="52" applyFont="1" applyAlignment="1">
      <alignment horizontal="left" vertical="top" wrapText="1"/>
    </xf>
    <xf numFmtId="0" fontId="39" fillId="0" borderId="0" xfId="52" applyFont="1" applyAlignment="1">
      <alignment horizontal="center" vertical="center"/>
    </xf>
    <xf numFmtId="0" fontId="20" fillId="0" borderId="0" xfId="63">
      <alignment vertical="center"/>
    </xf>
    <xf numFmtId="49" fontId="20" fillId="0" borderId="0" xfId="63" applyNumberFormat="1">
      <alignment vertical="center"/>
    </xf>
    <xf numFmtId="0" fontId="8" fillId="0" borderId="0" xfId="63" applyFont="1">
      <alignment vertical="center"/>
    </xf>
    <xf numFmtId="0" fontId="60" fillId="0" borderId="0" xfId="63" applyFont="1" applyAlignment="1">
      <alignment horizontal="center" vertical="center"/>
    </xf>
    <xf numFmtId="0" fontId="59" fillId="0" borderId="0" xfId="63" applyFont="1">
      <alignment vertical="center"/>
    </xf>
    <xf numFmtId="0" fontId="43" fillId="0" borderId="0" xfId="63" applyFont="1" applyAlignment="1">
      <alignment horizontal="center" vertical="center"/>
    </xf>
    <xf numFmtId="0" fontId="41" fillId="0" borderId="96" xfId="63" applyFont="1" applyBorder="1">
      <alignment vertical="center"/>
    </xf>
    <xf numFmtId="0" fontId="41" fillId="0" borderId="97" xfId="63" applyFont="1" applyBorder="1">
      <alignment vertical="center"/>
    </xf>
    <xf numFmtId="0" fontId="41" fillId="0" borderId="66" xfId="63" applyFont="1" applyBorder="1">
      <alignment vertical="center"/>
    </xf>
    <xf numFmtId="0" fontId="44" fillId="0" borderId="66" xfId="63" applyFont="1" applyBorder="1">
      <alignment vertical="center"/>
    </xf>
    <xf numFmtId="0" fontId="20" fillId="0" borderId="66" xfId="63" applyBorder="1">
      <alignment vertical="center"/>
    </xf>
    <xf numFmtId="0" fontId="20" fillId="0" borderId="95" xfId="63" applyBorder="1">
      <alignment vertical="center"/>
    </xf>
    <xf numFmtId="0" fontId="16" fillId="0" borderId="0" xfId="63" applyFont="1" applyAlignment="1">
      <alignment horizontal="center" vertical="center"/>
    </xf>
    <xf numFmtId="0" fontId="39" fillId="0" borderId="0" xfId="63" applyFont="1" applyAlignment="1">
      <alignment horizontal="center" vertical="center"/>
    </xf>
    <xf numFmtId="0" fontId="65" fillId="0" borderId="0" xfId="63" applyFont="1">
      <alignment vertical="center"/>
    </xf>
    <xf numFmtId="0" fontId="8" fillId="0" borderId="20" xfId="52" applyFont="1" applyBorder="1" applyAlignment="1">
      <alignment horizontal="center" vertical="center" wrapText="1"/>
    </xf>
    <xf numFmtId="0" fontId="8" fillId="0" borderId="66" xfId="52" applyFont="1" applyBorder="1" applyAlignment="1">
      <alignment horizontal="center" vertical="center" wrapText="1"/>
    </xf>
    <xf numFmtId="0" fontId="8" fillId="0" borderId="15" xfId="52" applyFont="1" applyBorder="1" applyAlignment="1">
      <alignment horizontal="center" vertical="center" wrapText="1"/>
    </xf>
    <xf numFmtId="0" fontId="8" fillId="0" borderId="133" xfId="52" applyFont="1" applyBorder="1" applyAlignment="1">
      <alignment horizontal="center" vertical="center" wrapText="1"/>
    </xf>
    <xf numFmtId="0" fontId="8" fillId="0" borderId="134" xfId="52" applyFont="1" applyBorder="1" applyAlignment="1">
      <alignment horizontal="center" vertical="center" wrapText="1"/>
    </xf>
    <xf numFmtId="0" fontId="8" fillId="0" borderId="135" xfId="52" applyFont="1" applyBorder="1" applyAlignment="1">
      <alignment horizontal="center" vertical="center" wrapText="1"/>
    </xf>
    <xf numFmtId="0" fontId="8" fillId="0" borderId="136" xfId="52" applyFont="1" applyBorder="1" applyAlignment="1">
      <alignment horizontal="center" vertical="center" wrapText="1"/>
    </xf>
    <xf numFmtId="0" fontId="8" fillId="0" borderId="83" xfId="52" applyFont="1" applyBorder="1" applyAlignment="1">
      <alignment horizontal="center" vertical="center" wrapText="1"/>
    </xf>
    <xf numFmtId="0" fontId="8" fillId="0" borderId="84" xfId="52" applyFont="1" applyBorder="1" applyAlignment="1">
      <alignment horizontal="center" vertical="center" wrapText="1"/>
    </xf>
    <xf numFmtId="0" fontId="8" fillId="0" borderId="18" xfId="52" applyFont="1" applyBorder="1" applyAlignment="1">
      <alignment horizontal="center" vertical="center" wrapText="1"/>
    </xf>
    <xf numFmtId="0" fontId="8" fillId="0" borderId="65"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63" xfId="52" applyFont="1" applyBorder="1" applyAlignment="1">
      <alignment horizontal="center" vertical="center" wrapText="1"/>
    </xf>
    <xf numFmtId="0" fontId="8" fillId="0" borderId="0" xfId="52" applyFont="1" applyAlignment="1">
      <alignment horizontal="center" vertical="center" wrapText="1"/>
    </xf>
    <xf numFmtId="0" fontId="8" fillId="0" borderId="64" xfId="52" applyFont="1" applyBorder="1" applyAlignment="1">
      <alignment horizontal="center" vertical="center" wrapText="1"/>
    </xf>
    <xf numFmtId="0" fontId="8" fillId="0" borderId="0" xfId="52" applyFont="1" applyAlignment="1">
      <alignment horizontal="center" vertical="distributed" textRotation="255" indent="2" shrinkToFit="1"/>
    </xf>
    <xf numFmtId="0" fontId="51" fillId="0" borderId="0" xfId="52" applyFont="1" applyAlignment="1">
      <alignment horizontal="distributed" vertical="center" shrinkToFit="1"/>
    </xf>
    <xf numFmtId="0" fontId="8" fillId="0" borderId="0" xfId="52" applyFont="1" applyAlignment="1">
      <alignment horizontal="center" vertical="center"/>
    </xf>
    <xf numFmtId="0" fontId="66" fillId="0" borderId="0" xfId="52" applyFont="1" applyAlignment="1">
      <alignment horizontal="right" vertical="center"/>
    </xf>
    <xf numFmtId="0" fontId="8" fillId="0" borderId="134" xfId="52" applyFont="1" applyBorder="1">
      <alignment vertical="center"/>
    </xf>
    <xf numFmtId="0" fontId="8" fillId="0" borderId="65" xfId="52" applyFont="1" applyBorder="1">
      <alignment vertical="center"/>
    </xf>
    <xf numFmtId="49" fontId="20" fillId="0" borderId="0" xfId="63" applyNumberFormat="1" applyAlignment="1">
      <alignment vertical="center" shrinkToFit="1"/>
    </xf>
    <xf numFmtId="0" fontId="8" fillId="0" borderId="0" xfId="63" applyFont="1" applyAlignment="1">
      <alignment vertical="center" shrinkToFit="1"/>
    </xf>
    <xf numFmtId="0" fontId="47" fillId="0" borderId="0" xfId="45" applyFont="1" applyAlignment="1">
      <alignment horizontal="center" vertical="center"/>
    </xf>
    <xf numFmtId="0" fontId="54" fillId="0" borderId="146" xfId="53" applyFont="1" applyBorder="1" applyAlignment="1">
      <alignment horizontal="center" vertical="center" wrapText="1"/>
    </xf>
    <xf numFmtId="0" fontId="43" fillId="0" borderId="0" xfId="45" applyFont="1" applyAlignment="1">
      <alignment horizontal="center" vertical="center"/>
    </xf>
    <xf numFmtId="0" fontId="0" fillId="0" borderId="11" xfId="45" applyFont="1" applyBorder="1" applyAlignment="1">
      <alignment horizontal="center" vertical="center"/>
    </xf>
    <xf numFmtId="58" fontId="43" fillId="29" borderId="146" xfId="45" applyNumberFormat="1" applyFont="1" applyFill="1" applyBorder="1" applyAlignment="1">
      <alignment horizontal="center" vertical="center"/>
    </xf>
    <xf numFmtId="0" fontId="12" fillId="26" borderId="25" xfId="0" applyFont="1" applyFill="1" applyBorder="1" applyAlignment="1" applyProtection="1">
      <alignment horizontal="center" vertical="center" shrinkToFit="1"/>
      <protection locked="0"/>
    </xf>
    <xf numFmtId="49" fontId="59" fillId="0" borderId="0" xfId="63" applyNumberFormat="1" applyFont="1">
      <alignment vertical="center"/>
    </xf>
    <xf numFmtId="0" fontId="8" fillId="0" borderId="0" xfId="52" applyFont="1" applyAlignment="1">
      <alignment horizontal="center" vertical="center"/>
    </xf>
    <xf numFmtId="49" fontId="59" fillId="0" borderId="64" xfId="63" applyNumberFormat="1" applyFont="1" applyBorder="1">
      <alignment vertical="center"/>
    </xf>
    <xf numFmtId="0" fontId="51" fillId="0" borderId="0" xfId="52" applyFont="1" applyAlignment="1">
      <alignment horizontal="distributed" vertical="center" shrinkToFit="1"/>
    </xf>
    <xf numFmtId="0" fontId="59" fillId="0" borderId="0" xfId="52" applyFont="1" applyAlignment="1">
      <alignment horizontal="left" vertical="top" wrapText="1"/>
    </xf>
    <xf numFmtId="0" fontId="62" fillId="29" borderId="0" xfId="63" applyFont="1" applyFill="1" applyAlignment="1">
      <alignment vertical="center" shrinkToFit="1"/>
    </xf>
    <xf numFmtId="0" fontId="43" fillId="0" borderId="0" xfId="63" applyFont="1" applyAlignment="1">
      <alignment horizontal="center" vertical="center"/>
    </xf>
    <xf numFmtId="0" fontId="39" fillId="0" borderId="0" xfId="52" applyFont="1" applyAlignment="1">
      <alignment horizontal="center" vertical="center"/>
    </xf>
    <xf numFmtId="0" fontId="8" fillId="0" borderId="148" xfId="52" applyFont="1" applyBorder="1" applyAlignment="1">
      <alignment horizontal="center" vertical="center" wrapText="1"/>
    </xf>
    <xf numFmtId="0" fontId="8" fillId="0" borderId="138" xfId="52" applyFont="1" applyBorder="1" applyAlignment="1">
      <alignment horizontal="center" vertical="center" wrapText="1"/>
    </xf>
    <xf numFmtId="0" fontId="8" fillId="0" borderId="149" xfId="52" applyFont="1" applyBorder="1" applyAlignment="1">
      <alignment horizontal="center" vertical="center" wrapText="1"/>
    </xf>
    <xf numFmtId="0" fontId="8" fillId="0" borderId="92" xfId="52" applyFont="1" applyBorder="1" applyAlignment="1">
      <alignment vertical="top" wrapText="1" shrinkToFit="1"/>
    </xf>
    <xf numFmtId="0" fontId="65" fillId="0" borderId="0" xfId="63" applyFont="1" applyAlignment="1">
      <alignment horizontal="center" vertical="center"/>
    </xf>
    <xf numFmtId="0" fontId="8" fillId="0" borderId="0" xfId="52" applyFont="1" applyBorder="1" applyAlignment="1">
      <alignment vertical="top" wrapText="1" shrinkToFit="1"/>
    </xf>
    <xf numFmtId="0" fontId="8" fillId="0" borderId="0" xfId="52" applyFont="1" applyBorder="1" applyAlignment="1">
      <alignment horizontal="left" vertical="top" wrapText="1" shrinkToFit="1"/>
    </xf>
    <xf numFmtId="0" fontId="43" fillId="29" borderId="0" xfId="63" applyFont="1" applyFill="1" applyAlignment="1">
      <alignment horizontal="left" vertical="center" shrinkToFit="1"/>
    </xf>
    <xf numFmtId="49" fontId="59" fillId="0" borderId="0" xfId="63" applyNumberFormat="1" applyFont="1" applyBorder="1">
      <alignment vertical="center"/>
    </xf>
    <xf numFmtId="0" fontId="8" fillId="0" borderId="0" xfId="52" applyFont="1" applyBorder="1" applyAlignment="1">
      <alignment horizontal="center" vertical="center" wrapText="1"/>
    </xf>
    <xf numFmtId="0" fontId="19" fillId="0" borderId="0" xfId="45" applyFont="1">
      <alignment vertical="center"/>
    </xf>
    <xf numFmtId="0" fontId="4" fillId="0" borderId="0" xfId="45" applyFont="1" applyAlignment="1">
      <alignment horizontal="center" vertical="center"/>
    </xf>
    <xf numFmtId="0" fontId="0" fillId="0" borderId="0" xfId="45" applyFont="1" applyAlignment="1">
      <alignment horizontal="center" vertical="center"/>
    </xf>
    <xf numFmtId="178" fontId="47" fillId="0" borderId="36" xfId="45" applyNumberFormat="1" applyFont="1" applyBorder="1">
      <alignment vertical="center"/>
    </xf>
    <xf numFmtId="9" fontId="47" fillId="0" borderId="36" xfId="64" applyFont="1" applyFill="1" applyBorder="1" applyAlignment="1">
      <alignment vertical="center"/>
    </xf>
    <xf numFmtId="0" fontId="0" fillId="0" borderId="147" xfId="45" applyFont="1" applyBorder="1" applyAlignment="1">
      <alignment horizontal="center" vertical="center"/>
    </xf>
    <xf numFmtId="0" fontId="43" fillId="0" borderId="147" xfId="45" applyFont="1" applyBorder="1">
      <alignment vertical="center"/>
    </xf>
    <xf numFmtId="0" fontId="54" fillId="0" borderId="147" xfId="53" applyFont="1" applyBorder="1" applyAlignment="1">
      <alignment horizontal="center" vertical="center" wrapText="1"/>
    </xf>
    <xf numFmtId="0" fontId="54" fillId="0" borderId="147" xfId="53" applyFont="1" applyBorder="1" applyAlignment="1">
      <alignment horizontal="center" vertical="center"/>
    </xf>
    <xf numFmtId="56" fontId="54" fillId="0" borderId="146" xfId="53" applyNumberFormat="1" applyFont="1" applyBorder="1" applyAlignment="1">
      <alignment horizontal="center" vertical="center" wrapText="1"/>
    </xf>
    <xf numFmtId="188" fontId="43" fillId="29" borderId="138" xfId="45" applyNumberFormat="1" applyFont="1" applyFill="1" applyBorder="1" applyAlignment="1">
      <alignment horizontal="center" vertical="center"/>
    </xf>
    <xf numFmtId="188" fontId="43" fillId="31" borderId="147" xfId="45" applyNumberFormat="1" applyFont="1" applyFill="1" applyBorder="1" applyAlignment="1">
      <alignment horizontal="center" vertical="center"/>
    </xf>
    <xf numFmtId="188" fontId="43" fillId="29" borderId="146" xfId="45" applyNumberFormat="1" applyFont="1" applyFill="1" applyBorder="1" applyAlignment="1">
      <alignment horizontal="center" vertical="center"/>
    </xf>
    <xf numFmtId="0" fontId="43" fillId="0" borderId="146" xfId="45" applyFont="1" applyBorder="1" applyAlignment="1">
      <alignment horizontal="center" vertical="center"/>
    </xf>
    <xf numFmtId="188" fontId="43" fillId="29" borderId="139" xfId="45" applyNumberFormat="1" applyFont="1" applyFill="1" applyBorder="1" applyAlignment="1">
      <alignment horizontal="center" vertical="center"/>
    </xf>
    <xf numFmtId="188" fontId="43" fillId="29" borderId="145" xfId="45" applyNumberFormat="1" applyFont="1" applyFill="1" applyBorder="1" applyAlignment="1">
      <alignment horizontal="center" vertical="center"/>
    </xf>
    <xf numFmtId="0" fontId="43" fillId="29" borderId="146" xfId="45" applyFont="1" applyFill="1" applyBorder="1" applyAlignment="1">
      <alignment horizontal="center" vertical="center"/>
    </xf>
    <xf numFmtId="188" fontId="43" fillId="29" borderId="145" xfId="45" applyNumberFormat="1" applyFont="1" applyFill="1" applyBorder="1" applyAlignment="1">
      <alignment horizontal="left" vertical="center"/>
    </xf>
    <xf numFmtId="0" fontId="83" fillId="0" borderId="0" xfId="45" applyFont="1" applyAlignment="1">
      <alignment horizontal="center" vertical="center"/>
    </xf>
    <xf numFmtId="0" fontId="41" fillId="0" borderId="0" xfId="45" applyFont="1" applyAlignment="1">
      <alignment horizontal="left" vertical="center"/>
    </xf>
    <xf numFmtId="189" fontId="20" fillId="0" borderId="0" xfId="45" applyNumberFormat="1" applyFont="1" applyAlignment="1">
      <alignment horizontal="right" vertical="center"/>
    </xf>
    <xf numFmtId="0" fontId="84" fillId="0" borderId="0" xfId="45" applyFont="1" applyAlignment="1">
      <alignment horizontal="left" vertical="top" wrapText="1"/>
    </xf>
    <xf numFmtId="0" fontId="43" fillId="29" borderId="147" xfId="45" applyFont="1" applyFill="1" applyBorder="1" applyAlignment="1">
      <alignment horizontal="center" vertical="center"/>
    </xf>
    <xf numFmtId="56" fontId="54" fillId="0" borderId="147" xfId="53" applyNumberFormat="1" applyFont="1" applyBorder="1" applyAlignment="1">
      <alignment horizontal="center" vertical="center" wrapText="1"/>
    </xf>
    <xf numFmtId="0" fontId="88" fillId="0" borderId="0" xfId="56" applyFont="1">
      <alignment vertical="center"/>
    </xf>
    <xf numFmtId="0" fontId="50" fillId="28" borderId="0" xfId="56" applyFont="1" applyFill="1">
      <alignment vertical="center"/>
    </xf>
    <xf numFmtId="0" fontId="90" fillId="28" borderId="0" xfId="51" applyFont="1" applyFill="1">
      <alignment vertical="center"/>
    </xf>
    <xf numFmtId="0" fontId="88" fillId="0" borderId="0" xfId="51" applyFont="1">
      <alignment vertical="center"/>
    </xf>
    <xf numFmtId="0" fontId="91" fillId="28" borderId="0" xfId="51" applyFont="1" applyFill="1">
      <alignment vertical="center"/>
    </xf>
    <xf numFmtId="0" fontId="88" fillId="0" borderId="73" xfId="51" applyFont="1" applyBorder="1" applyAlignment="1">
      <alignment vertical="center" shrinkToFit="1"/>
    </xf>
    <xf numFmtId="0" fontId="88" fillId="0" borderId="82" xfId="51" applyFont="1" applyBorder="1" applyAlignment="1">
      <alignment vertical="center" shrinkToFit="1"/>
    </xf>
    <xf numFmtId="0" fontId="92" fillId="28" borderId="0" xfId="51" applyFont="1" applyFill="1">
      <alignment vertical="center"/>
    </xf>
    <xf numFmtId="0" fontId="94" fillId="28" borderId="0" xfId="51" applyFont="1" applyFill="1">
      <alignment vertical="center"/>
    </xf>
    <xf numFmtId="0" fontId="96" fillId="0" borderId="73" xfId="51" applyFont="1" applyBorder="1" applyAlignment="1">
      <alignment horizontal="left" vertical="center"/>
    </xf>
    <xf numFmtId="0" fontId="96" fillId="0" borderId="73" xfId="51" applyFont="1" applyBorder="1" applyAlignment="1">
      <alignment horizontal="left" vertical="center" wrapText="1" shrinkToFit="1"/>
    </xf>
    <xf numFmtId="0" fontId="51" fillId="28" borderId="0" xfId="51" applyFont="1" applyFill="1">
      <alignment vertical="center"/>
    </xf>
    <xf numFmtId="0" fontId="97" fillId="0" borderId="0" xfId="56" applyFont="1">
      <alignment vertical="center"/>
    </xf>
    <xf numFmtId="0" fontId="98" fillId="0" borderId="0" xfId="51" applyFont="1" applyAlignment="1">
      <alignment horizontal="left" vertical="center"/>
    </xf>
    <xf numFmtId="0" fontId="98" fillId="0" borderId="0" xfId="56" applyFont="1" applyAlignment="1">
      <alignment horizontal="left" vertical="center"/>
    </xf>
    <xf numFmtId="0" fontId="98" fillId="0" borderId="0" xfId="56" applyFont="1">
      <alignment vertical="center"/>
    </xf>
    <xf numFmtId="0" fontId="99" fillId="0" borderId="0" xfId="56" applyFont="1">
      <alignment vertical="center"/>
    </xf>
    <xf numFmtId="0" fontId="98" fillId="0" borderId="0" xfId="56" applyFont="1" applyAlignment="1">
      <alignment vertical="top"/>
    </xf>
    <xf numFmtId="0" fontId="99" fillId="28" borderId="0" xfId="56" applyFont="1" applyFill="1">
      <alignment vertical="center"/>
    </xf>
    <xf numFmtId="0" fontId="4" fillId="0" borderId="0" xfId="56">
      <alignment vertical="center"/>
    </xf>
    <xf numFmtId="49" fontId="59" fillId="0" borderId="0" xfId="63" applyNumberFormat="1" applyFont="1">
      <alignment vertical="center"/>
    </xf>
    <xf numFmtId="0" fontId="38" fillId="0" borderId="136" xfId="52" applyFont="1" applyBorder="1" applyAlignment="1">
      <alignment horizontal="distributed" vertical="center" wrapText="1" shrinkToFit="1"/>
    </xf>
    <xf numFmtId="0" fontId="38" fillId="0" borderId="83" xfId="52" applyFont="1" applyBorder="1" applyAlignment="1">
      <alignment horizontal="distributed" vertical="center" shrinkToFit="1"/>
    </xf>
    <xf numFmtId="0" fontId="38" fillId="0" borderId="84" xfId="52" applyFont="1" applyBorder="1" applyAlignment="1">
      <alignment horizontal="distributed" vertical="center" shrinkToFit="1"/>
    </xf>
    <xf numFmtId="0" fontId="38" fillId="0" borderId="63" xfId="52" applyFont="1" applyBorder="1" applyAlignment="1">
      <alignment horizontal="distributed" vertical="center" shrinkToFit="1"/>
    </xf>
    <xf numFmtId="0" fontId="38" fillId="0" borderId="0" xfId="52" applyFont="1" applyAlignment="1">
      <alignment horizontal="distributed" vertical="center" shrinkToFit="1"/>
    </xf>
    <xf numFmtId="0" fontId="38" fillId="0" borderId="64" xfId="52" applyFont="1" applyBorder="1" applyAlignment="1">
      <alignment horizontal="distributed" vertical="center" shrinkToFit="1"/>
    </xf>
    <xf numFmtId="0" fontId="38" fillId="0" borderId="18" xfId="52" applyFont="1" applyBorder="1" applyAlignment="1">
      <alignment horizontal="distributed" vertical="center" shrinkToFit="1"/>
    </xf>
    <xf numFmtId="0" fontId="38" fillId="0" borderId="65" xfId="52" applyFont="1" applyBorder="1" applyAlignment="1">
      <alignment horizontal="distributed" vertical="center" shrinkToFit="1"/>
    </xf>
    <xf numFmtId="0" fontId="38" fillId="0" borderId="10" xfId="52" applyFont="1" applyBorder="1" applyAlignment="1">
      <alignment horizontal="distributed" vertical="center" shrinkToFit="1"/>
    </xf>
    <xf numFmtId="0" fontId="8" fillId="0" borderId="83" xfId="52" applyFont="1" applyBorder="1" applyAlignment="1">
      <alignment horizontal="center" vertical="center"/>
    </xf>
    <xf numFmtId="0" fontId="8" fillId="26" borderId="63" xfId="52" applyFont="1" applyFill="1" applyBorder="1" applyAlignment="1">
      <alignment horizontal="center" vertical="center" wrapText="1"/>
    </xf>
    <xf numFmtId="0" fontId="8" fillId="26" borderId="0" xfId="52" applyFont="1" applyFill="1" applyAlignment="1">
      <alignment horizontal="center" vertical="center" wrapText="1"/>
    </xf>
    <xf numFmtId="0" fontId="8" fillId="26" borderId="64" xfId="52" applyFont="1" applyFill="1" applyBorder="1" applyAlignment="1">
      <alignment horizontal="center" vertical="center" wrapText="1"/>
    </xf>
    <xf numFmtId="0" fontId="59" fillId="0" borderId="0" xfId="63" applyFont="1" applyAlignment="1">
      <alignment horizontal="center" vertical="center"/>
    </xf>
    <xf numFmtId="0" fontId="8" fillId="0" borderId="0" xfId="63" applyFont="1" applyAlignment="1">
      <alignment horizontal="center" vertical="center"/>
    </xf>
    <xf numFmtId="0" fontId="65" fillId="26" borderId="0" xfId="63" applyFont="1" applyFill="1" applyAlignment="1">
      <alignment horizontal="center" vertical="center"/>
    </xf>
    <xf numFmtId="0" fontId="38" fillId="0" borderId="133" xfId="52" applyFont="1" applyBorder="1" applyAlignment="1">
      <alignment horizontal="distributed" vertical="center" shrinkToFit="1"/>
    </xf>
    <xf numFmtId="0" fontId="38" fillId="0" borderId="134" xfId="52" applyFont="1" applyBorder="1" applyAlignment="1">
      <alignment horizontal="distributed" vertical="center" shrinkToFit="1"/>
    </xf>
    <xf numFmtId="0" fontId="38" fillId="0" borderId="135" xfId="52" applyFont="1" applyBorder="1" applyAlignment="1">
      <alignment horizontal="distributed" vertical="center" shrinkToFit="1"/>
    </xf>
    <xf numFmtId="0" fontId="8" fillId="0" borderId="134" xfId="52" applyFont="1" applyBorder="1" applyAlignment="1">
      <alignment horizontal="center" vertical="center"/>
    </xf>
    <xf numFmtId="0" fontId="38" fillId="0" borderId="63" xfId="52" applyFont="1" applyBorder="1" applyAlignment="1">
      <alignment horizontal="distributed" vertical="center" wrapText="1" shrinkToFit="1"/>
    </xf>
    <xf numFmtId="0" fontId="8" fillId="0" borderId="0" xfId="52" applyFont="1" applyAlignment="1">
      <alignment horizontal="center" vertical="center"/>
    </xf>
    <xf numFmtId="0" fontId="8" fillId="0" borderId="84" xfId="52" applyFont="1" applyBorder="1" applyAlignment="1">
      <alignment horizontal="center" vertical="center"/>
    </xf>
    <xf numFmtId="0" fontId="41" fillId="0" borderId="23" xfId="52" applyFont="1" applyBorder="1" applyAlignment="1">
      <alignment horizontal="center" vertical="center"/>
    </xf>
    <xf numFmtId="0" fontId="38" fillId="0" borderId="20" xfId="52" applyFont="1" applyBorder="1" applyAlignment="1">
      <alignment horizontal="distributed" vertical="center" wrapText="1" shrinkToFit="1"/>
    </xf>
    <xf numFmtId="0" fontId="38" fillId="0" borderId="66" xfId="52" applyFont="1" applyBorder="1" applyAlignment="1">
      <alignment horizontal="distributed" vertical="center" shrinkToFit="1"/>
    </xf>
    <xf numFmtId="0" fontId="38" fillId="0" borderId="15" xfId="52" applyFont="1" applyBorder="1" applyAlignment="1">
      <alignment horizontal="distributed" vertical="center" shrinkToFit="1"/>
    </xf>
    <xf numFmtId="0" fontId="8" fillId="0" borderId="66" xfId="52" applyFont="1" applyBorder="1" applyAlignment="1">
      <alignment horizontal="center" vertical="center"/>
    </xf>
    <xf numFmtId="0" fontId="8" fillId="29" borderId="23" xfId="52" applyFont="1" applyFill="1" applyBorder="1" applyAlignment="1">
      <alignment horizontal="left" vertical="center"/>
    </xf>
    <xf numFmtId="49" fontId="59" fillId="0" borderId="64" xfId="63" applyNumberFormat="1" applyFont="1" applyBorder="1">
      <alignment vertical="center"/>
    </xf>
    <xf numFmtId="0" fontId="8" fillId="0" borderId="65" xfId="52" applyFont="1" applyBorder="1" applyAlignment="1">
      <alignment horizontal="center" vertical="center"/>
    </xf>
    <xf numFmtId="0" fontId="8" fillId="0" borderId="10" xfId="52" applyFont="1" applyBorder="1" applyAlignment="1">
      <alignment horizontal="center" vertical="center"/>
    </xf>
    <xf numFmtId="0" fontId="41" fillId="0" borderId="23" xfId="52" applyFont="1" applyBorder="1" applyAlignment="1">
      <alignment horizontal="distributed" vertical="center" wrapText="1"/>
    </xf>
    <xf numFmtId="0" fontId="41" fillId="0" borderId="23" xfId="52" applyFont="1" applyBorder="1" applyAlignment="1">
      <alignment horizontal="center" vertical="center" wrapText="1"/>
    </xf>
    <xf numFmtId="0" fontId="51" fillId="0" borderId="136" xfId="52" applyFont="1" applyBorder="1" applyAlignment="1">
      <alignment horizontal="distributed" vertical="center" shrinkToFit="1"/>
    </xf>
    <xf numFmtId="0" fontId="51" fillId="0" borderId="83" xfId="52" applyFont="1" applyBorder="1" applyAlignment="1">
      <alignment horizontal="distributed" vertical="center" shrinkToFit="1"/>
    </xf>
    <xf numFmtId="0" fontId="51" fillId="0" borderId="84" xfId="52" applyFont="1" applyBorder="1" applyAlignment="1">
      <alignment horizontal="distributed" vertical="center" shrinkToFit="1"/>
    </xf>
    <xf numFmtId="0" fontId="51" fillId="0" borderId="63" xfId="52" applyFont="1" applyBorder="1" applyAlignment="1">
      <alignment horizontal="distributed" vertical="center" shrinkToFit="1"/>
    </xf>
    <xf numFmtId="0" fontId="51" fillId="0" borderId="0" xfId="52" applyFont="1" applyAlignment="1">
      <alignment horizontal="distributed" vertical="center" shrinkToFit="1"/>
    </xf>
    <xf numFmtId="0" fontId="51" fillId="0" borderId="64" xfId="52" applyFont="1" applyBorder="1" applyAlignment="1">
      <alignment horizontal="distributed" vertical="center" shrinkToFit="1"/>
    </xf>
    <xf numFmtId="0" fontId="51" fillId="0" borderId="18" xfId="52" applyFont="1" applyBorder="1" applyAlignment="1">
      <alignment horizontal="distributed" vertical="center" shrinkToFit="1"/>
    </xf>
    <xf numFmtId="0" fontId="51" fillId="0" borderId="65" xfId="52" applyFont="1" applyBorder="1" applyAlignment="1">
      <alignment horizontal="distributed" vertical="center" shrinkToFit="1"/>
    </xf>
    <xf numFmtId="0" fontId="51" fillId="0" borderId="10" xfId="52" applyFont="1" applyBorder="1" applyAlignment="1">
      <alignment horizontal="distributed" vertical="center" shrinkToFit="1"/>
    </xf>
    <xf numFmtId="0" fontId="38" fillId="0" borderId="136" xfId="52" applyFont="1" applyBorder="1" applyAlignment="1">
      <alignment horizontal="distributed" vertical="center" shrinkToFit="1"/>
    </xf>
    <xf numFmtId="0" fontId="8" fillId="0" borderId="23" xfId="52" applyFont="1" applyBorder="1" applyAlignment="1">
      <alignment horizontal="center" vertical="distributed" textRotation="255" indent="2" shrinkToFit="1"/>
    </xf>
    <xf numFmtId="0" fontId="8" fillId="29" borderId="20" xfId="52" applyFont="1" applyFill="1" applyBorder="1" applyAlignment="1">
      <alignment horizontal="left" vertical="center"/>
    </xf>
    <xf numFmtId="0" fontId="8" fillId="29" borderId="66" xfId="52" applyFont="1" applyFill="1" applyBorder="1" applyAlignment="1">
      <alignment horizontal="left" vertical="center"/>
    </xf>
    <xf numFmtId="0" fontId="8" fillId="29" borderId="15" xfId="52" applyFont="1" applyFill="1" applyBorder="1" applyAlignment="1">
      <alignment horizontal="left" vertical="center"/>
    </xf>
    <xf numFmtId="0" fontId="8" fillId="29" borderId="63" xfId="52" applyFont="1" applyFill="1" applyBorder="1" applyAlignment="1">
      <alignment horizontal="left" vertical="center"/>
    </xf>
    <xf numFmtId="0" fontId="8" fillId="29" borderId="0" xfId="52" applyFont="1" applyFill="1" applyAlignment="1">
      <alignment horizontal="left" vertical="center"/>
    </xf>
    <xf numFmtId="0" fontId="8" fillId="29" borderId="64" xfId="52" applyFont="1" applyFill="1" applyBorder="1" applyAlignment="1">
      <alignment horizontal="left" vertical="center"/>
    </xf>
    <xf numFmtId="0" fontId="8" fillId="29" borderId="18" xfId="52" applyFont="1" applyFill="1" applyBorder="1" applyAlignment="1">
      <alignment horizontal="left" vertical="center"/>
    </xf>
    <xf numFmtId="0" fontId="8" fillId="29" borderId="65" xfId="52" applyFont="1" applyFill="1" applyBorder="1" applyAlignment="1">
      <alignment horizontal="left" vertical="center"/>
    </xf>
    <xf numFmtId="0" fontId="8" fillId="29" borderId="10" xfId="52" applyFont="1" applyFill="1" applyBorder="1" applyAlignment="1">
      <alignment horizontal="left" vertical="center"/>
    </xf>
    <xf numFmtId="0" fontId="8" fillId="0" borderId="25" xfId="52" applyFont="1" applyBorder="1" applyAlignment="1">
      <alignment horizontal="left" vertical="top" wrapText="1" shrinkToFit="1"/>
    </xf>
    <xf numFmtId="0" fontId="8" fillId="0" borderId="26" xfId="52" applyFont="1" applyBorder="1" applyAlignment="1">
      <alignment horizontal="left" vertical="top" wrapText="1" shrinkToFit="1"/>
    </xf>
    <xf numFmtId="0" fontId="8" fillId="0" borderId="34" xfId="52" applyFont="1" applyBorder="1" applyAlignment="1">
      <alignment horizontal="left" vertical="top" wrapText="1" shrinkToFit="1"/>
    </xf>
    <xf numFmtId="0" fontId="8" fillId="0" borderId="23" xfId="52" applyFont="1" applyBorder="1" applyAlignment="1">
      <alignment horizontal="center" vertical="center" textRotation="255" shrinkToFit="1"/>
    </xf>
    <xf numFmtId="0" fontId="38" fillId="0" borderId="20" xfId="52" applyFont="1" applyBorder="1" applyAlignment="1">
      <alignment horizontal="distributed" vertical="center" shrinkToFit="1"/>
    </xf>
    <xf numFmtId="0" fontId="8" fillId="0" borderId="147" xfId="52" applyFont="1" applyBorder="1" applyAlignment="1">
      <alignment horizontal="center" vertical="distributed" textRotation="255" indent="2" shrinkToFit="1"/>
    </xf>
    <xf numFmtId="0" fontId="8" fillId="0" borderId="147" xfId="52" applyFont="1" applyBorder="1" applyAlignment="1">
      <alignment horizontal="center" vertical="center" textRotation="255" shrinkToFit="1"/>
    </xf>
    <xf numFmtId="0" fontId="38" fillId="0" borderId="148" xfId="52" applyFont="1" applyBorder="1" applyAlignment="1">
      <alignment horizontal="distributed" vertical="center" shrinkToFit="1"/>
    </xf>
    <xf numFmtId="0" fontId="38" fillId="0" borderId="138" xfId="52" applyFont="1" applyBorder="1" applyAlignment="1">
      <alignment horizontal="distributed" vertical="center" shrinkToFit="1"/>
    </xf>
    <xf numFmtId="0" fontId="38" fillId="0" borderId="149" xfId="52" applyFont="1" applyBorder="1" applyAlignment="1">
      <alignment horizontal="distributed" vertical="center" shrinkToFit="1"/>
    </xf>
    <xf numFmtId="0" fontId="8" fillId="29" borderId="148" xfId="52" applyFont="1" applyFill="1" applyBorder="1" applyAlignment="1">
      <alignment horizontal="left" vertical="center"/>
    </xf>
    <xf numFmtId="0" fontId="8" fillId="29" borderId="138" xfId="52" applyFont="1" applyFill="1" applyBorder="1" applyAlignment="1">
      <alignment horizontal="left" vertical="center"/>
    </xf>
    <xf numFmtId="0" fontId="8" fillId="29" borderId="149" xfId="52" applyFont="1" applyFill="1" applyBorder="1" applyAlignment="1">
      <alignment horizontal="left" vertical="center"/>
    </xf>
    <xf numFmtId="0" fontId="41" fillId="0" borderId="31" xfId="63" applyFont="1" applyBorder="1" applyAlignment="1">
      <alignment horizontal="distributed" vertical="center" wrapText="1"/>
    </xf>
    <xf numFmtId="0" fontId="41" fillId="0" borderId="66" xfId="63" applyFont="1" applyBorder="1" applyAlignment="1">
      <alignment horizontal="distributed" vertical="center" wrapText="1"/>
    </xf>
    <xf numFmtId="0" fontId="41" fillId="0" borderId="15" xfId="63" applyFont="1" applyBorder="1" applyAlignment="1">
      <alignment horizontal="distributed" vertical="center" wrapText="1"/>
    </xf>
    <xf numFmtId="0" fontId="41" fillId="0" borderId="36" xfId="63" applyFont="1" applyBorder="1" applyAlignment="1">
      <alignment horizontal="distributed" vertical="center" wrapText="1"/>
    </xf>
    <xf numFmtId="0" fontId="41" fillId="0" borderId="0" xfId="63" applyFont="1" applyAlignment="1">
      <alignment horizontal="distributed" vertical="center" wrapText="1"/>
    </xf>
    <xf numFmtId="0" fontId="41" fillId="0" borderId="64" xfId="63" applyFont="1" applyBorder="1" applyAlignment="1">
      <alignment horizontal="distributed" vertical="center" wrapText="1"/>
    </xf>
    <xf numFmtId="0" fontId="41" fillId="0" borderId="72" xfId="63" applyFont="1" applyBorder="1" applyAlignment="1">
      <alignment horizontal="distributed" vertical="center" wrapText="1"/>
    </xf>
    <xf numFmtId="0" fontId="41" fillId="0" borderId="62" xfId="63" applyFont="1" applyBorder="1" applyAlignment="1">
      <alignment horizontal="distributed" vertical="center" wrapText="1"/>
    </xf>
    <xf numFmtId="0" fontId="41" fillId="0" borderId="59" xfId="63" applyFont="1" applyBorder="1" applyAlignment="1">
      <alignment horizontal="distributed" vertical="center" wrapText="1"/>
    </xf>
    <xf numFmtId="0" fontId="41" fillId="0" borderId="20" xfId="63" applyFont="1" applyBorder="1" applyAlignment="1">
      <alignment horizontal="distributed" vertical="center"/>
    </xf>
    <xf numFmtId="0" fontId="41" fillId="0" borderId="66" xfId="63" applyFont="1" applyBorder="1" applyAlignment="1">
      <alignment horizontal="distributed" vertical="center"/>
    </xf>
    <xf numFmtId="49" fontId="62" fillId="29" borderId="66" xfId="63" applyNumberFormat="1" applyFont="1" applyFill="1" applyBorder="1" applyAlignment="1">
      <alignment horizontal="center" vertical="center" shrinkToFit="1"/>
    </xf>
    <xf numFmtId="0" fontId="59" fillId="29" borderId="63" xfId="63" applyFont="1" applyFill="1" applyBorder="1" applyAlignment="1">
      <alignment horizontal="center" vertical="center" shrinkToFit="1"/>
    </xf>
    <xf numFmtId="0" fontId="59" fillId="29" borderId="0" xfId="63" applyFont="1" applyFill="1" applyAlignment="1">
      <alignment horizontal="center" vertical="center" shrinkToFit="1"/>
    </xf>
    <xf numFmtId="0" fontId="59" fillId="29" borderId="92" xfId="63" applyFont="1" applyFill="1" applyBorder="1" applyAlignment="1">
      <alignment horizontal="center" vertical="center" shrinkToFit="1"/>
    </xf>
    <xf numFmtId="0" fontId="59" fillId="29" borderId="60" xfId="63" applyFont="1" applyFill="1" applyBorder="1" applyAlignment="1">
      <alignment horizontal="center" vertical="center" shrinkToFit="1"/>
    </xf>
    <xf numFmtId="0" fontId="59" fillId="29" borderId="62" xfId="63" applyFont="1" applyFill="1" applyBorder="1" applyAlignment="1">
      <alignment horizontal="center" vertical="center" shrinkToFit="1"/>
    </xf>
    <xf numFmtId="0" fontId="59" fillId="29" borderId="93" xfId="63" applyFont="1" applyFill="1" applyBorder="1" applyAlignment="1">
      <alignment horizontal="center" vertical="center" shrinkToFit="1"/>
    </xf>
    <xf numFmtId="0" fontId="41" fillId="0" borderId="147" xfId="52" applyFont="1" applyBorder="1" applyAlignment="1">
      <alignment horizontal="distributed" vertical="center" wrapText="1"/>
    </xf>
    <xf numFmtId="0" fontId="41" fillId="0" borderId="147" xfId="52" applyFont="1" applyBorder="1" applyAlignment="1">
      <alignment horizontal="center" vertical="center" wrapText="1"/>
    </xf>
    <xf numFmtId="0" fontId="41" fillId="0" borderId="147" xfId="52" applyFont="1" applyBorder="1" applyAlignment="1">
      <alignment horizontal="center" vertical="center"/>
    </xf>
    <xf numFmtId="187" fontId="64" fillId="29" borderId="128" xfId="52" applyNumberFormat="1" applyFont="1" applyFill="1" applyBorder="1" applyAlignment="1">
      <alignment horizontal="center" vertical="top" shrinkToFit="1"/>
    </xf>
    <xf numFmtId="187" fontId="64" fillId="29" borderId="129" xfId="52" applyNumberFormat="1" applyFont="1" applyFill="1" applyBorder="1" applyAlignment="1">
      <alignment horizontal="center" vertical="top" shrinkToFit="1"/>
    </xf>
    <xf numFmtId="0" fontId="59" fillId="0" borderId="62" xfId="52" applyFont="1" applyBorder="1" applyAlignment="1">
      <alignment horizontal="left" vertical="top" wrapText="1"/>
    </xf>
    <xf numFmtId="0" fontId="41" fillId="0" borderId="28" xfId="63" applyFont="1" applyBorder="1" applyAlignment="1">
      <alignment horizontal="distributed" vertical="center" wrapText="1"/>
    </xf>
    <xf numFmtId="0" fontId="41" fillId="0" borderId="17" xfId="63" applyFont="1" applyBorder="1" applyAlignment="1">
      <alignment horizontal="distributed" vertical="center"/>
    </xf>
    <xf numFmtId="0" fontId="41" fillId="0" borderId="40" xfId="63" applyFont="1" applyBorder="1" applyAlignment="1">
      <alignment horizontal="distributed" vertical="center"/>
    </xf>
    <xf numFmtId="0" fontId="41" fillId="0" borderId="23" xfId="63" applyFont="1" applyBorder="1" applyAlignment="1">
      <alignment horizontal="distributed" vertical="center"/>
    </xf>
    <xf numFmtId="0" fontId="62" fillId="29" borderId="97" xfId="63" applyFont="1" applyFill="1" applyBorder="1" applyAlignment="1">
      <alignment vertical="center" shrinkToFit="1"/>
    </xf>
    <xf numFmtId="0" fontId="62" fillId="29" borderId="130" xfId="63" applyFont="1" applyFill="1" applyBorder="1" applyAlignment="1">
      <alignment vertical="center" shrinkToFit="1"/>
    </xf>
    <xf numFmtId="0" fontId="65" fillId="29" borderId="126" xfId="63" applyFont="1" applyFill="1" applyBorder="1" applyAlignment="1">
      <alignment horizontal="center" vertical="center" shrinkToFit="1"/>
    </xf>
    <xf numFmtId="0" fontId="65" fillId="29" borderId="131" xfId="63" applyFont="1" applyFill="1" applyBorder="1" applyAlignment="1">
      <alignment horizontal="center" vertical="center" shrinkToFit="1"/>
    </xf>
    <xf numFmtId="0" fontId="65" fillId="29" borderId="132" xfId="63" applyFont="1" applyFill="1" applyBorder="1" applyAlignment="1">
      <alignment horizontal="center" vertical="center" shrinkToFit="1"/>
    </xf>
    <xf numFmtId="0" fontId="61" fillId="0" borderId="0" xfId="63" applyFont="1" applyAlignment="1">
      <alignment horizontal="distributed" vertical="center"/>
    </xf>
    <xf numFmtId="0" fontId="62" fillId="29" borderId="139" xfId="63" applyFont="1" applyFill="1" applyBorder="1" applyAlignment="1">
      <alignment horizontal="left" vertical="center" shrinkToFit="1"/>
    </xf>
    <xf numFmtId="0" fontId="59" fillId="0" borderId="0" xfId="52" applyFont="1" applyAlignment="1">
      <alignment horizontal="left" vertical="top" wrapText="1"/>
    </xf>
    <xf numFmtId="0" fontId="59" fillId="0" borderId="25" xfId="52" applyFont="1" applyBorder="1" applyAlignment="1">
      <alignment horizontal="center" vertical="center" wrapText="1"/>
    </xf>
    <xf numFmtId="0" fontId="59" fillId="0" borderId="26" xfId="52" applyFont="1" applyBorder="1" applyAlignment="1">
      <alignment horizontal="center" vertical="center" wrapText="1"/>
    </xf>
    <xf numFmtId="0" fontId="59" fillId="0" borderId="34" xfId="52" applyFont="1" applyBorder="1" applyAlignment="1">
      <alignment horizontal="center" vertical="center" wrapText="1"/>
    </xf>
    <xf numFmtId="187" fontId="63" fillId="29" borderId="127" xfId="52" applyNumberFormat="1" applyFont="1" applyFill="1" applyBorder="1" applyAlignment="1">
      <alignment horizontal="center" vertical="top" shrinkToFit="1"/>
    </xf>
    <xf numFmtId="187" fontId="63" fillId="29" borderId="128" xfId="52" applyNumberFormat="1" applyFont="1" applyFill="1" applyBorder="1" applyAlignment="1">
      <alignment horizontal="center" vertical="top" shrinkToFit="1"/>
    </xf>
    <xf numFmtId="0" fontId="82" fillId="0" borderId="0" xfId="52" applyFont="1" applyAlignment="1">
      <alignment horizontal="center" vertical="center"/>
    </xf>
    <xf numFmtId="0" fontId="39" fillId="0" borderId="0" xfId="52" applyFont="1" applyAlignment="1">
      <alignment horizontal="center" vertical="center"/>
    </xf>
    <xf numFmtId="0" fontId="59" fillId="0" borderId="0" xfId="63" applyFont="1" applyAlignment="1">
      <alignment horizontal="left" vertical="center" wrapText="1"/>
    </xf>
    <xf numFmtId="0" fontId="20" fillId="0" borderId="0" xfId="63" applyAlignment="1">
      <alignment vertical="center" shrinkToFit="1"/>
    </xf>
    <xf numFmtId="0" fontId="60" fillId="29" borderId="0" xfId="63" applyFont="1" applyFill="1" applyAlignment="1">
      <alignment horizontal="center" vertical="center" shrinkToFit="1"/>
    </xf>
    <xf numFmtId="49" fontId="60" fillId="26" borderId="0" xfId="63" applyNumberFormat="1" applyFont="1" applyFill="1" applyAlignment="1">
      <alignment horizontal="center" vertical="center" shrinkToFit="1"/>
    </xf>
    <xf numFmtId="0" fontId="38" fillId="0" borderId="0" xfId="63" applyFont="1" applyAlignment="1">
      <alignment horizontal="center" vertical="center"/>
    </xf>
    <xf numFmtId="0" fontId="61" fillId="0" borderId="0" xfId="63" applyFont="1" applyAlignment="1">
      <alignment horizontal="distributed" vertical="center" wrapText="1"/>
    </xf>
    <xf numFmtId="0" fontId="43" fillId="0" borderId="0" xfId="63" applyFont="1" applyAlignment="1">
      <alignment horizontal="center" vertical="center"/>
    </xf>
    <xf numFmtId="0" fontId="62" fillId="29" borderId="0" xfId="63" applyFont="1" applyFill="1" applyAlignment="1">
      <alignment vertical="center" shrinkToFit="1"/>
    </xf>
    <xf numFmtId="0" fontId="62" fillId="29" borderId="65" xfId="63" applyFont="1" applyFill="1" applyBorder="1" applyAlignment="1">
      <alignment vertical="center" shrinkToFit="1"/>
    </xf>
    <xf numFmtId="0" fontId="62" fillId="29" borderId="138" xfId="63" applyFont="1" applyFill="1" applyBorder="1" applyAlignment="1">
      <alignment vertical="center" shrinkToFit="1"/>
    </xf>
    <xf numFmtId="0" fontId="86" fillId="0" borderId="0" xfId="63" applyFont="1" applyAlignment="1">
      <alignment horizontal="center" vertical="center" wrapText="1"/>
    </xf>
    <xf numFmtId="0" fontId="41" fillId="0" borderId="0" xfId="52" applyFont="1" applyAlignment="1">
      <alignment horizontal="center" vertical="center" wrapText="1"/>
    </xf>
    <xf numFmtId="0" fontId="8" fillId="0" borderId="150" xfId="52" applyFont="1" applyBorder="1" applyAlignment="1">
      <alignment horizontal="justify" vertical="distributed" textRotation="255" shrinkToFit="1"/>
    </xf>
    <xf numFmtId="0" fontId="8" fillId="0" borderId="67" xfId="52" applyFont="1" applyBorder="1" applyAlignment="1">
      <alignment horizontal="justify" vertical="distributed" textRotation="255" shrinkToFit="1"/>
    </xf>
    <xf numFmtId="0" fontId="8" fillId="0" borderId="22" xfId="52" applyFont="1" applyBorder="1" applyAlignment="1">
      <alignment horizontal="justify" vertical="distributed" textRotation="255" shrinkToFit="1"/>
    </xf>
    <xf numFmtId="0" fontId="38" fillId="0" borderId="0" xfId="52" applyFont="1" applyBorder="1" applyAlignment="1">
      <alignment horizontal="distributed" vertical="center" shrinkToFit="1"/>
    </xf>
    <xf numFmtId="0" fontId="8" fillId="26" borderId="0" xfId="52" applyFont="1" applyFill="1" applyBorder="1" applyAlignment="1">
      <alignment horizontal="center" vertical="center" wrapText="1"/>
    </xf>
    <xf numFmtId="0" fontId="59" fillId="0" borderId="0" xfId="63" applyFont="1" applyBorder="1" applyAlignment="1">
      <alignment horizontal="center" vertical="center"/>
    </xf>
    <xf numFmtId="0" fontId="8" fillId="0" borderId="0" xfId="63" applyFont="1" applyBorder="1" applyAlignment="1">
      <alignment horizontal="center" vertical="center"/>
    </xf>
    <xf numFmtId="0" fontId="65" fillId="26" borderId="0" xfId="63" applyFont="1" applyFill="1" applyBorder="1" applyAlignment="1">
      <alignment horizontal="center" vertical="center"/>
    </xf>
    <xf numFmtId="0" fontId="8" fillId="0" borderId="0" xfId="52" applyFont="1" applyBorder="1" applyAlignment="1">
      <alignment horizontal="center" vertical="center"/>
    </xf>
    <xf numFmtId="0" fontId="8" fillId="0" borderId="138" xfId="52" applyFont="1" applyBorder="1" applyAlignment="1">
      <alignment horizontal="center" vertical="center"/>
    </xf>
    <xf numFmtId="0" fontId="8" fillId="29" borderId="0" xfId="52" applyFont="1" applyFill="1" applyBorder="1" applyAlignment="1">
      <alignment horizontal="left" vertical="center"/>
    </xf>
    <xf numFmtId="0" fontId="100" fillId="0" borderId="0" xfId="52" applyFont="1" applyAlignment="1">
      <alignment horizontal="center" vertical="center"/>
    </xf>
    <xf numFmtId="0" fontId="101" fillId="0" borderId="0" xfId="52" applyFont="1" applyAlignment="1">
      <alignment horizontal="center" vertical="center"/>
    </xf>
    <xf numFmtId="0" fontId="69" fillId="0" borderId="0" xfId="52" applyFont="1" applyAlignment="1">
      <alignment horizontal="center" vertical="center"/>
    </xf>
    <xf numFmtId="0" fontId="88" fillId="0" borderId="115" xfId="52" applyFont="1" applyBorder="1" applyAlignment="1">
      <alignment horizontal="left" vertical="center" shrinkToFit="1"/>
    </xf>
    <xf numFmtId="0" fontId="88" fillId="0" borderId="112" xfId="52" applyFont="1" applyBorder="1" applyAlignment="1">
      <alignment horizontal="left" vertical="center" shrinkToFit="1"/>
    </xf>
    <xf numFmtId="0" fontId="88" fillId="0" borderId="113" xfId="52" applyFont="1" applyBorder="1" applyAlignment="1">
      <alignment horizontal="left" vertical="center" shrinkToFit="1"/>
    </xf>
    <xf numFmtId="0" fontId="88" fillId="0" borderId="104" xfId="51" applyFont="1" applyBorder="1" applyAlignment="1">
      <alignment horizontal="center" vertical="center" shrinkToFit="1"/>
    </xf>
    <xf numFmtId="0" fontId="88" fillId="0" borderId="105" xfId="51" applyFont="1" applyBorder="1" applyAlignment="1">
      <alignment horizontal="center" vertical="center" shrinkToFit="1"/>
    </xf>
    <xf numFmtId="0" fontId="88" fillId="0" borderId="106" xfId="51" applyFont="1" applyBorder="1" applyAlignment="1">
      <alignment horizontal="center" vertical="center" shrinkToFit="1"/>
    </xf>
    <xf numFmtId="0" fontId="88" fillId="0" borderId="104" xfId="56" applyFont="1" applyBorder="1" applyAlignment="1">
      <alignment horizontal="center" vertical="center" shrinkToFit="1"/>
    </xf>
    <xf numFmtId="0" fontId="88" fillId="0" borderId="105" xfId="56" applyFont="1" applyBorder="1" applyAlignment="1">
      <alignment horizontal="center" vertical="center" shrinkToFit="1"/>
    </xf>
    <xf numFmtId="0" fontId="88" fillId="0" borderId="106" xfId="56" applyFont="1" applyBorder="1" applyAlignment="1">
      <alignment horizontal="center" vertical="center" shrinkToFit="1"/>
    </xf>
    <xf numFmtId="0" fontId="88" fillId="0" borderId="111" xfId="51" applyFont="1" applyBorder="1" applyAlignment="1">
      <alignment horizontal="left" vertical="center" shrinkToFit="1"/>
    </xf>
    <xf numFmtId="0" fontId="88" fillId="0" borderId="112" xfId="51" applyFont="1" applyBorder="1" applyAlignment="1">
      <alignment horizontal="left" vertical="center" shrinkToFit="1"/>
    </xf>
    <xf numFmtId="0" fontId="88" fillId="0" borderId="113" xfId="51" applyFont="1" applyBorder="1" applyAlignment="1">
      <alignment horizontal="left" vertical="center" shrinkToFit="1"/>
    </xf>
    <xf numFmtId="0" fontId="89" fillId="0" borderId="0" xfId="51" applyFont="1" applyAlignment="1">
      <alignment horizontal="center" vertical="center"/>
    </xf>
    <xf numFmtId="0" fontId="88" fillId="0" borderId="81" xfId="51" applyFont="1" applyBorder="1" applyAlignment="1">
      <alignment horizontal="center" vertical="center" shrinkToFit="1"/>
    </xf>
    <xf numFmtId="0" fontId="88" fillId="0" borderId="73" xfId="51" applyFont="1" applyBorder="1" applyAlignment="1">
      <alignment horizontal="center" vertical="center" shrinkToFit="1"/>
    </xf>
    <xf numFmtId="0" fontId="88" fillId="0" borderId="76" xfId="51" applyFont="1" applyBorder="1" applyAlignment="1">
      <alignment horizontal="center" vertical="center" shrinkToFit="1"/>
    </xf>
    <xf numFmtId="0" fontId="88" fillId="0" borderId="107" xfId="51" applyFont="1" applyBorder="1" applyAlignment="1">
      <alignment horizontal="center" vertical="center" shrinkToFit="1"/>
    </xf>
    <xf numFmtId="0" fontId="88" fillId="0" borderId="137" xfId="51" applyFont="1" applyBorder="1" applyAlignment="1">
      <alignment horizontal="center" vertical="center" shrinkToFit="1"/>
    </xf>
    <xf numFmtId="0" fontId="88" fillId="0" borderId="109" xfId="51" applyFont="1" applyBorder="1" applyAlignment="1">
      <alignment horizontal="center" vertical="center" shrinkToFit="1"/>
    </xf>
    <xf numFmtId="0" fontId="88" fillId="0" borderId="80" xfId="51" applyFont="1" applyBorder="1" applyAlignment="1">
      <alignment horizontal="center" vertical="center" shrinkToFit="1"/>
    </xf>
    <xf numFmtId="0" fontId="88" fillId="0" borderId="110" xfId="51" applyFont="1" applyBorder="1" applyAlignment="1">
      <alignment horizontal="center" vertical="center" shrinkToFit="1"/>
    </xf>
    <xf numFmtId="0" fontId="88" fillId="0" borderId="80" xfId="51" applyFont="1" applyBorder="1" applyAlignment="1">
      <alignment horizontal="center" vertical="center" wrapText="1" shrinkToFit="1"/>
    </xf>
    <xf numFmtId="0" fontId="88" fillId="0" borderId="73" xfId="56" applyFont="1" applyBorder="1" applyAlignment="1">
      <alignment horizontal="center" vertical="center" shrinkToFit="1"/>
    </xf>
    <xf numFmtId="0" fontId="88" fillId="0" borderId="76" xfId="56" applyFont="1" applyBorder="1" applyAlignment="1">
      <alignment horizontal="center" vertical="center" shrinkToFit="1"/>
    </xf>
    <xf numFmtId="0" fontId="88" fillId="0" borderId="110" xfId="56" applyFont="1" applyBorder="1" applyAlignment="1">
      <alignment horizontal="center" vertical="center" shrinkToFit="1"/>
    </xf>
    <xf numFmtId="0" fontId="88" fillId="0" borderId="137" xfId="56" applyFont="1" applyBorder="1" applyAlignment="1">
      <alignment horizontal="center" vertical="center" shrinkToFit="1"/>
    </xf>
    <xf numFmtId="0" fontId="88" fillId="0" borderId="109" xfId="56" applyFont="1" applyBorder="1" applyAlignment="1">
      <alignment horizontal="center" vertical="center" shrinkToFit="1"/>
    </xf>
    <xf numFmtId="0" fontId="88" fillId="0" borderId="125" xfId="51" applyFont="1" applyBorder="1" applyAlignment="1">
      <alignment horizontal="center" vertical="center" shrinkToFit="1"/>
    </xf>
    <xf numFmtId="0" fontId="88" fillId="0" borderId="124" xfId="51" applyFont="1" applyBorder="1" applyAlignment="1">
      <alignment horizontal="center" vertical="center" shrinkToFit="1"/>
    </xf>
    <xf numFmtId="0" fontId="88" fillId="0" borderId="123" xfId="51" applyFont="1" applyBorder="1" applyAlignment="1">
      <alignment horizontal="center" vertical="center" shrinkToFit="1"/>
    </xf>
    <xf numFmtId="0" fontId="88" fillId="0" borderId="122" xfId="51" applyFont="1" applyBorder="1" applyAlignment="1">
      <alignment horizontal="center" vertical="center" shrinkToFit="1"/>
    </xf>
    <xf numFmtId="0" fontId="88" fillId="0" borderId="91" xfId="51" applyFont="1" applyBorder="1" applyAlignment="1">
      <alignment horizontal="center" vertical="center" shrinkToFit="1"/>
    </xf>
    <xf numFmtId="0" fontId="88" fillId="0" borderId="114" xfId="51" applyFont="1" applyBorder="1" applyAlignment="1">
      <alignment horizontal="center" vertical="center" shrinkToFit="1"/>
    </xf>
    <xf numFmtId="0" fontId="88" fillId="0" borderId="154" xfId="51" applyFont="1" applyBorder="1" applyAlignment="1">
      <alignment horizontal="center" vertical="center" shrinkToFit="1"/>
    </xf>
    <xf numFmtId="0" fontId="88" fillId="32" borderId="147" xfId="51" applyFont="1" applyFill="1" applyBorder="1" applyAlignment="1">
      <alignment horizontal="left" vertical="center" shrinkToFit="1"/>
    </xf>
    <xf numFmtId="0" fontId="88" fillId="32" borderId="152" xfId="51" applyFont="1" applyFill="1" applyBorder="1" applyAlignment="1">
      <alignment horizontal="left" vertical="center" shrinkToFit="1"/>
    </xf>
    <xf numFmtId="0" fontId="88" fillId="32" borderId="139" xfId="51" applyFont="1" applyFill="1" applyBorder="1" applyAlignment="1">
      <alignment horizontal="left" vertical="center" shrinkToFit="1"/>
    </xf>
    <xf numFmtId="0" fontId="88" fillId="32" borderId="146" xfId="51" applyFont="1" applyFill="1" applyBorder="1" applyAlignment="1">
      <alignment horizontal="left" vertical="center" shrinkToFit="1"/>
    </xf>
    <xf numFmtId="0" fontId="88" fillId="32" borderId="18" xfId="51" applyFont="1" applyFill="1" applyBorder="1" applyAlignment="1">
      <alignment horizontal="center" vertical="center" shrinkToFit="1"/>
    </xf>
    <xf numFmtId="0" fontId="88" fillId="32" borderId="65" xfId="51" applyFont="1" applyFill="1" applyBorder="1" applyAlignment="1">
      <alignment horizontal="center" vertical="center" shrinkToFit="1"/>
    </xf>
    <xf numFmtId="0" fontId="88" fillId="32" borderId="10" xfId="51" applyFont="1" applyFill="1" applyBorder="1" applyAlignment="1">
      <alignment horizontal="center" vertical="center" shrinkToFit="1"/>
    </xf>
    <xf numFmtId="0" fontId="8" fillId="32" borderId="139" xfId="51" applyFont="1" applyFill="1" applyBorder="1" applyAlignment="1">
      <alignment horizontal="left" vertical="center" shrinkToFit="1"/>
    </xf>
    <xf numFmtId="0" fontId="8" fillId="32" borderId="146" xfId="51" applyFont="1" applyFill="1" applyBorder="1" applyAlignment="1">
      <alignment horizontal="left" vertical="center" shrinkToFit="1"/>
    </xf>
    <xf numFmtId="0" fontId="8" fillId="32" borderId="18" xfId="51" applyFont="1" applyFill="1" applyBorder="1" applyAlignment="1">
      <alignment horizontal="center" vertical="center" wrapText="1" shrinkToFit="1"/>
    </xf>
    <xf numFmtId="0" fontId="8" fillId="32" borderId="65" xfId="51" applyFont="1" applyFill="1" applyBorder="1" applyAlignment="1">
      <alignment horizontal="center" vertical="center" shrinkToFit="1"/>
    </xf>
    <xf numFmtId="0" fontId="8" fillId="32" borderId="10" xfId="51" applyFont="1" applyFill="1" applyBorder="1" applyAlignment="1">
      <alignment horizontal="center" vertical="center" shrinkToFit="1"/>
    </xf>
    <xf numFmtId="0" fontId="88" fillId="0" borderId="111" xfId="51" applyFont="1" applyBorder="1" applyAlignment="1">
      <alignment horizontal="left" vertical="center" wrapText="1"/>
    </xf>
    <xf numFmtId="0" fontId="88" fillId="0" borderId="112" xfId="56" applyFont="1" applyBorder="1" applyAlignment="1">
      <alignment horizontal="left" vertical="center"/>
    </xf>
    <xf numFmtId="0" fontId="88" fillId="0" borderId="113" xfId="56" applyFont="1" applyBorder="1" applyAlignment="1">
      <alignment horizontal="left" vertical="center"/>
    </xf>
    <xf numFmtId="0" fontId="88" fillId="0" borderId="111" xfId="51" applyFont="1" applyBorder="1" applyAlignment="1">
      <alignment horizontal="center" vertical="center" shrinkToFit="1"/>
    </xf>
    <xf numFmtId="0" fontId="88" fillId="0" borderId="112" xfId="51" applyFont="1" applyBorder="1" applyAlignment="1">
      <alignment horizontal="center" vertical="center" shrinkToFit="1"/>
    </xf>
    <xf numFmtId="0" fontId="88" fillId="0" borderId="89" xfId="51" applyFont="1" applyBorder="1" applyAlignment="1">
      <alignment horizontal="center" vertical="center" shrinkToFit="1"/>
    </xf>
    <xf numFmtId="0" fontId="88" fillId="0" borderId="147" xfId="51" applyFont="1" applyBorder="1" applyAlignment="1">
      <alignment horizontal="left" vertical="center" shrinkToFit="1"/>
    </xf>
    <xf numFmtId="0" fontId="88" fillId="0" borderId="142" xfId="51" applyFont="1" applyBorder="1" applyAlignment="1">
      <alignment horizontal="left" vertical="center" shrinkToFit="1"/>
    </xf>
    <xf numFmtId="0" fontId="88" fillId="0" borderId="142" xfId="56" applyFont="1" applyBorder="1" applyAlignment="1">
      <alignment horizontal="left" vertical="center" shrinkToFit="1"/>
    </xf>
    <xf numFmtId="0" fontId="88" fillId="0" borderId="147" xfId="56" applyFont="1" applyBorder="1" applyAlignment="1">
      <alignment horizontal="left" vertical="center" shrinkToFit="1"/>
    </xf>
    <xf numFmtId="0" fontId="88" fillId="32" borderId="18" xfId="51" applyFont="1" applyFill="1" applyBorder="1" applyAlignment="1">
      <alignment horizontal="left" vertical="center" shrinkToFit="1"/>
    </xf>
    <xf numFmtId="0" fontId="88" fillId="32" borderId="65" xfId="51" applyFont="1" applyFill="1" applyBorder="1" applyAlignment="1">
      <alignment horizontal="left" vertical="center" shrinkToFit="1"/>
    </xf>
    <xf numFmtId="0" fontId="88" fillId="32" borderId="10" xfId="51" applyFont="1" applyFill="1" applyBorder="1" applyAlignment="1">
      <alignment horizontal="left" vertical="center" shrinkToFit="1"/>
    </xf>
    <xf numFmtId="0" fontId="88" fillId="32" borderId="145" xfId="51" applyFont="1" applyFill="1" applyBorder="1" applyAlignment="1">
      <alignment horizontal="left" vertical="center" shrinkToFit="1"/>
    </xf>
    <xf numFmtId="0" fontId="88" fillId="32" borderId="151" xfId="51" applyFont="1" applyFill="1" applyBorder="1" applyAlignment="1">
      <alignment horizontal="left" vertical="center" shrinkToFit="1"/>
    </xf>
    <xf numFmtId="0" fontId="88" fillId="0" borderId="150" xfId="51" applyFont="1" applyBorder="1" applyAlignment="1">
      <alignment horizontal="left" vertical="center" shrinkToFit="1"/>
    </xf>
    <xf numFmtId="0" fontId="88" fillId="0" borderId="67" xfId="51" applyFont="1" applyBorder="1" applyAlignment="1">
      <alignment horizontal="left" vertical="center" shrinkToFit="1"/>
    </xf>
    <xf numFmtId="0" fontId="88" fillId="0" borderId="143" xfId="51" applyFont="1" applyBorder="1" applyAlignment="1">
      <alignment horizontal="left" vertical="center" shrinkToFit="1"/>
    </xf>
    <xf numFmtId="0" fontId="88" fillId="0" borderId="143" xfId="56" applyFont="1" applyBorder="1" applyAlignment="1">
      <alignment horizontal="left" vertical="center" shrinkToFit="1"/>
    </xf>
    <xf numFmtId="0" fontId="88" fillId="0" borderId="144" xfId="51" applyFont="1" applyBorder="1" applyAlignment="1">
      <alignment horizontal="left" vertical="center" shrinkToFit="1"/>
    </xf>
    <xf numFmtId="0" fontId="88" fillId="0" borderId="144" xfId="56" applyFont="1" applyBorder="1" applyAlignment="1">
      <alignment horizontal="left" vertical="center" shrinkToFit="1"/>
    </xf>
    <xf numFmtId="0" fontId="88" fillId="0" borderId="148" xfId="51" applyFont="1" applyBorder="1" applyAlignment="1">
      <alignment horizontal="left" vertical="center" wrapText="1" shrinkToFit="1"/>
    </xf>
    <xf numFmtId="0" fontId="88" fillId="0" borderId="138" xfId="51" applyFont="1" applyBorder="1" applyAlignment="1">
      <alignment horizontal="left" vertical="center" wrapText="1" shrinkToFit="1"/>
    </xf>
    <xf numFmtId="0" fontId="88" fillId="0" borderId="149" xfId="51" applyFont="1" applyBorder="1" applyAlignment="1">
      <alignment horizontal="left" vertical="center" wrapText="1" shrinkToFit="1"/>
    </xf>
    <xf numFmtId="0" fontId="88" fillId="0" borderId="63" xfId="51" applyFont="1" applyBorder="1" applyAlignment="1">
      <alignment horizontal="left" vertical="center" wrapText="1" shrinkToFit="1"/>
    </xf>
    <xf numFmtId="0" fontId="88" fillId="0" borderId="0" xfId="51" applyFont="1" applyAlignment="1">
      <alignment horizontal="left" vertical="center" wrapText="1" shrinkToFit="1"/>
    </xf>
    <xf numFmtId="0" fontId="88" fillId="0" borderId="64" xfId="51" applyFont="1" applyBorder="1" applyAlignment="1">
      <alignment horizontal="left" vertical="center" wrapText="1" shrinkToFit="1"/>
    </xf>
    <xf numFmtId="0" fontId="88" fillId="0" borderId="148" xfId="51" applyFont="1" applyBorder="1" applyAlignment="1">
      <alignment horizontal="left" vertical="center" shrinkToFit="1"/>
    </xf>
    <xf numFmtId="0" fontId="88" fillId="0" borderId="138" xfId="51" applyFont="1" applyBorder="1" applyAlignment="1">
      <alignment horizontal="left" vertical="center" shrinkToFit="1"/>
    </xf>
    <xf numFmtId="0" fontId="88" fillId="0" borderId="149" xfId="51" applyFont="1" applyBorder="1" applyAlignment="1">
      <alignment horizontal="left" vertical="center" shrinkToFit="1"/>
    </xf>
    <xf numFmtId="0" fontId="88" fillId="0" borderId="63" xfId="51" applyFont="1" applyBorder="1" applyAlignment="1">
      <alignment horizontal="left" vertical="center" shrinkToFit="1"/>
    </xf>
    <xf numFmtId="0" fontId="88" fillId="0" borderId="0" xfId="51" applyFont="1" applyAlignment="1">
      <alignment horizontal="left" vertical="center" shrinkToFit="1"/>
    </xf>
    <xf numFmtId="0" fontId="88" fillId="0" borderId="64" xfId="51" applyFont="1" applyBorder="1" applyAlignment="1">
      <alignment horizontal="left" vertical="center" shrinkToFit="1"/>
    </xf>
    <xf numFmtId="0" fontId="88" fillId="0" borderId="148" xfId="56" applyFont="1" applyBorder="1" applyAlignment="1">
      <alignment horizontal="left" vertical="center" shrinkToFit="1"/>
    </xf>
    <xf numFmtId="0" fontId="88" fillId="0" borderId="138" xfId="56" applyFont="1" applyBorder="1" applyAlignment="1">
      <alignment horizontal="left" vertical="center" shrinkToFit="1"/>
    </xf>
    <xf numFmtId="0" fontId="88" fillId="0" borderId="149" xfId="56" applyFont="1" applyBorder="1" applyAlignment="1">
      <alignment horizontal="left" vertical="center" shrinkToFit="1"/>
    </xf>
    <xf numFmtId="0" fontId="88" fillId="0" borderId="63" xfId="56" applyFont="1" applyBorder="1" applyAlignment="1">
      <alignment horizontal="left" vertical="center" shrinkToFit="1"/>
    </xf>
    <xf numFmtId="0" fontId="88" fillId="0" borderId="0" xfId="56" applyFont="1" applyAlignment="1">
      <alignment horizontal="left" vertical="center" shrinkToFit="1"/>
    </xf>
    <xf numFmtId="0" fontId="88" fillId="0" borderId="64" xfId="56" applyFont="1" applyBorder="1" applyAlignment="1">
      <alignment horizontal="left" vertical="center" shrinkToFit="1"/>
    </xf>
    <xf numFmtId="0" fontId="88" fillId="0" borderId="98" xfId="56" applyFont="1" applyBorder="1" applyAlignment="1">
      <alignment horizontal="left" vertical="center" shrinkToFit="1"/>
    </xf>
    <xf numFmtId="0" fontId="88" fillId="0" borderId="99" xfId="56" applyFont="1" applyBorder="1" applyAlignment="1">
      <alignment horizontal="left" vertical="center" shrinkToFit="1"/>
    </xf>
    <xf numFmtId="0" fontId="88" fillId="0" borderId="100" xfId="56" applyFont="1" applyBorder="1" applyAlignment="1">
      <alignment horizontal="left" vertical="center" shrinkToFit="1"/>
    </xf>
    <xf numFmtId="0" fontId="88" fillId="0" borderId="101" xfId="56" applyFont="1" applyBorder="1" applyAlignment="1">
      <alignment horizontal="left" vertical="center" shrinkToFit="1"/>
    </xf>
    <xf numFmtId="0" fontId="88" fillId="0" borderId="102" xfId="56" applyFont="1" applyBorder="1" applyAlignment="1">
      <alignment horizontal="left" vertical="center" shrinkToFit="1"/>
    </xf>
    <xf numFmtId="0" fontId="88" fillId="0" borderId="103" xfId="56" applyFont="1" applyBorder="1" applyAlignment="1">
      <alignment horizontal="left" vertical="center" shrinkToFit="1"/>
    </xf>
    <xf numFmtId="0" fontId="88" fillId="32" borderId="145" xfId="51" applyFont="1" applyFill="1" applyBorder="1" applyAlignment="1">
      <alignment horizontal="center" vertical="center" shrinkToFit="1"/>
    </xf>
    <xf numFmtId="0" fontId="88" fillId="32" borderId="139" xfId="51" applyFont="1" applyFill="1" applyBorder="1" applyAlignment="1">
      <alignment horizontal="center" vertical="center" shrinkToFit="1"/>
    </xf>
    <xf numFmtId="0" fontId="88" fillId="32" borderId="146" xfId="51" applyFont="1" applyFill="1" applyBorder="1" applyAlignment="1">
      <alignment horizontal="center" vertical="center" shrinkToFit="1"/>
    </xf>
    <xf numFmtId="0" fontId="8" fillId="32" borderId="18" xfId="51" applyFont="1" applyFill="1" applyBorder="1" applyAlignment="1">
      <alignment horizontal="center" vertical="center" shrinkToFit="1"/>
    </xf>
    <xf numFmtId="0" fontId="88" fillId="0" borderId="98" xfId="51" applyFont="1" applyBorder="1" applyAlignment="1">
      <alignment horizontal="center" vertical="center" shrinkToFit="1"/>
    </xf>
    <xf numFmtId="0" fontId="88" fillId="0" borderId="99" xfId="51" applyFont="1" applyBorder="1" applyAlignment="1">
      <alignment horizontal="center" vertical="center" shrinkToFit="1"/>
    </xf>
    <xf numFmtId="0" fontId="88" fillId="0" borderId="100" xfId="51" applyFont="1" applyBorder="1" applyAlignment="1">
      <alignment horizontal="center" vertical="center" shrinkToFit="1"/>
    </xf>
    <xf numFmtId="0" fontId="88" fillId="0" borderId="98" xfId="51" applyFont="1" applyBorder="1" applyAlignment="1">
      <alignment horizontal="left" vertical="center" wrapText="1" shrinkToFit="1"/>
    </xf>
    <xf numFmtId="0" fontId="88" fillId="0" borderId="99" xfId="51" applyFont="1" applyBorder="1" applyAlignment="1">
      <alignment horizontal="left" vertical="center" shrinkToFit="1"/>
    </xf>
    <xf numFmtId="0" fontId="88" fillId="0" borderId="100" xfId="51" applyFont="1" applyBorder="1" applyAlignment="1">
      <alignment horizontal="left" vertical="center" shrinkToFit="1"/>
    </xf>
    <xf numFmtId="0" fontId="88" fillId="0" borderId="98" xfId="51" applyFont="1" applyBorder="1" applyAlignment="1">
      <alignment horizontal="left" vertical="center" shrinkToFit="1"/>
    </xf>
    <xf numFmtId="0" fontId="88" fillId="0" borderId="101" xfId="51" applyFont="1" applyBorder="1" applyAlignment="1">
      <alignment horizontal="left" vertical="center" shrinkToFit="1"/>
    </xf>
    <xf numFmtId="0" fontId="88" fillId="0" borderId="102" xfId="51" applyFont="1" applyBorder="1" applyAlignment="1">
      <alignment horizontal="left" vertical="center" shrinkToFit="1"/>
    </xf>
    <xf numFmtId="0" fontId="88" fillId="0" borderId="103" xfId="51" applyFont="1" applyBorder="1" applyAlignment="1">
      <alignment horizontal="left" vertical="center" shrinkToFit="1"/>
    </xf>
    <xf numFmtId="0" fontId="88" fillId="0" borderId="153" xfId="51" applyFont="1" applyBorder="1" applyAlignment="1">
      <alignment horizontal="center" vertical="center" textRotation="255" shrinkToFit="1"/>
    </xf>
    <xf numFmtId="0" fontId="88" fillId="0" borderId="88" xfId="51" applyFont="1" applyBorder="1" applyAlignment="1">
      <alignment horizontal="center" vertical="center" textRotation="255" shrinkToFit="1"/>
    </xf>
    <xf numFmtId="0" fontId="88" fillId="0" borderId="148" xfId="51" applyFont="1" applyBorder="1" applyAlignment="1">
      <alignment horizontal="center" vertical="center" shrinkToFit="1"/>
    </xf>
    <xf numFmtId="0" fontId="88" fillId="0" borderId="138" xfId="51" applyFont="1" applyBorder="1" applyAlignment="1">
      <alignment horizontal="center" vertical="center" shrinkToFit="1"/>
    </xf>
    <xf numFmtId="0" fontId="88" fillId="0" borderId="149" xfId="51" applyFont="1" applyBorder="1" applyAlignment="1">
      <alignment horizontal="center" vertical="center" shrinkToFit="1"/>
    </xf>
    <xf numFmtId="0" fontId="88" fillId="0" borderId="63" xfId="51" applyFont="1" applyBorder="1" applyAlignment="1">
      <alignment horizontal="center" vertical="center" shrinkToFit="1"/>
    </xf>
    <xf numFmtId="0" fontId="88" fillId="0" borderId="0" xfId="51" applyFont="1" applyAlignment="1">
      <alignment horizontal="center" vertical="center" shrinkToFit="1"/>
    </xf>
    <xf numFmtId="0" fontId="88" fillId="0" borderId="64" xfId="51" applyFont="1" applyBorder="1" applyAlignment="1">
      <alignment horizontal="center" vertical="center" shrinkToFit="1"/>
    </xf>
    <xf numFmtId="0" fontId="88" fillId="0" borderId="101" xfId="51" applyFont="1" applyBorder="1" applyAlignment="1">
      <alignment horizontal="center" vertical="center" shrinkToFit="1"/>
    </xf>
    <xf numFmtId="0" fontId="88" fillId="0" borderId="102" xfId="51" applyFont="1" applyBorder="1" applyAlignment="1">
      <alignment horizontal="center" vertical="center" shrinkToFit="1"/>
    </xf>
    <xf numFmtId="0" fontId="88" fillId="0" borderId="103" xfId="51" applyFont="1" applyBorder="1" applyAlignment="1">
      <alignment horizontal="center" vertical="center" shrinkToFit="1"/>
    </xf>
    <xf numFmtId="0" fontId="88" fillId="0" borderId="79" xfId="56" applyFont="1" applyBorder="1" applyAlignment="1">
      <alignment horizontal="center" vertical="center" textRotation="255" shrinkToFit="1"/>
    </xf>
    <xf numFmtId="0" fontId="88" fillId="0" borderId="88" xfId="56" applyFont="1" applyBorder="1" applyAlignment="1">
      <alignment horizontal="center" vertical="center" textRotation="255" shrinkToFit="1"/>
    </xf>
    <xf numFmtId="0" fontId="88" fillId="0" borderId="17" xfId="51" applyFont="1" applyBorder="1" applyAlignment="1">
      <alignment horizontal="left" vertical="center" shrinkToFit="1"/>
    </xf>
    <xf numFmtId="0" fontId="88" fillId="0" borderId="22" xfId="51" applyFont="1" applyBorder="1" applyAlignment="1">
      <alignment horizontal="left" vertical="center" shrinkToFit="1"/>
    </xf>
    <xf numFmtId="0" fontId="88" fillId="0" borderId="140" xfId="51" applyFont="1" applyBorder="1" applyAlignment="1">
      <alignment horizontal="left" vertical="center" shrinkToFit="1"/>
    </xf>
    <xf numFmtId="0" fontId="88" fillId="0" borderId="140" xfId="56" applyFont="1" applyBorder="1" applyAlignment="1">
      <alignment horizontal="left" vertical="center" shrinkToFit="1"/>
    </xf>
    <xf numFmtId="0" fontId="88" fillId="0" borderId="141" xfId="51" applyFont="1" applyBorder="1" applyAlignment="1">
      <alignment horizontal="left" vertical="center" shrinkToFit="1"/>
    </xf>
    <xf numFmtId="0" fontId="88" fillId="0" borderId="141" xfId="56" applyFont="1" applyBorder="1" applyAlignment="1">
      <alignment horizontal="left" vertical="center" shrinkToFit="1"/>
    </xf>
    <xf numFmtId="0" fontId="88" fillId="0" borderId="99" xfId="51" applyFont="1" applyBorder="1" applyAlignment="1">
      <alignment horizontal="left" vertical="center" wrapText="1" shrinkToFit="1"/>
    </xf>
    <xf numFmtId="0" fontId="88" fillId="0" borderId="100" xfId="51" applyFont="1" applyBorder="1" applyAlignment="1">
      <alignment horizontal="left" vertical="center" wrapText="1" shrinkToFit="1"/>
    </xf>
    <xf numFmtId="0" fontId="88" fillId="0" borderId="101" xfId="51" applyFont="1" applyBorder="1" applyAlignment="1">
      <alignment horizontal="left" vertical="center" wrapText="1" shrinkToFit="1"/>
    </xf>
    <xf numFmtId="0" fontId="88" fillId="0" borderId="102" xfId="51" applyFont="1" applyBorder="1" applyAlignment="1">
      <alignment horizontal="left" vertical="center" wrapText="1" shrinkToFit="1"/>
    </xf>
    <xf numFmtId="0" fontId="88" fillId="0" borderId="103" xfId="51" applyFont="1" applyBorder="1" applyAlignment="1">
      <alignment horizontal="left" vertical="center" wrapText="1" shrinkToFit="1"/>
    </xf>
    <xf numFmtId="0" fontId="88" fillId="32" borderId="151" xfId="51" applyFont="1" applyFill="1" applyBorder="1" applyAlignment="1">
      <alignment horizontal="center" vertical="center" shrinkToFit="1"/>
    </xf>
    <xf numFmtId="0" fontId="88" fillId="28" borderId="148" xfId="51" applyFont="1" applyFill="1" applyBorder="1" applyAlignment="1">
      <alignment horizontal="left" vertical="center" wrapText="1" shrinkToFit="1"/>
    </xf>
    <xf numFmtId="0" fontId="88" fillId="28" borderId="138" xfId="51" applyFont="1" applyFill="1" applyBorder="1" applyAlignment="1">
      <alignment horizontal="left" vertical="center" shrinkToFit="1"/>
    </xf>
    <xf numFmtId="0" fontId="88" fillId="28" borderId="149" xfId="51" applyFont="1" applyFill="1" applyBorder="1" applyAlignment="1">
      <alignment horizontal="left" vertical="center" shrinkToFit="1"/>
    </xf>
    <xf numFmtId="0" fontId="88" fillId="28" borderId="63" xfId="51" applyFont="1" applyFill="1" applyBorder="1" applyAlignment="1">
      <alignment horizontal="left" vertical="center" shrinkToFit="1"/>
    </xf>
    <xf numFmtId="0" fontId="88" fillId="28" borderId="0" xfId="51" applyFont="1" applyFill="1" applyAlignment="1">
      <alignment horizontal="left" vertical="center" shrinkToFit="1"/>
    </xf>
    <xf numFmtId="0" fontId="88" fillId="28" borderId="64" xfId="51" applyFont="1" applyFill="1" applyBorder="1" applyAlignment="1">
      <alignment horizontal="left" vertical="center" shrinkToFit="1"/>
    </xf>
    <xf numFmtId="0" fontId="20" fillId="28" borderId="0" xfId="56" applyFont="1" applyFill="1" applyAlignment="1">
      <alignment horizontal="left" vertical="top" wrapText="1"/>
    </xf>
    <xf numFmtId="185" fontId="12" fillId="0" borderId="0" xfId="46" applyNumberFormat="1" applyFont="1" applyAlignment="1">
      <alignment horizontal="right" vertical="center"/>
    </xf>
    <xf numFmtId="183" fontId="12" fillId="25" borderId="0" xfId="46" applyNumberFormat="1" applyFont="1" applyFill="1">
      <alignment vertical="center"/>
    </xf>
    <xf numFmtId="183" fontId="12" fillId="0" borderId="0" xfId="46" applyNumberFormat="1" applyFont="1" applyAlignment="1">
      <alignment horizontal="right" vertical="center"/>
    </xf>
    <xf numFmtId="183" fontId="12" fillId="25" borderId="25" xfId="46" applyNumberFormat="1" applyFont="1" applyFill="1" applyBorder="1" applyAlignment="1">
      <alignment horizontal="right" vertical="center"/>
    </xf>
    <xf numFmtId="183" fontId="12" fillId="25" borderId="34" xfId="46" applyNumberFormat="1" applyFont="1" applyFill="1" applyBorder="1" applyAlignment="1">
      <alignment horizontal="right" vertical="center"/>
    </xf>
    <xf numFmtId="183" fontId="12" fillId="0" borderId="0" xfId="46" applyNumberFormat="1" applyFont="1" applyAlignment="1" applyProtection="1">
      <alignment horizontal="right" vertical="center"/>
      <protection locked="0"/>
    </xf>
    <xf numFmtId="183" fontId="12" fillId="0" borderId="0" xfId="46" applyNumberFormat="1" applyFont="1">
      <alignment vertical="center"/>
    </xf>
    <xf numFmtId="183" fontId="12" fillId="25" borderId="25" xfId="46" applyNumberFormat="1" applyFont="1" applyFill="1" applyBorder="1">
      <alignment vertical="center"/>
    </xf>
    <xf numFmtId="183" fontId="12" fillId="25" borderId="34" xfId="46" applyNumberFormat="1" applyFont="1" applyFill="1" applyBorder="1">
      <alignment vertical="center"/>
    </xf>
    <xf numFmtId="0" fontId="12" fillId="0" borderId="47" xfId="46" applyFont="1" applyBorder="1" applyAlignment="1">
      <alignment horizontal="distributed" vertical="center" wrapText="1"/>
    </xf>
    <xf numFmtId="0" fontId="12" fillId="0" borderId="116" xfId="46" applyFont="1" applyBorder="1" applyAlignment="1">
      <alignment horizontal="distributed" vertical="center" wrapText="1"/>
    </xf>
    <xf numFmtId="0" fontId="12" fillId="0" borderId="48" xfId="46" applyFont="1" applyBorder="1" applyAlignment="1">
      <alignment horizontal="distributed" vertical="center" wrapText="1"/>
    </xf>
    <xf numFmtId="0" fontId="14" fillId="0" borderId="0" xfId="46" applyFont="1" applyAlignment="1">
      <alignment horizontal="center" vertical="center"/>
    </xf>
    <xf numFmtId="0" fontId="14" fillId="0" borderId="92" xfId="46" applyFont="1" applyBorder="1" applyAlignment="1">
      <alignment horizontal="center" vertical="center"/>
    </xf>
    <xf numFmtId="0" fontId="12" fillId="26" borderId="25" xfId="46" applyFont="1" applyFill="1" applyBorder="1" applyProtection="1">
      <alignment vertical="center"/>
      <protection locked="0"/>
    </xf>
    <xf numFmtId="0" fontId="12" fillId="26" borderId="34" xfId="46" applyFont="1" applyFill="1" applyBorder="1" applyProtection="1">
      <alignment vertical="center"/>
      <protection locked="0"/>
    </xf>
    <xf numFmtId="0" fontId="12" fillId="0" borderId="25" xfId="46" applyFont="1" applyBorder="1" applyAlignment="1">
      <alignment horizontal="center" vertical="center" wrapText="1"/>
    </xf>
    <xf numFmtId="0" fontId="12" fillId="0" borderId="26" xfId="46" applyFont="1" applyBorder="1" applyAlignment="1">
      <alignment horizontal="center" vertical="center" wrapText="1"/>
    </xf>
    <xf numFmtId="0" fontId="12" fillId="0" borderId="34" xfId="46" applyFont="1" applyBorder="1" applyAlignment="1">
      <alignment horizontal="center" vertical="center" wrapText="1"/>
    </xf>
    <xf numFmtId="0" fontId="14" fillId="0" borderId="47" xfId="46" applyFont="1" applyBorder="1" applyAlignment="1">
      <alignment horizontal="center" vertical="distributed" textRotation="255" shrinkToFit="1"/>
    </xf>
    <xf numFmtId="0" fontId="14" fillId="0" borderId="116" xfId="46" applyFont="1" applyBorder="1" applyAlignment="1">
      <alignment horizontal="center" vertical="distributed" textRotation="255" shrinkToFit="1"/>
    </xf>
    <xf numFmtId="0" fontId="14" fillId="0" borderId="48" xfId="46" applyFont="1" applyBorder="1" applyAlignment="1">
      <alignment horizontal="center" vertical="distributed" textRotation="255" shrinkToFit="1"/>
    </xf>
    <xf numFmtId="0" fontId="12" fillId="0" borderId="47" xfId="46" applyFont="1" applyBorder="1" applyAlignment="1">
      <alignment horizontal="center" vertical="center" wrapText="1"/>
    </xf>
    <xf numFmtId="0" fontId="12" fillId="0" borderId="116" xfId="46" applyFont="1" applyBorder="1" applyAlignment="1">
      <alignment horizontal="center" vertical="center" wrapText="1"/>
    </xf>
    <xf numFmtId="0" fontId="12" fillId="0" borderId="48" xfId="46" applyFont="1" applyBorder="1" applyAlignment="1">
      <alignment horizontal="center" vertical="center" wrapText="1"/>
    </xf>
    <xf numFmtId="0" fontId="13" fillId="0" borderId="47" xfId="46" applyFont="1" applyBorder="1" applyAlignment="1">
      <alignment horizontal="center" vertical="distributed" textRotation="255" shrinkToFit="1"/>
    </xf>
    <xf numFmtId="0" fontId="13" fillId="0" borderId="116" xfId="46" applyFont="1" applyBorder="1" applyAlignment="1">
      <alignment horizontal="center" vertical="distributed" textRotation="255" shrinkToFit="1"/>
    </xf>
    <xf numFmtId="0" fontId="13" fillId="0" borderId="48" xfId="46" applyFont="1" applyBorder="1" applyAlignment="1">
      <alignment horizontal="center" vertical="distributed" textRotation="255" shrinkToFit="1"/>
    </xf>
    <xf numFmtId="182" fontId="12" fillId="25" borderId="25" xfId="46" applyNumberFormat="1" applyFont="1" applyFill="1" applyBorder="1" applyAlignment="1">
      <alignment horizontal="center" vertical="center"/>
    </xf>
    <xf numFmtId="182" fontId="12" fillId="25" borderId="26" xfId="46" applyNumberFormat="1" applyFont="1" applyFill="1" applyBorder="1" applyAlignment="1">
      <alignment horizontal="center" vertical="center"/>
    </xf>
    <xf numFmtId="0" fontId="46" fillId="0" borderId="26" xfId="46" applyBorder="1" applyAlignment="1">
      <alignment horizontal="center" vertical="center" wrapText="1"/>
    </xf>
    <xf numFmtId="183" fontId="12" fillId="25" borderId="25" xfId="46" applyNumberFormat="1" applyFont="1" applyFill="1" applyBorder="1" applyAlignment="1">
      <alignment horizontal="center" vertical="center"/>
    </xf>
    <xf numFmtId="183" fontId="12" fillId="25" borderId="26" xfId="46" applyNumberFormat="1" applyFont="1" applyFill="1" applyBorder="1" applyAlignment="1">
      <alignment horizontal="center" vertical="center"/>
    </xf>
    <xf numFmtId="183" fontId="12" fillId="25" borderId="34" xfId="46" applyNumberFormat="1" applyFont="1" applyFill="1" applyBorder="1" applyAlignment="1">
      <alignment horizontal="center" vertical="center"/>
    </xf>
    <xf numFmtId="0" fontId="46" fillId="0" borderId="34" xfId="46" applyBorder="1" applyAlignment="1">
      <alignment horizontal="center" vertical="center" wrapText="1"/>
    </xf>
    <xf numFmtId="0" fontId="12" fillId="26" borderId="26" xfId="46" applyFont="1" applyFill="1" applyBorder="1" applyProtection="1">
      <alignment vertical="center"/>
      <protection locked="0"/>
    </xf>
    <xf numFmtId="183" fontId="12" fillId="25" borderId="72" xfId="46" applyNumberFormat="1" applyFont="1" applyFill="1" applyBorder="1">
      <alignment vertical="center"/>
    </xf>
    <xf numFmtId="0" fontId="12" fillId="25" borderId="62" xfId="46" applyFont="1" applyFill="1" applyBorder="1">
      <alignment vertical="center"/>
    </xf>
    <xf numFmtId="0" fontId="12" fillId="25" borderId="93" xfId="46" applyFont="1" applyFill="1" applyBorder="1">
      <alignment vertical="center"/>
    </xf>
    <xf numFmtId="0" fontId="46" fillId="0" borderId="26" xfId="46" applyBorder="1">
      <alignment vertical="center"/>
    </xf>
    <xf numFmtId="0" fontId="46" fillId="0" borderId="34" xfId="46" applyBorder="1">
      <alignment vertical="center"/>
    </xf>
    <xf numFmtId="0" fontId="12" fillId="27" borderId="25" xfId="46" applyFont="1" applyFill="1" applyBorder="1" applyAlignment="1" applyProtection="1">
      <alignment horizontal="center" vertical="center"/>
      <protection locked="0"/>
    </xf>
    <xf numFmtId="0" fontId="46" fillId="27" borderId="26" xfId="46" applyFill="1" applyBorder="1" applyAlignment="1" applyProtection="1">
      <alignment horizontal="center" vertical="center"/>
      <protection locked="0"/>
    </xf>
    <xf numFmtId="0" fontId="46" fillId="27" borderId="34" xfId="46" applyFill="1" applyBorder="1" applyAlignment="1" applyProtection="1">
      <alignment horizontal="center" vertical="center"/>
      <protection locked="0"/>
    </xf>
    <xf numFmtId="0" fontId="12" fillId="25" borderId="25" xfId="46" applyFont="1" applyFill="1" applyBorder="1" applyAlignment="1">
      <alignment horizontal="center" vertical="center"/>
    </xf>
    <xf numFmtId="0" fontId="12" fillId="25" borderId="26" xfId="46" applyFont="1" applyFill="1" applyBorder="1" applyAlignment="1">
      <alignment horizontal="center" vertical="center"/>
    </xf>
    <xf numFmtId="0" fontId="12" fillId="25" borderId="34" xfId="46" applyFont="1" applyFill="1" applyBorder="1" applyAlignment="1">
      <alignment horizontal="center" vertical="center"/>
    </xf>
    <xf numFmtId="0" fontId="71" fillId="0" borderId="62" xfId="0" applyFont="1" applyBorder="1" applyAlignment="1">
      <alignment horizontal="right" vertical="center"/>
    </xf>
    <xf numFmtId="0" fontId="12" fillId="0" borderId="25" xfId="46" applyFont="1" applyFill="1" applyBorder="1" applyAlignment="1">
      <alignment vertical="center" shrinkToFit="1"/>
    </xf>
    <xf numFmtId="0" fontId="12" fillId="0" borderId="26" xfId="46" applyFont="1" applyFill="1" applyBorder="1" applyAlignment="1">
      <alignment vertical="center" shrinkToFit="1"/>
    </xf>
    <xf numFmtId="0" fontId="12" fillId="0" borderId="34" xfId="46" applyFont="1" applyFill="1" applyBorder="1" applyAlignment="1">
      <alignment vertical="center" shrinkToFit="1"/>
    </xf>
    <xf numFmtId="0" fontId="12" fillId="0" borderId="25" xfId="46" applyFont="1" applyBorder="1" applyAlignment="1">
      <alignment horizontal="center" vertical="center"/>
    </xf>
    <xf numFmtId="0" fontId="12" fillId="0" borderId="26" xfId="46" applyFont="1" applyBorder="1" applyAlignment="1">
      <alignment horizontal="center" vertical="center"/>
    </xf>
    <xf numFmtId="0" fontId="12" fillId="0" borderId="34" xfId="46" applyFont="1" applyBorder="1" applyAlignment="1">
      <alignment horizontal="center" vertical="center"/>
    </xf>
    <xf numFmtId="0" fontId="12" fillId="27" borderId="25" xfId="46" applyFont="1" applyFill="1" applyBorder="1" applyAlignment="1">
      <alignment horizontal="center" vertical="center" shrinkToFit="1"/>
    </xf>
    <xf numFmtId="0" fontId="12" fillId="27" borderId="26" xfId="46" applyFont="1" applyFill="1" applyBorder="1" applyAlignment="1">
      <alignment horizontal="center" vertical="center" shrinkToFit="1"/>
    </xf>
    <xf numFmtId="182" fontId="12" fillId="26" borderId="25" xfId="46" applyNumberFormat="1" applyFont="1" applyFill="1" applyBorder="1" applyProtection="1">
      <alignment vertical="center"/>
      <protection locked="0"/>
    </xf>
    <xf numFmtId="182" fontId="12" fillId="26" borderId="34" xfId="46" applyNumberFormat="1" applyFont="1" applyFill="1" applyBorder="1" applyProtection="1">
      <alignment vertical="center"/>
      <protection locked="0"/>
    </xf>
    <xf numFmtId="0" fontId="12" fillId="0" borderId="72" xfId="46" applyFont="1" applyBorder="1" applyAlignment="1">
      <alignment horizontal="center" vertical="center"/>
    </xf>
    <xf numFmtId="0" fontId="12" fillId="0" borderId="62" xfId="46" applyFont="1" applyBorder="1" applyAlignment="1">
      <alignment horizontal="center" vertical="center"/>
    </xf>
    <xf numFmtId="0" fontId="12" fillId="0" borderId="93" xfId="46" applyFont="1" applyBorder="1" applyAlignment="1">
      <alignment horizontal="center" vertical="center"/>
    </xf>
    <xf numFmtId="183" fontId="12" fillId="25" borderId="26" xfId="46" applyNumberFormat="1" applyFont="1" applyFill="1" applyBorder="1">
      <alignment vertical="center"/>
    </xf>
    <xf numFmtId="0" fontId="12" fillId="27" borderId="25" xfId="46" applyFont="1" applyFill="1" applyBorder="1" applyAlignment="1">
      <alignment vertical="center" shrinkToFit="1"/>
    </xf>
    <xf numFmtId="0" fontId="12" fillId="27" borderId="26" xfId="46" applyFont="1" applyFill="1" applyBorder="1" applyAlignment="1">
      <alignment vertical="center" shrinkToFit="1"/>
    </xf>
    <xf numFmtId="0" fontId="12" fillId="27" borderId="34" xfId="46" applyFont="1" applyFill="1" applyBorder="1" applyAlignment="1">
      <alignment vertical="center" shrinkToFit="1"/>
    </xf>
    <xf numFmtId="180" fontId="13" fillId="0" borderId="47" xfId="0" applyNumberFormat="1" applyFont="1" applyFill="1" applyBorder="1" applyAlignment="1" applyProtection="1">
      <alignment horizontal="center" vertical="center" wrapText="1" shrinkToFit="1"/>
    </xf>
    <xf numFmtId="180" fontId="13" fillId="0" borderId="48" xfId="0" applyNumberFormat="1" applyFont="1" applyFill="1" applyBorder="1" applyAlignment="1" applyProtection="1">
      <alignment horizontal="center" vertical="center" wrapText="1" shrinkToFit="1"/>
    </xf>
    <xf numFmtId="0" fontId="18" fillId="24" borderId="65" xfId="0" applyFont="1" applyFill="1" applyBorder="1" applyAlignment="1" applyProtection="1">
      <alignment horizontal="center" vertical="center"/>
      <protection locked="0"/>
    </xf>
    <xf numFmtId="0" fontId="18" fillId="0" borderId="65" xfId="0" applyFont="1" applyFill="1" applyBorder="1" applyAlignment="1" applyProtection="1">
      <alignment horizontal="center" vertical="center"/>
      <protection locked="0"/>
    </xf>
    <xf numFmtId="0" fontId="14" fillId="0" borderId="82" xfId="0" applyFont="1" applyFill="1" applyBorder="1" applyAlignment="1" applyProtection="1">
      <alignment horizontal="center" vertical="center"/>
    </xf>
    <xf numFmtId="0" fontId="14" fillId="0" borderId="93" xfId="0" applyFont="1" applyFill="1" applyBorder="1" applyAlignment="1" applyProtection="1">
      <alignment horizontal="center" vertical="center"/>
    </xf>
    <xf numFmtId="0" fontId="18" fillId="24" borderId="94" xfId="0" applyFont="1" applyFill="1" applyBorder="1" applyAlignment="1" applyProtection="1">
      <alignment horizontal="center" vertical="center"/>
      <protection locked="0"/>
    </xf>
    <xf numFmtId="0" fontId="14" fillId="25" borderId="78" xfId="0" applyFont="1" applyFill="1" applyBorder="1" applyAlignment="1">
      <alignment horizontal="right" vertical="center"/>
    </xf>
    <xf numFmtId="0" fontId="14" fillId="25" borderId="57" xfId="0" applyFont="1" applyFill="1" applyBorder="1" applyAlignment="1">
      <alignment horizontal="right" vertical="center"/>
    </xf>
    <xf numFmtId="0" fontId="14" fillId="0" borderId="79" xfId="0" applyFont="1" applyFill="1" applyBorder="1" applyAlignment="1">
      <alignment horizontal="distributed" vertical="center" wrapText="1"/>
    </xf>
    <xf numFmtId="0" fontId="14" fillId="0" borderId="58" xfId="0" applyFont="1" applyFill="1" applyBorder="1" applyAlignment="1">
      <alignment horizontal="distributed" vertical="center" wrapText="1"/>
    </xf>
    <xf numFmtId="0" fontId="14" fillId="25" borderId="82" xfId="0" applyFont="1" applyFill="1" applyBorder="1" applyAlignment="1">
      <alignment horizontal="right" vertical="center"/>
    </xf>
    <xf numFmtId="0" fontId="14" fillId="25" borderId="93" xfId="0" applyFont="1" applyFill="1" applyBorder="1" applyAlignment="1">
      <alignment horizontal="right" vertical="center"/>
    </xf>
    <xf numFmtId="180" fontId="13" fillId="0" borderId="48" xfId="0" applyNumberFormat="1" applyFont="1" applyFill="1" applyBorder="1" applyAlignment="1" applyProtection="1">
      <alignment horizontal="center" vertical="center" shrinkToFit="1"/>
    </xf>
    <xf numFmtId="0" fontId="14" fillId="0" borderId="47" xfId="0" applyFont="1" applyFill="1" applyBorder="1" applyAlignment="1" applyProtection="1">
      <alignment horizontal="center" vertical="center"/>
    </xf>
    <xf numFmtId="0" fontId="14" fillId="0" borderId="48" xfId="0" applyFont="1" applyFill="1" applyBorder="1" applyAlignment="1" applyProtection="1">
      <alignment horizontal="center" vertical="center"/>
    </xf>
    <xf numFmtId="0" fontId="10" fillId="0" borderId="28" xfId="0" applyFont="1" applyFill="1" applyBorder="1" applyAlignment="1" applyProtection="1">
      <alignment horizontal="distributed" vertical="center" wrapText="1"/>
    </xf>
    <xf numFmtId="0" fontId="10" fillId="0" borderId="50" xfId="0" applyFont="1" applyFill="1" applyBorder="1" applyAlignment="1" applyProtection="1">
      <alignment horizontal="distributed" vertical="center" wrapText="1"/>
    </xf>
    <xf numFmtId="179" fontId="14" fillId="25" borderId="29" xfId="0" applyNumberFormat="1" applyFont="1" applyFill="1" applyBorder="1" applyAlignment="1">
      <alignment horizontal="right" vertical="center"/>
    </xf>
    <xf numFmtId="179" fontId="14" fillId="25" borderId="52" xfId="0" applyNumberFormat="1" applyFont="1" applyFill="1" applyBorder="1" applyAlignment="1">
      <alignment horizontal="right" vertical="center"/>
    </xf>
    <xf numFmtId="0" fontId="14" fillId="0" borderId="25" xfId="0" applyFont="1" applyFill="1" applyBorder="1" applyAlignment="1" applyProtection="1">
      <alignment horizontal="center" vertical="center"/>
    </xf>
    <xf numFmtId="0" fontId="14" fillId="0" borderId="26" xfId="0" applyFont="1" applyFill="1" applyBorder="1" applyAlignment="1" applyProtection="1">
      <alignment horizontal="center" vertical="center"/>
    </xf>
    <xf numFmtId="0" fontId="14" fillId="0" borderId="34" xfId="0" applyFont="1" applyFill="1" applyBorder="1" applyAlignment="1" applyProtection="1">
      <alignment horizontal="center" vertical="center"/>
    </xf>
    <xf numFmtId="0" fontId="14" fillId="25" borderId="25" xfId="0" applyFont="1" applyFill="1" applyBorder="1" applyAlignment="1" applyProtection="1">
      <alignment horizontal="center" vertical="center"/>
      <protection locked="0"/>
    </xf>
    <xf numFmtId="0" fontId="14" fillId="25" borderId="26" xfId="0" applyFont="1" applyFill="1" applyBorder="1" applyAlignment="1" applyProtection="1">
      <alignment horizontal="center" vertical="center"/>
      <protection locked="0"/>
    </xf>
    <xf numFmtId="0" fontId="14" fillId="25" borderId="34" xfId="0" applyFont="1" applyFill="1" applyBorder="1" applyAlignment="1" applyProtection="1">
      <alignment horizontal="center" vertical="center"/>
      <protection locked="0"/>
    </xf>
    <xf numFmtId="0" fontId="14" fillId="25" borderId="25" xfId="0" applyFont="1" applyFill="1" applyBorder="1" applyAlignment="1" applyProtection="1">
      <alignment horizontal="center" vertical="center"/>
    </xf>
    <xf numFmtId="0" fontId="14" fillId="25" borderId="26" xfId="0" applyFont="1" applyFill="1" applyBorder="1" applyAlignment="1" applyProtection="1">
      <alignment horizontal="center" vertical="center"/>
    </xf>
    <xf numFmtId="0" fontId="14" fillId="25" borderId="34" xfId="0" applyFont="1" applyFill="1" applyBorder="1" applyAlignment="1" applyProtection="1">
      <alignment horizontal="center" vertical="center"/>
    </xf>
    <xf numFmtId="0" fontId="14" fillId="25" borderId="25" xfId="0" applyFont="1" applyFill="1" applyBorder="1" applyAlignment="1">
      <alignment horizontal="center" vertical="center"/>
    </xf>
    <xf numFmtId="0" fontId="14" fillId="25" borderId="26" xfId="0" applyFont="1" applyFill="1" applyBorder="1" applyAlignment="1">
      <alignment horizontal="center" vertical="center"/>
    </xf>
    <xf numFmtId="0" fontId="14" fillId="25" borderId="34" xfId="0" applyFont="1" applyFill="1" applyBorder="1" applyAlignment="1">
      <alignment horizontal="center" vertical="center"/>
    </xf>
    <xf numFmtId="0" fontId="18" fillId="0" borderId="25" xfId="0" applyFont="1" applyFill="1" applyBorder="1" applyAlignment="1" applyProtection="1">
      <alignment horizontal="center" vertical="center"/>
      <protection locked="0"/>
    </xf>
    <xf numFmtId="0" fontId="18" fillId="0" borderId="34" xfId="0" applyFont="1" applyFill="1" applyBorder="1" applyAlignment="1" applyProtection="1">
      <alignment horizontal="center" vertical="center"/>
      <protection locked="0"/>
    </xf>
    <xf numFmtId="0" fontId="18" fillId="0" borderId="0" xfId="0" applyFont="1" applyFill="1" applyBorder="1" applyAlignment="1" applyProtection="1">
      <alignment horizontal="center" vertical="center"/>
      <protection locked="0"/>
    </xf>
    <xf numFmtId="0" fontId="12" fillId="0" borderId="25" xfId="0" applyFont="1" applyFill="1" applyBorder="1" applyAlignment="1">
      <alignment horizontal="distributed" vertical="center" wrapText="1" justifyLastLine="1"/>
    </xf>
    <xf numFmtId="0" fontId="12" fillId="0" borderId="34" xfId="0" applyFont="1" applyFill="1" applyBorder="1" applyAlignment="1">
      <alignment horizontal="distributed" vertical="center" wrapText="1" justifyLastLine="1"/>
    </xf>
    <xf numFmtId="0" fontId="71" fillId="0" borderId="62" xfId="0" applyFont="1" applyFill="1" applyBorder="1" applyAlignment="1">
      <alignment horizontal="right" vertical="center"/>
    </xf>
    <xf numFmtId="0" fontId="12" fillId="30" borderId="25" xfId="0" applyFont="1" applyFill="1" applyBorder="1" applyAlignment="1">
      <alignment horizontal="center" vertical="center" shrinkToFit="1"/>
    </xf>
    <xf numFmtId="0" fontId="12" fillId="30" borderId="26" xfId="0" applyFont="1" applyFill="1" applyBorder="1" applyAlignment="1">
      <alignment horizontal="center" vertical="center" shrinkToFit="1"/>
    </xf>
    <xf numFmtId="0" fontId="12" fillId="0" borderId="81" xfId="0" applyFont="1" applyFill="1" applyBorder="1" applyAlignment="1">
      <alignment horizontal="center" vertical="center"/>
    </xf>
    <xf numFmtId="0" fontId="12" fillId="0" borderId="26" xfId="0" applyFont="1" applyFill="1" applyBorder="1" applyAlignment="1">
      <alignment horizontal="center" vertical="center"/>
    </xf>
    <xf numFmtId="0" fontId="12" fillId="0" borderId="34" xfId="0" applyFont="1" applyFill="1" applyBorder="1" applyAlignment="1">
      <alignment horizontal="center" vertical="center"/>
    </xf>
    <xf numFmtId="0" fontId="12" fillId="30" borderId="34" xfId="0" applyFont="1" applyFill="1" applyBorder="1" applyAlignment="1">
      <alignment horizontal="center" vertical="center" shrinkToFit="1"/>
    </xf>
    <xf numFmtId="0" fontId="12" fillId="0" borderId="25" xfId="0" applyFont="1" applyFill="1" applyBorder="1" applyAlignment="1">
      <alignment horizontal="center" vertical="center"/>
    </xf>
    <xf numFmtId="0" fontId="12" fillId="30" borderId="25" xfId="0" applyFont="1" applyFill="1" applyBorder="1" applyAlignment="1">
      <alignment horizontal="center" vertical="center"/>
    </xf>
    <xf numFmtId="0" fontId="12" fillId="30" borderId="34" xfId="0" applyFont="1" applyFill="1" applyBorder="1" applyAlignment="1">
      <alignment horizontal="center" vertical="center"/>
    </xf>
    <xf numFmtId="0" fontId="17" fillId="0" borderId="31" xfId="48" applyFont="1" applyFill="1" applyBorder="1" applyAlignment="1">
      <alignment horizontal="distributed" vertical="center" indent="1"/>
    </xf>
    <xf numFmtId="0" fontId="17" fillId="0" borderId="66" xfId="48" applyFont="1" applyFill="1" applyBorder="1" applyAlignment="1">
      <alignment horizontal="distributed" vertical="center" indent="1"/>
    </xf>
    <xf numFmtId="0" fontId="17" fillId="0" borderId="15" xfId="48" applyFont="1" applyFill="1" applyBorder="1" applyAlignment="1">
      <alignment horizontal="distributed" vertical="center" indent="1"/>
    </xf>
    <xf numFmtId="0" fontId="17" fillId="0" borderId="19" xfId="48" applyFont="1" applyFill="1" applyBorder="1" applyAlignment="1">
      <alignment horizontal="left" vertical="center" indent="1"/>
    </xf>
    <xf numFmtId="0" fontId="17" fillId="0" borderId="61" xfId="48" applyFont="1" applyFill="1" applyBorder="1" applyAlignment="1">
      <alignment horizontal="left" vertical="center" indent="1"/>
    </xf>
    <xf numFmtId="0" fontId="17" fillId="0" borderId="70" xfId="48" applyFont="1" applyFill="1" applyBorder="1" applyAlignment="1">
      <alignment horizontal="left" vertical="center" indent="1"/>
    </xf>
    <xf numFmtId="0" fontId="17" fillId="0" borderId="61" xfId="48" applyFont="1" applyFill="1" applyBorder="1" applyAlignment="1">
      <alignment horizontal="center" vertical="center"/>
    </xf>
    <xf numFmtId="0" fontId="17" fillId="0" borderId="68" xfId="48" applyFont="1" applyFill="1" applyBorder="1" applyAlignment="1">
      <alignment vertical="center"/>
    </xf>
    <xf numFmtId="0" fontId="17" fillId="0" borderId="61" xfId="48" applyFont="1" applyFill="1" applyBorder="1" applyAlignment="1">
      <alignment vertical="center"/>
    </xf>
    <xf numFmtId="0" fontId="17" fillId="0" borderId="68" xfId="48" applyFont="1" applyFill="1" applyBorder="1" applyAlignment="1">
      <alignment horizontal="center" vertical="center"/>
    </xf>
    <xf numFmtId="0" fontId="17" fillId="0" borderId="31" xfId="48" applyFont="1" applyFill="1" applyBorder="1" applyAlignment="1">
      <alignment horizontal="center" vertical="center"/>
    </xf>
    <xf numFmtId="0" fontId="17" fillId="0" borderId="66" xfId="48" applyFont="1" applyFill="1" applyBorder="1" applyAlignment="1">
      <alignment horizontal="center" vertical="center"/>
    </xf>
    <xf numFmtId="0" fontId="17" fillId="0" borderId="15" xfId="48" applyFont="1" applyFill="1" applyBorder="1" applyAlignment="1">
      <alignment horizontal="center" vertical="center"/>
    </xf>
    <xf numFmtId="0" fontId="17" fillId="0" borderId="107" xfId="48" applyFont="1" applyFill="1" applyBorder="1" applyAlignment="1">
      <alignment horizontal="center" vertical="center"/>
    </xf>
    <xf numFmtId="0" fontId="17" fillId="0" borderId="108" xfId="48" applyFont="1" applyFill="1" applyBorder="1" applyAlignment="1">
      <alignment horizontal="center" vertical="center"/>
    </xf>
    <xf numFmtId="0" fontId="17" fillId="0" borderId="109" xfId="48" applyFont="1" applyFill="1" applyBorder="1" applyAlignment="1">
      <alignment horizontal="center" vertical="center"/>
    </xf>
    <xf numFmtId="0" fontId="17" fillId="0" borderId="19" xfId="48" applyFont="1" applyFill="1" applyBorder="1" applyAlignment="1">
      <alignment horizontal="distributed" vertical="center" indent="1"/>
    </xf>
    <xf numFmtId="0" fontId="17" fillId="0" borderId="61" xfId="48" applyFont="1" applyFill="1" applyBorder="1" applyAlignment="1">
      <alignment horizontal="distributed" vertical="center" indent="1"/>
    </xf>
    <xf numFmtId="0" fontId="17" fillId="0" borderId="42" xfId="48" applyFont="1" applyFill="1" applyBorder="1" applyAlignment="1">
      <alignment horizontal="distributed" vertical="center" indent="1"/>
    </xf>
    <xf numFmtId="0" fontId="17" fillId="0" borderId="19" xfId="48" applyFont="1" applyFill="1" applyBorder="1" applyAlignment="1">
      <alignment horizontal="center" vertical="center"/>
    </xf>
    <xf numFmtId="0" fontId="17" fillId="0" borderId="42" xfId="48" applyFont="1" applyFill="1" applyBorder="1" applyAlignment="1">
      <alignment horizontal="center" vertical="center"/>
    </xf>
    <xf numFmtId="0" fontId="17" fillId="0" borderId="20" xfId="48" applyFont="1" applyFill="1" applyBorder="1" applyAlignment="1">
      <alignment horizontal="center" vertical="center"/>
    </xf>
    <xf numFmtId="0" fontId="17" fillId="0" borderId="110" xfId="48" applyFont="1" applyFill="1" applyBorder="1" applyAlignment="1">
      <alignment horizontal="center" vertical="center"/>
    </xf>
    <xf numFmtId="0" fontId="17" fillId="0" borderId="95" xfId="48" applyFont="1" applyFill="1" applyBorder="1" applyAlignment="1">
      <alignment horizontal="center" vertical="center"/>
    </xf>
    <xf numFmtId="0" fontId="17" fillId="0" borderId="120" xfId="48" applyFont="1" applyFill="1" applyBorder="1" applyAlignment="1">
      <alignment horizontal="center" vertical="center"/>
    </xf>
    <xf numFmtId="0" fontId="16" fillId="0" borderId="0" xfId="48" applyFont="1" applyAlignment="1">
      <alignment horizontal="center" vertical="center"/>
    </xf>
    <xf numFmtId="0" fontId="17" fillId="0" borderId="27" xfId="48" applyFont="1" applyFill="1" applyBorder="1" applyAlignment="1">
      <alignment horizontal="distributed" vertical="center" indent="1"/>
    </xf>
    <xf numFmtId="0" fontId="17" fillId="0" borderId="94" xfId="48" applyFont="1" applyFill="1" applyBorder="1" applyAlignment="1">
      <alignment horizontal="distributed" vertical="center" indent="1"/>
    </xf>
    <xf numFmtId="0" fontId="17" fillId="0" borderId="30" xfId="48" applyFont="1" applyFill="1" applyBorder="1" applyAlignment="1">
      <alignment horizontal="distributed" vertical="center" indent="1"/>
    </xf>
    <xf numFmtId="0" fontId="17" fillId="0" borderId="75" xfId="48" applyFont="1" applyFill="1" applyBorder="1" applyAlignment="1">
      <alignment horizontal="left" vertical="center" indent="1"/>
    </xf>
    <xf numFmtId="0" fontId="17" fillId="0" borderId="94" xfId="48" applyFont="1" applyFill="1" applyBorder="1" applyAlignment="1">
      <alignment horizontal="left" vertical="center" indent="1"/>
    </xf>
    <xf numFmtId="0" fontId="17" fillId="0" borderId="87" xfId="48" applyFont="1" applyFill="1" applyBorder="1" applyAlignment="1">
      <alignment horizontal="left" vertical="center" indent="1"/>
    </xf>
    <xf numFmtId="0" fontId="17" fillId="0" borderId="39" xfId="48" applyFont="1" applyFill="1" applyBorder="1" applyAlignment="1">
      <alignment horizontal="distributed" vertical="center" indent="1"/>
    </xf>
    <xf numFmtId="0" fontId="17" fillId="0" borderId="91" xfId="48" applyFont="1" applyFill="1" applyBorder="1" applyAlignment="1">
      <alignment horizontal="distributed" vertical="center" indent="1"/>
    </xf>
    <xf numFmtId="0" fontId="17" fillId="0" borderId="114" xfId="48" applyFont="1" applyFill="1" applyBorder="1" applyAlignment="1">
      <alignment horizontal="distributed" vertical="center" indent="1"/>
    </xf>
    <xf numFmtId="0" fontId="17" fillId="0" borderId="121" xfId="48" applyFont="1" applyFill="1" applyBorder="1" applyAlignment="1">
      <alignment horizontal="distributed" vertical="center" indent="1"/>
    </xf>
    <xf numFmtId="0" fontId="17" fillId="0" borderId="91" xfId="48" applyFont="1" applyFill="1" applyBorder="1" applyAlignment="1">
      <alignment horizontal="center" vertical="center"/>
    </xf>
    <xf numFmtId="0" fontId="17" fillId="0" borderId="114" xfId="48" applyFont="1" applyFill="1" applyBorder="1" applyAlignment="1">
      <alignment horizontal="center" vertical="center"/>
    </xf>
    <xf numFmtId="0" fontId="17" fillId="0" borderId="121" xfId="48" applyFont="1" applyFill="1" applyBorder="1" applyAlignment="1">
      <alignment horizontal="center" vertical="center"/>
    </xf>
    <xf numFmtId="0" fontId="17" fillId="0" borderId="117" xfId="48" applyFont="1" applyFill="1" applyBorder="1" applyAlignment="1">
      <alignment horizontal="center" vertical="distributed" textRotation="255" indent="4"/>
    </xf>
    <xf numFmtId="0" fontId="17" fillId="0" borderId="85" xfId="48" applyFont="1" applyFill="1" applyBorder="1" applyAlignment="1">
      <alignment horizontal="center" vertical="distributed" textRotation="255" indent="4"/>
    </xf>
    <xf numFmtId="0" fontId="17" fillId="0" borderId="36" xfId="48" applyFont="1" applyFill="1" applyBorder="1" applyAlignment="1">
      <alignment horizontal="center" vertical="distributed" textRotation="255" indent="4"/>
    </xf>
    <xf numFmtId="0" fontId="17" fillId="0" borderId="64" xfId="48" applyFont="1" applyFill="1" applyBorder="1" applyAlignment="1">
      <alignment horizontal="center" vertical="distributed" textRotation="255" indent="4"/>
    </xf>
    <xf numFmtId="0" fontId="17" fillId="0" borderId="72" xfId="48" applyFont="1" applyFill="1" applyBorder="1" applyAlignment="1">
      <alignment horizontal="center" vertical="distributed" textRotation="255" indent="4"/>
    </xf>
    <xf numFmtId="0" fontId="17" fillId="0" borderId="59" xfId="48" applyFont="1" applyFill="1" applyBorder="1" applyAlignment="1">
      <alignment horizontal="center" vertical="distributed" textRotation="255" indent="4"/>
    </xf>
    <xf numFmtId="0" fontId="17" fillId="0" borderId="118" xfId="48" applyFont="1" applyFill="1" applyBorder="1" applyAlignment="1">
      <alignment horizontal="distributed" vertical="center" wrapText="1" indent="1"/>
    </xf>
    <xf numFmtId="0" fontId="17" fillId="0" borderId="119" xfId="48" applyFont="1" applyFill="1" applyBorder="1" applyAlignment="1">
      <alignment horizontal="distributed" vertical="center" wrapText="1" indent="1"/>
    </xf>
    <xf numFmtId="0" fontId="17" fillId="0" borderId="85" xfId="48" applyFont="1" applyFill="1" applyBorder="1" applyAlignment="1">
      <alignment horizontal="distributed" vertical="center" wrapText="1" indent="1"/>
    </xf>
    <xf numFmtId="0" fontId="17" fillId="0" borderId="63" xfId="48" applyFont="1" applyFill="1" applyBorder="1" applyAlignment="1">
      <alignment horizontal="distributed" vertical="center" wrapText="1" indent="1"/>
    </xf>
    <xf numFmtId="0" fontId="17" fillId="0" borderId="0" xfId="48" applyFont="1" applyFill="1" applyBorder="1" applyAlignment="1">
      <alignment horizontal="distributed" vertical="center" wrapText="1" indent="1"/>
    </xf>
    <xf numFmtId="0" fontId="17" fillId="0" borderId="64" xfId="48" applyFont="1" applyFill="1" applyBorder="1" applyAlignment="1">
      <alignment horizontal="distributed" vertical="center" wrapText="1" indent="1"/>
    </xf>
    <xf numFmtId="0" fontId="17" fillId="0" borderId="18" xfId="48" applyFont="1" applyFill="1" applyBorder="1" applyAlignment="1">
      <alignment horizontal="distributed" vertical="center" wrapText="1" indent="1"/>
    </xf>
    <xf numFmtId="0" fontId="17" fillId="0" borderId="65" xfId="48" applyFont="1" applyFill="1" applyBorder="1" applyAlignment="1">
      <alignment horizontal="distributed" vertical="center" wrapText="1" indent="1"/>
    </xf>
    <xf numFmtId="0" fontId="17" fillId="0" borderId="10" xfId="48" applyFont="1" applyFill="1" applyBorder="1" applyAlignment="1">
      <alignment horizontal="distributed" vertical="center" wrapText="1" indent="1"/>
    </xf>
    <xf numFmtId="0" fontId="17" fillId="0" borderId="90" xfId="48" applyFont="1" applyFill="1" applyBorder="1" applyAlignment="1">
      <alignment horizontal="distributed" vertical="center" indent="2"/>
    </xf>
    <xf numFmtId="0" fontId="17" fillId="0" borderId="68" xfId="48" applyFont="1" applyFill="1" applyBorder="1" applyAlignment="1">
      <alignment horizontal="distributed" vertical="center" indent="2"/>
    </xf>
    <xf numFmtId="0" fontId="17" fillId="0" borderId="86" xfId="48" applyFont="1" applyFill="1" applyBorder="1" applyAlignment="1">
      <alignment horizontal="distributed" vertical="center" indent="2"/>
    </xf>
    <xf numFmtId="0" fontId="17" fillId="0" borderId="23" xfId="48" applyFont="1" applyFill="1" applyBorder="1" applyAlignment="1">
      <alignment horizontal="center" vertical="center"/>
    </xf>
    <xf numFmtId="0" fontId="17" fillId="0" borderId="90" xfId="48" applyFont="1" applyFill="1" applyBorder="1" applyAlignment="1">
      <alignment horizontal="center" vertical="center"/>
    </xf>
    <xf numFmtId="0" fontId="17" fillId="0" borderId="23" xfId="48" applyFont="1" applyFill="1" applyBorder="1" applyAlignment="1">
      <alignment horizontal="distributed" vertical="center" indent="2"/>
    </xf>
    <xf numFmtId="0" fontId="17" fillId="0" borderId="19" xfId="48" applyFont="1" applyFill="1" applyBorder="1" applyAlignment="1">
      <alignment horizontal="distributed" vertical="center" indent="2"/>
    </xf>
    <xf numFmtId="0" fontId="17" fillId="0" borderId="61" xfId="48" applyFont="1" applyFill="1" applyBorder="1" applyAlignment="1">
      <alignment horizontal="distributed" vertical="center" indent="2"/>
    </xf>
    <xf numFmtId="0" fontId="17" fillId="0" borderId="42" xfId="48" applyFont="1" applyFill="1" applyBorder="1" applyAlignment="1">
      <alignment horizontal="distributed" vertical="center" indent="2"/>
    </xf>
    <xf numFmtId="0" fontId="17" fillId="0" borderId="63" xfId="48" applyFont="1" applyFill="1" applyBorder="1" applyAlignment="1">
      <alignment horizontal="center" vertical="center" textRotation="255"/>
    </xf>
    <xf numFmtId="0" fontId="17" fillId="0" borderId="64" xfId="48" applyFont="1" applyFill="1" applyBorder="1" applyAlignment="1">
      <alignment horizontal="center" vertical="center" textRotation="255"/>
    </xf>
    <xf numFmtId="0" fontId="17" fillId="0" borderId="60" xfId="48" applyFont="1" applyFill="1" applyBorder="1" applyAlignment="1">
      <alignment horizontal="center" vertical="center" textRotation="255"/>
    </xf>
    <xf numFmtId="0" fontId="17" fillId="0" borderId="59" xfId="48" applyFont="1" applyFill="1" applyBorder="1" applyAlignment="1">
      <alignment horizontal="center" vertical="center" textRotation="255"/>
    </xf>
    <xf numFmtId="0" fontId="17" fillId="0" borderId="0" xfId="48" applyFont="1" applyFill="1" applyBorder="1" applyAlignment="1">
      <alignment horizontal="center" vertical="center"/>
    </xf>
    <xf numFmtId="0" fontId="17" fillId="0" borderId="64" xfId="48" applyFont="1" applyFill="1" applyBorder="1" applyAlignment="1">
      <alignment horizontal="center" vertical="center"/>
    </xf>
    <xf numFmtId="0" fontId="17" fillId="0" borderId="65" xfId="48" applyFont="1" applyFill="1" applyBorder="1" applyAlignment="1">
      <alignment horizontal="center" vertical="center"/>
    </xf>
    <xf numFmtId="0" fontId="17" fillId="0" borderId="10" xfId="48" applyFont="1" applyFill="1" applyBorder="1" applyAlignment="1">
      <alignment horizontal="center" vertical="center"/>
    </xf>
    <xf numFmtId="0" fontId="17" fillId="0" borderId="20" xfId="48" applyFont="1" applyFill="1" applyBorder="1" applyAlignment="1">
      <alignment horizontal="distributed" vertical="center" indent="2"/>
    </xf>
    <xf numFmtId="0" fontId="17" fillId="0" borderId="66" xfId="48" applyFont="1" applyFill="1" applyBorder="1" applyAlignment="1">
      <alignment horizontal="distributed" vertical="center" indent="2"/>
    </xf>
    <xf numFmtId="0" fontId="17" fillId="0" borderId="15" xfId="48" applyFont="1" applyFill="1" applyBorder="1" applyAlignment="1">
      <alignment horizontal="distributed" vertical="center" indent="2"/>
    </xf>
    <xf numFmtId="0" fontId="17" fillId="0" borderId="63" xfId="48" applyFont="1" applyFill="1" applyBorder="1" applyAlignment="1">
      <alignment horizontal="distributed" vertical="center" indent="2"/>
    </xf>
    <xf numFmtId="0" fontId="17" fillId="0" borderId="0" xfId="48" applyFont="1" applyFill="1" applyBorder="1" applyAlignment="1">
      <alignment horizontal="distributed" vertical="center" indent="2"/>
    </xf>
    <xf numFmtId="0" fontId="17" fillId="0" borderId="64" xfId="48" applyFont="1" applyFill="1" applyBorder="1" applyAlignment="1">
      <alignment horizontal="distributed" vertical="center" indent="2"/>
    </xf>
    <xf numFmtId="0" fontId="17" fillId="0" borderId="18" xfId="48" applyFont="1" applyFill="1" applyBorder="1" applyAlignment="1">
      <alignment horizontal="distributed" vertical="center" indent="2"/>
    </xf>
    <xf numFmtId="0" fontId="17" fillId="0" borderId="65" xfId="48" applyFont="1" applyFill="1" applyBorder="1" applyAlignment="1">
      <alignment horizontal="distributed" vertical="center" indent="2"/>
    </xf>
    <xf numFmtId="0" fontId="17" fillId="0" borderId="10" xfId="48" applyFont="1" applyFill="1" applyBorder="1" applyAlignment="1">
      <alignment horizontal="distributed" vertical="center" indent="2"/>
    </xf>
    <xf numFmtId="0" fontId="17" fillId="0" borderId="20" xfId="48" applyFont="1" applyFill="1" applyBorder="1" applyAlignment="1">
      <alignment horizontal="left" vertical="center" wrapText="1"/>
    </xf>
    <xf numFmtId="0" fontId="17" fillId="0" borderId="66" xfId="48" applyFont="1" applyFill="1" applyBorder="1" applyAlignment="1">
      <alignment horizontal="left" vertical="center" wrapText="1"/>
    </xf>
    <xf numFmtId="0" fontId="17" fillId="0" borderId="95" xfId="48" applyFont="1" applyFill="1" applyBorder="1" applyAlignment="1">
      <alignment horizontal="left" vertical="center" wrapText="1"/>
    </xf>
    <xf numFmtId="0" fontId="17" fillId="0" borderId="63" xfId="48" applyFont="1" applyFill="1" applyBorder="1" applyAlignment="1">
      <alignment horizontal="left" vertical="center" wrapText="1"/>
    </xf>
    <xf numFmtId="0" fontId="17" fillId="0" borderId="0" xfId="48" applyFont="1" applyFill="1" applyBorder="1" applyAlignment="1">
      <alignment horizontal="left" vertical="center" wrapText="1"/>
    </xf>
    <xf numFmtId="0" fontId="17" fillId="0" borderId="92" xfId="48" applyFont="1" applyFill="1" applyBorder="1" applyAlignment="1">
      <alignment horizontal="left" vertical="center" wrapText="1"/>
    </xf>
    <xf numFmtId="0" fontId="17" fillId="0" borderId="18" xfId="48" applyFont="1" applyFill="1" applyBorder="1" applyAlignment="1">
      <alignment horizontal="left" vertical="center" wrapText="1"/>
    </xf>
    <xf numFmtId="0" fontId="17" fillId="0" borderId="65" xfId="48" applyFont="1" applyFill="1" applyBorder="1" applyAlignment="1">
      <alignment horizontal="left" vertical="center" wrapText="1"/>
    </xf>
    <xf numFmtId="0" fontId="17" fillId="0" borderId="71" xfId="48" applyFont="1" applyFill="1" applyBorder="1" applyAlignment="1">
      <alignment horizontal="left" vertical="center" wrapText="1"/>
    </xf>
    <xf numFmtId="0" fontId="17" fillId="0" borderId="66" xfId="48" applyFont="1" applyFill="1" applyBorder="1" applyAlignment="1">
      <alignment horizontal="distributed" vertical="center" wrapText="1" indent="1"/>
    </xf>
    <xf numFmtId="0" fontId="17" fillId="0" borderId="15" xfId="48" applyFont="1" applyFill="1" applyBorder="1" applyAlignment="1">
      <alignment horizontal="distributed" vertical="center" wrapText="1" indent="1"/>
    </xf>
    <xf numFmtId="0" fontId="17" fillId="0" borderId="62" xfId="48" applyFont="1" applyFill="1" applyBorder="1" applyAlignment="1">
      <alignment horizontal="distributed" vertical="center" wrapText="1" indent="1"/>
    </xf>
    <xf numFmtId="0" fontId="17" fillId="0" borderId="59" xfId="48" applyFont="1" applyFill="1" applyBorder="1" applyAlignment="1">
      <alignment horizontal="distributed" vertical="center" wrapText="1" indent="1"/>
    </xf>
    <xf numFmtId="0" fontId="17" fillId="0" borderId="60" xfId="48" applyFont="1" applyFill="1" applyBorder="1" applyAlignment="1">
      <alignment horizontal="left" vertical="center" wrapText="1"/>
    </xf>
    <xf numFmtId="0" fontId="17" fillId="0" borderId="62" xfId="48" applyFont="1" applyFill="1" applyBorder="1" applyAlignment="1">
      <alignment horizontal="left" vertical="center" wrapText="1"/>
    </xf>
    <xf numFmtId="0" fontId="17" fillId="0" borderId="93" xfId="48" applyFont="1" applyFill="1" applyBorder="1" applyAlignment="1">
      <alignment horizontal="left" vertical="center" wrapText="1"/>
    </xf>
    <xf numFmtId="0" fontId="52" fillId="0" borderId="23" xfId="0" applyFont="1" applyBorder="1" applyAlignment="1">
      <alignment horizontal="center" vertical="center"/>
    </xf>
    <xf numFmtId="0" fontId="52" fillId="0" borderId="19" xfId="0" applyFont="1" applyBorder="1" applyAlignment="1">
      <alignment horizontal="center" vertical="center"/>
    </xf>
    <xf numFmtId="0" fontId="52" fillId="0" borderId="42" xfId="0" applyFont="1" applyBorder="1" applyAlignment="1">
      <alignment horizontal="center" vertical="center"/>
    </xf>
    <xf numFmtId="0" fontId="57" fillId="0" borderId="13" xfId="0" applyFont="1" applyBorder="1" applyAlignment="1">
      <alignment horizontal="center" vertical="center" textRotation="255"/>
    </xf>
    <xf numFmtId="0" fontId="57" fillId="0" borderId="67" xfId="0" applyFont="1" applyBorder="1" applyAlignment="1">
      <alignment horizontal="center" vertical="center" textRotation="255"/>
    </xf>
    <xf numFmtId="0" fontId="57" fillId="0" borderId="22" xfId="0" applyFont="1" applyBorder="1" applyAlignment="1">
      <alignment horizontal="center" vertical="center" textRotation="255"/>
    </xf>
    <xf numFmtId="0" fontId="52" fillId="0" borderId="61" xfId="45" applyFont="1" applyBorder="1" applyAlignment="1">
      <alignment horizontal="center" vertical="center" wrapText="1"/>
    </xf>
    <xf numFmtId="0" fontId="52" fillId="0" borderId="42" xfId="45" applyFont="1" applyBorder="1" applyAlignment="1">
      <alignment horizontal="center" vertical="center" wrapText="1"/>
    </xf>
    <xf numFmtId="0" fontId="52" fillId="0" borderId="13" xfId="45" applyFont="1" applyBorder="1" applyAlignment="1">
      <alignment vertical="center" wrapText="1"/>
    </xf>
    <xf numFmtId="0" fontId="52" fillId="0" borderId="67" xfId="45" applyFont="1" applyBorder="1" applyAlignment="1">
      <alignment vertical="center" wrapText="1"/>
    </xf>
    <xf numFmtId="0" fontId="52" fillId="0" borderId="22" xfId="45" applyFont="1" applyBorder="1" applyAlignment="1">
      <alignment vertical="center" wrapText="1"/>
    </xf>
    <xf numFmtId="0" fontId="52" fillId="0" borderId="20" xfId="45" applyFont="1" applyBorder="1" applyAlignment="1">
      <alignment horizontal="right" vertical="center"/>
    </xf>
    <xf numFmtId="0" fontId="52" fillId="0" borderId="66" xfId="45" applyFont="1" applyBorder="1" applyAlignment="1">
      <alignment horizontal="right" vertical="center"/>
    </xf>
    <xf numFmtId="0" fontId="52" fillId="0" borderId="15" xfId="45" applyFont="1" applyBorder="1" applyAlignment="1">
      <alignment horizontal="right" vertical="center"/>
    </xf>
    <xf numFmtId="0" fontId="52" fillId="0" borderId="63" xfId="45" applyFont="1" applyBorder="1" applyAlignment="1">
      <alignment horizontal="right" vertical="center" wrapText="1"/>
    </xf>
    <xf numFmtId="0" fontId="52" fillId="0" borderId="0" xfId="45" applyFont="1" applyBorder="1" applyAlignment="1">
      <alignment horizontal="right" vertical="center" wrapText="1"/>
    </xf>
    <xf numFmtId="0" fontId="52" fillId="0" borderId="64" xfId="45" applyFont="1" applyBorder="1" applyAlignment="1">
      <alignment horizontal="right" vertical="center" wrapText="1"/>
    </xf>
    <xf numFmtId="0" fontId="44" fillId="0" borderId="0" xfId="45" applyFont="1" applyBorder="1" applyAlignment="1">
      <alignment horizontal="center" vertical="center" wrapText="1"/>
    </xf>
    <xf numFmtId="0" fontId="44" fillId="0" borderId="64" xfId="45" applyFont="1" applyBorder="1" applyAlignment="1">
      <alignment horizontal="center" vertical="center" wrapText="1"/>
    </xf>
    <xf numFmtId="0" fontId="44" fillId="0" borderId="65" xfId="45" applyFont="1" applyBorder="1" applyAlignment="1">
      <alignment horizontal="center" vertical="center" wrapText="1"/>
    </xf>
    <xf numFmtId="0" fontId="44" fillId="0" borderId="10" xfId="45" applyFont="1" applyBorder="1" applyAlignment="1">
      <alignment horizontal="center" vertical="center" wrapText="1"/>
    </xf>
    <xf numFmtId="0" fontId="57" fillId="0" borderId="23" xfId="0" applyFont="1" applyBorder="1" applyAlignment="1">
      <alignment horizontal="center" vertical="center" textRotation="255"/>
    </xf>
    <xf numFmtId="0" fontId="40" fillId="0" borderId="0" xfId="0" applyFont="1" applyBorder="1" applyAlignment="1">
      <alignment horizontal="center" vertical="center"/>
    </xf>
    <xf numFmtId="0" fontId="4" fillId="0" borderId="19" xfId="0" applyFont="1" applyBorder="1" applyAlignment="1">
      <alignment horizontal="center" vertical="center"/>
    </xf>
    <xf numFmtId="0" fontId="4" fillId="0" borderId="42" xfId="0" applyFont="1" applyBorder="1" applyAlignment="1">
      <alignment horizontal="center" vertical="center"/>
    </xf>
    <xf numFmtId="0" fontId="20" fillId="0" borderId="19" xfId="0" applyFont="1" applyBorder="1" applyAlignment="1">
      <alignment horizontal="center" vertical="center"/>
    </xf>
    <xf numFmtId="0" fontId="20" fillId="0" borderId="61" xfId="0" applyFont="1" applyBorder="1" applyAlignment="1">
      <alignment horizontal="center" vertical="center"/>
    </xf>
    <xf numFmtId="0" fontId="20" fillId="0" borderId="42" xfId="0" applyFont="1" applyBorder="1" applyAlignment="1">
      <alignment horizontal="center" vertical="center"/>
    </xf>
    <xf numFmtId="0" fontId="52" fillId="0" borderId="61" xfId="0" applyFont="1" applyBorder="1" applyAlignment="1">
      <alignment horizontal="center" vertical="center"/>
    </xf>
    <xf numFmtId="9" fontId="4" fillId="0" borderId="116" xfId="45" applyNumberFormat="1" applyFont="1" applyBorder="1" applyAlignment="1">
      <alignment horizontal="center" vertical="center"/>
    </xf>
    <xf numFmtId="9" fontId="4" fillId="0" borderId="48" xfId="45" applyNumberFormat="1" applyFont="1" applyBorder="1" applyAlignment="1">
      <alignment horizontal="center" vertical="center"/>
    </xf>
    <xf numFmtId="0" fontId="43" fillId="0" borderId="81" xfId="45" applyFont="1" applyBorder="1" applyAlignment="1">
      <alignment horizontal="left" vertical="center" wrapText="1"/>
    </xf>
    <xf numFmtId="0" fontId="43" fillId="0" borderId="73" xfId="45" applyFont="1" applyBorder="1" applyAlignment="1">
      <alignment horizontal="left" vertical="center" wrapText="1"/>
    </xf>
    <xf numFmtId="0" fontId="43" fillId="0" borderId="82" xfId="45" applyFont="1" applyBorder="1" applyAlignment="1">
      <alignment horizontal="left" vertical="center" wrapText="1"/>
    </xf>
    <xf numFmtId="0" fontId="43" fillId="0" borderId="36" xfId="45" applyFont="1" applyBorder="1" applyAlignment="1">
      <alignment horizontal="left" vertical="center" wrapText="1"/>
    </xf>
    <xf numFmtId="0" fontId="43" fillId="0" borderId="0" xfId="45" applyFont="1" applyAlignment="1">
      <alignment horizontal="left" vertical="center" wrapText="1"/>
    </xf>
    <xf numFmtId="0" fontId="43" fillId="0" borderId="92" xfId="45" applyFont="1" applyBorder="1" applyAlignment="1">
      <alignment horizontal="left" vertical="center" wrapText="1"/>
    </xf>
    <xf numFmtId="0" fontId="43" fillId="0" borderId="72" xfId="45" applyFont="1" applyBorder="1" applyAlignment="1">
      <alignment horizontal="left" vertical="center" wrapText="1"/>
    </xf>
    <xf numFmtId="0" fontId="43" fillId="0" borderId="62" xfId="45" applyFont="1" applyBorder="1" applyAlignment="1">
      <alignment horizontal="left" vertical="center" wrapText="1"/>
    </xf>
    <xf numFmtId="0" fontId="43" fillId="0" borderId="93" xfId="45" applyFont="1" applyBorder="1" applyAlignment="1">
      <alignment horizontal="left" vertical="center" wrapText="1"/>
    </xf>
    <xf numFmtId="9" fontId="47" fillId="0" borderId="81" xfId="64" applyFont="1" applyFill="1" applyBorder="1" applyAlignment="1">
      <alignment horizontal="right" vertical="center"/>
    </xf>
    <xf numFmtId="9" fontId="47" fillId="0" borderId="73" xfId="64" applyFont="1" applyFill="1" applyBorder="1" applyAlignment="1">
      <alignment horizontal="right" vertical="center"/>
    </xf>
    <xf numFmtId="9" fontId="47" fillId="0" borderId="36" xfId="64" applyFont="1" applyFill="1" applyBorder="1" applyAlignment="1">
      <alignment horizontal="right" vertical="center"/>
    </xf>
    <xf numFmtId="9" fontId="47" fillId="0" borderId="0" xfId="64" applyFont="1" applyFill="1" applyBorder="1" applyAlignment="1">
      <alignment horizontal="right" vertical="center"/>
    </xf>
    <xf numFmtId="9" fontId="47" fillId="0" borderId="72" xfId="64" applyFont="1" applyFill="1" applyBorder="1" applyAlignment="1">
      <alignment horizontal="right" vertical="center"/>
    </xf>
    <xf numFmtId="9" fontId="47" fillId="0" borderId="62" xfId="64" applyFont="1" applyFill="1" applyBorder="1" applyAlignment="1">
      <alignment horizontal="right" vertical="center"/>
    </xf>
    <xf numFmtId="0" fontId="4" fillId="0" borderId="47" xfId="45" applyFont="1" applyBorder="1" applyAlignment="1">
      <alignment horizontal="center" vertical="center"/>
    </xf>
    <xf numFmtId="0" fontId="4" fillId="0" borderId="48" xfId="45" applyFont="1" applyBorder="1" applyAlignment="1">
      <alignment horizontal="center" vertical="center"/>
    </xf>
    <xf numFmtId="188" fontId="4" fillId="0" borderId="47" xfId="45" applyNumberFormat="1" applyFont="1" applyBorder="1" applyAlignment="1">
      <alignment horizontal="center" vertical="center"/>
    </xf>
    <xf numFmtId="188" fontId="4" fillId="0" borderId="48" xfId="45" applyNumberFormat="1" applyFont="1" applyBorder="1" applyAlignment="1">
      <alignment horizontal="center" vertical="center"/>
    </xf>
    <xf numFmtId="14" fontId="4" fillId="0" borderId="147" xfId="45" applyNumberFormat="1" applyFont="1" applyBorder="1" applyAlignment="1">
      <alignment horizontal="center" vertical="center"/>
    </xf>
    <xf numFmtId="189" fontId="72" fillId="0" borderId="0" xfId="45" applyNumberFormat="1" applyFont="1" applyAlignment="1">
      <alignment horizontal="right" vertical="center"/>
    </xf>
    <xf numFmtId="189" fontId="20" fillId="0" borderId="0" xfId="45" applyNumberFormat="1" applyFont="1" applyAlignment="1">
      <alignment horizontal="right" vertical="center"/>
    </xf>
    <xf numFmtId="0" fontId="83" fillId="0" borderId="0" xfId="45" applyFont="1" applyAlignment="1">
      <alignment horizontal="center" vertical="center" wrapText="1"/>
    </xf>
    <xf numFmtId="0" fontId="83" fillId="0" borderId="0" xfId="45" applyFont="1" applyAlignment="1">
      <alignment horizontal="center" vertical="center"/>
    </xf>
    <xf numFmtId="9" fontId="4" fillId="0" borderId="47" xfId="45" applyNumberFormat="1" applyFont="1" applyBorder="1" applyAlignment="1">
      <alignment horizontal="center" vertical="center"/>
    </xf>
    <xf numFmtId="178" fontId="47" fillId="0" borderId="81" xfId="45" applyNumberFormat="1" applyFont="1" applyBorder="1" applyAlignment="1">
      <alignment horizontal="right" vertical="center"/>
    </xf>
    <xf numFmtId="178" fontId="47" fillId="0" borderId="73" xfId="45" applyNumberFormat="1" applyFont="1" applyBorder="1" applyAlignment="1">
      <alignment horizontal="right" vertical="center"/>
    </xf>
    <xf numFmtId="178" fontId="47" fillId="0" borderId="36" xfId="45" applyNumberFormat="1" applyFont="1" applyBorder="1" applyAlignment="1">
      <alignment horizontal="right" vertical="center"/>
    </xf>
    <xf numFmtId="178" fontId="47" fillId="0" borderId="0" xfId="45" applyNumberFormat="1" applyFont="1" applyAlignment="1">
      <alignment horizontal="right" vertical="center"/>
    </xf>
    <xf numFmtId="178" fontId="47" fillId="0" borderId="72" xfId="45" applyNumberFormat="1" applyFont="1" applyBorder="1" applyAlignment="1">
      <alignment horizontal="right" vertical="center"/>
    </xf>
    <xf numFmtId="178" fontId="47" fillId="0" borderId="62" xfId="45" applyNumberFormat="1" applyFont="1" applyBorder="1" applyAlignment="1">
      <alignment horizontal="right" vertical="center"/>
    </xf>
    <xf numFmtId="0" fontId="84" fillId="0" borderId="0" xfId="45" applyFont="1" applyAlignment="1">
      <alignment horizontal="left" vertical="top" wrapText="1"/>
    </xf>
    <xf numFmtId="0" fontId="43" fillId="29" borderId="147" xfId="45" applyFont="1" applyFill="1" applyBorder="1" applyAlignment="1">
      <alignment horizontal="center" vertical="center" shrinkToFit="1"/>
    </xf>
    <xf numFmtId="188" fontId="43" fillId="29" borderId="148" xfId="45" applyNumberFormat="1" applyFont="1" applyFill="1" applyBorder="1" applyAlignment="1">
      <alignment horizontal="center" vertical="center"/>
    </xf>
    <xf numFmtId="188" fontId="43" fillId="29" borderId="149" xfId="45" applyNumberFormat="1" applyFont="1" applyFill="1" applyBorder="1" applyAlignment="1">
      <alignment horizontal="center" vertical="center"/>
    </xf>
    <xf numFmtId="0" fontId="43" fillId="29" borderId="147" xfId="45" applyFont="1" applyFill="1" applyBorder="1" applyAlignment="1">
      <alignment horizontal="center" vertical="center"/>
    </xf>
    <xf numFmtId="0" fontId="43" fillId="29" borderId="145" xfId="45" applyFont="1" applyFill="1" applyBorder="1" applyAlignment="1">
      <alignment horizontal="center" vertical="center"/>
    </xf>
    <xf numFmtId="188" fontId="43" fillId="29" borderId="147" xfId="45" applyNumberFormat="1" applyFont="1" applyFill="1" applyBorder="1" applyAlignment="1">
      <alignment horizontal="center" vertical="center"/>
    </xf>
    <xf numFmtId="0" fontId="43" fillId="29" borderId="145" xfId="45" applyFont="1" applyFill="1" applyBorder="1" applyAlignment="1">
      <alignment horizontal="center" vertical="center" shrinkToFit="1"/>
    </xf>
    <xf numFmtId="0" fontId="43" fillId="29" borderId="146" xfId="45" applyFont="1" applyFill="1" applyBorder="1" applyAlignment="1">
      <alignment horizontal="center" vertical="center" shrinkToFit="1"/>
    </xf>
    <xf numFmtId="188" fontId="43" fillId="29" borderId="145" xfId="45" applyNumberFormat="1" applyFont="1" applyFill="1" applyBorder="1" applyAlignment="1">
      <alignment horizontal="center" vertical="center"/>
    </xf>
    <xf numFmtId="188" fontId="43" fillId="29" borderId="146" xfId="45" applyNumberFormat="1" applyFont="1" applyFill="1" applyBorder="1" applyAlignment="1">
      <alignment horizontal="center" vertical="center"/>
    </xf>
    <xf numFmtId="0" fontId="43" fillId="29" borderId="139" xfId="45" applyFont="1" applyFill="1" applyBorder="1" applyAlignment="1">
      <alignment horizontal="center" vertical="center"/>
    </xf>
    <xf numFmtId="0" fontId="54" fillId="0" borderId="147" xfId="53" applyFont="1" applyBorder="1" applyAlignment="1">
      <alignment horizontal="center" vertical="center"/>
    </xf>
    <xf numFmtId="0" fontId="54" fillId="0" borderId="145" xfId="53" applyFont="1" applyBorder="1" applyAlignment="1">
      <alignment horizontal="center" vertical="center"/>
    </xf>
    <xf numFmtId="0" fontId="54" fillId="0" borderId="147" xfId="53" applyFont="1" applyBorder="1" applyAlignment="1">
      <alignment horizontal="center" vertical="center" wrapText="1"/>
    </xf>
    <xf numFmtId="188" fontId="43" fillId="29" borderId="147" xfId="45" applyNumberFormat="1" applyFont="1" applyFill="1" applyBorder="1" applyAlignment="1">
      <alignment horizontal="left" vertical="center"/>
    </xf>
    <xf numFmtId="0" fontId="41" fillId="0" borderId="0" xfId="45" applyFont="1" applyAlignment="1">
      <alignment horizontal="left" vertical="center" wrapText="1"/>
    </xf>
    <xf numFmtId="0" fontId="41" fillId="0" borderId="0" xfId="45" applyFont="1" applyAlignment="1">
      <alignment horizontal="left" vertical="center"/>
    </xf>
  </cellXfs>
  <cellStyles count="6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64"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57" xr:uid="{21E95F12-9014-445F-9855-5B3D4ADF627D}"/>
    <cellStyle name="桁区切り 2 2" xfId="60" xr:uid="{2050D409-B484-4DE5-BB46-7E0FE47CC153}"/>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1" xr:uid="{0B53495D-D6B1-4588-B59F-5099EAF28A86}"/>
    <cellStyle name="標準 11" xfId="62" xr:uid="{3941EBDA-F535-4D92-A221-8BE763A3D4A9}"/>
    <cellStyle name="標準 12" xfId="66" xr:uid="{79778D3A-A28D-4825-8918-B556408C37F1}"/>
    <cellStyle name="標準 2" xfId="41" xr:uid="{00000000-0005-0000-0000-00002A000000}"/>
    <cellStyle name="標準 2 2" xfId="42" xr:uid="{00000000-0005-0000-0000-00002B000000}"/>
    <cellStyle name="標準 2 3" xfId="53" xr:uid="{00000000-0005-0000-0000-00002C000000}"/>
    <cellStyle name="標準 3" xfId="43" xr:uid="{00000000-0005-0000-0000-00002D000000}"/>
    <cellStyle name="標準 3 2" xfId="44" xr:uid="{00000000-0005-0000-0000-00002E000000}"/>
    <cellStyle name="標準 3 3" xfId="56" xr:uid="{690792D7-6E2F-4D31-8502-5142B1DD4047}"/>
    <cellStyle name="標準 3 4 2" xfId="63" xr:uid="{52E1F513-C029-4627-AA89-3840EA4954C8}"/>
    <cellStyle name="標準 4" xfId="45" xr:uid="{00000000-0005-0000-0000-00002F000000}"/>
    <cellStyle name="標準 4 2" xfId="46" xr:uid="{00000000-0005-0000-0000-000030000000}"/>
    <cellStyle name="標準 4 3" xfId="65" xr:uid="{A23AFD18-C46E-4297-87CA-8EF2C2D8751B}"/>
    <cellStyle name="標準 5" xfId="47" xr:uid="{00000000-0005-0000-0000-000031000000}"/>
    <cellStyle name="標準 6" xfId="54" xr:uid="{00000000-0005-0000-0000-000032000000}"/>
    <cellStyle name="標準 7" xfId="55" xr:uid="{00000000-0005-0000-0000-000033000000}"/>
    <cellStyle name="標準 8" xfId="58" xr:uid="{9B1DB918-3FF5-4A98-8035-3A539C63E655}"/>
    <cellStyle name="標準 9" xfId="59" xr:uid="{8EA33F05-1E5E-46CB-A7FF-5E1BEB64B7E3}"/>
    <cellStyle name="標準_③-２加算様式（就労）" xfId="48" xr:uid="{00000000-0005-0000-0000-000034000000}"/>
    <cellStyle name="標準_③-２加算様式（就労） 2" xfId="52" xr:uid="{00000000-0005-0000-0000-000035000000}"/>
    <cellStyle name="標準_③-２加算様式（就労）_くりた作成分(１０月提示）指定申請関係様式（案）改訂版" xfId="49" xr:uid="{00000000-0005-0000-0000-000036000000}"/>
    <cellStyle name="標準_総括表を変更しました（６／２３） 3" xfId="51" xr:uid="{00000000-0005-0000-0000-00003A000000}"/>
    <cellStyle name="良い" xfId="50" builtinId="26" customBuiltin="1"/>
  </cellStyles>
  <dxfs count="12">
    <dxf>
      <fill>
        <patternFill patternType="none">
          <bgColor auto="1"/>
        </patternFill>
      </fill>
    </dxf>
    <dxf>
      <fill>
        <patternFill>
          <bgColor rgb="FFCCFFFF"/>
        </patternFill>
      </fill>
    </dxf>
    <dxf>
      <fill>
        <patternFill>
          <bgColor rgb="FFFF0000"/>
        </patternFill>
      </fill>
    </dxf>
    <dxf>
      <fill>
        <patternFill>
          <bgColor theme="4" tint="0.79998168889431442"/>
        </patternFill>
      </fill>
    </dxf>
    <dxf>
      <fill>
        <patternFill>
          <bgColor theme="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CCFFFF"/>
      <color rgb="FFFFFFCC"/>
      <color rgb="FF00FFFF"/>
      <color rgb="FFFAECDC"/>
      <color rgb="FF3333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00000000-0008-0000-0000-000002000000}"/>
            </a:ext>
          </a:extLst>
        </xdr:cNvPr>
        <xdr:cNvSpPr>
          <a:spLocks/>
        </xdr:cNvSpPr>
      </xdr:nvSpPr>
      <xdr:spPr bwMode="auto">
        <a:xfrm>
          <a:off x="2924175" y="84772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00000000-0008-0000-0000-000003000000}"/>
            </a:ext>
          </a:extLst>
        </xdr:cNvPr>
        <xdr:cNvSpPr>
          <a:spLocks/>
        </xdr:cNvSpPr>
      </xdr:nvSpPr>
      <xdr:spPr bwMode="auto">
        <a:xfrm>
          <a:off x="2924175" y="84772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00000000-0008-0000-0000-000004000000}"/>
            </a:ext>
          </a:extLst>
        </xdr:cNvPr>
        <xdr:cNvSpPr>
          <a:spLocks/>
        </xdr:cNvSpPr>
      </xdr:nvSpPr>
      <xdr:spPr bwMode="auto">
        <a:xfrm>
          <a:off x="2924175" y="84772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00000000-0008-0000-0000-000005000000}"/>
            </a:ext>
          </a:extLst>
        </xdr:cNvPr>
        <xdr:cNvSpPr>
          <a:spLocks/>
        </xdr:cNvSpPr>
      </xdr:nvSpPr>
      <xdr:spPr bwMode="auto">
        <a:xfrm>
          <a:off x="2924175" y="84772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0000000-0008-0000-0000-000006000000}"/>
            </a:ext>
          </a:extLst>
        </xdr:cNvPr>
        <xdr:cNvSpPr>
          <a:spLocks/>
        </xdr:cNvSpPr>
      </xdr:nvSpPr>
      <xdr:spPr bwMode="auto">
        <a:xfrm>
          <a:off x="2924175" y="84772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0000000-0008-0000-0000-000007000000}"/>
            </a:ext>
          </a:extLst>
        </xdr:cNvPr>
        <xdr:cNvSpPr>
          <a:spLocks/>
        </xdr:cNvSpPr>
      </xdr:nvSpPr>
      <xdr:spPr bwMode="auto">
        <a:xfrm>
          <a:off x="2924175" y="84772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00000000-0008-0000-0000-000008000000}"/>
            </a:ext>
          </a:extLst>
        </xdr:cNvPr>
        <xdr:cNvSpPr>
          <a:spLocks/>
        </xdr:cNvSpPr>
      </xdr:nvSpPr>
      <xdr:spPr bwMode="auto">
        <a:xfrm>
          <a:off x="2924175" y="84772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0000000-0008-0000-0000-000009000000}"/>
            </a:ext>
          </a:extLst>
        </xdr:cNvPr>
        <xdr:cNvSpPr>
          <a:spLocks/>
        </xdr:cNvSpPr>
      </xdr:nvSpPr>
      <xdr:spPr bwMode="auto">
        <a:xfrm>
          <a:off x="2924175" y="84772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00000000-0008-0000-0000-00000A000000}"/>
            </a:ext>
          </a:extLst>
        </xdr:cNvPr>
        <xdr:cNvSpPr>
          <a:spLocks/>
        </xdr:cNvSpPr>
      </xdr:nvSpPr>
      <xdr:spPr bwMode="auto">
        <a:xfrm>
          <a:off x="2924175" y="84772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00000000-0008-0000-0000-00000B000000}"/>
            </a:ext>
          </a:extLst>
        </xdr:cNvPr>
        <xdr:cNvSpPr>
          <a:spLocks/>
        </xdr:cNvSpPr>
      </xdr:nvSpPr>
      <xdr:spPr bwMode="auto">
        <a:xfrm>
          <a:off x="2924175" y="84772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00000000-0008-0000-0000-00000C000000}"/>
            </a:ext>
          </a:extLst>
        </xdr:cNvPr>
        <xdr:cNvSpPr>
          <a:spLocks/>
        </xdr:cNvSpPr>
      </xdr:nvSpPr>
      <xdr:spPr bwMode="auto">
        <a:xfrm>
          <a:off x="2924175" y="84772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00000000-0008-0000-0000-00000D000000}"/>
            </a:ext>
          </a:extLst>
        </xdr:cNvPr>
        <xdr:cNvSpPr>
          <a:spLocks/>
        </xdr:cNvSpPr>
      </xdr:nvSpPr>
      <xdr:spPr bwMode="auto">
        <a:xfrm>
          <a:off x="2924175" y="847725"/>
          <a:ext cx="76200" cy="781050"/>
        </a:xfrm>
        <a:prstGeom prst="leftBrace">
          <a:avLst>
            <a:gd name="adj1" fmla="val 85417"/>
            <a:gd name="adj2" fmla="val 57144"/>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00000000-0008-0000-0200-000002000000}"/>
            </a:ext>
          </a:extLst>
        </xdr:cNvPr>
        <xdr:cNvSpPr>
          <a:spLocks/>
        </xdr:cNvSpPr>
      </xdr:nvSpPr>
      <xdr:spPr bwMode="auto">
        <a:xfrm>
          <a:off x="2654300" y="901700"/>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00000000-0008-0000-0200-000003000000}"/>
            </a:ext>
          </a:extLst>
        </xdr:cNvPr>
        <xdr:cNvSpPr>
          <a:spLocks/>
        </xdr:cNvSpPr>
      </xdr:nvSpPr>
      <xdr:spPr bwMode="auto">
        <a:xfrm>
          <a:off x="2654300" y="901700"/>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00000000-0008-0000-0200-000004000000}"/>
            </a:ext>
          </a:extLst>
        </xdr:cNvPr>
        <xdr:cNvSpPr>
          <a:spLocks/>
        </xdr:cNvSpPr>
      </xdr:nvSpPr>
      <xdr:spPr bwMode="auto">
        <a:xfrm>
          <a:off x="2654300" y="901700"/>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00000000-0008-0000-0200-000005000000}"/>
            </a:ext>
          </a:extLst>
        </xdr:cNvPr>
        <xdr:cNvSpPr>
          <a:spLocks/>
        </xdr:cNvSpPr>
      </xdr:nvSpPr>
      <xdr:spPr bwMode="auto">
        <a:xfrm>
          <a:off x="2654300" y="901700"/>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0000000-0008-0000-0200-000006000000}"/>
            </a:ext>
          </a:extLst>
        </xdr:cNvPr>
        <xdr:cNvSpPr>
          <a:spLocks/>
        </xdr:cNvSpPr>
      </xdr:nvSpPr>
      <xdr:spPr bwMode="auto">
        <a:xfrm>
          <a:off x="2654300" y="901700"/>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0000000-0008-0000-0200-000007000000}"/>
            </a:ext>
          </a:extLst>
        </xdr:cNvPr>
        <xdr:cNvSpPr>
          <a:spLocks/>
        </xdr:cNvSpPr>
      </xdr:nvSpPr>
      <xdr:spPr bwMode="auto">
        <a:xfrm>
          <a:off x="2654300" y="901700"/>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00000000-0008-0000-0200-000008000000}"/>
            </a:ext>
          </a:extLst>
        </xdr:cNvPr>
        <xdr:cNvSpPr>
          <a:spLocks/>
        </xdr:cNvSpPr>
      </xdr:nvSpPr>
      <xdr:spPr bwMode="auto">
        <a:xfrm>
          <a:off x="2654300" y="901700"/>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0000000-0008-0000-0200-000009000000}"/>
            </a:ext>
          </a:extLst>
        </xdr:cNvPr>
        <xdr:cNvSpPr>
          <a:spLocks/>
        </xdr:cNvSpPr>
      </xdr:nvSpPr>
      <xdr:spPr bwMode="auto">
        <a:xfrm>
          <a:off x="2654300" y="901700"/>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00000000-0008-0000-0200-00000A000000}"/>
            </a:ext>
          </a:extLst>
        </xdr:cNvPr>
        <xdr:cNvSpPr>
          <a:spLocks/>
        </xdr:cNvSpPr>
      </xdr:nvSpPr>
      <xdr:spPr bwMode="auto">
        <a:xfrm>
          <a:off x="2654300" y="901700"/>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00000000-0008-0000-0200-00000B000000}"/>
            </a:ext>
          </a:extLst>
        </xdr:cNvPr>
        <xdr:cNvSpPr>
          <a:spLocks/>
        </xdr:cNvSpPr>
      </xdr:nvSpPr>
      <xdr:spPr bwMode="auto">
        <a:xfrm>
          <a:off x="2654300" y="901700"/>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00000000-0008-0000-0200-00000C000000}"/>
            </a:ext>
          </a:extLst>
        </xdr:cNvPr>
        <xdr:cNvSpPr>
          <a:spLocks/>
        </xdr:cNvSpPr>
      </xdr:nvSpPr>
      <xdr:spPr bwMode="auto">
        <a:xfrm>
          <a:off x="2654300" y="901700"/>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00000000-0008-0000-0200-00000D000000}"/>
            </a:ext>
          </a:extLst>
        </xdr:cNvPr>
        <xdr:cNvSpPr>
          <a:spLocks/>
        </xdr:cNvSpPr>
      </xdr:nvSpPr>
      <xdr:spPr bwMode="auto">
        <a:xfrm>
          <a:off x="2654300" y="901700"/>
          <a:ext cx="60325" cy="781050"/>
        </a:xfrm>
        <a:prstGeom prst="leftBrace">
          <a:avLst>
            <a:gd name="adj1" fmla="val 85417"/>
            <a:gd name="adj2" fmla="val 57144"/>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oneCellAnchor>
    <xdr:from>
      <xdr:col>27</xdr:col>
      <xdr:colOff>127000</xdr:colOff>
      <xdr:row>10</xdr:row>
      <xdr:rowOff>301625</xdr:rowOff>
    </xdr:from>
    <xdr:ext cx="184731" cy="264560"/>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13001625"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18</xdr:col>
      <xdr:colOff>268743</xdr:colOff>
      <xdr:row>1</xdr:row>
      <xdr:rowOff>297657</xdr:rowOff>
    </xdr:from>
    <xdr:to>
      <xdr:col>26</xdr:col>
      <xdr:colOff>619126</xdr:colOff>
      <xdr:row>20</xdr:row>
      <xdr:rowOff>154781</xdr:rowOff>
    </xdr:to>
    <xdr:sp macro="" textlink="">
      <xdr:nvSpPr>
        <xdr:cNvPr id="2" name="テキスト ボックス 1">
          <a:extLst>
            <a:ext uri="{FF2B5EF4-FFF2-40B4-BE49-F238E27FC236}">
              <a16:creationId xmlns:a16="http://schemas.microsoft.com/office/drawing/2014/main" id="{00000000-0008-0000-3800-000002000000}"/>
            </a:ext>
          </a:extLst>
        </xdr:cNvPr>
        <xdr:cNvSpPr txBox="1"/>
      </xdr:nvSpPr>
      <xdr:spPr>
        <a:xfrm>
          <a:off x="15925462" y="654845"/>
          <a:ext cx="5874883" cy="45600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（令和６年３月</a:t>
          </a:r>
          <a:r>
            <a:rPr lang="en-US" altLang="ja-JP" sz="1100" b="0" i="0" baseline="0">
              <a:solidFill>
                <a:schemeClr val="dk1"/>
              </a:solidFill>
              <a:effectLst/>
              <a:latin typeface="+mn-lt"/>
              <a:ea typeface="+mn-ea"/>
              <a:cs typeface="+mn-cs"/>
            </a:rPr>
            <a:t>29</a:t>
          </a:r>
          <a:r>
            <a:rPr lang="ja-JP" altLang="ja-JP" sz="1100" b="0" i="0" baseline="0">
              <a:solidFill>
                <a:schemeClr val="dk1"/>
              </a:solidFill>
              <a:effectLst/>
              <a:latin typeface="+mn-lt"/>
              <a:ea typeface="+mn-ea"/>
              <a:cs typeface="+mn-cs"/>
            </a:rPr>
            <a:t>日付け留意事項通知より抜粋）</a:t>
          </a:r>
          <a:r>
            <a:rPr lang="ja-JP" altLang="en-US" sz="1100" b="0" i="0" baseline="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最新の報酬告示等を確認すること</a:t>
          </a:r>
          <a:endParaRPr kumimoji="1" lang="en-US" altLang="ja-JP" sz="1100"/>
        </a:p>
        <a:p>
          <a:endParaRPr kumimoji="1" lang="en-US" altLang="ja-JP" sz="1100"/>
        </a:p>
        <a:p>
          <a:r>
            <a:rPr kumimoji="1" lang="ja-JP" altLang="en-US" sz="1100"/>
            <a:t>⑦就労定着実績体制加算の取扱いについて</a:t>
          </a:r>
        </a:p>
        <a:p>
          <a:r>
            <a:rPr kumimoji="1" lang="ja-JP" altLang="en-US" sz="1100"/>
            <a:t>㈠　報酬告示第</a:t>
          </a:r>
          <a:r>
            <a:rPr kumimoji="1" lang="en-US" altLang="ja-JP" sz="1100"/>
            <a:t>14</a:t>
          </a:r>
          <a:r>
            <a:rPr kumimoji="1" lang="ja-JP" altLang="en-US" sz="1100"/>
            <a:t>の</a:t>
          </a:r>
          <a:r>
            <a:rPr kumimoji="1" lang="en-US" altLang="ja-JP" sz="1100"/>
            <a:t>2</a:t>
          </a:r>
          <a:r>
            <a:rPr kumimoji="1" lang="ja-JP" altLang="en-US" sz="1100"/>
            <a:t>の</a:t>
          </a:r>
          <a:r>
            <a:rPr kumimoji="1" lang="en-US" altLang="ja-JP" sz="1100"/>
            <a:t>4</a:t>
          </a:r>
          <a:r>
            <a:rPr kumimoji="1" lang="ja-JP" altLang="en-US" sz="1100"/>
            <a:t>の就労定着実績体制加算については、前年度末日から起算して過去</a:t>
          </a:r>
          <a:r>
            <a:rPr kumimoji="1" lang="en-US" altLang="ja-JP" sz="1100"/>
            <a:t>6</a:t>
          </a:r>
          <a:r>
            <a:rPr kumimoji="1" lang="ja-JP" altLang="en-US" sz="1100"/>
            <a:t>年間に就労定着支援の利用を終了した者のうち、前年度において障害者が雇用された通常の事業所に</a:t>
          </a:r>
          <a:r>
            <a:rPr kumimoji="1" lang="en-US" altLang="ja-JP" sz="1100"/>
            <a:t>42</a:t>
          </a:r>
          <a:r>
            <a:rPr kumimoji="1" lang="ja-JP" altLang="en-US" sz="1100"/>
            <a:t>月以上</a:t>
          </a:r>
          <a:r>
            <a:rPr kumimoji="1" lang="en-US" altLang="ja-JP" sz="1100"/>
            <a:t>78</a:t>
          </a:r>
          <a:r>
            <a:rPr kumimoji="1" lang="ja-JP" altLang="en-US" sz="1100"/>
            <a:t>月未満の期間継続して就労している者又は就労していた者（労働時間の延長の際に就労に必要な知識及び能力の向上のための支援を一時的に必要とするものとして就労移行支援等を利用した者については、当該就労移行支援等を受けた後、</a:t>
          </a:r>
          <a:r>
            <a:rPr kumimoji="1" lang="en-US" altLang="ja-JP" sz="1100"/>
            <a:t>42</a:t>
          </a:r>
          <a:r>
            <a:rPr kumimoji="1" lang="ja-JP" altLang="en-US" sz="1100"/>
            <a:t>月以上</a:t>
          </a:r>
          <a:r>
            <a:rPr kumimoji="1" lang="en-US" altLang="ja-JP" sz="1100"/>
            <a:t>78</a:t>
          </a:r>
          <a:r>
            <a:rPr kumimoji="1" lang="ja-JP" altLang="en-US" sz="1100"/>
            <a:t>月未満の期間継続して就労している者又は就労していた者）の割合が前年度において</a:t>
          </a:r>
          <a:r>
            <a:rPr kumimoji="1" lang="en-US" altLang="ja-JP" sz="1100"/>
            <a:t>100</a:t>
          </a:r>
          <a:r>
            <a:rPr kumimoji="1" lang="ja-JP" altLang="en-US" sz="1100"/>
            <a:t>分の</a:t>
          </a:r>
          <a:r>
            <a:rPr kumimoji="1" lang="en-US" altLang="ja-JP" sz="1100"/>
            <a:t>70</a:t>
          </a:r>
          <a:r>
            <a:rPr kumimoji="1" lang="ja-JP" altLang="en-US" sz="1100"/>
            <a:t>以上の場合に、就労定着支援の利用者全員に対して加算する。</a:t>
          </a:r>
          <a:endParaRPr kumimoji="1" lang="en-US" altLang="ja-JP" sz="1100"/>
        </a:p>
        <a:p>
          <a:endParaRPr kumimoji="1" lang="ja-JP" altLang="en-US" sz="1100"/>
        </a:p>
        <a:p>
          <a:r>
            <a:rPr kumimoji="1" lang="ja-JP" altLang="en-US" sz="1100"/>
            <a:t>㈡　注中「指定就労定着支援の利用を終了した者」とは、</a:t>
          </a:r>
          <a:r>
            <a:rPr kumimoji="1" lang="en-US" altLang="ja-JP" sz="1100"/>
            <a:t>3</a:t>
          </a:r>
          <a:r>
            <a:rPr kumimoji="1" lang="ja-JP" altLang="en-US" sz="1100"/>
            <a:t>年間の支援期間未満で利用を終了した者も含むものとする。</a:t>
          </a:r>
          <a:endParaRPr kumimoji="1" lang="en-US" altLang="ja-JP" sz="1100"/>
        </a:p>
        <a:p>
          <a:endParaRPr kumimoji="1" lang="ja-JP" altLang="en-US" sz="1100"/>
        </a:p>
        <a:p>
          <a:r>
            <a:rPr kumimoji="1" lang="ja-JP" altLang="en-US" sz="1100"/>
            <a:t>㈢　就労定着実績体制加算については、指定を受けた日から</a:t>
          </a:r>
          <a:r>
            <a:rPr kumimoji="1" lang="en-US" altLang="ja-JP" sz="1100"/>
            <a:t>1</a:t>
          </a:r>
          <a:r>
            <a:rPr kumimoji="1" lang="ja-JP" altLang="en-US" sz="1100"/>
            <a:t>年間は算定できないが、例えば、令和</a:t>
          </a:r>
          <a:r>
            <a:rPr kumimoji="1" lang="en-US" altLang="ja-JP" sz="1100"/>
            <a:t>6</a:t>
          </a:r>
          <a:r>
            <a:rPr kumimoji="1" lang="ja-JP" altLang="en-US" sz="1100"/>
            <a:t>年</a:t>
          </a:r>
          <a:r>
            <a:rPr kumimoji="1" lang="en-US" altLang="ja-JP" sz="1100"/>
            <a:t>4</a:t>
          </a:r>
          <a:r>
            <a:rPr kumimoji="1" lang="ja-JP" altLang="en-US" sz="1100"/>
            <a:t>月から就労定着支援を実施する場合であって、令和</a:t>
          </a:r>
          <a:r>
            <a:rPr kumimoji="1" lang="en-US" altLang="ja-JP" sz="1100"/>
            <a:t>6</a:t>
          </a:r>
          <a:r>
            <a:rPr kumimoji="1" lang="ja-JP" altLang="en-US" sz="1100"/>
            <a:t>年度中に利用を終了した者がいた場合、翌年度において、当該者が「前年度において障害者が雇用された通常の事業所に</a:t>
          </a:r>
          <a:r>
            <a:rPr kumimoji="1" lang="en-US" altLang="ja-JP" sz="1100"/>
            <a:t>42</a:t>
          </a:r>
          <a:r>
            <a:rPr kumimoji="1" lang="ja-JP" altLang="en-US" sz="1100"/>
            <a:t>月以上</a:t>
          </a:r>
          <a:r>
            <a:rPr kumimoji="1" lang="en-US" altLang="ja-JP" sz="1100"/>
            <a:t>78</a:t>
          </a:r>
          <a:r>
            <a:rPr kumimoji="1" lang="ja-JP" altLang="en-US" sz="1100"/>
            <a:t>月未満の期間継続して就労している者又は就労していた者（労働時間の延長の際に就労に必要な知識及び能力の向上のための支援を一時的に必要とするものとして就労移行支援等を利用した者については、当該就労移行支援等を受けた後、</a:t>
          </a:r>
          <a:r>
            <a:rPr kumimoji="1" lang="en-US" altLang="ja-JP" sz="1100"/>
            <a:t>42</a:t>
          </a:r>
          <a:r>
            <a:rPr kumimoji="1" lang="ja-JP" altLang="en-US" sz="1100"/>
            <a:t>月以上</a:t>
          </a:r>
          <a:r>
            <a:rPr kumimoji="1" lang="en-US" altLang="ja-JP" sz="1100"/>
            <a:t>78</a:t>
          </a:r>
          <a:r>
            <a:rPr kumimoji="1" lang="ja-JP" altLang="en-US" sz="1100"/>
            <a:t>月未満の期間継続して就労している者又は就労していた者）」に該当し、そのような者の割合が</a:t>
          </a:r>
          <a:r>
            <a:rPr kumimoji="1" lang="en-US" altLang="ja-JP" sz="1100"/>
            <a:t>100</a:t>
          </a:r>
          <a:r>
            <a:rPr kumimoji="1" lang="ja-JP" altLang="en-US" sz="1100"/>
            <a:t>分の</a:t>
          </a:r>
          <a:r>
            <a:rPr kumimoji="1" lang="en-US" altLang="ja-JP" sz="1100"/>
            <a:t>70</a:t>
          </a:r>
          <a:r>
            <a:rPr kumimoji="1" lang="ja-JP" altLang="en-US" sz="1100"/>
            <a:t>以上の場合は、令和</a:t>
          </a:r>
          <a:r>
            <a:rPr kumimoji="1" lang="en-US" altLang="ja-JP" sz="1100"/>
            <a:t>7</a:t>
          </a:r>
          <a:r>
            <a:rPr kumimoji="1" lang="ja-JP" altLang="en-US" sz="1100"/>
            <a:t>年度から就労定着実績体制加算を算定できる。</a:t>
          </a:r>
        </a:p>
        <a:p>
          <a:endParaRPr kumimoji="1" lang="en-US" altLang="ja-JP" sz="1100"/>
        </a:p>
        <a:p>
          <a:r>
            <a:rPr kumimoji="1" lang="ja-JP" altLang="en-US" sz="1100"/>
            <a:t>（以下、略）</a:t>
          </a:r>
          <a:endParaRPr kumimoji="1" lang="en-US" altLang="ja-JP"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削除厳禁"/>
      <sheetName val="Sheet1"/>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3.bin"/><Relationship Id="rId4" Type="http://schemas.openxmlformats.org/officeDocument/2006/relationships/comments" Target="../comments7.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A294A-B14A-4CE0-96D7-9E18FE7BD569}">
  <sheetPr>
    <tabColor rgb="FFFFC000"/>
  </sheetPr>
  <dimension ref="A1:AO195"/>
  <sheetViews>
    <sheetView showGridLines="0" view="pageBreakPreview" zoomScale="85" zoomScaleNormal="100" zoomScaleSheetLayoutView="85" workbookViewId="0">
      <selection activeCell="A13" sqref="A13"/>
    </sheetView>
  </sheetViews>
  <sheetFormatPr defaultColWidth="9" defaultRowHeight="21" customHeight="1"/>
  <cols>
    <col min="1" max="29" width="2.625" style="244" customWidth="1"/>
    <col min="30" max="30" width="2.625" style="234" customWidth="1"/>
    <col min="31" max="32" width="2.625" style="244" customWidth="1"/>
    <col min="33" max="33" width="2.625" style="234" customWidth="1"/>
    <col min="34" max="35" width="2.625" style="244" customWidth="1"/>
    <col min="36" max="36" width="0.375" style="234" customWidth="1"/>
    <col min="37" max="38" width="2.625" style="244" customWidth="1"/>
    <col min="39" max="39" width="5" style="244" customWidth="1"/>
    <col min="40" max="40" width="2.625" style="244" customWidth="1"/>
    <col min="41" max="16384" width="9" style="244"/>
  </cols>
  <sheetData>
    <row r="1" spans="1:40" s="165" customFormat="1" ht="12" customHeight="1">
      <c r="A1" s="230"/>
      <c r="B1" s="164"/>
      <c r="C1" s="164"/>
      <c r="D1" s="164"/>
      <c r="E1" s="164"/>
      <c r="F1" s="164"/>
      <c r="G1" s="164"/>
      <c r="H1" s="164"/>
      <c r="I1" s="164"/>
      <c r="J1" s="164"/>
      <c r="K1" s="164"/>
      <c r="L1" s="164"/>
      <c r="M1" s="164"/>
      <c r="N1" s="164"/>
      <c r="O1" s="164"/>
      <c r="P1" s="164"/>
      <c r="Q1" s="164"/>
      <c r="R1" s="164"/>
      <c r="S1" s="164"/>
      <c r="T1" s="164"/>
      <c r="U1" s="164"/>
      <c r="V1" s="164"/>
      <c r="W1" s="164"/>
      <c r="X1" s="164"/>
      <c r="Y1" s="164"/>
      <c r="Z1" s="164"/>
      <c r="AA1" s="164"/>
      <c r="AB1" s="445" t="s">
        <v>351</v>
      </c>
      <c r="AC1" s="445"/>
      <c r="AD1" s="445"/>
      <c r="AE1" s="445"/>
      <c r="AF1" s="445"/>
      <c r="AG1" s="445"/>
      <c r="AH1" s="445"/>
      <c r="AI1" s="445"/>
      <c r="AJ1" s="445"/>
      <c r="AK1" s="164"/>
      <c r="AL1" s="164"/>
      <c r="AM1" s="164"/>
      <c r="AN1" s="164"/>
    </row>
    <row r="2" spans="1:40" s="165" customFormat="1" ht="15.95" customHeight="1">
      <c r="A2" s="446" t="s">
        <v>91</v>
      </c>
      <c r="B2" s="446"/>
      <c r="C2" s="446"/>
      <c r="D2" s="446"/>
      <c r="E2" s="446"/>
      <c r="F2" s="446"/>
      <c r="G2" s="446"/>
      <c r="H2" s="446"/>
      <c r="I2" s="446"/>
      <c r="J2" s="446"/>
      <c r="K2" s="446"/>
      <c r="L2" s="446"/>
      <c r="M2" s="446"/>
      <c r="N2" s="446"/>
      <c r="O2" s="446"/>
      <c r="P2" s="446"/>
      <c r="Q2" s="446"/>
      <c r="R2" s="446"/>
      <c r="S2" s="446"/>
      <c r="T2" s="446"/>
      <c r="U2" s="446"/>
      <c r="V2" s="446"/>
      <c r="W2" s="446"/>
      <c r="X2" s="446"/>
      <c r="Y2" s="446"/>
      <c r="Z2" s="446"/>
      <c r="AA2" s="446"/>
      <c r="AB2" s="446"/>
      <c r="AC2" s="446"/>
      <c r="AD2" s="446"/>
      <c r="AE2" s="446"/>
      <c r="AF2" s="446"/>
      <c r="AG2" s="446"/>
      <c r="AH2" s="446"/>
      <c r="AI2" s="446"/>
      <c r="AJ2" s="446"/>
      <c r="AK2" s="281"/>
      <c r="AL2" s="281"/>
      <c r="AM2" s="281"/>
      <c r="AN2" s="281"/>
    </row>
    <row r="3" spans="1:40" s="165" customFormat="1" ht="9" customHeight="1"/>
    <row r="4" spans="1:40" s="230" customFormat="1" ht="15" customHeight="1">
      <c r="A4" s="447" t="s">
        <v>345</v>
      </c>
      <c r="B4" s="447"/>
      <c r="C4" s="447"/>
      <c r="D4" s="447"/>
      <c r="E4" s="447"/>
      <c r="F4" s="447"/>
      <c r="G4" s="447"/>
      <c r="H4" s="447"/>
      <c r="I4" s="447"/>
      <c r="J4" s="447"/>
      <c r="K4" s="231"/>
      <c r="L4" s="231"/>
      <c r="M4" s="231"/>
      <c r="N4" s="231"/>
      <c r="O4" s="231"/>
      <c r="P4" s="231"/>
      <c r="Q4" s="231"/>
      <c r="R4" s="231"/>
      <c r="S4" s="231"/>
      <c r="T4" s="231"/>
      <c r="U4" s="231"/>
      <c r="V4" s="231"/>
      <c r="W4" s="231"/>
      <c r="Y4" s="448" t="s">
        <v>242</v>
      </c>
      <c r="Z4" s="448"/>
      <c r="AA4" s="449"/>
      <c r="AB4" s="449"/>
      <c r="AC4" s="266" t="s">
        <v>8</v>
      </c>
      <c r="AD4" s="450"/>
      <c r="AE4" s="450"/>
      <c r="AF4" s="266" t="s">
        <v>9</v>
      </c>
      <c r="AG4" s="450"/>
      <c r="AH4" s="450"/>
      <c r="AI4" s="266" t="s">
        <v>10</v>
      </c>
      <c r="AJ4" s="267"/>
    </row>
    <row r="5" spans="1:40" s="165" customFormat="1" ht="12.75" customHeight="1">
      <c r="A5" s="447"/>
      <c r="B5" s="447"/>
      <c r="C5" s="447"/>
      <c r="D5" s="447"/>
      <c r="E5" s="447"/>
      <c r="F5" s="447"/>
      <c r="G5" s="447"/>
      <c r="H5" s="447"/>
      <c r="I5" s="447"/>
      <c r="J5" s="447"/>
      <c r="Y5" s="233"/>
      <c r="Z5" s="233"/>
      <c r="AA5" s="233"/>
      <c r="AB5" s="233"/>
    </row>
    <row r="6" spans="1:40" s="230" customFormat="1" ht="1.5" customHeight="1">
      <c r="A6" s="447"/>
      <c r="B6" s="447"/>
      <c r="C6" s="447"/>
      <c r="D6" s="447"/>
      <c r="E6" s="447"/>
      <c r="F6" s="447"/>
      <c r="G6" s="447"/>
      <c r="H6" s="447"/>
      <c r="I6" s="447"/>
      <c r="J6" s="447"/>
      <c r="K6" s="234"/>
      <c r="L6" s="234"/>
      <c r="AD6" s="232"/>
      <c r="AG6" s="232"/>
      <c r="AJ6" s="232"/>
    </row>
    <row r="7" spans="1:40" s="230" customFormat="1" ht="12" customHeight="1">
      <c r="A7" s="447"/>
      <c r="B7" s="447"/>
      <c r="C7" s="447"/>
      <c r="D7" s="447"/>
      <c r="E7" s="447"/>
      <c r="F7" s="447"/>
      <c r="G7" s="447"/>
      <c r="H7" s="447"/>
      <c r="I7" s="447"/>
      <c r="J7" s="447"/>
      <c r="K7" s="234"/>
      <c r="L7" s="234"/>
      <c r="M7" s="451" t="s">
        <v>259</v>
      </c>
      <c r="N7" s="451"/>
      <c r="O7" s="451"/>
      <c r="P7" s="452" t="s">
        <v>260</v>
      </c>
      <c r="Q7" s="452"/>
      <c r="R7" s="452"/>
      <c r="S7" s="452"/>
      <c r="T7" s="452"/>
      <c r="U7" s="453" t="s">
        <v>261</v>
      </c>
      <c r="V7" s="454"/>
      <c r="W7" s="454"/>
      <c r="X7" s="454"/>
      <c r="Y7" s="454"/>
      <c r="Z7" s="454"/>
      <c r="AA7" s="454"/>
      <c r="AB7" s="454"/>
      <c r="AC7" s="454"/>
      <c r="AD7" s="454"/>
      <c r="AE7" s="454"/>
      <c r="AF7" s="454"/>
      <c r="AG7" s="454"/>
      <c r="AH7" s="454"/>
      <c r="AI7" s="454"/>
      <c r="AJ7" s="454"/>
    </row>
    <row r="8" spans="1:40" s="230" customFormat="1" ht="12" customHeight="1">
      <c r="A8" s="447"/>
      <c r="B8" s="447"/>
      <c r="C8" s="447"/>
      <c r="D8" s="447"/>
      <c r="E8" s="447"/>
      <c r="F8" s="447"/>
      <c r="G8" s="447"/>
      <c r="H8" s="447"/>
      <c r="I8" s="447"/>
      <c r="J8" s="447"/>
      <c r="K8" s="234"/>
      <c r="L8" s="234"/>
      <c r="M8" s="451"/>
      <c r="N8" s="451"/>
      <c r="O8" s="451"/>
      <c r="P8" s="452"/>
      <c r="Q8" s="452"/>
      <c r="R8" s="452"/>
      <c r="S8" s="452"/>
      <c r="T8" s="452"/>
      <c r="U8" s="453"/>
      <c r="V8" s="455"/>
      <c r="W8" s="455"/>
      <c r="X8" s="455"/>
      <c r="Y8" s="455"/>
      <c r="Z8" s="455"/>
      <c r="AA8" s="455"/>
      <c r="AB8" s="455"/>
      <c r="AC8" s="455"/>
      <c r="AD8" s="455"/>
      <c r="AE8" s="455"/>
      <c r="AF8" s="455"/>
      <c r="AG8" s="455"/>
      <c r="AH8" s="455"/>
      <c r="AI8" s="455"/>
      <c r="AJ8" s="455"/>
    </row>
    <row r="9" spans="1:40" s="230" customFormat="1" ht="12" customHeight="1">
      <c r="M9" s="451"/>
      <c r="N9" s="451"/>
      <c r="O9" s="451"/>
      <c r="P9" s="437" t="s">
        <v>262</v>
      </c>
      <c r="Q9" s="437"/>
      <c r="R9" s="437"/>
      <c r="S9" s="437"/>
      <c r="T9" s="437"/>
      <c r="U9" s="453" t="s">
        <v>261</v>
      </c>
      <c r="V9" s="456"/>
      <c r="W9" s="456"/>
      <c r="X9" s="456"/>
      <c r="Y9" s="456"/>
      <c r="Z9" s="456"/>
      <c r="AA9" s="456"/>
      <c r="AB9" s="456"/>
      <c r="AC9" s="456"/>
      <c r="AD9" s="456"/>
      <c r="AE9" s="456"/>
      <c r="AF9" s="456"/>
      <c r="AG9" s="456"/>
      <c r="AH9" s="456"/>
      <c r="AI9" s="456"/>
      <c r="AJ9" s="456"/>
    </row>
    <row r="10" spans="1:40" s="230" customFormat="1" ht="12" customHeight="1">
      <c r="A10" s="457" t="str">
        <f>IF(COUNTA(AG4,V7,V9,V11,V12,V13,G18,G20,AA25)&gt;=8,"","記入内容が不足しています")</f>
        <v>記入内容が不足しています</v>
      </c>
      <c r="B10" s="457"/>
      <c r="C10" s="457"/>
      <c r="D10" s="457"/>
      <c r="E10" s="457"/>
      <c r="F10" s="457"/>
      <c r="G10" s="457"/>
      <c r="H10" s="457"/>
      <c r="I10" s="457"/>
      <c r="J10" s="457"/>
      <c r="K10" s="457"/>
      <c r="M10" s="451"/>
      <c r="N10" s="451"/>
      <c r="O10" s="451"/>
      <c r="P10" s="437"/>
      <c r="Q10" s="437"/>
      <c r="R10" s="437"/>
      <c r="S10" s="437"/>
      <c r="T10" s="437"/>
      <c r="U10" s="453"/>
      <c r="V10" s="455"/>
      <c r="W10" s="455"/>
      <c r="X10" s="455"/>
      <c r="Y10" s="455"/>
      <c r="Z10" s="455"/>
      <c r="AA10" s="455"/>
      <c r="AB10" s="455"/>
      <c r="AC10" s="455"/>
      <c r="AD10" s="455"/>
      <c r="AE10" s="455"/>
      <c r="AF10" s="455"/>
      <c r="AG10" s="455"/>
      <c r="AH10" s="455"/>
      <c r="AI10" s="455"/>
      <c r="AJ10" s="455"/>
    </row>
    <row r="11" spans="1:40" s="230" customFormat="1" ht="33.6" customHeight="1">
      <c r="A11" s="457"/>
      <c r="B11" s="457"/>
      <c r="C11" s="457"/>
      <c r="D11" s="457"/>
      <c r="E11" s="457"/>
      <c r="F11" s="457"/>
      <c r="G11" s="457"/>
      <c r="H11" s="457"/>
      <c r="I11" s="457"/>
      <c r="J11" s="457"/>
      <c r="K11" s="457"/>
      <c r="M11" s="451"/>
      <c r="N11" s="451"/>
      <c r="O11" s="451"/>
      <c r="P11" s="437" t="s">
        <v>87</v>
      </c>
      <c r="Q11" s="437"/>
      <c r="R11" s="437"/>
      <c r="S11" s="437"/>
      <c r="T11" s="437"/>
      <c r="U11" s="280" t="s">
        <v>261</v>
      </c>
      <c r="V11" s="456"/>
      <c r="W11" s="456"/>
      <c r="X11" s="456"/>
      <c r="Y11" s="456"/>
      <c r="Z11" s="456"/>
      <c r="AA11" s="456"/>
      <c r="AB11" s="456"/>
      <c r="AC11" s="456"/>
      <c r="AD11" s="456"/>
      <c r="AE11" s="456"/>
      <c r="AF11" s="456"/>
      <c r="AG11" s="456"/>
      <c r="AH11" s="456"/>
      <c r="AI11" s="456"/>
      <c r="AJ11" s="456"/>
    </row>
    <row r="12" spans="1:40" s="230" customFormat="1" ht="14.1" customHeight="1">
      <c r="A12" s="457"/>
      <c r="B12" s="457"/>
      <c r="C12" s="457"/>
      <c r="D12" s="457"/>
      <c r="E12" s="457"/>
      <c r="F12" s="457"/>
      <c r="G12" s="457"/>
      <c r="H12" s="457"/>
      <c r="I12" s="457"/>
      <c r="J12" s="457"/>
      <c r="K12" s="457"/>
      <c r="M12" s="458" t="s">
        <v>263</v>
      </c>
      <c r="N12" s="458"/>
      <c r="O12" s="458"/>
      <c r="P12" s="437" t="s">
        <v>264</v>
      </c>
      <c r="Q12" s="437"/>
      <c r="R12" s="437"/>
      <c r="S12" s="437"/>
      <c r="T12" s="437"/>
      <c r="U12" s="280" t="s">
        <v>261</v>
      </c>
      <c r="V12" s="438"/>
      <c r="W12" s="438"/>
      <c r="X12" s="438"/>
      <c r="Y12" s="438"/>
      <c r="Z12" s="438"/>
      <c r="AA12" s="438"/>
      <c r="AB12" s="438"/>
      <c r="AC12" s="438"/>
      <c r="AD12" s="438"/>
      <c r="AE12" s="438"/>
      <c r="AF12" s="438"/>
      <c r="AG12" s="438"/>
      <c r="AH12" s="438"/>
      <c r="AI12" s="438"/>
      <c r="AJ12" s="279"/>
      <c r="AK12" s="280"/>
    </row>
    <row r="13" spans="1:40" s="230" customFormat="1" ht="14.1" customHeight="1">
      <c r="P13" s="437" t="s">
        <v>265</v>
      </c>
      <c r="Q13" s="437"/>
      <c r="R13" s="437"/>
      <c r="S13" s="437"/>
      <c r="T13" s="437"/>
      <c r="U13" s="280" t="s">
        <v>261</v>
      </c>
      <c r="V13" s="438"/>
      <c r="W13" s="438"/>
      <c r="X13" s="438"/>
      <c r="Y13" s="438"/>
      <c r="Z13" s="438"/>
      <c r="AA13" s="438"/>
      <c r="AB13" s="438"/>
      <c r="AC13" s="438"/>
      <c r="AD13" s="438"/>
      <c r="AE13" s="438"/>
      <c r="AF13" s="438"/>
      <c r="AG13" s="438"/>
      <c r="AH13" s="438"/>
      <c r="AI13" s="438"/>
      <c r="AJ13" s="289"/>
      <c r="AK13" s="280"/>
    </row>
    <row r="14" spans="1:40" s="230" customFormat="1" ht="9" customHeight="1">
      <c r="A14" s="439" t="s">
        <v>92</v>
      </c>
      <c r="B14" s="439"/>
      <c r="C14" s="439"/>
      <c r="D14" s="439"/>
      <c r="E14" s="439"/>
      <c r="F14" s="439"/>
      <c r="G14" s="439"/>
      <c r="H14" s="439"/>
      <c r="I14" s="439"/>
      <c r="J14" s="439"/>
      <c r="K14" s="439"/>
      <c r="L14" s="439"/>
      <c r="M14" s="439"/>
      <c r="N14" s="439"/>
      <c r="O14" s="439"/>
      <c r="P14" s="439"/>
      <c r="Q14" s="439"/>
      <c r="R14" s="439"/>
      <c r="S14" s="439"/>
      <c r="T14" s="439"/>
      <c r="U14" s="439"/>
      <c r="V14" s="439"/>
      <c r="W14" s="439"/>
      <c r="X14" s="439"/>
      <c r="Y14" s="439"/>
      <c r="Z14" s="439"/>
      <c r="AA14" s="439"/>
      <c r="AB14" s="439"/>
      <c r="AC14" s="439"/>
      <c r="AD14" s="439"/>
      <c r="AE14" s="439"/>
      <c r="AF14" s="439"/>
      <c r="AG14" s="439"/>
      <c r="AH14" s="439"/>
      <c r="AI14" s="439"/>
      <c r="AJ14" s="439"/>
      <c r="AK14" s="280"/>
    </row>
    <row r="15" spans="1:40" s="165" customFormat="1" ht="7.5" customHeight="1" thickBot="1">
      <c r="A15" s="439"/>
      <c r="B15" s="439"/>
      <c r="C15" s="439"/>
      <c r="D15" s="439"/>
      <c r="E15" s="439"/>
      <c r="F15" s="439"/>
      <c r="G15" s="439"/>
      <c r="H15" s="439"/>
      <c r="I15" s="439"/>
      <c r="J15" s="439"/>
      <c r="K15" s="439"/>
      <c r="L15" s="439"/>
      <c r="M15" s="439"/>
      <c r="N15" s="439"/>
      <c r="O15" s="439"/>
      <c r="P15" s="439"/>
      <c r="Q15" s="439"/>
      <c r="R15" s="439"/>
      <c r="S15" s="439"/>
      <c r="T15" s="439"/>
      <c r="U15" s="439"/>
      <c r="V15" s="439"/>
      <c r="W15" s="439"/>
      <c r="X15" s="439"/>
      <c r="Y15" s="439"/>
      <c r="Z15" s="439"/>
      <c r="AA15" s="439"/>
      <c r="AB15" s="439"/>
      <c r="AC15" s="439"/>
      <c r="AD15" s="439"/>
      <c r="AE15" s="439"/>
      <c r="AF15" s="439"/>
      <c r="AG15" s="439"/>
      <c r="AH15" s="439"/>
      <c r="AI15" s="439"/>
      <c r="AJ15" s="439"/>
    </row>
    <row r="16" spans="1:40" s="165" customFormat="1" ht="21" customHeight="1" thickBot="1">
      <c r="A16" s="440" t="s">
        <v>11</v>
      </c>
      <c r="B16" s="441"/>
      <c r="C16" s="441"/>
      <c r="D16" s="441"/>
      <c r="E16" s="441"/>
      <c r="F16" s="442"/>
      <c r="G16" s="443"/>
      <c r="H16" s="444"/>
      <c r="I16" s="444"/>
      <c r="J16" s="444"/>
      <c r="K16" s="425"/>
      <c r="L16" s="425"/>
      <c r="M16" s="425"/>
      <c r="N16" s="425"/>
      <c r="O16" s="425"/>
      <c r="P16" s="425"/>
      <c r="Q16" s="425"/>
      <c r="R16" s="425"/>
      <c r="S16" s="425"/>
      <c r="T16" s="425"/>
      <c r="U16" s="425"/>
      <c r="V16" s="425"/>
      <c r="W16" s="425"/>
      <c r="X16" s="425"/>
      <c r="Y16" s="425"/>
      <c r="Z16" s="426"/>
      <c r="AA16" s="166"/>
      <c r="AB16" s="427"/>
      <c r="AC16" s="427"/>
      <c r="AD16" s="278"/>
      <c r="AE16" s="278"/>
      <c r="AF16" s="278"/>
      <c r="AG16" s="278"/>
      <c r="AH16" s="278"/>
      <c r="AI16" s="278"/>
      <c r="AJ16" s="278"/>
    </row>
    <row r="17" spans="1:39" s="230" customFormat="1" ht="15" customHeight="1">
      <c r="A17" s="428" t="s">
        <v>266</v>
      </c>
      <c r="B17" s="429"/>
      <c r="C17" s="429"/>
      <c r="D17" s="429"/>
      <c r="E17" s="429"/>
      <c r="F17" s="429"/>
      <c r="G17" s="236" t="s">
        <v>267</v>
      </c>
      <c r="H17" s="237"/>
      <c r="I17" s="237"/>
      <c r="J17" s="432"/>
      <c r="K17" s="432"/>
      <c r="L17" s="432"/>
      <c r="M17" s="432"/>
      <c r="N17" s="432"/>
      <c r="O17" s="432"/>
      <c r="P17" s="432"/>
      <c r="Q17" s="432"/>
      <c r="R17" s="432"/>
      <c r="S17" s="432"/>
      <c r="T17" s="432"/>
      <c r="U17" s="432"/>
      <c r="V17" s="432"/>
      <c r="W17" s="432"/>
      <c r="X17" s="432"/>
      <c r="Y17" s="432"/>
      <c r="Z17" s="432"/>
      <c r="AA17" s="432"/>
      <c r="AB17" s="432"/>
      <c r="AC17" s="432"/>
      <c r="AD17" s="432"/>
      <c r="AE17" s="432"/>
      <c r="AF17" s="432"/>
      <c r="AG17" s="432"/>
      <c r="AH17" s="432"/>
      <c r="AI17" s="432"/>
      <c r="AJ17" s="433"/>
    </row>
    <row r="18" spans="1:39" s="230" customFormat="1" ht="24" customHeight="1">
      <c r="A18" s="430"/>
      <c r="B18" s="431"/>
      <c r="C18" s="431"/>
      <c r="D18" s="431"/>
      <c r="E18" s="431"/>
      <c r="F18" s="431"/>
      <c r="G18" s="434"/>
      <c r="H18" s="435"/>
      <c r="I18" s="435"/>
      <c r="J18" s="435"/>
      <c r="K18" s="435"/>
      <c r="L18" s="435"/>
      <c r="M18" s="435"/>
      <c r="N18" s="435"/>
      <c r="O18" s="435"/>
      <c r="P18" s="435"/>
      <c r="Q18" s="435"/>
      <c r="R18" s="435"/>
      <c r="S18" s="435"/>
      <c r="T18" s="435"/>
      <c r="U18" s="435"/>
      <c r="V18" s="435"/>
      <c r="W18" s="435"/>
      <c r="X18" s="435"/>
      <c r="Y18" s="435"/>
      <c r="Z18" s="435"/>
      <c r="AA18" s="435"/>
      <c r="AB18" s="435"/>
      <c r="AC18" s="435"/>
      <c r="AD18" s="435"/>
      <c r="AE18" s="435"/>
      <c r="AF18" s="435"/>
      <c r="AG18" s="435"/>
      <c r="AH18" s="435"/>
      <c r="AI18" s="435"/>
      <c r="AJ18" s="436"/>
      <c r="AM18" s="165"/>
    </row>
    <row r="19" spans="1:39" s="230" customFormat="1" ht="15" customHeight="1">
      <c r="A19" s="404" t="s">
        <v>268</v>
      </c>
      <c r="B19" s="405"/>
      <c r="C19" s="405"/>
      <c r="D19" s="405"/>
      <c r="E19" s="405"/>
      <c r="F19" s="406"/>
      <c r="G19" s="413" t="s">
        <v>269</v>
      </c>
      <c r="H19" s="414"/>
      <c r="I19" s="414"/>
      <c r="J19" s="414"/>
      <c r="K19" s="415"/>
      <c r="L19" s="415"/>
      <c r="M19" s="415"/>
      <c r="N19" s="415"/>
      <c r="O19" s="415"/>
      <c r="P19" s="238" t="s">
        <v>270</v>
      </c>
      <c r="Q19" s="239"/>
      <c r="R19" s="240"/>
      <c r="S19" s="240"/>
      <c r="T19" s="240"/>
      <c r="U19" s="240"/>
      <c r="V19" s="240"/>
      <c r="W19" s="240"/>
      <c r="X19" s="240"/>
      <c r="Y19" s="240"/>
      <c r="Z19" s="240"/>
      <c r="AA19" s="240"/>
      <c r="AB19" s="240"/>
      <c r="AC19" s="240"/>
      <c r="AD19" s="240"/>
      <c r="AE19" s="240"/>
      <c r="AF19" s="240"/>
      <c r="AG19" s="240"/>
      <c r="AH19" s="240"/>
      <c r="AI19" s="240"/>
      <c r="AJ19" s="241"/>
    </row>
    <row r="20" spans="1:39" s="230" customFormat="1" ht="21" customHeight="1">
      <c r="A20" s="407"/>
      <c r="B20" s="408"/>
      <c r="C20" s="408"/>
      <c r="D20" s="408"/>
      <c r="E20" s="408"/>
      <c r="F20" s="409"/>
      <c r="G20" s="416"/>
      <c r="H20" s="417"/>
      <c r="I20" s="417"/>
      <c r="J20" s="417"/>
      <c r="K20" s="417"/>
      <c r="L20" s="417"/>
      <c r="M20" s="417"/>
      <c r="N20" s="417"/>
      <c r="O20" s="417"/>
      <c r="P20" s="417"/>
      <c r="Q20" s="417"/>
      <c r="R20" s="417"/>
      <c r="S20" s="417"/>
      <c r="T20" s="417"/>
      <c r="U20" s="417"/>
      <c r="V20" s="417"/>
      <c r="W20" s="417"/>
      <c r="X20" s="417"/>
      <c r="Y20" s="417"/>
      <c r="Z20" s="417"/>
      <c r="AA20" s="417"/>
      <c r="AB20" s="417"/>
      <c r="AC20" s="417"/>
      <c r="AD20" s="417"/>
      <c r="AE20" s="417"/>
      <c r="AF20" s="417"/>
      <c r="AG20" s="417"/>
      <c r="AH20" s="417"/>
      <c r="AI20" s="417"/>
      <c r="AJ20" s="418"/>
      <c r="AM20" s="165"/>
    </row>
    <row r="21" spans="1:39" s="230" customFormat="1" ht="3.95" customHeight="1" thickBot="1">
      <c r="A21" s="410"/>
      <c r="B21" s="411"/>
      <c r="C21" s="411"/>
      <c r="D21" s="411"/>
      <c r="E21" s="411"/>
      <c r="F21" s="412"/>
      <c r="G21" s="419"/>
      <c r="H21" s="420"/>
      <c r="I21" s="420"/>
      <c r="J21" s="420"/>
      <c r="K21" s="420"/>
      <c r="L21" s="420"/>
      <c r="M21" s="420"/>
      <c r="N21" s="420"/>
      <c r="O21" s="420"/>
      <c r="P21" s="420"/>
      <c r="Q21" s="420"/>
      <c r="R21" s="420"/>
      <c r="S21" s="420"/>
      <c r="T21" s="420"/>
      <c r="U21" s="420"/>
      <c r="V21" s="420"/>
      <c r="W21" s="420"/>
      <c r="X21" s="420"/>
      <c r="Y21" s="420"/>
      <c r="Z21" s="420"/>
      <c r="AA21" s="420"/>
      <c r="AB21" s="420"/>
      <c r="AC21" s="420"/>
      <c r="AD21" s="420"/>
      <c r="AE21" s="420"/>
      <c r="AF21" s="420"/>
      <c r="AG21" s="420"/>
      <c r="AH21" s="420"/>
      <c r="AI21" s="420"/>
      <c r="AJ21" s="421"/>
    </row>
    <row r="22" spans="1:39" ht="12" customHeight="1">
      <c r="A22" s="242"/>
      <c r="B22" s="242"/>
      <c r="C22" s="242"/>
      <c r="D22" s="242"/>
      <c r="E22" s="242"/>
      <c r="F22" s="242"/>
      <c r="G22" s="242"/>
      <c r="H22" s="242"/>
      <c r="I22" s="242"/>
      <c r="J22" s="242"/>
      <c r="K22" s="242"/>
      <c r="L22" s="242"/>
      <c r="M22" s="242"/>
      <c r="N22" s="242"/>
      <c r="O22" s="242"/>
      <c r="P22" s="242"/>
      <c r="Q22" s="242"/>
      <c r="R22" s="242"/>
      <c r="S22" s="242"/>
      <c r="T22" s="242"/>
      <c r="U22" s="242"/>
      <c r="V22" s="242"/>
      <c r="W22" s="242"/>
      <c r="X22" s="242"/>
      <c r="Y22" s="242"/>
      <c r="Z22" s="242"/>
      <c r="AA22" s="242"/>
      <c r="AB22" s="242"/>
      <c r="AC22" s="242"/>
      <c r="AD22" s="242"/>
      <c r="AE22" s="242"/>
      <c r="AF22" s="243"/>
      <c r="AG22" s="243"/>
      <c r="AH22" s="242"/>
      <c r="AI22" s="242"/>
      <c r="AJ22" s="243"/>
    </row>
    <row r="23" spans="1:39" ht="20.100000000000001" customHeight="1">
      <c r="A23" s="422" t="s">
        <v>271</v>
      </c>
      <c r="B23" s="422"/>
      <c r="C23" s="422"/>
      <c r="D23" s="422"/>
      <c r="E23" s="422"/>
      <c r="F23" s="422"/>
      <c r="G23" s="422"/>
      <c r="H23" s="422"/>
      <c r="I23" s="422"/>
      <c r="J23" s="423" t="s">
        <v>272</v>
      </c>
      <c r="K23" s="423"/>
      <c r="L23" s="423"/>
      <c r="M23" s="423" t="s">
        <v>93</v>
      </c>
      <c r="N23" s="423"/>
      <c r="O23" s="423"/>
      <c r="P23" s="423" t="s">
        <v>94</v>
      </c>
      <c r="Q23" s="424"/>
      <c r="R23" s="424"/>
      <c r="S23" s="424"/>
      <c r="T23" s="424"/>
      <c r="U23" s="424"/>
      <c r="V23" s="424"/>
      <c r="W23" s="424"/>
      <c r="X23" s="424"/>
      <c r="Y23" s="424"/>
      <c r="Z23" s="424"/>
      <c r="AA23" s="423" t="s">
        <v>273</v>
      </c>
      <c r="AB23" s="423"/>
      <c r="AC23" s="423"/>
      <c r="AD23" s="423"/>
      <c r="AE23" s="423"/>
      <c r="AF23" s="423"/>
      <c r="AG23" s="423"/>
      <c r="AH23" s="423"/>
      <c r="AI23" s="423"/>
      <c r="AJ23" s="423"/>
    </row>
    <row r="24" spans="1:39" ht="20.100000000000001" customHeight="1">
      <c r="A24" s="422"/>
      <c r="B24" s="422"/>
      <c r="C24" s="422"/>
      <c r="D24" s="422"/>
      <c r="E24" s="422"/>
      <c r="F24" s="422"/>
      <c r="G24" s="422"/>
      <c r="H24" s="422"/>
      <c r="I24" s="422"/>
      <c r="J24" s="423"/>
      <c r="K24" s="423"/>
      <c r="L24" s="423"/>
      <c r="M24" s="423"/>
      <c r="N24" s="423"/>
      <c r="O24" s="423"/>
      <c r="P24" s="424"/>
      <c r="Q24" s="424"/>
      <c r="R24" s="424"/>
      <c r="S24" s="424"/>
      <c r="T24" s="424"/>
      <c r="U24" s="424"/>
      <c r="V24" s="424"/>
      <c r="W24" s="424"/>
      <c r="X24" s="424"/>
      <c r="Y24" s="424"/>
      <c r="Z24" s="424"/>
      <c r="AA24" s="423"/>
      <c r="AB24" s="423"/>
      <c r="AC24" s="423"/>
      <c r="AD24" s="423"/>
      <c r="AE24" s="423"/>
      <c r="AF24" s="423"/>
      <c r="AG24" s="423"/>
      <c r="AH24" s="423"/>
      <c r="AI24" s="423"/>
      <c r="AJ24" s="423"/>
    </row>
    <row r="25" spans="1:39" ht="3" customHeight="1">
      <c r="A25" s="397" t="s">
        <v>274</v>
      </c>
      <c r="B25" s="398" t="s">
        <v>83</v>
      </c>
      <c r="C25" s="399"/>
      <c r="D25" s="399"/>
      <c r="E25" s="399"/>
      <c r="F25" s="399"/>
      <c r="G25" s="399"/>
      <c r="H25" s="399"/>
      <c r="I25" s="400"/>
      <c r="J25" s="282"/>
      <c r="K25" s="283"/>
      <c r="L25" s="284"/>
      <c r="M25" s="282"/>
      <c r="N25" s="283"/>
      <c r="O25" s="284"/>
      <c r="P25" s="358"/>
      <c r="Q25" s="358"/>
      <c r="R25" s="358"/>
      <c r="S25" s="358"/>
      <c r="T25" s="358"/>
      <c r="U25" s="358"/>
      <c r="V25" s="358"/>
      <c r="W25" s="358"/>
      <c r="X25" s="358"/>
      <c r="Y25" s="358"/>
      <c r="Z25" s="358"/>
      <c r="AA25" s="401"/>
      <c r="AB25" s="402"/>
      <c r="AC25" s="402"/>
      <c r="AD25" s="402"/>
      <c r="AE25" s="402"/>
      <c r="AF25" s="402"/>
      <c r="AG25" s="402"/>
      <c r="AH25" s="402"/>
      <c r="AI25" s="402"/>
      <c r="AJ25" s="403"/>
    </row>
    <row r="26" spans="1:39" ht="18" customHeight="1">
      <c r="A26" s="397"/>
      <c r="B26" s="340"/>
      <c r="C26" s="341"/>
      <c r="D26" s="341"/>
      <c r="E26" s="341"/>
      <c r="F26" s="341"/>
      <c r="G26" s="341"/>
      <c r="H26" s="341"/>
      <c r="I26" s="342"/>
      <c r="J26" s="347"/>
      <c r="K26" s="348"/>
      <c r="L26" s="349"/>
      <c r="M26" s="347"/>
      <c r="N26" s="348"/>
      <c r="O26" s="349"/>
      <c r="P26" s="350" t="s">
        <v>275</v>
      </c>
      <c r="Q26" s="351"/>
      <c r="R26" s="352"/>
      <c r="S26" s="352"/>
      <c r="T26" s="274" t="s">
        <v>8</v>
      </c>
      <c r="U26" s="352"/>
      <c r="V26" s="352"/>
      <c r="W26" s="274" t="s">
        <v>9</v>
      </c>
      <c r="X26" s="352"/>
      <c r="Y26" s="352"/>
      <c r="Z26" s="274" t="s">
        <v>10</v>
      </c>
      <c r="AA26" s="385"/>
      <c r="AB26" s="386"/>
      <c r="AC26" s="386"/>
      <c r="AD26" s="386"/>
      <c r="AE26" s="386"/>
      <c r="AF26" s="386"/>
      <c r="AG26" s="386"/>
      <c r="AH26" s="386"/>
      <c r="AI26" s="386"/>
      <c r="AJ26" s="387"/>
    </row>
    <row r="27" spans="1:39" ht="3" customHeight="1">
      <c r="A27" s="397"/>
      <c r="B27" s="353"/>
      <c r="C27" s="354"/>
      <c r="D27" s="354"/>
      <c r="E27" s="354"/>
      <c r="F27" s="354"/>
      <c r="G27" s="354"/>
      <c r="H27" s="354"/>
      <c r="I27" s="355"/>
      <c r="J27" s="248"/>
      <c r="K27" s="249"/>
      <c r="L27" s="250"/>
      <c r="M27" s="248"/>
      <c r="N27" s="249"/>
      <c r="O27" s="250"/>
      <c r="P27" s="356"/>
      <c r="Q27" s="356"/>
      <c r="R27" s="356"/>
      <c r="S27" s="356"/>
      <c r="T27" s="356"/>
      <c r="U27" s="356"/>
      <c r="V27" s="356"/>
      <c r="W27" s="356"/>
      <c r="X27" s="356"/>
      <c r="Y27" s="356"/>
      <c r="Z27" s="356"/>
      <c r="AA27" s="385"/>
      <c r="AB27" s="386"/>
      <c r="AC27" s="386"/>
      <c r="AD27" s="386"/>
      <c r="AE27" s="386"/>
      <c r="AF27" s="386"/>
      <c r="AG27" s="386"/>
      <c r="AH27" s="386"/>
      <c r="AI27" s="386"/>
      <c r="AJ27" s="387"/>
    </row>
    <row r="28" spans="1:39" ht="3" customHeight="1">
      <c r="A28" s="397"/>
      <c r="B28" s="380" t="s">
        <v>84</v>
      </c>
      <c r="C28" s="338"/>
      <c r="D28" s="338"/>
      <c r="E28" s="338"/>
      <c r="F28" s="338"/>
      <c r="G28" s="338"/>
      <c r="H28" s="338"/>
      <c r="I28" s="339"/>
      <c r="J28" s="251"/>
      <c r="K28" s="252"/>
      <c r="L28" s="253"/>
      <c r="M28" s="251"/>
      <c r="N28" s="252"/>
      <c r="O28" s="253"/>
      <c r="P28" s="346"/>
      <c r="Q28" s="346"/>
      <c r="R28" s="346"/>
      <c r="S28" s="346"/>
      <c r="T28" s="346"/>
      <c r="U28" s="346"/>
      <c r="V28" s="346"/>
      <c r="W28" s="346"/>
      <c r="X28" s="346"/>
      <c r="Y28" s="346"/>
      <c r="Z28" s="346"/>
      <c r="AA28" s="385"/>
      <c r="AB28" s="386"/>
      <c r="AC28" s="386"/>
      <c r="AD28" s="386"/>
      <c r="AE28" s="386"/>
      <c r="AF28" s="386"/>
      <c r="AG28" s="386"/>
      <c r="AH28" s="386"/>
      <c r="AI28" s="386"/>
      <c r="AJ28" s="387"/>
    </row>
    <row r="29" spans="1:39" ht="18" customHeight="1">
      <c r="A29" s="397"/>
      <c r="B29" s="340"/>
      <c r="C29" s="341"/>
      <c r="D29" s="341"/>
      <c r="E29" s="341"/>
      <c r="F29" s="341"/>
      <c r="G29" s="341"/>
      <c r="H29" s="341"/>
      <c r="I29" s="342"/>
      <c r="J29" s="347"/>
      <c r="K29" s="348"/>
      <c r="L29" s="349"/>
      <c r="M29" s="347"/>
      <c r="N29" s="348"/>
      <c r="O29" s="349"/>
      <c r="P29" s="350" t="s">
        <v>275</v>
      </c>
      <c r="Q29" s="351"/>
      <c r="R29" s="352"/>
      <c r="S29" s="352"/>
      <c r="T29" s="274" t="s">
        <v>8</v>
      </c>
      <c r="U29" s="352"/>
      <c r="V29" s="352"/>
      <c r="W29" s="274" t="s">
        <v>9</v>
      </c>
      <c r="X29" s="352"/>
      <c r="Y29" s="352"/>
      <c r="Z29" s="274" t="s">
        <v>10</v>
      </c>
      <c r="AA29" s="385"/>
      <c r="AB29" s="386"/>
      <c r="AC29" s="386"/>
      <c r="AD29" s="386"/>
      <c r="AE29" s="386"/>
      <c r="AF29" s="386"/>
      <c r="AG29" s="386"/>
      <c r="AH29" s="386"/>
      <c r="AI29" s="386"/>
      <c r="AJ29" s="387"/>
    </row>
    <row r="30" spans="1:39" ht="3" customHeight="1">
      <c r="A30" s="397"/>
      <c r="B30" s="353"/>
      <c r="C30" s="354"/>
      <c r="D30" s="354"/>
      <c r="E30" s="354"/>
      <c r="F30" s="354"/>
      <c r="G30" s="354"/>
      <c r="H30" s="354"/>
      <c r="I30" s="355"/>
      <c r="J30" s="248"/>
      <c r="K30" s="249"/>
      <c r="L30" s="250"/>
      <c r="M30" s="248"/>
      <c r="N30" s="249"/>
      <c r="O30" s="250"/>
      <c r="P30" s="356"/>
      <c r="Q30" s="356"/>
      <c r="R30" s="356"/>
      <c r="S30" s="356"/>
      <c r="T30" s="356"/>
      <c r="U30" s="356"/>
      <c r="V30" s="356"/>
      <c r="W30" s="356"/>
      <c r="X30" s="356"/>
      <c r="Y30" s="356"/>
      <c r="Z30" s="356"/>
      <c r="AA30" s="385"/>
      <c r="AB30" s="386"/>
      <c r="AC30" s="386"/>
      <c r="AD30" s="386"/>
      <c r="AE30" s="386"/>
      <c r="AF30" s="386"/>
      <c r="AG30" s="386"/>
      <c r="AH30" s="386"/>
      <c r="AI30" s="386"/>
      <c r="AJ30" s="387"/>
    </row>
    <row r="31" spans="1:39" ht="3" customHeight="1">
      <c r="A31" s="397"/>
      <c r="B31" s="380" t="s">
        <v>61</v>
      </c>
      <c r="C31" s="338"/>
      <c r="D31" s="338"/>
      <c r="E31" s="338"/>
      <c r="F31" s="338"/>
      <c r="G31" s="338"/>
      <c r="H31" s="338"/>
      <c r="I31" s="339"/>
      <c r="J31" s="251"/>
      <c r="K31" s="252"/>
      <c r="L31" s="253"/>
      <c r="M31" s="251"/>
      <c r="N31" s="252"/>
      <c r="O31" s="253"/>
      <c r="P31" s="346"/>
      <c r="Q31" s="346"/>
      <c r="R31" s="346"/>
      <c r="S31" s="346"/>
      <c r="T31" s="346"/>
      <c r="U31" s="346"/>
      <c r="V31" s="346"/>
      <c r="W31" s="346"/>
      <c r="X31" s="346"/>
      <c r="Y31" s="346"/>
      <c r="Z31" s="346"/>
      <c r="AA31" s="385"/>
      <c r="AB31" s="386"/>
      <c r="AC31" s="386"/>
      <c r="AD31" s="386"/>
      <c r="AE31" s="386"/>
      <c r="AF31" s="386"/>
      <c r="AG31" s="386"/>
      <c r="AH31" s="386"/>
      <c r="AI31" s="386"/>
      <c r="AJ31" s="387"/>
    </row>
    <row r="32" spans="1:39" ht="18" customHeight="1">
      <c r="A32" s="397"/>
      <c r="B32" s="340"/>
      <c r="C32" s="341"/>
      <c r="D32" s="341"/>
      <c r="E32" s="341"/>
      <c r="F32" s="341"/>
      <c r="G32" s="341"/>
      <c r="H32" s="341"/>
      <c r="I32" s="342"/>
      <c r="J32" s="347"/>
      <c r="K32" s="348"/>
      <c r="L32" s="349"/>
      <c r="M32" s="347"/>
      <c r="N32" s="348"/>
      <c r="O32" s="349"/>
      <c r="P32" s="350" t="s">
        <v>275</v>
      </c>
      <c r="Q32" s="351"/>
      <c r="R32" s="352"/>
      <c r="S32" s="352"/>
      <c r="T32" s="274" t="s">
        <v>8</v>
      </c>
      <c r="U32" s="352"/>
      <c r="V32" s="352"/>
      <c r="W32" s="274" t="s">
        <v>9</v>
      </c>
      <c r="X32" s="352"/>
      <c r="Y32" s="352"/>
      <c r="Z32" s="274" t="s">
        <v>10</v>
      </c>
      <c r="AA32" s="385"/>
      <c r="AB32" s="386"/>
      <c r="AC32" s="386"/>
      <c r="AD32" s="386"/>
      <c r="AE32" s="386"/>
      <c r="AF32" s="386"/>
      <c r="AG32" s="386"/>
      <c r="AH32" s="386"/>
      <c r="AI32" s="386"/>
      <c r="AJ32" s="387"/>
    </row>
    <row r="33" spans="1:36" ht="3" customHeight="1">
      <c r="A33" s="397"/>
      <c r="B33" s="353"/>
      <c r="C33" s="354"/>
      <c r="D33" s="354"/>
      <c r="E33" s="354"/>
      <c r="F33" s="354"/>
      <c r="G33" s="354"/>
      <c r="H33" s="354"/>
      <c r="I33" s="355"/>
      <c r="J33" s="248"/>
      <c r="K33" s="249"/>
      <c r="L33" s="250"/>
      <c r="M33" s="248"/>
      <c r="N33" s="249"/>
      <c r="O33" s="250"/>
      <c r="P33" s="356"/>
      <c r="Q33" s="356"/>
      <c r="R33" s="356"/>
      <c r="S33" s="356"/>
      <c r="T33" s="356"/>
      <c r="U33" s="356"/>
      <c r="V33" s="356"/>
      <c r="W33" s="356"/>
      <c r="X33" s="356"/>
      <c r="Y33" s="356"/>
      <c r="Z33" s="356"/>
      <c r="AA33" s="385"/>
      <c r="AB33" s="386"/>
      <c r="AC33" s="386"/>
      <c r="AD33" s="386"/>
      <c r="AE33" s="386"/>
      <c r="AF33" s="386"/>
      <c r="AG33" s="386"/>
      <c r="AH33" s="386"/>
      <c r="AI33" s="386"/>
      <c r="AJ33" s="387"/>
    </row>
    <row r="34" spans="1:36" ht="3" customHeight="1">
      <c r="A34" s="397"/>
      <c r="B34" s="380" t="s">
        <v>85</v>
      </c>
      <c r="C34" s="338"/>
      <c r="D34" s="338"/>
      <c r="E34" s="338"/>
      <c r="F34" s="338"/>
      <c r="G34" s="338"/>
      <c r="H34" s="338"/>
      <c r="I34" s="339"/>
      <c r="J34" s="251"/>
      <c r="K34" s="252"/>
      <c r="L34" s="253"/>
      <c r="M34" s="251"/>
      <c r="N34" s="252"/>
      <c r="O34" s="253"/>
      <c r="P34" s="346"/>
      <c r="Q34" s="346"/>
      <c r="R34" s="346"/>
      <c r="S34" s="346"/>
      <c r="T34" s="346"/>
      <c r="U34" s="346"/>
      <c r="V34" s="346"/>
      <c r="W34" s="346"/>
      <c r="X34" s="346"/>
      <c r="Y34" s="346"/>
      <c r="Z34" s="359"/>
      <c r="AA34" s="385"/>
      <c r="AB34" s="386"/>
      <c r="AC34" s="386"/>
      <c r="AD34" s="386"/>
      <c r="AE34" s="386"/>
      <c r="AF34" s="386"/>
      <c r="AG34" s="386"/>
      <c r="AH34" s="386"/>
      <c r="AI34" s="386"/>
      <c r="AJ34" s="387"/>
    </row>
    <row r="35" spans="1:36" ht="18" customHeight="1">
      <c r="A35" s="397"/>
      <c r="B35" s="340"/>
      <c r="C35" s="341"/>
      <c r="D35" s="341"/>
      <c r="E35" s="341"/>
      <c r="F35" s="341"/>
      <c r="G35" s="341"/>
      <c r="H35" s="341"/>
      <c r="I35" s="342"/>
      <c r="J35" s="347"/>
      <c r="K35" s="348"/>
      <c r="L35" s="349"/>
      <c r="M35" s="347"/>
      <c r="N35" s="348"/>
      <c r="O35" s="349"/>
      <c r="P35" s="350" t="s">
        <v>275</v>
      </c>
      <c r="Q35" s="351"/>
      <c r="R35" s="352"/>
      <c r="S35" s="352"/>
      <c r="T35" s="274" t="s">
        <v>8</v>
      </c>
      <c r="U35" s="352"/>
      <c r="V35" s="352"/>
      <c r="W35" s="274" t="s">
        <v>9</v>
      </c>
      <c r="X35" s="352"/>
      <c r="Y35" s="352"/>
      <c r="Z35" s="276" t="s">
        <v>10</v>
      </c>
      <c r="AA35" s="385"/>
      <c r="AB35" s="386"/>
      <c r="AC35" s="386"/>
      <c r="AD35" s="386"/>
      <c r="AE35" s="386"/>
      <c r="AF35" s="386"/>
      <c r="AG35" s="386"/>
      <c r="AH35" s="386"/>
      <c r="AI35" s="386"/>
      <c r="AJ35" s="387"/>
    </row>
    <row r="36" spans="1:36" ht="3" customHeight="1">
      <c r="A36" s="397"/>
      <c r="B36" s="343"/>
      <c r="C36" s="344"/>
      <c r="D36" s="344"/>
      <c r="E36" s="344"/>
      <c r="F36" s="344"/>
      <c r="G36" s="344"/>
      <c r="H36" s="344"/>
      <c r="I36" s="345"/>
      <c r="J36" s="254"/>
      <c r="K36" s="255"/>
      <c r="L36" s="256"/>
      <c r="M36" s="254"/>
      <c r="N36" s="255"/>
      <c r="O36" s="256"/>
      <c r="P36" s="367"/>
      <c r="Q36" s="367"/>
      <c r="R36" s="367"/>
      <c r="S36" s="367"/>
      <c r="T36" s="367"/>
      <c r="U36" s="367"/>
      <c r="V36" s="367"/>
      <c r="W36" s="367"/>
      <c r="X36" s="367"/>
      <c r="Y36" s="367"/>
      <c r="Z36" s="368"/>
      <c r="AA36" s="385"/>
      <c r="AB36" s="386"/>
      <c r="AC36" s="386"/>
      <c r="AD36" s="386"/>
      <c r="AE36" s="386"/>
      <c r="AF36" s="386"/>
      <c r="AG36" s="386"/>
      <c r="AH36" s="386"/>
      <c r="AI36" s="386"/>
      <c r="AJ36" s="387"/>
    </row>
    <row r="37" spans="1:36" ht="3" customHeight="1">
      <c r="A37" s="397"/>
      <c r="B37" s="340" t="s">
        <v>95</v>
      </c>
      <c r="C37" s="341"/>
      <c r="D37" s="341"/>
      <c r="E37" s="341"/>
      <c r="F37" s="341"/>
      <c r="G37" s="341"/>
      <c r="H37" s="341"/>
      <c r="I37" s="342"/>
      <c r="J37" s="257"/>
      <c r="K37" s="258"/>
      <c r="L37" s="259"/>
      <c r="M37" s="257"/>
      <c r="N37" s="258"/>
      <c r="O37" s="259"/>
      <c r="P37" s="358"/>
      <c r="Q37" s="358"/>
      <c r="R37" s="358"/>
      <c r="S37" s="358"/>
      <c r="T37" s="358"/>
      <c r="U37" s="358"/>
      <c r="V37" s="358"/>
      <c r="W37" s="358"/>
      <c r="X37" s="358"/>
      <c r="Y37" s="358"/>
      <c r="Z37" s="358"/>
      <c r="AA37" s="385"/>
      <c r="AB37" s="386"/>
      <c r="AC37" s="386"/>
      <c r="AD37" s="386"/>
      <c r="AE37" s="386"/>
      <c r="AF37" s="386"/>
      <c r="AG37" s="386"/>
      <c r="AH37" s="386"/>
      <c r="AI37" s="386"/>
      <c r="AJ37" s="387"/>
    </row>
    <row r="38" spans="1:36" ht="18" customHeight="1">
      <c r="A38" s="397"/>
      <c r="B38" s="340"/>
      <c r="C38" s="341"/>
      <c r="D38" s="341"/>
      <c r="E38" s="341"/>
      <c r="F38" s="341"/>
      <c r="G38" s="341"/>
      <c r="H38" s="341"/>
      <c r="I38" s="342"/>
      <c r="J38" s="347"/>
      <c r="K38" s="348"/>
      <c r="L38" s="349"/>
      <c r="M38" s="347"/>
      <c r="N38" s="348"/>
      <c r="O38" s="349"/>
      <c r="P38" s="350" t="s">
        <v>275</v>
      </c>
      <c r="Q38" s="351"/>
      <c r="R38" s="352"/>
      <c r="S38" s="352"/>
      <c r="T38" s="274" t="s">
        <v>8</v>
      </c>
      <c r="U38" s="352"/>
      <c r="V38" s="352"/>
      <c r="W38" s="274" t="s">
        <v>9</v>
      </c>
      <c r="X38" s="352"/>
      <c r="Y38" s="352"/>
      <c r="Z38" s="274" t="s">
        <v>10</v>
      </c>
      <c r="AA38" s="385"/>
      <c r="AB38" s="386"/>
      <c r="AC38" s="386"/>
      <c r="AD38" s="386"/>
      <c r="AE38" s="386"/>
      <c r="AF38" s="386"/>
      <c r="AG38" s="386"/>
      <c r="AH38" s="386"/>
      <c r="AI38" s="386"/>
      <c r="AJ38" s="387"/>
    </row>
    <row r="39" spans="1:36" ht="3" customHeight="1">
      <c r="A39" s="397"/>
      <c r="B39" s="353"/>
      <c r="C39" s="354"/>
      <c r="D39" s="354"/>
      <c r="E39" s="354"/>
      <c r="F39" s="354"/>
      <c r="G39" s="354"/>
      <c r="H39" s="354"/>
      <c r="I39" s="355"/>
      <c r="J39" s="248"/>
      <c r="K39" s="249"/>
      <c r="L39" s="250"/>
      <c r="M39" s="248"/>
      <c r="N39" s="249"/>
      <c r="O39" s="250"/>
      <c r="P39" s="356"/>
      <c r="Q39" s="356"/>
      <c r="R39" s="356"/>
      <c r="S39" s="356"/>
      <c r="T39" s="356"/>
      <c r="U39" s="356"/>
      <c r="V39" s="356"/>
      <c r="W39" s="356"/>
      <c r="X39" s="356"/>
      <c r="Y39" s="356"/>
      <c r="Z39" s="356"/>
      <c r="AA39" s="385"/>
      <c r="AB39" s="386"/>
      <c r="AC39" s="386"/>
      <c r="AD39" s="386"/>
      <c r="AE39" s="386"/>
      <c r="AF39" s="386"/>
      <c r="AG39" s="386"/>
      <c r="AH39" s="386"/>
      <c r="AI39" s="386"/>
      <c r="AJ39" s="387"/>
    </row>
    <row r="40" spans="1:36" ht="3" customHeight="1">
      <c r="A40" s="397"/>
      <c r="B40" s="380" t="s">
        <v>160</v>
      </c>
      <c r="C40" s="338"/>
      <c r="D40" s="338"/>
      <c r="E40" s="338"/>
      <c r="F40" s="338"/>
      <c r="G40" s="338"/>
      <c r="H40" s="338"/>
      <c r="I40" s="339"/>
      <c r="J40" s="251"/>
      <c r="K40" s="252"/>
      <c r="L40" s="253"/>
      <c r="M40" s="251"/>
      <c r="N40" s="252"/>
      <c r="O40" s="253"/>
      <c r="P40" s="346"/>
      <c r="Q40" s="346"/>
      <c r="R40" s="346"/>
      <c r="S40" s="346"/>
      <c r="T40" s="346"/>
      <c r="U40" s="346"/>
      <c r="V40" s="346"/>
      <c r="W40" s="346"/>
      <c r="X40" s="346"/>
      <c r="Y40" s="346"/>
      <c r="Z40" s="346"/>
      <c r="AA40" s="385"/>
      <c r="AB40" s="386"/>
      <c r="AC40" s="386"/>
      <c r="AD40" s="386"/>
      <c r="AE40" s="386"/>
      <c r="AF40" s="386"/>
      <c r="AG40" s="386"/>
      <c r="AH40" s="386"/>
      <c r="AI40" s="386"/>
      <c r="AJ40" s="387"/>
    </row>
    <row r="41" spans="1:36" ht="18" customHeight="1">
      <c r="A41" s="397"/>
      <c r="B41" s="340"/>
      <c r="C41" s="341"/>
      <c r="D41" s="341"/>
      <c r="E41" s="341"/>
      <c r="F41" s="341"/>
      <c r="G41" s="341"/>
      <c r="H41" s="341"/>
      <c r="I41" s="342"/>
      <c r="J41" s="347"/>
      <c r="K41" s="348"/>
      <c r="L41" s="349"/>
      <c r="M41" s="347"/>
      <c r="N41" s="348"/>
      <c r="O41" s="349"/>
      <c r="P41" s="350" t="s">
        <v>275</v>
      </c>
      <c r="Q41" s="351"/>
      <c r="R41" s="352"/>
      <c r="S41" s="352"/>
      <c r="T41" s="274" t="s">
        <v>8</v>
      </c>
      <c r="U41" s="352"/>
      <c r="V41" s="352"/>
      <c r="W41" s="274" t="s">
        <v>9</v>
      </c>
      <c r="X41" s="352"/>
      <c r="Y41" s="352"/>
      <c r="Z41" s="274" t="s">
        <v>10</v>
      </c>
      <c r="AA41" s="385"/>
      <c r="AB41" s="386"/>
      <c r="AC41" s="386"/>
      <c r="AD41" s="386"/>
      <c r="AE41" s="386"/>
      <c r="AF41" s="386"/>
      <c r="AG41" s="386"/>
      <c r="AH41" s="386"/>
      <c r="AI41" s="386"/>
      <c r="AJ41" s="387"/>
    </row>
    <row r="42" spans="1:36" ht="3" customHeight="1">
      <c r="A42" s="397"/>
      <c r="B42" s="353"/>
      <c r="C42" s="354"/>
      <c r="D42" s="354"/>
      <c r="E42" s="354"/>
      <c r="F42" s="354"/>
      <c r="G42" s="354"/>
      <c r="H42" s="354"/>
      <c r="I42" s="355"/>
      <c r="J42" s="248"/>
      <c r="K42" s="249"/>
      <c r="L42" s="250"/>
      <c r="M42" s="248"/>
      <c r="N42" s="249"/>
      <c r="O42" s="250"/>
      <c r="P42" s="356"/>
      <c r="Q42" s="356"/>
      <c r="R42" s="356"/>
      <c r="S42" s="356"/>
      <c r="T42" s="356"/>
      <c r="U42" s="356"/>
      <c r="V42" s="356"/>
      <c r="W42" s="356"/>
      <c r="X42" s="356"/>
      <c r="Y42" s="356"/>
      <c r="Z42" s="356"/>
      <c r="AA42" s="385"/>
      <c r="AB42" s="386"/>
      <c r="AC42" s="386"/>
      <c r="AD42" s="386"/>
      <c r="AE42" s="386"/>
      <c r="AF42" s="386"/>
      <c r="AG42" s="386"/>
      <c r="AH42" s="386"/>
      <c r="AI42" s="386"/>
      <c r="AJ42" s="387"/>
    </row>
    <row r="43" spans="1:36" ht="3" customHeight="1">
      <c r="A43" s="397"/>
      <c r="B43" s="380" t="s">
        <v>96</v>
      </c>
      <c r="C43" s="338"/>
      <c r="D43" s="338"/>
      <c r="E43" s="338"/>
      <c r="F43" s="338"/>
      <c r="G43" s="338"/>
      <c r="H43" s="338"/>
      <c r="I43" s="339"/>
      <c r="J43" s="251"/>
      <c r="K43" s="252"/>
      <c r="L43" s="253"/>
      <c r="M43" s="251"/>
      <c r="N43" s="252"/>
      <c r="O43" s="253"/>
      <c r="P43" s="346"/>
      <c r="Q43" s="346"/>
      <c r="R43" s="346"/>
      <c r="S43" s="346"/>
      <c r="T43" s="346"/>
      <c r="U43" s="346"/>
      <c r="V43" s="346"/>
      <c r="W43" s="346"/>
      <c r="X43" s="346"/>
      <c r="Y43" s="346"/>
      <c r="Z43" s="346"/>
      <c r="AA43" s="385"/>
      <c r="AB43" s="386"/>
      <c r="AC43" s="386"/>
      <c r="AD43" s="386"/>
      <c r="AE43" s="386"/>
      <c r="AF43" s="386"/>
      <c r="AG43" s="386"/>
      <c r="AH43" s="386"/>
      <c r="AI43" s="386"/>
      <c r="AJ43" s="387"/>
    </row>
    <row r="44" spans="1:36" ht="18" customHeight="1">
      <c r="A44" s="397"/>
      <c r="B44" s="340"/>
      <c r="C44" s="341"/>
      <c r="D44" s="341"/>
      <c r="E44" s="341"/>
      <c r="F44" s="341"/>
      <c r="G44" s="341"/>
      <c r="H44" s="341"/>
      <c r="I44" s="342"/>
      <c r="J44" s="347"/>
      <c r="K44" s="348"/>
      <c r="L44" s="349"/>
      <c r="M44" s="347"/>
      <c r="N44" s="348"/>
      <c r="O44" s="349"/>
      <c r="P44" s="350" t="s">
        <v>275</v>
      </c>
      <c r="Q44" s="351"/>
      <c r="R44" s="352"/>
      <c r="S44" s="352"/>
      <c r="T44" s="274" t="s">
        <v>8</v>
      </c>
      <c r="U44" s="352"/>
      <c r="V44" s="352"/>
      <c r="W44" s="274" t="s">
        <v>9</v>
      </c>
      <c r="X44" s="352"/>
      <c r="Y44" s="352"/>
      <c r="Z44" s="274" t="s">
        <v>10</v>
      </c>
      <c r="AA44" s="385"/>
      <c r="AB44" s="386"/>
      <c r="AC44" s="386"/>
      <c r="AD44" s="386"/>
      <c r="AE44" s="386"/>
      <c r="AF44" s="386"/>
      <c r="AG44" s="386"/>
      <c r="AH44" s="386"/>
      <c r="AI44" s="386"/>
      <c r="AJ44" s="387"/>
    </row>
    <row r="45" spans="1:36" ht="3" customHeight="1">
      <c r="A45" s="397"/>
      <c r="B45" s="353"/>
      <c r="C45" s="354"/>
      <c r="D45" s="354"/>
      <c r="E45" s="354"/>
      <c r="F45" s="354"/>
      <c r="G45" s="354"/>
      <c r="H45" s="354"/>
      <c r="I45" s="355"/>
      <c r="J45" s="248"/>
      <c r="K45" s="249"/>
      <c r="L45" s="250"/>
      <c r="M45" s="248"/>
      <c r="N45" s="249"/>
      <c r="O45" s="250"/>
      <c r="P45" s="356"/>
      <c r="Q45" s="356"/>
      <c r="R45" s="356"/>
      <c r="S45" s="356"/>
      <c r="T45" s="356"/>
      <c r="U45" s="356"/>
      <c r="V45" s="356"/>
      <c r="W45" s="356"/>
      <c r="X45" s="356"/>
      <c r="Y45" s="356"/>
      <c r="Z45" s="356"/>
      <c r="AA45" s="385"/>
      <c r="AB45" s="386"/>
      <c r="AC45" s="386"/>
      <c r="AD45" s="386"/>
      <c r="AE45" s="386"/>
      <c r="AF45" s="386"/>
      <c r="AG45" s="386"/>
      <c r="AH45" s="386"/>
      <c r="AI45" s="386"/>
      <c r="AJ45" s="387"/>
    </row>
    <row r="46" spans="1:36" ht="3" customHeight="1">
      <c r="A46" s="397"/>
      <c r="B46" s="380" t="s">
        <v>97</v>
      </c>
      <c r="C46" s="338"/>
      <c r="D46" s="338"/>
      <c r="E46" s="338"/>
      <c r="F46" s="338"/>
      <c r="G46" s="338"/>
      <c r="H46" s="338"/>
      <c r="I46" s="339"/>
      <c r="J46" s="251"/>
      <c r="K46" s="252"/>
      <c r="L46" s="253"/>
      <c r="M46" s="251"/>
      <c r="N46" s="252"/>
      <c r="O46" s="253"/>
      <c r="P46" s="346"/>
      <c r="Q46" s="346"/>
      <c r="R46" s="346"/>
      <c r="S46" s="346"/>
      <c r="T46" s="346"/>
      <c r="U46" s="346"/>
      <c r="V46" s="346"/>
      <c r="W46" s="346"/>
      <c r="X46" s="346"/>
      <c r="Y46" s="346"/>
      <c r="Z46" s="346"/>
      <c r="AA46" s="385"/>
      <c r="AB46" s="386"/>
      <c r="AC46" s="386"/>
      <c r="AD46" s="386"/>
      <c r="AE46" s="386"/>
      <c r="AF46" s="386"/>
      <c r="AG46" s="386"/>
      <c r="AH46" s="386"/>
      <c r="AI46" s="386"/>
      <c r="AJ46" s="387"/>
    </row>
    <row r="47" spans="1:36" ht="18" customHeight="1">
      <c r="A47" s="397"/>
      <c r="B47" s="340"/>
      <c r="C47" s="341"/>
      <c r="D47" s="341"/>
      <c r="E47" s="341"/>
      <c r="F47" s="341"/>
      <c r="G47" s="341"/>
      <c r="H47" s="341"/>
      <c r="I47" s="342"/>
      <c r="J47" s="347"/>
      <c r="K47" s="348"/>
      <c r="L47" s="349"/>
      <c r="M47" s="347"/>
      <c r="N47" s="348"/>
      <c r="O47" s="349"/>
      <c r="P47" s="350" t="s">
        <v>275</v>
      </c>
      <c r="Q47" s="351"/>
      <c r="R47" s="352"/>
      <c r="S47" s="352"/>
      <c r="T47" s="274" t="s">
        <v>8</v>
      </c>
      <c r="U47" s="352"/>
      <c r="V47" s="352"/>
      <c r="W47" s="274" t="s">
        <v>9</v>
      </c>
      <c r="X47" s="352"/>
      <c r="Y47" s="352"/>
      <c r="Z47" s="274" t="s">
        <v>10</v>
      </c>
      <c r="AA47" s="385"/>
      <c r="AB47" s="386"/>
      <c r="AC47" s="386"/>
      <c r="AD47" s="386"/>
      <c r="AE47" s="386"/>
      <c r="AF47" s="386"/>
      <c r="AG47" s="386"/>
      <c r="AH47" s="386"/>
      <c r="AI47" s="386"/>
      <c r="AJ47" s="387"/>
    </row>
    <row r="48" spans="1:36" ht="3" customHeight="1">
      <c r="A48" s="397"/>
      <c r="B48" s="353"/>
      <c r="C48" s="354"/>
      <c r="D48" s="354"/>
      <c r="E48" s="354"/>
      <c r="F48" s="354"/>
      <c r="G48" s="354"/>
      <c r="H48" s="354"/>
      <c r="I48" s="355"/>
      <c r="J48" s="248"/>
      <c r="K48" s="249"/>
      <c r="L48" s="250"/>
      <c r="M48" s="248"/>
      <c r="N48" s="249"/>
      <c r="O48" s="250"/>
      <c r="P48" s="356"/>
      <c r="Q48" s="356"/>
      <c r="R48" s="356"/>
      <c r="S48" s="356"/>
      <c r="T48" s="356"/>
      <c r="U48" s="356"/>
      <c r="V48" s="356"/>
      <c r="W48" s="356"/>
      <c r="X48" s="356"/>
      <c r="Y48" s="356"/>
      <c r="Z48" s="356"/>
      <c r="AA48" s="385"/>
      <c r="AB48" s="386"/>
      <c r="AC48" s="386"/>
      <c r="AD48" s="386"/>
      <c r="AE48" s="386"/>
      <c r="AF48" s="386"/>
      <c r="AG48" s="386"/>
      <c r="AH48" s="386"/>
      <c r="AI48" s="386"/>
      <c r="AJ48" s="387"/>
    </row>
    <row r="49" spans="1:39" ht="3" customHeight="1">
      <c r="A49" s="397"/>
      <c r="B49" s="380" t="s">
        <v>98</v>
      </c>
      <c r="C49" s="338"/>
      <c r="D49" s="338"/>
      <c r="E49" s="338"/>
      <c r="F49" s="338"/>
      <c r="G49" s="338"/>
      <c r="H49" s="338"/>
      <c r="I49" s="339"/>
      <c r="J49" s="251"/>
      <c r="K49" s="252"/>
      <c r="L49" s="253"/>
      <c r="M49" s="251"/>
      <c r="N49" s="252"/>
      <c r="O49" s="253"/>
      <c r="P49" s="346"/>
      <c r="Q49" s="346"/>
      <c r="R49" s="346"/>
      <c r="S49" s="346"/>
      <c r="T49" s="346"/>
      <c r="U49" s="346"/>
      <c r="V49" s="346"/>
      <c r="W49" s="346"/>
      <c r="X49" s="346"/>
      <c r="Y49" s="346"/>
      <c r="Z49" s="359"/>
      <c r="AA49" s="385"/>
      <c r="AB49" s="386"/>
      <c r="AC49" s="386"/>
      <c r="AD49" s="386"/>
      <c r="AE49" s="386"/>
      <c r="AF49" s="386"/>
      <c r="AG49" s="386"/>
      <c r="AH49" s="386"/>
      <c r="AI49" s="386"/>
      <c r="AJ49" s="387"/>
    </row>
    <row r="50" spans="1:39" ht="18" customHeight="1">
      <c r="A50" s="397"/>
      <c r="B50" s="340"/>
      <c r="C50" s="341"/>
      <c r="D50" s="341"/>
      <c r="E50" s="341"/>
      <c r="F50" s="341"/>
      <c r="G50" s="341"/>
      <c r="H50" s="341"/>
      <c r="I50" s="342"/>
      <c r="J50" s="347"/>
      <c r="K50" s="348"/>
      <c r="L50" s="349"/>
      <c r="M50" s="347"/>
      <c r="N50" s="348"/>
      <c r="O50" s="349"/>
      <c r="P50" s="350" t="s">
        <v>275</v>
      </c>
      <c r="Q50" s="351"/>
      <c r="R50" s="352"/>
      <c r="S50" s="352"/>
      <c r="T50" s="274" t="s">
        <v>8</v>
      </c>
      <c r="U50" s="352"/>
      <c r="V50" s="352"/>
      <c r="W50" s="274" t="s">
        <v>9</v>
      </c>
      <c r="X50" s="352"/>
      <c r="Y50" s="352"/>
      <c r="Z50" s="276" t="s">
        <v>10</v>
      </c>
      <c r="AA50" s="385"/>
      <c r="AB50" s="386"/>
      <c r="AC50" s="386"/>
      <c r="AD50" s="386"/>
      <c r="AE50" s="386"/>
      <c r="AF50" s="386"/>
      <c r="AG50" s="386"/>
      <c r="AH50" s="386"/>
      <c r="AI50" s="386"/>
      <c r="AJ50" s="387"/>
    </row>
    <row r="51" spans="1:39" ht="3" customHeight="1">
      <c r="A51" s="397"/>
      <c r="B51" s="343"/>
      <c r="C51" s="344"/>
      <c r="D51" s="344"/>
      <c r="E51" s="344"/>
      <c r="F51" s="344"/>
      <c r="G51" s="344"/>
      <c r="H51" s="344"/>
      <c r="I51" s="345"/>
      <c r="J51" s="254"/>
      <c r="K51" s="255"/>
      <c r="L51" s="256"/>
      <c r="M51" s="254"/>
      <c r="N51" s="255"/>
      <c r="O51" s="256"/>
      <c r="P51" s="367"/>
      <c r="Q51" s="367"/>
      <c r="R51" s="367"/>
      <c r="S51" s="367"/>
      <c r="T51" s="367"/>
      <c r="U51" s="367"/>
      <c r="V51" s="367"/>
      <c r="W51" s="367"/>
      <c r="X51" s="367"/>
      <c r="Y51" s="367"/>
      <c r="Z51" s="368"/>
      <c r="AA51" s="385"/>
      <c r="AB51" s="386"/>
      <c r="AC51" s="386"/>
      <c r="AD51" s="386"/>
      <c r="AE51" s="386"/>
      <c r="AF51" s="386"/>
      <c r="AG51" s="386"/>
      <c r="AH51" s="386"/>
      <c r="AI51" s="386"/>
      <c r="AJ51" s="387"/>
    </row>
    <row r="52" spans="1:39" ht="3" customHeight="1">
      <c r="A52" s="396" t="s">
        <v>99</v>
      </c>
      <c r="B52" s="340" t="s">
        <v>276</v>
      </c>
      <c r="C52" s="341"/>
      <c r="D52" s="341"/>
      <c r="E52" s="341"/>
      <c r="F52" s="341"/>
      <c r="G52" s="341"/>
      <c r="H52" s="341"/>
      <c r="I52" s="342"/>
      <c r="J52" s="257"/>
      <c r="K52" s="258"/>
      <c r="L52" s="259"/>
      <c r="M52" s="257"/>
      <c r="N52" s="258"/>
      <c r="O52" s="259"/>
      <c r="P52" s="358"/>
      <c r="Q52" s="358"/>
      <c r="R52" s="358"/>
      <c r="S52" s="358"/>
      <c r="T52" s="358"/>
      <c r="U52" s="358"/>
      <c r="V52" s="358"/>
      <c r="W52" s="358"/>
      <c r="X52" s="358"/>
      <c r="Y52" s="358"/>
      <c r="Z52" s="358"/>
      <c r="AA52" s="385"/>
      <c r="AB52" s="386"/>
      <c r="AC52" s="386"/>
      <c r="AD52" s="386"/>
      <c r="AE52" s="386"/>
      <c r="AF52" s="386"/>
      <c r="AG52" s="386"/>
      <c r="AH52" s="386"/>
      <c r="AI52" s="386"/>
      <c r="AJ52" s="387"/>
    </row>
    <row r="53" spans="1:39" ht="18" customHeight="1">
      <c r="A53" s="396"/>
      <c r="B53" s="340"/>
      <c r="C53" s="341"/>
      <c r="D53" s="341"/>
      <c r="E53" s="341"/>
      <c r="F53" s="341"/>
      <c r="G53" s="341"/>
      <c r="H53" s="341"/>
      <c r="I53" s="342"/>
      <c r="J53" s="347"/>
      <c r="K53" s="348"/>
      <c r="L53" s="349"/>
      <c r="M53" s="347"/>
      <c r="N53" s="348"/>
      <c r="O53" s="349"/>
      <c r="P53" s="350" t="s">
        <v>275</v>
      </c>
      <c r="Q53" s="351"/>
      <c r="R53" s="352"/>
      <c r="S53" s="352"/>
      <c r="T53" s="274" t="s">
        <v>8</v>
      </c>
      <c r="U53" s="352"/>
      <c r="V53" s="352"/>
      <c r="W53" s="274" t="s">
        <v>9</v>
      </c>
      <c r="X53" s="352"/>
      <c r="Y53" s="352"/>
      <c r="Z53" s="274" t="s">
        <v>10</v>
      </c>
      <c r="AA53" s="385"/>
      <c r="AB53" s="386"/>
      <c r="AC53" s="386"/>
      <c r="AD53" s="386"/>
      <c r="AE53" s="386"/>
      <c r="AF53" s="386"/>
      <c r="AG53" s="386"/>
      <c r="AH53" s="386"/>
      <c r="AI53" s="386"/>
      <c r="AJ53" s="387"/>
      <c r="AM53" s="165"/>
    </row>
    <row r="54" spans="1:39" ht="3" customHeight="1">
      <c r="A54" s="396"/>
      <c r="B54" s="353"/>
      <c r="C54" s="354"/>
      <c r="D54" s="354"/>
      <c r="E54" s="354"/>
      <c r="F54" s="354"/>
      <c r="G54" s="354"/>
      <c r="H54" s="354"/>
      <c r="I54" s="355"/>
      <c r="J54" s="248"/>
      <c r="K54" s="249"/>
      <c r="L54" s="250"/>
      <c r="M54" s="248"/>
      <c r="N54" s="249"/>
      <c r="O54" s="250"/>
      <c r="P54" s="356"/>
      <c r="Q54" s="356"/>
      <c r="R54" s="356"/>
      <c r="S54" s="356"/>
      <c r="T54" s="356"/>
      <c r="U54" s="356"/>
      <c r="V54" s="356"/>
      <c r="W54" s="356"/>
      <c r="X54" s="356"/>
      <c r="Y54" s="356"/>
      <c r="Z54" s="356"/>
      <c r="AA54" s="385"/>
      <c r="AB54" s="386"/>
      <c r="AC54" s="386"/>
      <c r="AD54" s="386"/>
      <c r="AE54" s="386"/>
      <c r="AF54" s="386"/>
      <c r="AG54" s="386"/>
      <c r="AH54" s="386"/>
      <c r="AI54" s="386"/>
      <c r="AJ54" s="387"/>
    </row>
    <row r="55" spans="1:39" ht="3" customHeight="1">
      <c r="A55" s="396"/>
      <c r="B55" s="380" t="s">
        <v>277</v>
      </c>
      <c r="C55" s="338"/>
      <c r="D55" s="338"/>
      <c r="E55" s="338"/>
      <c r="F55" s="338"/>
      <c r="G55" s="338"/>
      <c r="H55" s="338"/>
      <c r="I55" s="339"/>
      <c r="J55" s="251"/>
      <c r="K55" s="252"/>
      <c r="L55" s="253"/>
      <c r="M55" s="251"/>
      <c r="N55" s="252"/>
      <c r="O55" s="253"/>
      <c r="P55" s="346"/>
      <c r="Q55" s="346"/>
      <c r="R55" s="346"/>
      <c r="S55" s="346"/>
      <c r="T55" s="346"/>
      <c r="U55" s="346"/>
      <c r="V55" s="346"/>
      <c r="W55" s="346"/>
      <c r="X55" s="346"/>
      <c r="Y55" s="346"/>
      <c r="Z55" s="346"/>
      <c r="AA55" s="385"/>
      <c r="AB55" s="386"/>
      <c r="AC55" s="386"/>
      <c r="AD55" s="386"/>
      <c r="AE55" s="386"/>
      <c r="AF55" s="386"/>
      <c r="AG55" s="386"/>
      <c r="AH55" s="386"/>
      <c r="AI55" s="386"/>
      <c r="AJ55" s="387"/>
    </row>
    <row r="56" spans="1:39" ht="18" customHeight="1">
      <c r="A56" s="396"/>
      <c r="B56" s="340"/>
      <c r="C56" s="341"/>
      <c r="D56" s="341"/>
      <c r="E56" s="341"/>
      <c r="F56" s="341"/>
      <c r="G56" s="341"/>
      <c r="H56" s="341"/>
      <c r="I56" s="342"/>
      <c r="J56" s="347"/>
      <c r="K56" s="348"/>
      <c r="L56" s="349"/>
      <c r="M56" s="347"/>
      <c r="N56" s="348"/>
      <c r="O56" s="349"/>
      <c r="P56" s="350" t="s">
        <v>275</v>
      </c>
      <c r="Q56" s="351"/>
      <c r="R56" s="352"/>
      <c r="S56" s="352"/>
      <c r="T56" s="274" t="s">
        <v>8</v>
      </c>
      <c r="U56" s="352"/>
      <c r="V56" s="352"/>
      <c r="W56" s="274" t="s">
        <v>9</v>
      </c>
      <c r="X56" s="352"/>
      <c r="Y56" s="352"/>
      <c r="Z56" s="274" t="s">
        <v>10</v>
      </c>
      <c r="AA56" s="385"/>
      <c r="AB56" s="386"/>
      <c r="AC56" s="386"/>
      <c r="AD56" s="386"/>
      <c r="AE56" s="386"/>
      <c r="AF56" s="386"/>
      <c r="AG56" s="386"/>
      <c r="AH56" s="386"/>
      <c r="AI56" s="386"/>
      <c r="AJ56" s="387"/>
    </row>
    <row r="57" spans="1:39" ht="3" customHeight="1">
      <c r="A57" s="396"/>
      <c r="B57" s="353"/>
      <c r="C57" s="354"/>
      <c r="D57" s="354"/>
      <c r="E57" s="354"/>
      <c r="F57" s="354"/>
      <c r="G57" s="354"/>
      <c r="H57" s="354"/>
      <c r="I57" s="355"/>
      <c r="J57" s="248"/>
      <c r="K57" s="249"/>
      <c r="L57" s="250"/>
      <c r="M57" s="248"/>
      <c r="N57" s="249"/>
      <c r="O57" s="250"/>
      <c r="P57" s="356"/>
      <c r="Q57" s="356"/>
      <c r="R57" s="356"/>
      <c r="S57" s="356"/>
      <c r="T57" s="356"/>
      <c r="U57" s="356"/>
      <c r="V57" s="356"/>
      <c r="W57" s="356"/>
      <c r="X57" s="356"/>
      <c r="Y57" s="356"/>
      <c r="Z57" s="356"/>
      <c r="AA57" s="385"/>
      <c r="AB57" s="386"/>
      <c r="AC57" s="386"/>
      <c r="AD57" s="386"/>
      <c r="AE57" s="386"/>
      <c r="AF57" s="386"/>
      <c r="AG57" s="386"/>
      <c r="AH57" s="386"/>
      <c r="AI57" s="386"/>
      <c r="AJ57" s="387"/>
    </row>
    <row r="58" spans="1:39" ht="3" customHeight="1">
      <c r="A58" s="396"/>
      <c r="B58" s="380" t="s">
        <v>278</v>
      </c>
      <c r="C58" s="338"/>
      <c r="D58" s="338"/>
      <c r="E58" s="338"/>
      <c r="F58" s="338"/>
      <c r="G58" s="338"/>
      <c r="H58" s="338"/>
      <c r="I58" s="339"/>
      <c r="J58" s="251"/>
      <c r="K58" s="252"/>
      <c r="L58" s="253"/>
      <c r="M58" s="251"/>
      <c r="N58" s="252"/>
      <c r="O58" s="253"/>
      <c r="P58" s="346"/>
      <c r="Q58" s="346"/>
      <c r="R58" s="346"/>
      <c r="S58" s="346"/>
      <c r="T58" s="346"/>
      <c r="U58" s="346"/>
      <c r="V58" s="346"/>
      <c r="W58" s="346"/>
      <c r="X58" s="346"/>
      <c r="Y58" s="346"/>
      <c r="Z58" s="346"/>
      <c r="AA58" s="385"/>
      <c r="AB58" s="386"/>
      <c r="AC58" s="386"/>
      <c r="AD58" s="386"/>
      <c r="AE58" s="386"/>
      <c r="AF58" s="386"/>
      <c r="AG58" s="386"/>
      <c r="AH58" s="386"/>
      <c r="AI58" s="386"/>
      <c r="AJ58" s="387"/>
    </row>
    <row r="59" spans="1:39" ht="18" customHeight="1">
      <c r="A59" s="396"/>
      <c r="B59" s="340"/>
      <c r="C59" s="341"/>
      <c r="D59" s="341"/>
      <c r="E59" s="341"/>
      <c r="F59" s="341"/>
      <c r="G59" s="341"/>
      <c r="H59" s="341"/>
      <c r="I59" s="342"/>
      <c r="J59" s="347"/>
      <c r="K59" s="348"/>
      <c r="L59" s="349"/>
      <c r="M59" s="347"/>
      <c r="N59" s="348"/>
      <c r="O59" s="349"/>
      <c r="P59" s="350" t="s">
        <v>275</v>
      </c>
      <c r="Q59" s="351"/>
      <c r="R59" s="352"/>
      <c r="S59" s="352"/>
      <c r="T59" s="274" t="s">
        <v>8</v>
      </c>
      <c r="U59" s="352"/>
      <c r="V59" s="352"/>
      <c r="W59" s="274" t="s">
        <v>9</v>
      </c>
      <c r="X59" s="352"/>
      <c r="Y59" s="352"/>
      <c r="Z59" s="274" t="s">
        <v>10</v>
      </c>
      <c r="AA59" s="385"/>
      <c r="AB59" s="386"/>
      <c r="AC59" s="386"/>
      <c r="AD59" s="386"/>
      <c r="AE59" s="386"/>
      <c r="AF59" s="386"/>
      <c r="AG59" s="386"/>
      <c r="AH59" s="386"/>
      <c r="AI59" s="386"/>
      <c r="AJ59" s="387"/>
    </row>
    <row r="60" spans="1:39" ht="3" customHeight="1">
      <c r="A60" s="396"/>
      <c r="B60" s="353"/>
      <c r="C60" s="354"/>
      <c r="D60" s="354"/>
      <c r="E60" s="354"/>
      <c r="F60" s="354"/>
      <c r="G60" s="354"/>
      <c r="H60" s="354"/>
      <c r="I60" s="355"/>
      <c r="J60" s="248"/>
      <c r="K60" s="249"/>
      <c r="L60" s="250"/>
      <c r="M60" s="248"/>
      <c r="N60" s="249"/>
      <c r="O60" s="250"/>
      <c r="P60" s="356"/>
      <c r="Q60" s="356"/>
      <c r="R60" s="356"/>
      <c r="S60" s="356"/>
      <c r="T60" s="356"/>
      <c r="U60" s="356"/>
      <c r="V60" s="356"/>
      <c r="W60" s="356"/>
      <c r="X60" s="356"/>
      <c r="Y60" s="356"/>
      <c r="Z60" s="356"/>
      <c r="AA60" s="385"/>
      <c r="AB60" s="386"/>
      <c r="AC60" s="386"/>
      <c r="AD60" s="386"/>
      <c r="AE60" s="386"/>
      <c r="AF60" s="386"/>
      <c r="AG60" s="386"/>
      <c r="AH60" s="386"/>
      <c r="AI60" s="386"/>
      <c r="AJ60" s="387"/>
    </row>
    <row r="61" spans="1:39" ht="3" customHeight="1">
      <c r="A61" s="396"/>
      <c r="B61" s="380" t="s">
        <v>90</v>
      </c>
      <c r="C61" s="338"/>
      <c r="D61" s="338"/>
      <c r="E61" s="338"/>
      <c r="F61" s="338"/>
      <c r="G61" s="338"/>
      <c r="H61" s="338"/>
      <c r="I61" s="339"/>
      <c r="J61" s="251"/>
      <c r="K61" s="252"/>
      <c r="L61" s="253"/>
      <c r="M61" s="251"/>
      <c r="N61" s="252"/>
      <c r="O61" s="253"/>
      <c r="P61" s="346"/>
      <c r="Q61" s="346"/>
      <c r="R61" s="346"/>
      <c r="S61" s="346"/>
      <c r="T61" s="346"/>
      <c r="U61" s="346"/>
      <c r="V61" s="346"/>
      <c r="W61" s="346"/>
      <c r="X61" s="346"/>
      <c r="Y61" s="346"/>
      <c r="Z61" s="346"/>
      <c r="AA61" s="385"/>
      <c r="AB61" s="386"/>
      <c r="AC61" s="386"/>
      <c r="AD61" s="386"/>
      <c r="AE61" s="386"/>
      <c r="AF61" s="386"/>
      <c r="AG61" s="386"/>
      <c r="AH61" s="386"/>
      <c r="AI61" s="386"/>
      <c r="AJ61" s="387"/>
    </row>
    <row r="62" spans="1:39" ht="18" customHeight="1">
      <c r="A62" s="396"/>
      <c r="B62" s="340"/>
      <c r="C62" s="341"/>
      <c r="D62" s="341"/>
      <c r="E62" s="341"/>
      <c r="F62" s="341"/>
      <c r="G62" s="341"/>
      <c r="H62" s="341"/>
      <c r="I62" s="342"/>
      <c r="J62" s="347"/>
      <c r="K62" s="348"/>
      <c r="L62" s="349"/>
      <c r="M62" s="347"/>
      <c r="N62" s="348"/>
      <c r="O62" s="349"/>
      <c r="P62" s="350" t="s">
        <v>275</v>
      </c>
      <c r="Q62" s="351"/>
      <c r="R62" s="352"/>
      <c r="S62" s="352"/>
      <c r="T62" s="274" t="s">
        <v>8</v>
      </c>
      <c r="U62" s="352"/>
      <c r="V62" s="352"/>
      <c r="W62" s="274" t="s">
        <v>9</v>
      </c>
      <c r="X62" s="352"/>
      <c r="Y62" s="352"/>
      <c r="Z62" s="274" t="s">
        <v>10</v>
      </c>
      <c r="AA62" s="385"/>
      <c r="AB62" s="386"/>
      <c r="AC62" s="386"/>
      <c r="AD62" s="386"/>
      <c r="AE62" s="386"/>
      <c r="AF62" s="386"/>
      <c r="AG62" s="386"/>
      <c r="AH62" s="386"/>
      <c r="AI62" s="386"/>
      <c r="AJ62" s="387"/>
    </row>
    <row r="63" spans="1:39" ht="3" customHeight="1">
      <c r="A63" s="396"/>
      <c r="B63" s="353"/>
      <c r="C63" s="354"/>
      <c r="D63" s="354"/>
      <c r="E63" s="354"/>
      <c r="F63" s="354"/>
      <c r="G63" s="354"/>
      <c r="H63" s="354"/>
      <c r="I63" s="355"/>
      <c r="J63" s="248"/>
      <c r="K63" s="249"/>
      <c r="L63" s="250"/>
      <c r="M63" s="248"/>
      <c r="N63" s="249"/>
      <c r="O63" s="250"/>
      <c r="P63" s="356"/>
      <c r="Q63" s="356"/>
      <c r="R63" s="356"/>
      <c r="S63" s="356"/>
      <c r="T63" s="356"/>
      <c r="U63" s="356"/>
      <c r="V63" s="356"/>
      <c r="W63" s="356"/>
      <c r="X63" s="356"/>
      <c r="Y63" s="356"/>
      <c r="Z63" s="356"/>
      <c r="AA63" s="385"/>
      <c r="AB63" s="386"/>
      <c r="AC63" s="386"/>
      <c r="AD63" s="386"/>
      <c r="AE63" s="386"/>
      <c r="AF63" s="386"/>
      <c r="AG63" s="386"/>
      <c r="AH63" s="386"/>
      <c r="AI63" s="386"/>
      <c r="AJ63" s="387"/>
    </row>
    <row r="64" spans="1:39" ht="3" customHeight="1">
      <c r="A64" s="396"/>
      <c r="B64" s="380" t="s">
        <v>279</v>
      </c>
      <c r="C64" s="338"/>
      <c r="D64" s="338"/>
      <c r="E64" s="338"/>
      <c r="F64" s="338"/>
      <c r="G64" s="338"/>
      <c r="H64" s="338"/>
      <c r="I64" s="339"/>
      <c r="J64" s="251"/>
      <c r="K64" s="252"/>
      <c r="L64" s="253"/>
      <c r="M64" s="251"/>
      <c r="N64" s="252"/>
      <c r="O64" s="253"/>
      <c r="P64" s="346"/>
      <c r="Q64" s="346"/>
      <c r="R64" s="346"/>
      <c r="S64" s="346"/>
      <c r="T64" s="346"/>
      <c r="U64" s="346"/>
      <c r="V64" s="346"/>
      <c r="W64" s="346"/>
      <c r="X64" s="346"/>
      <c r="Y64" s="346"/>
      <c r="Z64" s="346"/>
      <c r="AA64" s="385"/>
      <c r="AB64" s="386"/>
      <c r="AC64" s="386"/>
      <c r="AD64" s="386"/>
      <c r="AE64" s="386"/>
      <c r="AF64" s="386"/>
      <c r="AG64" s="386"/>
      <c r="AH64" s="386"/>
      <c r="AI64" s="386"/>
      <c r="AJ64" s="387"/>
    </row>
    <row r="65" spans="1:41" ht="18" customHeight="1">
      <c r="A65" s="396"/>
      <c r="B65" s="340"/>
      <c r="C65" s="341"/>
      <c r="D65" s="341"/>
      <c r="E65" s="341"/>
      <c r="F65" s="341"/>
      <c r="G65" s="341"/>
      <c r="H65" s="341"/>
      <c r="I65" s="342"/>
      <c r="J65" s="347"/>
      <c r="K65" s="348"/>
      <c r="L65" s="349"/>
      <c r="M65" s="347"/>
      <c r="N65" s="348"/>
      <c r="O65" s="349"/>
      <c r="P65" s="350" t="s">
        <v>275</v>
      </c>
      <c r="Q65" s="351"/>
      <c r="R65" s="352"/>
      <c r="S65" s="352"/>
      <c r="T65" s="274" t="s">
        <v>8</v>
      </c>
      <c r="U65" s="352"/>
      <c r="V65" s="352"/>
      <c r="W65" s="274" t="s">
        <v>9</v>
      </c>
      <c r="X65" s="352"/>
      <c r="Y65" s="352"/>
      <c r="Z65" s="274" t="s">
        <v>10</v>
      </c>
      <c r="AA65" s="385"/>
      <c r="AB65" s="386"/>
      <c r="AC65" s="386"/>
      <c r="AD65" s="386"/>
      <c r="AE65" s="386"/>
      <c r="AF65" s="386"/>
      <c r="AG65" s="386"/>
      <c r="AH65" s="386"/>
      <c r="AI65" s="386"/>
      <c r="AJ65" s="387"/>
    </row>
    <row r="66" spans="1:41" ht="3" customHeight="1">
      <c r="A66" s="396"/>
      <c r="B66" s="353"/>
      <c r="C66" s="354"/>
      <c r="D66" s="354"/>
      <c r="E66" s="354"/>
      <c r="F66" s="354"/>
      <c r="G66" s="354"/>
      <c r="H66" s="354"/>
      <c r="I66" s="355"/>
      <c r="J66" s="248"/>
      <c r="K66" s="249"/>
      <c r="L66" s="250"/>
      <c r="M66" s="248"/>
      <c r="N66" s="249"/>
      <c r="O66" s="250"/>
      <c r="P66" s="356"/>
      <c r="Q66" s="356"/>
      <c r="R66" s="356"/>
      <c r="S66" s="356"/>
      <c r="T66" s="356"/>
      <c r="U66" s="356"/>
      <c r="V66" s="356"/>
      <c r="W66" s="356"/>
      <c r="X66" s="356"/>
      <c r="Y66" s="356"/>
      <c r="Z66" s="356"/>
      <c r="AA66" s="385"/>
      <c r="AB66" s="386"/>
      <c r="AC66" s="386"/>
      <c r="AD66" s="386"/>
      <c r="AE66" s="386"/>
      <c r="AF66" s="386"/>
      <c r="AG66" s="386"/>
      <c r="AH66" s="386"/>
      <c r="AI66" s="386"/>
      <c r="AJ66" s="387"/>
    </row>
    <row r="67" spans="1:41" ht="3" customHeight="1">
      <c r="A67" s="396"/>
      <c r="B67" s="380" t="s">
        <v>280</v>
      </c>
      <c r="C67" s="338"/>
      <c r="D67" s="338"/>
      <c r="E67" s="338"/>
      <c r="F67" s="338"/>
      <c r="G67" s="338"/>
      <c r="H67" s="338"/>
      <c r="I67" s="339"/>
      <c r="J67" s="251"/>
      <c r="K67" s="252"/>
      <c r="L67" s="253"/>
      <c r="M67" s="251"/>
      <c r="N67" s="252"/>
      <c r="O67" s="253"/>
      <c r="P67" s="346"/>
      <c r="Q67" s="346"/>
      <c r="R67" s="346"/>
      <c r="S67" s="346"/>
      <c r="T67" s="346"/>
      <c r="U67" s="346"/>
      <c r="V67" s="346"/>
      <c r="W67" s="346"/>
      <c r="X67" s="346"/>
      <c r="Y67" s="346"/>
      <c r="Z67" s="346"/>
      <c r="AA67" s="385"/>
      <c r="AB67" s="386"/>
      <c r="AC67" s="386"/>
      <c r="AD67" s="386"/>
      <c r="AE67" s="386"/>
      <c r="AF67" s="386"/>
      <c r="AG67" s="386"/>
      <c r="AH67" s="386"/>
      <c r="AI67" s="386"/>
      <c r="AJ67" s="387"/>
    </row>
    <row r="68" spans="1:41" ht="18" customHeight="1">
      <c r="A68" s="396"/>
      <c r="B68" s="340"/>
      <c r="C68" s="341"/>
      <c r="D68" s="341"/>
      <c r="E68" s="341"/>
      <c r="F68" s="341"/>
      <c r="G68" s="341"/>
      <c r="H68" s="341"/>
      <c r="I68" s="342"/>
      <c r="J68" s="347"/>
      <c r="K68" s="348"/>
      <c r="L68" s="349"/>
      <c r="M68" s="347"/>
      <c r="N68" s="348"/>
      <c r="O68" s="349"/>
      <c r="P68" s="350" t="s">
        <v>275</v>
      </c>
      <c r="Q68" s="351"/>
      <c r="R68" s="352"/>
      <c r="S68" s="352"/>
      <c r="T68" s="274" t="s">
        <v>8</v>
      </c>
      <c r="U68" s="352"/>
      <c r="V68" s="352"/>
      <c r="W68" s="274" t="s">
        <v>9</v>
      </c>
      <c r="X68" s="352"/>
      <c r="Y68" s="352"/>
      <c r="Z68" s="274" t="s">
        <v>10</v>
      </c>
      <c r="AA68" s="385"/>
      <c r="AB68" s="386"/>
      <c r="AC68" s="386"/>
      <c r="AD68" s="386"/>
      <c r="AE68" s="386"/>
      <c r="AF68" s="386"/>
      <c r="AG68" s="386"/>
      <c r="AH68" s="386"/>
      <c r="AI68" s="386"/>
      <c r="AJ68" s="387"/>
    </row>
    <row r="69" spans="1:41" ht="3" customHeight="1">
      <c r="A69" s="396"/>
      <c r="B69" s="353"/>
      <c r="C69" s="354"/>
      <c r="D69" s="354"/>
      <c r="E69" s="354"/>
      <c r="F69" s="354"/>
      <c r="G69" s="354"/>
      <c r="H69" s="354"/>
      <c r="I69" s="355"/>
      <c r="J69" s="248"/>
      <c r="K69" s="249"/>
      <c r="L69" s="250"/>
      <c r="M69" s="248"/>
      <c r="N69" s="249"/>
      <c r="O69" s="250"/>
      <c r="P69" s="356"/>
      <c r="Q69" s="356"/>
      <c r="R69" s="356"/>
      <c r="S69" s="356"/>
      <c r="T69" s="356"/>
      <c r="U69" s="356"/>
      <c r="V69" s="356"/>
      <c r="W69" s="356"/>
      <c r="X69" s="356"/>
      <c r="Y69" s="356"/>
      <c r="Z69" s="356"/>
      <c r="AA69" s="385"/>
      <c r="AB69" s="386"/>
      <c r="AC69" s="386"/>
      <c r="AD69" s="386"/>
      <c r="AE69" s="386"/>
      <c r="AF69" s="386"/>
      <c r="AG69" s="386"/>
      <c r="AH69" s="386"/>
      <c r="AI69" s="386"/>
      <c r="AJ69" s="387"/>
    </row>
    <row r="70" spans="1:41" ht="3" customHeight="1">
      <c r="A70" s="396"/>
      <c r="B70" s="380" t="s">
        <v>204</v>
      </c>
      <c r="C70" s="338"/>
      <c r="D70" s="338"/>
      <c r="E70" s="338"/>
      <c r="F70" s="338"/>
      <c r="G70" s="338"/>
      <c r="H70" s="338"/>
      <c r="I70" s="339"/>
      <c r="J70" s="251"/>
      <c r="K70" s="252"/>
      <c r="L70" s="253"/>
      <c r="M70" s="251"/>
      <c r="N70" s="252"/>
      <c r="O70" s="253"/>
      <c r="P70" s="346"/>
      <c r="Q70" s="346"/>
      <c r="R70" s="346"/>
      <c r="S70" s="346"/>
      <c r="T70" s="346"/>
      <c r="U70" s="346"/>
      <c r="V70" s="346"/>
      <c r="W70" s="346"/>
      <c r="X70" s="346"/>
      <c r="Y70" s="346"/>
      <c r="Z70" s="346"/>
      <c r="AA70" s="385"/>
      <c r="AB70" s="386"/>
      <c r="AC70" s="386"/>
      <c r="AD70" s="386"/>
      <c r="AE70" s="386"/>
      <c r="AF70" s="386"/>
      <c r="AG70" s="386"/>
      <c r="AH70" s="386"/>
      <c r="AI70" s="386"/>
      <c r="AJ70" s="387"/>
    </row>
    <row r="71" spans="1:41" ht="18" customHeight="1">
      <c r="A71" s="396"/>
      <c r="B71" s="340"/>
      <c r="C71" s="341"/>
      <c r="D71" s="341"/>
      <c r="E71" s="341"/>
      <c r="F71" s="341"/>
      <c r="G71" s="341"/>
      <c r="H71" s="341"/>
      <c r="I71" s="342"/>
      <c r="J71" s="347"/>
      <c r="K71" s="348"/>
      <c r="L71" s="349"/>
      <c r="M71" s="347"/>
      <c r="N71" s="348"/>
      <c r="O71" s="349"/>
      <c r="P71" s="350" t="s">
        <v>275</v>
      </c>
      <c r="Q71" s="351"/>
      <c r="R71" s="352"/>
      <c r="S71" s="352"/>
      <c r="T71" s="274" t="s">
        <v>8</v>
      </c>
      <c r="U71" s="352"/>
      <c r="V71" s="352"/>
      <c r="W71" s="274" t="s">
        <v>9</v>
      </c>
      <c r="X71" s="352"/>
      <c r="Y71" s="352"/>
      <c r="Z71" s="274" t="s">
        <v>10</v>
      </c>
      <c r="AA71" s="385"/>
      <c r="AB71" s="386"/>
      <c r="AC71" s="386"/>
      <c r="AD71" s="386"/>
      <c r="AE71" s="386"/>
      <c r="AF71" s="386"/>
      <c r="AG71" s="386"/>
      <c r="AH71" s="386"/>
      <c r="AI71" s="386"/>
      <c r="AJ71" s="387"/>
    </row>
    <row r="72" spans="1:41" ht="3" customHeight="1">
      <c r="A72" s="396"/>
      <c r="B72" s="353"/>
      <c r="C72" s="354"/>
      <c r="D72" s="354"/>
      <c r="E72" s="354"/>
      <c r="F72" s="354"/>
      <c r="G72" s="354"/>
      <c r="H72" s="354"/>
      <c r="I72" s="355"/>
      <c r="J72" s="248"/>
      <c r="K72" s="249"/>
      <c r="L72" s="250"/>
      <c r="M72" s="248"/>
      <c r="N72" s="249"/>
      <c r="O72" s="250"/>
      <c r="P72" s="356"/>
      <c r="Q72" s="356"/>
      <c r="R72" s="356"/>
      <c r="S72" s="356"/>
      <c r="T72" s="356"/>
      <c r="U72" s="356"/>
      <c r="V72" s="356"/>
      <c r="W72" s="356"/>
      <c r="X72" s="356"/>
      <c r="Y72" s="356"/>
      <c r="Z72" s="356"/>
      <c r="AA72" s="385"/>
      <c r="AB72" s="386"/>
      <c r="AC72" s="386"/>
      <c r="AD72" s="386"/>
      <c r="AE72" s="386"/>
      <c r="AF72" s="386"/>
      <c r="AG72" s="386"/>
      <c r="AH72" s="386"/>
      <c r="AI72" s="386"/>
      <c r="AJ72" s="387"/>
    </row>
    <row r="73" spans="1:41" ht="3" customHeight="1">
      <c r="A73" s="396"/>
      <c r="B73" s="380" t="s">
        <v>211</v>
      </c>
      <c r="C73" s="338"/>
      <c r="D73" s="338"/>
      <c r="E73" s="338"/>
      <c r="F73" s="338"/>
      <c r="G73" s="338"/>
      <c r="H73" s="338"/>
      <c r="I73" s="339"/>
      <c r="J73" s="251"/>
      <c r="K73" s="252"/>
      <c r="L73" s="253"/>
      <c r="M73" s="251"/>
      <c r="N73" s="252"/>
      <c r="O73" s="253"/>
      <c r="P73" s="346"/>
      <c r="Q73" s="346"/>
      <c r="R73" s="346"/>
      <c r="S73" s="346"/>
      <c r="T73" s="346"/>
      <c r="U73" s="346"/>
      <c r="V73" s="346"/>
      <c r="W73" s="346"/>
      <c r="X73" s="346"/>
      <c r="Y73" s="346"/>
      <c r="Z73" s="346"/>
      <c r="AA73" s="385"/>
      <c r="AB73" s="386"/>
      <c r="AC73" s="386"/>
      <c r="AD73" s="386"/>
      <c r="AE73" s="386"/>
      <c r="AF73" s="386"/>
      <c r="AG73" s="386"/>
      <c r="AH73" s="386"/>
      <c r="AI73" s="386"/>
      <c r="AJ73" s="387"/>
    </row>
    <row r="74" spans="1:41" ht="18" customHeight="1">
      <c r="A74" s="396"/>
      <c r="B74" s="340"/>
      <c r="C74" s="341"/>
      <c r="D74" s="341"/>
      <c r="E74" s="341"/>
      <c r="F74" s="341"/>
      <c r="G74" s="341"/>
      <c r="H74" s="341"/>
      <c r="I74" s="342"/>
      <c r="J74" s="347"/>
      <c r="K74" s="348"/>
      <c r="L74" s="349"/>
      <c r="M74" s="347"/>
      <c r="N74" s="348"/>
      <c r="O74" s="349"/>
      <c r="P74" s="350" t="s">
        <v>275</v>
      </c>
      <c r="Q74" s="351"/>
      <c r="R74" s="352"/>
      <c r="S74" s="352"/>
      <c r="T74" s="274" t="s">
        <v>8</v>
      </c>
      <c r="U74" s="352"/>
      <c r="V74" s="352"/>
      <c r="W74" s="274" t="s">
        <v>9</v>
      </c>
      <c r="X74" s="352"/>
      <c r="Y74" s="352"/>
      <c r="Z74" s="274" t="s">
        <v>10</v>
      </c>
      <c r="AA74" s="385"/>
      <c r="AB74" s="386"/>
      <c r="AC74" s="386"/>
      <c r="AD74" s="386"/>
      <c r="AE74" s="386"/>
      <c r="AF74" s="386"/>
      <c r="AG74" s="386"/>
      <c r="AH74" s="386"/>
      <c r="AI74" s="386"/>
      <c r="AJ74" s="387"/>
    </row>
    <row r="75" spans="1:41" ht="3" customHeight="1">
      <c r="A75" s="396"/>
      <c r="B75" s="353"/>
      <c r="C75" s="354"/>
      <c r="D75" s="354"/>
      <c r="E75" s="354"/>
      <c r="F75" s="354"/>
      <c r="G75" s="354"/>
      <c r="H75" s="354"/>
      <c r="I75" s="355"/>
      <c r="J75" s="248"/>
      <c r="K75" s="249"/>
      <c r="L75" s="250"/>
      <c r="M75" s="248"/>
      <c r="N75" s="249"/>
      <c r="O75" s="250"/>
      <c r="P75" s="356"/>
      <c r="Q75" s="356"/>
      <c r="R75" s="356"/>
      <c r="S75" s="356"/>
      <c r="T75" s="356"/>
      <c r="U75" s="356"/>
      <c r="V75" s="356"/>
      <c r="W75" s="356"/>
      <c r="X75" s="356"/>
      <c r="Y75" s="356"/>
      <c r="Z75" s="356"/>
      <c r="AA75" s="385"/>
      <c r="AB75" s="386"/>
      <c r="AC75" s="386"/>
      <c r="AD75" s="386"/>
      <c r="AE75" s="386"/>
      <c r="AF75" s="386"/>
      <c r="AG75" s="386"/>
      <c r="AH75" s="386"/>
      <c r="AI75" s="386"/>
      <c r="AJ75" s="387"/>
    </row>
    <row r="76" spans="1:41" ht="3" customHeight="1">
      <c r="A76" s="396"/>
      <c r="B76" s="371" t="s">
        <v>101</v>
      </c>
      <c r="C76" s="372"/>
      <c r="D76" s="372"/>
      <c r="E76" s="372"/>
      <c r="F76" s="372"/>
      <c r="G76" s="372"/>
      <c r="H76" s="372"/>
      <c r="I76" s="373"/>
      <c r="J76" s="251"/>
      <c r="K76" s="252"/>
      <c r="L76" s="253"/>
      <c r="M76" s="251"/>
      <c r="N76" s="252"/>
      <c r="O76" s="253"/>
      <c r="P76" s="346"/>
      <c r="Q76" s="346"/>
      <c r="R76" s="346"/>
      <c r="S76" s="346"/>
      <c r="T76" s="346"/>
      <c r="U76" s="346"/>
      <c r="V76" s="346"/>
      <c r="W76" s="346"/>
      <c r="X76" s="346"/>
      <c r="Y76" s="346"/>
      <c r="Z76" s="359"/>
      <c r="AA76" s="385"/>
      <c r="AB76" s="386"/>
      <c r="AC76" s="386"/>
      <c r="AD76" s="386"/>
      <c r="AE76" s="386"/>
      <c r="AF76" s="386"/>
      <c r="AG76" s="386"/>
      <c r="AH76" s="386"/>
      <c r="AI76" s="386"/>
      <c r="AJ76" s="387"/>
    </row>
    <row r="77" spans="1:41" ht="18" customHeight="1">
      <c r="A77" s="396"/>
      <c r="B77" s="374"/>
      <c r="C77" s="375"/>
      <c r="D77" s="375"/>
      <c r="E77" s="375"/>
      <c r="F77" s="375"/>
      <c r="G77" s="375"/>
      <c r="H77" s="375"/>
      <c r="I77" s="376"/>
      <c r="J77" s="347"/>
      <c r="K77" s="348"/>
      <c r="L77" s="349"/>
      <c r="M77" s="347"/>
      <c r="N77" s="348"/>
      <c r="O77" s="349"/>
      <c r="P77" s="350" t="s">
        <v>275</v>
      </c>
      <c r="Q77" s="351"/>
      <c r="R77" s="352"/>
      <c r="S77" s="352"/>
      <c r="T77" s="274" t="s">
        <v>8</v>
      </c>
      <c r="U77" s="352"/>
      <c r="V77" s="352"/>
      <c r="W77" s="274" t="s">
        <v>9</v>
      </c>
      <c r="X77" s="352"/>
      <c r="Y77" s="352"/>
      <c r="Z77" s="276" t="s">
        <v>10</v>
      </c>
      <c r="AA77" s="385"/>
      <c r="AB77" s="386"/>
      <c r="AC77" s="386"/>
      <c r="AD77" s="386"/>
      <c r="AE77" s="386"/>
      <c r="AF77" s="386"/>
      <c r="AG77" s="386"/>
      <c r="AH77" s="386"/>
      <c r="AI77" s="386"/>
      <c r="AJ77" s="387"/>
    </row>
    <row r="78" spans="1:41" ht="3" customHeight="1">
      <c r="A78" s="396"/>
      <c r="B78" s="377"/>
      <c r="C78" s="378"/>
      <c r="D78" s="378"/>
      <c r="E78" s="378"/>
      <c r="F78" s="378"/>
      <c r="G78" s="378"/>
      <c r="H78" s="378"/>
      <c r="I78" s="379"/>
      <c r="J78" s="254"/>
      <c r="K78" s="255"/>
      <c r="L78" s="256"/>
      <c r="M78" s="255"/>
      <c r="N78" s="255"/>
      <c r="O78" s="255"/>
      <c r="P78" s="367"/>
      <c r="Q78" s="367"/>
      <c r="R78" s="367"/>
      <c r="S78" s="367"/>
      <c r="T78" s="367"/>
      <c r="U78" s="367"/>
      <c r="V78" s="367"/>
      <c r="W78" s="367"/>
      <c r="X78" s="367"/>
      <c r="Y78" s="367"/>
      <c r="Z78" s="368"/>
      <c r="AA78" s="388"/>
      <c r="AB78" s="389"/>
      <c r="AC78" s="389"/>
      <c r="AD78" s="389"/>
      <c r="AE78" s="389"/>
      <c r="AF78" s="389"/>
      <c r="AG78" s="389"/>
      <c r="AH78" s="389"/>
      <c r="AI78" s="389"/>
      <c r="AJ78" s="390"/>
    </row>
    <row r="79" spans="1:41" ht="3" customHeight="1" thickBot="1">
      <c r="A79" s="260"/>
      <c r="B79" s="277"/>
      <c r="C79" s="277"/>
      <c r="D79" s="277"/>
      <c r="E79" s="277"/>
      <c r="F79" s="277"/>
      <c r="G79" s="277"/>
      <c r="H79" s="277"/>
      <c r="I79" s="277"/>
      <c r="J79" s="258"/>
      <c r="K79" s="258"/>
      <c r="L79" s="258"/>
      <c r="M79" s="258"/>
      <c r="N79" s="258"/>
      <c r="O79" s="258"/>
      <c r="P79" s="275"/>
      <c r="Q79" s="275"/>
      <c r="R79" s="275"/>
      <c r="S79" s="275"/>
      <c r="T79" s="275"/>
      <c r="U79" s="275"/>
      <c r="V79" s="275"/>
      <c r="W79" s="275"/>
      <c r="X79" s="275"/>
      <c r="Y79" s="275"/>
      <c r="Z79" s="275"/>
      <c r="AA79" s="275"/>
      <c r="AB79" s="275"/>
      <c r="AC79" s="275"/>
      <c r="AD79" s="275"/>
      <c r="AE79" s="275"/>
      <c r="AF79" s="275"/>
      <c r="AG79" s="275"/>
      <c r="AH79" s="275"/>
      <c r="AI79" s="275"/>
      <c r="AJ79" s="275"/>
    </row>
    <row r="80" spans="1:41" ht="57" customHeight="1" thickBot="1">
      <c r="A80" s="285"/>
      <c r="B80" s="391" t="s">
        <v>352</v>
      </c>
      <c r="C80" s="392"/>
      <c r="D80" s="392"/>
      <c r="E80" s="392"/>
      <c r="F80" s="392"/>
      <c r="G80" s="392"/>
      <c r="H80" s="392"/>
      <c r="I80" s="392"/>
      <c r="J80" s="392"/>
      <c r="K80" s="392"/>
      <c r="L80" s="392"/>
      <c r="M80" s="392"/>
      <c r="N80" s="392"/>
      <c r="O80" s="392"/>
      <c r="P80" s="392"/>
      <c r="Q80" s="392"/>
      <c r="R80" s="392"/>
      <c r="S80" s="392"/>
      <c r="T80" s="392"/>
      <c r="U80" s="392"/>
      <c r="V80" s="392"/>
      <c r="W80" s="392"/>
      <c r="X80" s="392"/>
      <c r="Y80" s="392"/>
      <c r="Z80" s="392"/>
      <c r="AA80" s="392"/>
      <c r="AB80" s="392"/>
      <c r="AC80" s="392"/>
      <c r="AD80" s="392"/>
      <c r="AE80" s="392"/>
      <c r="AF80" s="392"/>
      <c r="AG80" s="392"/>
      <c r="AH80" s="392"/>
      <c r="AI80" s="393"/>
      <c r="AJ80" s="263"/>
      <c r="AO80" s="286"/>
    </row>
    <row r="81" spans="1:41" ht="6.75" customHeight="1">
      <c r="A81" s="287"/>
      <c r="B81" s="288"/>
      <c r="C81" s="288"/>
      <c r="D81" s="288"/>
      <c r="E81" s="288"/>
      <c r="F81" s="288"/>
      <c r="G81" s="288"/>
      <c r="H81" s="288"/>
      <c r="I81" s="288"/>
      <c r="J81" s="288"/>
      <c r="K81" s="288"/>
      <c r="L81" s="288"/>
      <c r="M81" s="288"/>
      <c r="N81" s="288"/>
      <c r="O81" s="288"/>
      <c r="P81" s="288"/>
      <c r="Q81" s="288"/>
      <c r="R81" s="288"/>
      <c r="S81" s="288"/>
      <c r="T81" s="288"/>
      <c r="U81" s="288"/>
      <c r="V81" s="288"/>
      <c r="W81" s="288"/>
      <c r="X81" s="288"/>
      <c r="Y81" s="288"/>
      <c r="Z81" s="288"/>
      <c r="AA81" s="288"/>
      <c r="AB81" s="288"/>
      <c r="AC81" s="288"/>
      <c r="AD81" s="288"/>
      <c r="AE81" s="288"/>
      <c r="AF81" s="288"/>
      <c r="AG81" s="288"/>
      <c r="AH81" s="288"/>
      <c r="AI81" s="288"/>
      <c r="AJ81" s="263"/>
      <c r="AO81" s="286"/>
    </row>
    <row r="82" spans="1:41" ht="20.100000000000001" hidden="1" customHeight="1">
      <c r="A82" s="369" t="s">
        <v>271</v>
      </c>
      <c r="B82" s="369"/>
      <c r="C82" s="369"/>
      <c r="D82" s="369"/>
      <c r="E82" s="369"/>
      <c r="F82" s="369"/>
      <c r="G82" s="369"/>
      <c r="H82" s="369"/>
      <c r="I82" s="369"/>
      <c r="J82" s="370" t="s">
        <v>272</v>
      </c>
      <c r="K82" s="370"/>
      <c r="L82" s="370"/>
      <c r="M82" s="370" t="s">
        <v>93</v>
      </c>
      <c r="N82" s="370"/>
      <c r="O82" s="370"/>
      <c r="P82" s="370" t="s">
        <v>94</v>
      </c>
      <c r="Q82" s="360"/>
      <c r="R82" s="360"/>
      <c r="S82" s="360"/>
      <c r="T82" s="360"/>
      <c r="U82" s="360"/>
      <c r="V82" s="360"/>
      <c r="W82" s="360"/>
      <c r="X82" s="360"/>
      <c r="Y82" s="360"/>
      <c r="Z82" s="360"/>
      <c r="AA82" s="370" t="s">
        <v>273</v>
      </c>
      <c r="AB82" s="370"/>
      <c r="AC82" s="370"/>
      <c r="AD82" s="370"/>
      <c r="AE82" s="370"/>
      <c r="AF82" s="370"/>
      <c r="AG82" s="370"/>
      <c r="AH82" s="370"/>
      <c r="AI82" s="370"/>
      <c r="AJ82" s="370"/>
    </row>
    <row r="83" spans="1:41" ht="20.100000000000001" hidden="1" customHeight="1">
      <c r="A83" s="369"/>
      <c r="B83" s="369"/>
      <c r="C83" s="369"/>
      <c r="D83" s="369"/>
      <c r="E83" s="369"/>
      <c r="F83" s="369"/>
      <c r="G83" s="369"/>
      <c r="H83" s="369"/>
      <c r="I83" s="369"/>
      <c r="J83" s="370"/>
      <c r="K83" s="370"/>
      <c r="L83" s="370"/>
      <c r="M83" s="370"/>
      <c r="N83" s="370"/>
      <c r="O83" s="370"/>
      <c r="P83" s="360"/>
      <c r="Q83" s="360"/>
      <c r="R83" s="360"/>
      <c r="S83" s="360"/>
      <c r="T83" s="360"/>
      <c r="U83" s="360"/>
      <c r="V83" s="360"/>
      <c r="W83" s="360"/>
      <c r="X83" s="360"/>
      <c r="Y83" s="360"/>
      <c r="Z83" s="360"/>
      <c r="AA83" s="370"/>
      <c r="AB83" s="370"/>
      <c r="AC83" s="370"/>
      <c r="AD83" s="370"/>
      <c r="AE83" s="370"/>
      <c r="AF83" s="370"/>
      <c r="AG83" s="370"/>
      <c r="AH83" s="370"/>
      <c r="AI83" s="370"/>
      <c r="AJ83" s="370"/>
    </row>
    <row r="84" spans="1:41" ht="3" hidden="1" customHeight="1">
      <c r="A84" s="394" t="s">
        <v>274</v>
      </c>
      <c r="B84" s="395" t="s">
        <v>83</v>
      </c>
      <c r="C84" s="362"/>
      <c r="D84" s="362"/>
      <c r="E84" s="362"/>
      <c r="F84" s="362"/>
      <c r="G84" s="362"/>
      <c r="H84" s="362"/>
      <c r="I84" s="363"/>
      <c r="J84" s="245"/>
      <c r="K84" s="246"/>
      <c r="L84" s="247"/>
      <c r="M84" s="245"/>
      <c r="N84" s="246"/>
      <c r="O84" s="247"/>
      <c r="P84" s="358"/>
      <c r="Q84" s="358"/>
      <c r="R84" s="358"/>
      <c r="S84" s="358"/>
      <c r="T84" s="358"/>
      <c r="U84" s="358"/>
      <c r="V84" s="358"/>
      <c r="W84" s="358"/>
      <c r="X84" s="358"/>
      <c r="Y84" s="358"/>
      <c r="Z84" s="358"/>
      <c r="AA84" s="382"/>
      <c r="AB84" s="383"/>
      <c r="AC84" s="383"/>
      <c r="AD84" s="383"/>
      <c r="AE84" s="383"/>
      <c r="AF84" s="383"/>
      <c r="AG84" s="383"/>
      <c r="AH84" s="383"/>
      <c r="AI84" s="383"/>
      <c r="AJ84" s="384"/>
    </row>
    <row r="85" spans="1:41" ht="9.9499999999999993" hidden="1" customHeight="1">
      <c r="A85" s="394"/>
      <c r="B85" s="340"/>
      <c r="C85" s="341"/>
      <c r="D85" s="341"/>
      <c r="E85" s="341"/>
      <c r="F85" s="341"/>
      <c r="G85" s="341"/>
      <c r="H85" s="341"/>
      <c r="I85" s="342"/>
      <c r="J85" s="347"/>
      <c r="K85" s="348"/>
      <c r="L85" s="349"/>
      <c r="M85" s="347"/>
      <c r="N85" s="348"/>
      <c r="O85" s="349"/>
      <c r="P85" s="350" t="s">
        <v>275</v>
      </c>
      <c r="Q85" s="351"/>
      <c r="R85" s="352"/>
      <c r="S85" s="352"/>
      <c r="T85" s="336" t="s">
        <v>8</v>
      </c>
      <c r="U85" s="352"/>
      <c r="V85" s="352"/>
      <c r="W85" s="336" t="s">
        <v>9</v>
      </c>
      <c r="X85" s="352"/>
      <c r="Y85" s="352"/>
      <c r="Z85" s="336" t="s">
        <v>10</v>
      </c>
      <c r="AA85" s="385"/>
      <c r="AB85" s="386"/>
      <c r="AC85" s="386"/>
      <c r="AD85" s="386"/>
      <c r="AE85" s="386"/>
      <c r="AF85" s="386"/>
      <c r="AG85" s="386"/>
      <c r="AH85" s="386"/>
      <c r="AI85" s="386"/>
      <c r="AJ85" s="387"/>
    </row>
    <row r="86" spans="1:41" ht="9.9499999999999993" hidden="1" customHeight="1">
      <c r="A86" s="394"/>
      <c r="B86" s="340"/>
      <c r="C86" s="341"/>
      <c r="D86" s="341"/>
      <c r="E86" s="341"/>
      <c r="F86" s="341"/>
      <c r="G86" s="341"/>
      <c r="H86" s="341"/>
      <c r="I86" s="342"/>
      <c r="J86" s="347"/>
      <c r="K86" s="348"/>
      <c r="L86" s="349"/>
      <c r="M86" s="347"/>
      <c r="N86" s="348"/>
      <c r="O86" s="349"/>
      <c r="P86" s="351"/>
      <c r="Q86" s="351"/>
      <c r="R86" s="352"/>
      <c r="S86" s="352"/>
      <c r="T86" s="336"/>
      <c r="U86" s="352"/>
      <c r="V86" s="352"/>
      <c r="W86" s="336"/>
      <c r="X86" s="352"/>
      <c r="Y86" s="352"/>
      <c r="Z86" s="336"/>
      <c r="AA86" s="385"/>
      <c r="AB86" s="386"/>
      <c r="AC86" s="386"/>
      <c r="AD86" s="386"/>
      <c r="AE86" s="386"/>
      <c r="AF86" s="386"/>
      <c r="AG86" s="386"/>
      <c r="AH86" s="386"/>
      <c r="AI86" s="386"/>
      <c r="AJ86" s="387"/>
    </row>
    <row r="87" spans="1:41" ht="3" hidden="1" customHeight="1">
      <c r="A87" s="394"/>
      <c r="B87" s="353"/>
      <c r="C87" s="354"/>
      <c r="D87" s="354"/>
      <c r="E87" s="354"/>
      <c r="F87" s="354"/>
      <c r="G87" s="354"/>
      <c r="H87" s="354"/>
      <c r="I87" s="355"/>
      <c r="J87" s="248"/>
      <c r="K87" s="249"/>
      <c r="L87" s="250"/>
      <c r="M87" s="248"/>
      <c r="N87" s="249"/>
      <c r="O87" s="250"/>
      <c r="P87" s="356"/>
      <c r="Q87" s="356"/>
      <c r="R87" s="356"/>
      <c r="S87" s="356"/>
      <c r="T87" s="356"/>
      <c r="U87" s="356"/>
      <c r="V87" s="356"/>
      <c r="W87" s="356"/>
      <c r="X87" s="356"/>
      <c r="Y87" s="356"/>
      <c r="Z87" s="356"/>
      <c r="AA87" s="385"/>
      <c r="AB87" s="386"/>
      <c r="AC87" s="386"/>
      <c r="AD87" s="386"/>
      <c r="AE87" s="386"/>
      <c r="AF87" s="386"/>
      <c r="AG87" s="386"/>
      <c r="AH87" s="386"/>
      <c r="AI87" s="386"/>
      <c r="AJ87" s="387"/>
    </row>
    <row r="88" spans="1:41" ht="3" hidden="1" customHeight="1">
      <c r="A88" s="394"/>
      <c r="B88" s="380" t="s">
        <v>84</v>
      </c>
      <c r="C88" s="338"/>
      <c r="D88" s="338"/>
      <c r="E88" s="338"/>
      <c r="F88" s="338"/>
      <c r="G88" s="338"/>
      <c r="H88" s="338"/>
      <c r="I88" s="339"/>
      <c r="J88" s="251"/>
      <c r="K88" s="252"/>
      <c r="L88" s="253"/>
      <c r="M88" s="251"/>
      <c r="N88" s="252"/>
      <c r="O88" s="253"/>
      <c r="P88" s="346"/>
      <c r="Q88" s="346"/>
      <c r="R88" s="346"/>
      <c r="S88" s="346"/>
      <c r="T88" s="346"/>
      <c r="U88" s="346"/>
      <c r="V88" s="346"/>
      <c r="W88" s="346"/>
      <c r="X88" s="346"/>
      <c r="Y88" s="346"/>
      <c r="Z88" s="346"/>
      <c r="AA88" s="385"/>
      <c r="AB88" s="386"/>
      <c r="AC88" s="386"/>
      <c r="AD88" s="386"/>
      <c r="AE88" s="386"/>
      <c r="AF88" s="386"/>
      <c r="AG88" s="386"/>
      <c r="AH88" s="386"/>
      <c r="AI88" s="386"/>
      <c r="AJ88" s="387"/>
    </row>
    <row r="89" spans="1:41" ht="9.9499999999999993" hidden="1" customHeight="1">
      <c r="A89" s="394"/>
      <c r="B89" s="340"/>
      <c r="C89" s="341"/>
      <c r="D89" s="341"/>
      <c r="E89" s="341"/>
      <c r="F89" s="341"/>
      <c r="G89" s="341"/>
      <c r="H89" s="341"/>
      <c r="I89" s="342"/>
      <c r="J89" s="347"/>
      <c r="K89" s="348"/>
      <c r="L89" s="349"/>
      <c r="M89" s="347"/>
      <c r="N89" s="348"/>
      <c r="O89" s="349"/>
      <c r="P89" s="350" t="s">
        <v>275</v>
      </c>
      <c r="Q89" s="351"/>
      <c r="R89" s="352"/>
      <c r="S89" s="352"/>
      <c r="T89" s="336" t="s">
        <v>8</v>
      </c>
      <c r="U89" s="352"/>
      <c r="V89" s="352"/>
      <c r="W89" s="336" t="s">
        <v>9</v>
      </c>
      <c r="X89" s="352"/>
      <c r="Y89" s="352"/>
      <c r="Z89" s="336" t="s">
        <v>10</v>
      </c>
      <c r="AA89" s="385"/>
      <c r="AB89" s="386"/>
      <c r="AC89" s="386"/>
      <c r="AD89" s="386"/>
      <c r="AE89" s="386"/>
      <c r="AF89" s="386"/>
      <c r="AG89" s="386"/>
      <c r="AH89" s="386"/>
      <c r="AI89" s="386"/>
      <c r="AJ89" s="387"/>
    </row>
    <row r="90" spans="1:41" ht="9.9499999999999993" hidden="1" customHeight="1">
      <c r="A90" s="394"/>
      <c r="B90" s="340"/>
      <c r="C90" s="341"/>
      <c r="D90" s="341"/>
      <c r="E90" s="341"/>
      <c r="F90" s="341"/>
      <c r="G90" s="341"/>
      <c r="H90" s="341"/>
      <c r="I90" s="342"/>
      <c r="J90" s="347"/>
      <c r="K90" s="348"/>
      <c r="L90" s="349"/>
      <c r="M90" s="347"/>
      <c r="N90" s="348"/>
      <c r="O90" s="349"/>
      <c r="P90" s="351"/>
      <c r="Q90" s="351"/>
      <c r="R90" s="352"/>
      <c r="S90" s="352"/>
      <c r="T90" s="336"/>
      <c r="U90" s="352"/>
      <c r="V90" s="352"/>
      <c r="W90" s="336"/>
      <c r="X90" s="352"/>
      <c r="Y90" s="352"/>
      <c r="Z90" s="336"/>
      <c r="AA90" s="385"/>
      <c r="AB90" s="386"/>
      <c r="AC90" s="386"/>
      <c r="AD90" s="386"/>
      <c r="AE90" s="386"/>
      <c r="AF90" s="386"/>
      <c r="AG90" s="386"/>
      <c r="AH90" s="386"/>
      <c r="AI90" s="386"/>
      <c r="AJ90" s="387"/>
    </row>
    <row r="91" spans="1:41" ht="3" hidden="1" customHeight="1">
      <c r="A91" s="394"/>
      <c r="B91" s="353"/>
      <c r="C91" s="354"/>
      <c r="D91" s="354"/>
      <c r="E91" s="354"/>
      <c r="F91" s="354"/>
      <c r="G91" s="354"/>
      <c r="H91" s="354"/>
      <c r="I91" s="355"/>
      <c r="J91" s="248"/>
      <c r="K91" s="249"/>
      <c r="L91" s="250"/>
      <c r="M91" s="248"/>
      <c r="N91" s="249"/>
      <c r="O91" s="250"/>
      <c r="P91" s="356"/>
      <c r="Q91" s="356"/>
      <c r="R91" s="356"/>
      <c r="S91" s="356"/>
      <c r="T91" s="356"/>
      <c r="U91" s="356"/>
      <c r="V91" s="356"/>
      <c r="W91" s="356"/>
      <c r="X91" s="356"/>
      <c r="Y91" s="356"/>
      <c r="Z91" s="356"/>
      <c r="AA91" s="385"/>
      <c r="AB91" s="386"/>
      <c r="AC91" s="386"/>
      <c r="AD91" s="386"/>
      <c r="AE91" s="386"/>
      <c r="AF91" s="386"/>
      <c r="AG91" s="386"/>
      <c r="AH91" s="386"/>
      <c r="AI91" s="386"/>
      <c r="AJ91" s="387"/>
    </row>
    <row r="92" spans="1:41" ht="3" hidden="1" customHeight="1">
      <c r="A92" s="394"/>
      <c r="B92" s="380" t="s">
        <v>61</v>
      </c>
      <c r="C92" s="338"/>
      <c r="D92" s="338"/>
      <c r="E92" s="338"/>
      <c r="F92" s="338"/>
      <c r="G92" s="338"/>
      <c r="H92" s="338"/>
      <c r="I92" s="339"/>
      <c r="J92" s="251"/>
      <c r="K92" s="252"/>
      <c r="L92" s="253"/>
      <c r="M92" s="251"/>
      <c r="N92" s="252"/>
      <c r="O92" s="253"/>
      <c r="P92" s="346"/>
      <c r="Q92" s="346"/>
      <c r="R92" s="346"/>
      <c r="S92" s="346"/>
      <c r="T92" s="346"/>
      <c r="U92" s="346"/>
      <c r="V92" s="346"/>
      <c r="W92" s="346"/>
      <c r="X92" s="346"/>
      <c r="Y92" s="346"/>
      <c r="Z92" s="346"/>
      <c r="AA92" s="385"/>
      <c r="AB92" s="386"/>
      <c r="AC92" s="386"/>
      <c r="AD92" s="386"/>
      <c r="AE92" s="386"/>
      <c r="AF92" s="386"/>
      <c r="AG92" s="386"/>
      <c r="AH92" s="386"/>
      <c r="AI92" s="386"/>
      <c r="AJ92" s="387"/>
    </row>
    <row r="93" spans="1:41" ht="9.9499999999999993" hidden="1" customHeight="1">
      <c r="A93" s="394"/>
      <c r="B93" s="340"/>
      <c r="C93" s="341"/>
      <c r="D93" s="341"/>
      <c r="E93" s="341"/>
      <c r="F93" s="341"/>
      <c r="G93" s="341"/>
      <c r="H93" s="341"/>
      <c r="I93" s="342"/>
      <c r="J93" s="347"/>
      <c r="K93" s="348"/>
      <c r="L93" s="349"/>
      <c r="M93" s="347"/>
      <c r="N93" s="348"/>
      <c r="O93" s="349"/>
      <c r="P93" s="350" t="s">
        <v>275</v>
      </c>
      <c r="Q93" s="351"/>
      <c r="R93" s="352"/>
      <c r="S93" s="352"/>
      <c r="T93" s="336" t="s">
        <v>8</v>
      </c>
      <c r="U93" s="352"/>
      <c r="V93" s="352"/>
      <c r="W93" s="336" t="s">
        <v>9</v>
      </c>
      <c r="X93" s="352"/>
      <c r="Y93" s="352"/>
      <c r="Z93" s="336" t="s">
        <v>10</v>
      </c>
      <c r="AA93" s="385"/>
      <c r="AB93" s="386"/>
      <c r="AC93" s="386"/>
      <c r="AD93" s="386"/>
      <c r="AE93" s="386"/>
      <c r="AF93" s="386"/>
      <c r="AG93" s="386"/>
      <c r="AH93" s="386"/>
      <c r="AI93" s="386"/>
      <c r="AJ93" s="387"/>
    </row>
    <row r="94" spans="1:41" ht="9.9499999999999993" hidden="1" customHeight="1">
      <c r="A94" s="394"/>
      <c r="B94" s="340"/>
      <c r="C94" s="341"/>
      <c r="D94" s="341"/>
      <c r="E94" s="341"/>
      <c r="F94" s="341"/>
      <c r="G94" s="341"/>
      <c r="H94" s="341"/>
      <c r="I94" s="342"/>
      <c r="J94" s="347"/>
      <c r="K94" s="348"/>
      <c r="L94" s="349"/>
      <c r="M94" s="347"/>
      <c r="N94" s="348"/>
      <c r="O94" s="349"/>
      <c r="P94" s="351"/>
      <c r="Q94" s="351"/>
      <c r="R94" s="352"/>
      <c r="S94" s="352"/>
      <c r="T94" s="336"/>
      <c r="U94" s="352"/>
      <c r="V94" s="352"/>
      <c r="W94" s="336"/>
      <c r="X94" s="352"/>
      <c r="Y94" s="352"/>
      <c r="Z94" s="336"/>
      <c r="AA94" s="385"/>
      <c r="AB94" s="386"/>
      <c r="AC94" s="386"/>
      <c r="AD94" s="386"/>
      <c r="AE94" s="386"/>
      <c r="AF94" s="386"/>
      <c r="AG94" s="386"/>
      <c r="AH94" s="386"/>
      <c r="AI94" s="386"/>
      <c r="AJ94" s="387"/>
    </row>
    <row r="95" spans="1:41" ht="3" hidden="1" customHeight="1">
      <c r="A95" s="394"/>
      <c r="B95" s="353"/>
      <c r="C95" s="354"/>
      <c r="D95" s="354"/>
      <c r="E95" s="354"/>
      <c r="F95" s="354"/>
      <c r="G95" s="354"/>
      <c r="H95" s="354"/>
      <c r="I95" s="355"/>
      <c r="J95" s="248"/>
      <c r="K95" s="249"/>
      <c r="L95" s="250"/>
      <c r="M95" s="248"/>
      <c r="N95" s="249"/>
      <c r="O95" s="250"/>
      <c r="P95" s="356"/>
      <c r="Q95" s="356"/>
      <c r="R95" s="356"/>
      <c r="S95" s="356"/>
      <c r="T95" s="356"/>
      <c r="U95" s="356"/>
      <c r="V95" s="356"/>
      <c r="W95" s="356"/>
      <c r="X95" s="356"/>
      <c r="Y95" s="356"/>
      <c r="Z95" s="356"/>
      <c r="AA95" s="385"/>
      <c r="AB95" s="386"/>
      <c r="AC95" s="386"/>
      <c r="AD95" s="386"/>
      <c r="AE95" s="386"/>
      <c r="AF95" s="386"/>
      <c r="AG95" s="386"/>
      <c r="AH95" s="386"/>
      <c r="AI95" s="386"/>
      <c r="AJ95" s="387"/>
    </row>
    <row r="96" spans="1:41" ht="3" hidden="1" customHeight="1">
      <c r="A96" s="394"/>
      <c r="B96" s="380" t="s">
        <v>85</v>
      </c>
      <c r="C96" s="338"/>
      <c r="D96" s="338"/>
      <c r="E96" s="338"/>
      <c r="F96" s="338"/>
      <c r="G96" s="338"/>
      <c r="H96" s="338"/>
      <c r="I96" s="339"/>
      <c r="J96" s="251"/>
      <c r="K96" s="252"/>
      <c r="L96" s="253"/>
      <c r="M96" s="251"/>
      <c r="N96" s="252"/>
      <c r="O96" s="253"/>
      <c r="P96" s="346"/>
      <c r="Q96" s="346"/>
      <c r="R96" s="346"/>
      <c r="S96" s="346"/>
      <c r="T96" s="346"/>
      <c r="U96" s="346"/>
      <c r="V96" s="346"/>
      <c r="W96" s="346"/>
      <c r="X96" s="346"/>
      <c r="Y96" s="346"/>
      <c r="Z96" s="359"/>
      <c r="AA96" s="385"/>
      <c r="AB96" s="386"/>
      <c r="AC96" s="386"/>
      <c r="AD96" s="386"/>
      <c r="AE96" s="386"/>
      <c r="AF96" s="386"/>
      <c r="AG96" s="386"/>
      <c r="AH96" s="386"/>
      <c r="AI96" s="386"/>
      <c r="AJ96" s="387"/>
    </row>
    <row r="97" spans="1:36" ht="9.9499999999999993" hidden="1" customHeight="1">
      <c r="A97" s="394"/>
      <c r="B97" s="340"/>
      <c r="C97" s="341"/>
      <c r="D97" s="341"/>
      <c r="E97" s="341"/>
      <c r="F97" s="341"/>
      <c r="G97" s="341"/>
      <c r="H97" s="341"/>
      <c r="I97" s="342"/>
      <c r="J97" s="347"/>
      <c r="K97" s="348"/>
      <c r="L97" s="349"/>
      <c r="M97" s="347"/>
      <c r="N97" s="348"/>
      <c r="O97" s="349"/>
      <c r="P97" s="350" t="s">
        <v>275</v>
      </c>
      <c r="Q97" s="351"/>
      <c r="R97" s="352"/>
      <c r="S97" s="352"/>
      <c r="T97" s="336" t="s">
        <v>8</v>
      </c>
      <c r="U97" s="352"/>
      <c r="V97" s="352"/>
      <c r="W97" s="336" t="s">
        <v>9</v>
      </c>
      <c r="X97" s="352"/>
      <c r="Y97" s="352"/>
      <c r="Z97" s="366" t="s">
        <v>10</v>
      </c>
      <c r="AA97" s="385"/>
      <c r="AB97" s="386"/>
      <c r="AC97" s="386"/>
      <c r="AD97" s="386"/>
      <c r="AE97" s="386"/>
      <c r="AF97" s="386"/>
      <c r="AG97" s="386"/>
      <c r="AH97" s="386"/>
      <c r="AI97" s="386"/>
      <c r="AJ97" s="387"/>
    </row>
    <row r="98" spans="1:36" ht="9.9499999999999993" hidden="1" customHeight="1">
      <c r="A98" s="394"/>
      <c r="B98" s="340"/>
      <c r="C98" s="341"/>
      <c r="D98" s="341"/>
      <c r="E98" s="341"/>
      <c r="F98" s="341"/>
      <c r="G98" s="341"/>
      <c r="H98" s="341"/>
      <c r="I98" s="342"/>
      <c r="J98" s="347"/>
      <c r="K98" s="348"/>
      <c r="L98" s="349"/>
      <c r="M98" s="347"/>
      <c r="N98" s="348"/>
      <c r="O98" s="349"/>
      <c r="P98" s="351"/>
      <c r="Q98" s="351"/>
      <c r="R98" s="352"/>
      <c r="S98" s="352"/>
      <c r="T98" s="336"/>
      <c r="U98" s="352"/>
      <c r="V98" s="352"/>
      <c r="W98" s="336"/>
      <c r="X98" s="352"/>
      <c r="Y98" s="352"/>
      <c r="Z98" s="366"/>
      <c r="AA98" s="385"/>
      <c r="AB98" s="386"/>
      <c r="AC98" s="386"/>
      <c r="AD98" s="386"/>
      <c r="AE98" s="386"/>
      <c r="AF98" s="386"/>
      <c r="AG98" s="386"/>
      <c r="AH98" s="386"/>
      <c r="AI98" s="386"/>
      <c r="AJ98" s="387"/>
    </row>
    <row r="99" spans="1:36" ht="3" hidden="1" customHeight="1">
      <c r="A99" s="394"/>
      <c r="B99" s="343"/>
      <c r="C99" s="344"/>
      <c r="D99" s="344"/>
      <c r="E99" s="344"/>
      <c r="F99" s="344"/>
      <c r="G99" s="344"/>
      <c r="H99" s="344"/>
      <c r="I99" s="345"/>
      <c r="J99" s="254"/>
      <c r="K99" s="255"/>
      <c r="L99" s="256"/>
      <c r="M99" s="254"/>
      <c r="N99" s="255"/>
      <c r="O99" s="256"/>
      <c r="P99" s="367"/>
      <c r="Q99" s="367"/>
      <c r="R99" s="367"/>
      <c r="S99" s="367"/>
      <c r="T99" s="367"/>
      <c r="U99" s="367"/>
      <c r="V99" s="367"/>
      <c r="W99" s="367"/>
      <c r="X99" s="367"/>
      <c r="Y99" s="367"/>
      <c r="Z99" s="368"/>
      <c r="AA99" s="385"/>
      <c r="AB99" s="386"/>
      <c r="AC99" s="386"/>
      <c r="AD99" s="386"/>
      <c r="AE99" s="386"/>
      <c r="AF99" s="386"/>
      <c r="AG99" s="386"/>
      <c r="AH99" s="386"/>
      <c r="AI99" s="386"/>
      <c r="AJ99" s="387"/>
    </row>
    <row r="100" spans="1:36" ht="3" hidden="1" customHeight="1">
      <c r="A100" s="394"/>
      <c r="B100" s="340" t="s">
        <v>95</v>
      </c>
      <c r="C100" s="341"/>
      <c r="D100" s="341"/>
      <c r="E100" s="341"/>
      <c r="F100" s="341"/>
      <c r="G100" s="341"/>
      <c r="H100" s="341"/>
      <c r="I100" s="342"/>
      <c r="J100" s="257"/>
      <c r="K100" s="258"/>
      <c r="L100" s="259"/>
      <c r="M100" s="257"/>
      <c r="N100" s="258"/>
      <c r="O100" s="259"/>
      <c r="P100" s="358"/>
      <c r="Q100" s="358"/>
      <c r="R100" s="358"/>
      <c r="S100" s="358"/>
      <c r="T100" s="358"/>
      <c r="U100" s="358"/>
      <c r="V100" s="358"/>
      <c r="W100" s="358"/>
      <c r="X100" s="358"/>
      <c r="Y100" s="358"/>
      <c r="Z100" s="358"/>
      <c r="AA100" s="385"/>
      <c r="AB100" s="386"/>
      <c r="AC100" s="386"/>
      <c r="AD100" s="386"/>
      <c r="AE100" s="386"/>
      <c r="AF100" s="386"/>
      <c r="AG100" s="386"/>
      <c r="AH100" s="386"/>
      <c r="AI100" s="386"/>
      <c r="AJ100" s="387"/>
    </row>
    <row r="101" spans="1:36" ht="9.9499999999999993" hidden="1" customHeight="1">
      <c r="A101" s="394"/>
      <c r="B101" s="340"/>
      <c r="C101" s="341"/>
      <c r="D101" s="341"/>
      <c r="E101" s="341"/>
      <c r="F101" s="341"/>
      <c r="G101" s="341"/>
      <c r="H101" s="341"/>
      <c r="I101" s="342"/>
      <c r="J101" s="347"/>
      <c r="K101" s="348"/>
      <c r="L101" s="349"/>
      <c r="M101" s="347"/>
      <c r="N101" s="348"/>
      <c r="O101" s="349"/>
      <c r="P101" s="350" t="s">
        <v>275</v>
      </c>
      <c r="Q101" s="351"/>
      <c r="R101" s="352"/>
      <c r="S101" s="352"/>
      <c r="T101" s="336" t="s">
        <v>8</v>
      </c>
      <c r="U101" s="352"/>
      <c r="V101" s="352"/>
      <c r="W101" s="336" t="s">
        <v>9</v>
      </c>
      <c r="X101" s="352"/>
      <c r="Y101" s="352"/>
      <c r="Z101" s="336" t="s">
        <v>10</v>
      </c>
      <c r="AA101" s="385"/>
      <c r="AB101" s="386"/>
      <c r="AC101" s="386"/>
      <c r="AD101" s="386"/>
      <c r="AE101" s="386"/>
      <c r="AF101" s="386"/>
      <c r="AG101" s="386"/>
      <c r="AH101" s="386"/>
      <c r="AI101" s="386"/>
      <c r="AJ101" s="387"/>
    </row>
    <row r="102" spans="1:36" ht="9.9499999999999993" hidden="1" customHeight="1">
      <c r="A102" s="394"/>
      <c r="B102" s="340"/>
      <c r="C102" s="341"/>
      <c r="D102" s="341"/>
      <c r="E102" s="341"/>
      <c r="F102" s="341"/>
      <c r="G102" s="341"/>
      <c r="H102" s="341"/>
      <c r="I102" s="342"/>
      <c r="J102" s="347"/>
      <c r="K102" s="348"/>
      <c r="L102" s="349"/>
      <c r="M102" s="347"/>
      <c r="N102" s="348"/>
      <c r="O102" s="349"/>
      <c r="P102" s="351"/>
      <c r="Q102" s="351"/>
      <c r="R102" s="352"/>
      <c r="S102" s="352"/>
      <c r="T102" s="336"/>
      <c r="U102" s="352"/>
      <c r="V102" s="352"/>
      <c r="W102" s="336"/>
      <c r="X102" s="352"/>
      <c r="Y102" s="352"/>
      <c r="Z102" s="336"/>
      <c r="AA102" s="385"/>
      <c r="AB102" s="386"/>
      <c r="AC102" s="386"/>
      <c r="AD102" s="386"/>
      <c r="AE102" s="386"/>
      <c r="AF102" s="386"/>
      <c r="AG102" s="386"/>
      <c r="AH102" s="386"/>
      <c r="AI102" s="386"/>
      <c r="AJ102" s="387"/>
    </row>
    <row r="103" spans="1:36" ht="3" hidden="1" customHeight="1">
      <c r="A103" s="394"/>
      <c r="B103" s="353"/>
      <c r="C103" s="354"/>
      <c r="D103" s="354"/>
      <c r="E103" s="354"/>
      <c r="F103" s="354"/>
      <c r="G103" s="354"/>
      <c r="H103" s="354"/>
      <c r="I103" s="355"/>
      <c r="J103" s="248"/>
      <c r="K103" s="249"/>
      <c r="L103" s="250"/>
      <c r="M103" s="248"/>
      <c r="N103" s="249"/>
      <c r="O103" s="250"/>
      <c r="P103" s="356"/>
      <c r="Q103" s="356"/>
      <c r="R103" s="356"/>
      <c r="S103" s="356"/>
      <c r="T103" s="356"/>
      <c r="U103" s="356"/>
      <c r="V103" s="356"/>
      <c r="W103" s="356"/>
      <c r="X103" s="356"/>
      <c r="Y103" s="356"/>
      <c r="Z103" s="356"/>
      <c r="AA103" s="385"/>
      <c r="AB103" s="386"/>
      <c r="AC103" s="386"/>
      <c r="AD103" s="386"/>
      <c r="AE103" s="386"/>
      <c r="AF103" s="386"/>
      <c r="AG103" s="386"/>
      <c r="AH103" s="386"/>
      <c r="AI103" s="386"/>
      <c r="AJ103" s="387"/>
    </row>
    <row r="104" spans="1:36" ht="3" hidden="1" customHeight="1">
      <c r="A104" s="394"/>
      <c r="B104" s="380" t="s">
        <v>160</v>
      </c>
      <c r="C104" s="338"/>
      <c r="D104" s="338"/>
      <c r="E104" s="338"/>
      <c r="F104" s="338"/>
      <c r="G104" s="338"/>
      <c r="H104" s="338"/>
      <c r="I104" s="339"/>
      <c r="J104" s="251"/>
      <c r="K104" s="252"/>
      <c r="L104" s="253"/>
      <c r="M104" s="251"/>
      <c r="N104" s="252"/>
      <c r="O104" s="253"/>
      <c r="P104" s="346"/>
      <c r="Q104" s="346"/>
      <c r="R104" s="346"/>
      <c r="S104" s="346"/>
      <c r="T104" s="346"/>
      <c r="U104" s="346"/>
      <c r="V104" s="346"/>
      <c r="W104" s="346"/>
      <c r="X104" s="346"/>
      <c r="Y104" s="346"/>
      <c r="Z104" s="346"/>
      <c r="AA104" s="385"/>
      <c r="AB104" s="386"/>
      <c r="AC104" s="386"/>
      <c r="AD104" s="386"/>
      <c r="AE104" s="386"/>
      <c r="AF104" s="386"/>
      <c r="AG104" s="386"/>
      <c r="AH104" s="386"/>
      <c r="AI104" s="386"/>
      <c r="AJ104" s="387"/>
    </row>
    <row r="105" spans="1:36" ht="9.9499999999999993" hidden="1" customHeight="1">
      <c r="A105" s="394"/>
      <c r="B105" s="340"/>
      <c r="C105" s="341"/>
      <c r="D105" s="341"/>
      <c r="E105" s="341"/>
      <c r="F105" s="341"/>
      <c r="G105" s="341"/>
      <c r="H105" s="341"/>
      <c r="I105" s="342"/>
      <c r="J105" s="347"/>
      <c r="K105" s="348"/>
      <c r="L105" s="349"/>
      <c r="M105" s="347"/>
      <c r="N105" s="348"/>
      <c r="O105" s="349"/>
      <c r="P105" s="350" t="s">
        <v>275</v>
      </c>
      <c r="Q105" s="351"/>
      <c r="R105" s="352"/>
      <c r="S105" s="352"/>
      <c r="T105" s="336" t="s">
        <v>8</v>
      </c>
      <c r="U105" s="352"/>
      <c r="V105" s="352"/>
      <c r="W105" s="336" t="s">
        <v>9</v>
      </c>
      <c r="X105" s="352"/>
      <c r="Y105" s="352"/>
      <c r="Z105" s="336" t="s">
        <v>10</v>
      </c>
      <c r="AA105" s="385"/>
      <c r="AB105" s="386"/>
      <c r="AC105" s="386"/>
      <c r="AD105" s="386"/>
      <c r="AE105" s="386"/>
      <c r="AF105" s="386"/>
      <c r="AG105" s="386"/>
      <c r="AH105" s="386"/>
      <c r="AI105" s="386"/>
      <c r="AJ105" s="387"/>
    </row>
    <row r="106" spans="1:36" ht="9.9499999999999993" hidden="1" customHeight="1">
      <c r="A106" s="394"/>
      <c r="B106" s="340"/>
      <c r="C106" s="341"/>
      <c r="D106" s="341"/>
      <c r="E106" s="341"/>
      <c r="F106" s="341"/>
      <c r="G106" s="341"/>
      <c r="H106" s="341"/>
      <c r="I106" s="342"/>
      <c r="J106" s="347"/>
      <c r="K106" s="348"/>
      <c r="L106" s="349"/>
      <c r="M106" s="347"/>
      <c r="N106" s="348"/>
      <c r="O106" s="349"/>
      <c r="P106" s="351"/>
      <c r="Q106" s="351"/>
      <c r="R106" s="352"/>
      <c r="S106" s="352"/>
      <c r="T106" s="336"/>
      <c r="U106" s="352"/>
      <c r="V106" s="352"/>
      <c r="W106" s="336"/>
      <c r="X106" s="352"/>
      <c r="Y106" s="352"/>
      <c r="Z106" s="336"/>
      <c r="AA106" s="385"/>
      <c r="AB106" s="386"/>
      <c r="AC106" s="386"/>
      <c r="AD106" s="386"/>
      <c r="AE106" s="386"/>
      <c r="AF106" s="386"/>
      <c r="AG106" s="386"/>
      <c r="AH106" s="386"/>
      <c r="AI106" s="386"/>
      <c r="AJ106" s="387"/>
    </row>
    <row r="107" spans="1:36" ht="3" hidden="1" customHeight="1">
      <c r="A107" s="394"/>
      <c r="B107" s="353"/>
      <c r="C107" s="354"/>
      <c r="D107" s="354"/>
      <c r="E107" s="354"/>
      <c r="F107" s="354"/>
      <c r="G107" s="354"/>
      <c r="H107" s="354"/>
      <c r="I107" s="355"/>
      <c r="J107" s="248"/>
      <c r="K107" s="249"/>
      <c r="L107" s="250"/>
      <c r="M107" s="248"/>
      <c r="N107" s="249"/>
      <c r="O107" s="250"/>
      <c r="P107" s="356"/>
      <c r="Q107" s="356"/>
      <c r="R107" s="356"/>
      <c r="S107" s="356"/>
      <c r="T107" s="356"/>
      <c r="U107" s="356"/>
      <c r="V107" s="356"/>
      <c r="W107" s="356"/>
      <c r="X107" s="356"/>
      <c r="Y107" s="356"/>
      <c r="Z107" s="356"/>
      <c r="AA107" s="385"/>
      <c r="AB107" s="386"/>
      <c r="AC107" s="386"/>
      <c r="AD107" s="386"/>
      <c r="AE107" s="386"/>
      <c r="AF107" s="386"/>
      <c r="AG107" s="386"/>
      <c r="AH107" s="386"/>
      <c r="AI107" s="386"/>
      <c r="AJ107" s="387"/>
    </row>
    <row r="108" spans="1:36" ht="3" hidden="1" customHeight="1">
      <c r="A108" s="394"/>
      <c r="B108" s="380" t="s">
        <v>96</v>
      </c>
      <c r="C108" s="338"/>
      <c r="D108" s="338"/>
      <c r="E108" s="338"/>
      <c r="F108" s="338"/>
      <c r="G108" s="338"/>
      <c r="H108" s="338"/>
      <c r="I108" s="339"/>
      <c r="J108" s="251"/>
      <c r="K108" s="252"/>
      <c r="L108" s="253"/>
      <c r="M108" s="251"/>
      <c r="N108" s="252"/>
      <c r="O108" s="253"/>
      <c r="P108" s="346"/>
      <c r="Q108" s="346"/>
      <c r="R108" s="346"/>
      <c r="S108" s="346"/>
      <c r="T108" s="346"/>
      <c r="U108" s="346"/>
      <c r="V108" s="346"/>
      <c r="W108" s="346"/>
      <c r="X108" s="346"/>
      <c r="Y108" s="346"/>
      <c r="Z108" s="346"/>
      <c r="AA108" s="385"/>
      <c r="AB108" s="386"/>
      <c r="AC108" s="386"/>
      <c r="AD108" s="386"/>
      <c r="AE108" s="386"/>
      <c r="AF108" s="386"/>
      <c r="AG108" s="386"/>
      <c r="AH108" s="386"/>
      <c r="AI108" s="386"/>
      <c r="AJ108" s="387"/>
    </row>
    <row r="109" spans="1:36" ht="9.9499999999999993" hidden="1" customHeight="1">
      <c r="A109" s="394"/>
      <c r="B109" s="340"/>
      <c r="C109" s="341"/>
      <c r="D109" s="341"/>
      <c r="E109" s="341"/>
      <c r="F109" s="341"/>
      <c r="G109" s="341"/>
      <c r="H109" s="341"/>
      <c r="I109" s="342"/>
      <c r="J109" s="347"/>
      <c r="K109" s="348"/>
      <c r="L109" s="349"/>
      <c r="M109" s="347"/>
      <c r="N109" s="348"/>
      <c r="O109" s="349"/>
      <c r="P109" s="350" t="s">
        <v>275</v>
      </c>
      <c r="Q109" s="351"/>
      <c r="R109" s="352"/>
      <c r="S109" s="352"/>
      <c r="T109" s="336" t="s">
        <v>8</v>
      </c>
      <c r="U109" s="352"/>
      <c r="V109" s="352"/>
      <c r="W109" s="336" t="s">
        <v>9</v>
      </c>
      <c r="X109" s="352"/>
      <c r="Y109" s="352"/>
      <c r="Z109" s="336" t="s">
        <v>10</v>
      </c>
      <c r="AA109" s="385"/>
      <c r="AB109" s="386"/>
      <c r="AC109" s="386"/>
      <c r="AD109" s="386"/>
      <c r="AE109" s="386"/>
      <c r="AF109" s="386"/>
      <c r="AG109" s="386"/>
      <c r="AH109" s="386"/>
      <c r="AI109" s="386"/>
      <c r="AJ109" s="387"/>
    </row>
    <row r="110" spans="1:36" ht="9.9499999999999993" hidden="1" customHeight="1">
      <c r="A110" s="394"/>
      <c r="B110" s="340"/>
      <c r="C110" s="341"/>
      <c r="D110" s="341"/>
      <c r="E110" s="341"/>
      <c r="F110" s="341"/>
      <c r="G110" s="341"/>
      <c r="H110" s="341"/>
      <c r="I110" s="342"/>
      <c r="J110" s="347"/>
      <c r="K110" s="348"/>
      <c r="L110" s="349"/>
      <c r="M110" s="347"/>
      <c r="N110" s="348"/>
      <c r="O110" s="349"/>
      <c r="P110" s="351"/>
      <c r="Q110" s="351"/>
      <c r="R110" s="352"/>
      <c r="S110" s="352"/>
      <c r="T110" s="336"/>
      <c r="U110" s="352"/>
      <c r="V110" s="352"/>
      <c r="W110" s="336"/>
      <c r="X110" s="352"/>
      <c r="Y110" s="352"/>
      <c r="Z110" s="336"/>
      <c r="AA110" s="385"/>
      <c r="AB110" s="386"/>
      <c r="AC110" s="386"/>
      <c r="AD110" s="386"/>
      <c r="AE110" s="386"/>
      <c r="AF110" s="386"/>
      <c r="AG110" s="386"/>
      <c r="AH110" s="386"/>
      <c r="AI110" s="386"/>
      <c r="AJ110" s="387"/>
    </row>
    <row r="111" spans="1:36" ht="3" hidden="1" customHeight="1">
      <c r="A111" s="394"/>
      <c r="B111" s="353"/>
      <c r="C111" s="354"/>
      <c r="D111" s="354"/>
      <c r="E111" s="354"/>
      <c r="F111" s="354"/>
      <c r="G111" s="354"/>
      <c r="H111" s="354"/>
      <c r="I111" s="355"/>
      <c r="J111" s="248"/>
      <c r="K111" s="249"/>
      <c r="L111" s="250"/>
      <c r="M111" s="248"/>
      <c r="N111" s="249"/>
      <c r="O111" s="250"/>
      <c r="P111" s="356"/>
      <c r="Q111" s="356"/>
      <c r="R111" s="356"/>
      <c r="S111" s="356"/>
      <c r="T111" s="356"/>
      <c r="U111" s="356"/>
      <c r="V111" s="356"/>
      <c r="W111" s="356"/>
      <c r="X111" s="356"/>
      <c r="Y111" s="356"/>
      <c r="Z111" s="356"/>
      <c r="AA111" s="385"/>
      <c r="AB111" s="386"/>
      <c r="AC111" s="386"/>
      <c r="AD111" s="386"/>
      <c r="AE111" s="386"/>
      <c r="AF111" s="386"/>
      <c r="AG111" s="386"/>
      <c r="AH111" s="386"/>
      <c r="AI111" s="386"/>
      <c r="AJ111" s="387"/>
    </row>
    <row r="112" spans="1:36" ht="3" hidden="1" customHeight="1">
      <c r="A112" s="394"/>
      <c r="B112" s="380" t="s">
        <v>97</v>
      </c>
      <c r="C112" s="338"/>
      <c r="D112" s="338"/>
      <c r="E112" s="338"/>
      <c r="F112" s="338"/>
      <c r="G112" s="338"/>
      <c r="H112" s="338"/>
      <c r="I112" s="339"/>
      <c r="J112" s="251"/>
      <c r="K112" s="252"/>
      <c r="L112" s="253"/>
      <c r="M112" s="251"/>
      <c r="N112" s="252"/>
      <c r="O112" s="253"/>
      <c r="P112" s="346"/>
      <c r="Q112" s="346"/>
      <c r="R112" s="346"/>
      <c r="S112" s="346"/>
      <c r="T112" s="346"/>
      <c r="U112" s="346"/>
      <c r="V112" s="346"/>
      <c r="W112" s="346"/>
      <c r="X112" s="346"/>
      <c r="Y112" s="346"/>
      <c r="Z112" s="346"/>
      <c r="AA112" s="385"/>
      <c r="AB112" s="386"/>
      <c r="AC112" s="386"/>
      <c r="AD112" s="386"/>
      <c r="AE112" s="386"/>
      <c r="AF112" s="386"/>
      <c r="AG112" s="386"/>
      <c r="AH112" s="386"/>
      <c r="AI112" s="386"/>
      <c r="AJ112" s="387"/>
    </row>
    <row r="113" spans="1:39" ht="9.9499999999999993" hidden="1" customHeight="1">
      <c r="A113" s="394"/>
      <c r="B113" s="340"/>
      <c r="C113" s="341"/>
      <c r="D113" s="341"/>
      <c r="E113" s="341"/>
      <c r="F113" s="341"/>
      <c r="G113" s="341"/>
      <c r="H113" s="341"/>
      <c r="I113" s="342"/>
      <c r="J113" s="347"/>
      <c r="K113" s="348"/>
      <c r="L113" s="349"/>
      <c r="M113" s="347"/>
      <c r="N113" s="348"/>
      <c r="O113" s="349"/>
      <c r="P113" s="350" t="s">
        <v>275</v>
      </c>
      <c r="Q113" s="351"/>
      <c r="R113" s="352"/>
      <c r="S113" s="352"/>
      <c r="T113" s="336" t="s">
        <v>8</v>
      </c>
      <c r="U113" s="352"/>
      <c r="V113" s="352"/>
      <c r="W113" s="336" t="s">
        <v>9</v>
      </c>
      <c r="X113" s="352"/>
      <c r="Y113" s="352"/>
      <c r="Z113" s="336" t="s">
        <v>10</v>
      </c>
      <c r="AA113" s="385"/>
      <c r="AB113" s="386"/>
      <c r="AC113" s="386"/>
      <c r="AD113" s="386"/>
      <c r="AE113" s="386"/>
      <c r="AF113" s="386"/>
      <c r="AG113" s="386"/>
      <c r="AH113" s="386"/>
      <c r="AI113" s="386"/>
      <c r="AJ113" s="387"/>
    </row>
    <row r="114" spans="1:39" ht="9.9499999999999993" hidden="1" customHeight="1">
      <c r="A114" s="394"/>
      <c r="B114" s="340"/>
      <c r="C114" s="341"/>
      <c r="D114" s="341"/>
      <c r="E114" s="341"/>
      <c r="F114" s="341"/>
      <c r="G114" s="341"/>
      <c r="H114" s="341"/>
      <c r="I114" s="342"/>
      <c r="J114" s="347"/>
      <c r="K114" s="348"/>
      <c r="L114" s="349"/>
      <c r="M114" s="347"/>
      <c r="N114" s="348"/>
      <c r="O114" s="349"/>
      <c r="P114" s="351"/>
      <c r="Q114" s="351"/>
      <c r="R114" s="352"/>
      <c r="S114" s="352"/>
      <c r="T114" s="336"/>
      <c r="U114" s="352"/>
      <c r="V114" s="352"/>
      <c r="W114" s="336"/>
      <c r="X114" s="352"/>
      <c r="Y114" s="352"/>
      <c r="Z114" s="336"/>
      <c r="AA114" s="385"/>
      <c r="AB114" s="386"/>
      <c r="AC114" s="386"/>
      <c r="AD114" s="386"/>
      <c r="AE114" s="386"/>
      <c r="AF114" s="386"/>
      <c r="AG114" s="386"/>
      <c r="AH114" s="386"/>
      <c r="AI114" s="386"/>
      <c r="AJ114" s="387"/>
    </row>
    <row r="115" spans="1:39" ht="3" hidden="1" customHeight="1">
      <c r="A115" s="394"/>
      <c r="B115" s="353"/>
      <c r="C115" s="354"/>
      <c r="D115" s="354"/>
      <c r="E115" s="354"/>
      <c r="F115" s="354"/>
      <c r="G115" s="354"/>
      <c r="H115" s="354"/>
      <c r="I115" s="355"/>
      <c r="J115" s="248"/>
      <c r="K115" s="249"/>
      <c r="L115" s="250"/>
      <c r="M115" s="248"/>
      <c r="N115" s="249"/>
      <c r="O115" s="250"/>
      <c r="P115" s="356"/>
      <c r="Q115" s="356"/>
      <c r="R115" s="356"/>
      <c r="S115" s="356"/>
      <c r="T115" s="356"/>
      <c r="U115" s="356"/>
      <c r="V115" s="356"/>
      <c r="W115" s="356"/>
      <c r="X115" s="356"/>
      <c r="Y115" s="356"/>
      <c r="Z115" s="356"/>
      <c r="AA115" s="385"/>
      <c r="AB115" s="386"/>
      <c r="AC115" s="386"/>
      <c r="AD115" s="386"/>
      <c r="AE115" s="386"/>
      <c r="AF115" s="386"/>
      <c r="AG115" s="386"/>
      <c r="AH115" s="386"/>
      <c r="AI115" s="386"/>
      <c r="AJ115" s="387"/>
    </row>
    <row r="116" spans="1:39" ht="3" hidden="1" customHeight="1">
      <c r="A116" s="394"/>
      <c r="B116" s="380" t="s">
        <v>98</v>
      </c>
      <c r="C116" s="338"/>
      <c r="D116" s="338"/>
      <c r="E116" s="338"/>
      <c r="F116" s="338"/>
      <c r="G116" s="338"/>
      <c r="H116" s="338"/>
      <c r="I116" s="339"/>
      <c r="J116" s="251"/>
      <c r="K116" s="252"/>
      <c r="L116" s="253"/>
      <c r="M116" s="251"/>
      <c r="N116" s="252"/>
      <c r="O116" s="253"/>
      <c r="P116" s="346"/>
      <c r="Q116" s="346"/>
      <c r="R116" s="346"/>
      <c r="S116" s="346"/>
      <c r="T116" s="346"/>
      <c r="U116" s="346"/>
      <c r="V116" s="346"/>
      <c r="W116" s="346"/>
      <c r="X116" s="346"/>
      <c r="Y116" s="346"/>
      <c r="Z116" s="359"/>
      <c r="AA116" s="385"/>
      <c r="AB116" s="386"/>
      <c r="AC116" s="386"/>
      <c r="AD116" s="386"/>
      <c r="AE116" s="386"/>
      <c r="AF116" s="386"/>
      <c r="AG116" s="386"/>
      <c r="AH116" s="386"/>
      <c r="AI116" s="386"/>
      <c r="AJ116" s="387"/>
    </row>
    <row r="117" spans="1:39" ht="9.9499999999999993" hidden="1" customHeight="1">
      <c r="A117" s="394"/>
      <c r="B117" s="340"/>
      <c r="C117" s="341"/>
      <c r="D117" s="341"/>
      <c r="E117" s="341"/>
      <c r="F117" s="341"/>
      <c r="G117" s="341"/>
      <c r="H117" s="341"/>
      <c r="I117" s="342"/>
      <c r="J117" s="347"/>
      <c r="K117" s="348"/>
      <c r="L117" s="349"/>
      <c r="M117" s="347"/>
      <c r="N117" s="348"/>
      <c r="O117" s="349"/>
      <c r="P117" s="350" t="s">
        <v>275</v>
      </c>
      <c r="Q117" s="351"/>
      <c r="R117" s="352"/>
      <c r="S117" s="352"/>
      <c r="T117" s="336" t="s">
        <v>8</v>
      </c>
      <c r="U117" s="352"/>
      <c r="V117" s="352"/>
      <c r="W117" s="336" t="s">
        <v>9</v>
      </c>
      <c r="X117" s="352"/>
      <c r="Y117" s="352"/>
      <c r="Z117" s="366" t="s">
        <v>10</v>
      </c>
      <c r="AA117" s="385"/>
      <c r="AB117" s="386"/>
      <c r="AC117" s="386"/>
      <c r="AD117" s="386"/>
      <c r="AE117" s="386"/>
      <c r="AF117" s="386"/>
      <c r="AG117" s="386"/>
      <c r="AH117" s="386"/>
      <c r="AI117" s="386"/>
      <c r="AJ117" s="387"/>
    </row>
    <row r="118" spans="1:39" ht="9.9499999999999993" hidden="1" customHeight="1">
      <c r="A118" s="394"/>
      <c r="B118" s="340"/>
      <c r="C118" s="341"/>
      <c r="D118" s="341"/>
      <c r="E118" s="341"/>
      <c r="F118" s="341"/>
      <c r="G118" s="341"/>
      <c r="H118" s="341"/>
      <c r="I118" s="342"/>
      <c r="J118" s="347"/>
      <c r="K118" s="348"/>
      <c r="L118" s="349"/>
      <c r="M118" s="347"/>
      <c r="N118" s="348"/>
      <c r="O118" s="349"/>
      <c r="P118" s="351"/>
      <c r="Q118" s="351"/>
      <c r="R118" s="352"/>
      <c r="S118" s="352"/>
      <c r="T118" s="336"/>
      <c r="U118" s="352"/>
      <c r="V118" s="352"/>
      <c r="W118" s="336"/>
      <c r="X118" s="352"/>
      <c r="Y118" s="352"/>
      <c r="Z118" s="366"/>
      <c r="AA118" s="385"/>
      <c r="AB118" s="386"/>
      <c r="AC118" s="386"/>
      <c r="AD118" s="386"/>
      <c r="AE118" s="386"/>
      <c r="AF118" s="386"/>
      <c r="AG118" s="386"/>
      <c r="AH118" s="386"/>
      <c r="AI118" s="386"/>
      <c r="AJ118" s="387"/>
    </row>
    <row r="119" spans="1:39" ht="3" hidden="1" customHeight="1">
      <c r="A119" s="394"/>
      <c r="B119" s="343"/>
      <c r="C119" s="344"/>
      <c r="D119" s="344"/>
      <c r="E119" s="344"/>
      <c r="F119" s="344"/>
      <c r="G119" s="344"/>
      <c r="H119" s="344"/>
      <c r="I119" s="345"/>
      <c r="J119" s="254"/>
      <c r="K119" s="255"/>
      <c r="L119" s="256"/>
      <c r="M119" s="254"/>
      <c r="N119" s="255"/>
      <c r="O119" s="256"/>
      <c r="P119" s="367"/>
      <c r="Q119" s="367"/>
      <c r="R119" s="367"/>
      <c r="S119" s="367"/>
      <c r="T119" s="367"/>
      <c r="U119" s="367"/>
      <c r="V119" s="367"/>
      <c r="W119" s="367"/>
      <c r="X119" s="367"/>
      <c r="Y119" s="367"/>
      <c r="Z119" s="368"/>
      <c r="AA119" s="385"/>
      <c r="AB119" s="386"/>
      <c r="AC119" s="386"/>
      <c r="AD119" s="386"/>
      <c r="AE119" s="386"/>
      <c r="AF119" s="386"/>
      <c r="AG119" s="386"/>
      <c r="AH119" s="386"/>
      <c r="AI119" s="386"/>
      <c r="AJ119" s="387"/>
    </row>
    <row r="120" spans="1:39" ht="3" hidden="1" customHeight="1">
      <c r="A120" s="381" t="s">
        <v>99</v>
      </c>
      <c r="B120" s="340" t="s">
        <v>276</v>
      </c>
      <c r="C120" s="341"/>
      <c r="D120" s="341"/>
      <c r="E120" s="341"/>
      <c r="F120" s="341"/>
      <c r="G120" s="341"/>
      <c r="H120" s="341"/>
      <c r="I120" s="342"/>
      <c r="J120" s="257"/>
      <c r="K120" s="258"/>
      <c r="L120" s="259"/>
      <c r="M120" s="257"/>
      <c r="N120" s="258"/>
      <c r="O120" s="259"/>
      <c r="P120" s="358"/>
      <c r="Q120" s="358"/>
      <c r="R120" s="358"/>
      <c r="S120" s="358"/>
      <c r="T120" s="358"/>
      <c r="U120" s="358"/>
      <c r="V120" s="358"/>
      <c r="W120" s="358"/>
      <c r="X120" s="358"/>
      <c r="Y120" s="358"/>
      <c r="Z120" s="358"/>
      <c r="AA120" s="385"/>
      <c r="AB120" s="386"/>
      <c r="AC120" s="386"/>
      <c r="AD120" s="386"/>
      <c r="AE120" s="386"/>
      <c r="AF120" s="386"/>
      <c r="AG120" s="386"/>
      <c r="AH120" s="386"/>
      <c r="AI120" s="386"/>
      <c r="AJ120" s="387"/>
    </row>
    <row r="121" spans="1:39" ht="9.9499999999999993" hidden="1" customHeight="1">
      <c r="A121" s="381"/>
      <c r="B121" s="340"/>
      <c r="C121" s="341"/>
      <c r="D121" s="341"/>
      <c r="E121" s="341"/>
      <c r="F121" s="341"/>
      <c r="G121" s="341"/>
      <c r="H121" s="341"/>
      <c r="I121" s="342"/>
      <c r="J121" s="347"/>
      <c r="K121" s="348"/>
      <c r="L121" s="349"/>
      <c r="M121" s="347"/>
      <c r="N121" s="348"/>
      <c r="O121" s="349"/>
      <c r="P121" s="350" t="s">
        <v>275</v>
      </c>
      <c r="Q121" s="351"/>
      <c r="R121" s="352"/>
      <c r="S121" s="352"/>
      <c r="T121" s="336" t="s">
        <v>8</v>
      </c>
      <c r="U121" s="352"/>
      <c r="V121" s="352"/>
      <c r="W121" s="336" t="s">
        <v>9</v>
      </c>
      <c r="X121" s="352"/>
      <c r="Y121" s="352"/>
      <c r="Z121" s="336" t="s">
        <v>10</v>
      </c>
      <c r="AA121" s="385"/>
      <c r="AB121" s="386"/>
      <c r="AC121" s="386"/>
      <c r="AD121" s="386"/>
      <c r="AE121" s="386"/>
      <c r="AF121" s="386"/>
      <c r="AG121" s="386"/>
      <c r="AH121" s="386"/>
      <c r="AI121" s="386"/>
      <c r="AJ121" s="387"/>
      <c r="AM121" s="165"/>
    </row>
    <row r="122" spans="1:39" ht="9.9499999999999993" hidden="1" customHeight="1">
      <c r="A122" s="381"/>
      <c r="B122" s="340"/>
      <c r="C122" s="341"/>
      <c r="D122" s="341"/>
      <c r="E122" s="341"/>
      <c r="F122" s="341"/>
      <c r="G122" s="341"/>
      <c r="H122" s="341"/>
      <c r="I122" s="342"/>
      <c r="J122" s="347"/>
      <c r="K122" s="348"/>
      <c r="L122" s="349"/>
      <c r="M122" s="347"/>
      <c r="N122" s="348"/>
      <c r="O122" s="349"/>
      <c r="P122" s="351"/>
      <c r="Q122" s="351"/>
      <c r="R122" s="352"/>
      <c r="S122" s="352"/>
      <c r="T122" s="336"/>
      <c r="U122" s="352"/>
      <c r="V122" s="352"/>
      <c r="W122" s="336"/>
      <c r="X122" s="352"/>
      <c r="Y122" s="352"/>
      <c r="Z122" s="336"/>
      <c r="AA122" s="385"/>
      <c r="AB122" s="386"/>
      <c r="AC122" s="386"/>
      <c r="AD122" s="386"/>
      <c r="AE122" s="386"/>
      <c r="AF122" s="386"/>
      <c r="AG122" s="386"/>
      <c r="AH122" s="386"/>
      <c r="AI122" s="386"/>
      <c r="AJ122" s="387"/>
    </row>
    <row r="123" spans="1:39" ht="3" hidden="1" customHeight="1">
      <c r="A123" s="381"/>
      <c r="B123" s="353"/>
      <c r="C123" s="354"/>
      <c r="D123" s="354"/>
      <c r="E123" s="354"/>
      <c r="F123" s="354"/>
      <c r="G123" s="354"/>
      <c r="H123" s="354"/>
      <c r="I123" s="355"/>
      <c r="J123" s="248"/>
      <c r="K123" s="249"/>
      <c r="L123" s="250"/>
      <c r="M123" s="248"/>
      <c r="N123" s="249"/>
      <c r="O123" s="250"/>
      <c r="P123" s="356"/>
      <c r="Q123" s="356"/>
      <c r="R123" s="356"/>
      <c r="S123" s="356"/>
      <c r="T123" s="356"/>
      <c r="U123" s="356"/>
      <c r="V123" s="356"/>
      <c r="W123" s="356"/>
      <c r="X123" s="356"/>
      <c r="Y123" s="356"/>
      <c r="Z123" s="356"/>
      <c r="AA123" s="385"/>
      <c r="AB123" s="386"/>
      <c r="AC123" s="386"/>
      <c r="AD123" s="386"/>
      <c r="AE123" s="386"/>
      <c r="AF123" s="386"/>
      <c r="AG123" s="386"/>
      <c r="AH123" s="386"/>
      <c r="AI123" s="386"/>
      <c r="AJ123" s="387"/>
    </row>
    <row r="124" spans="1:39" ht="3" hidden="1" customHeight="1">
      <c r="A124" s="381"/>
      <c r="B124" s="380" t="s">
        <v>277</v>
      </c>
      <c r="C124" s="338"/>
      <c r="D124" s="338"/>
      <c r="E124" s="338"/>
      <c r="F124" s="338"/>
      <c r="G124" s="338"/>
      <c r="H124" s="338"/>
      <c r="I124" s="339"/>
      <c r="J124" s="251"/>
      <c r="K124" s="252"/>
      <c r="L124" s="253"/>
      <c r="M124" s="251"/>
      <c r="N124" s="252"/>
      <c r="O124" s="253"/>
      <c r="P124" s="346"/>
      <c r="Q124" s="346"/>
      <c r="R124" s="346"/>
      <c r="S124" s="346"/>
      <c r="T124" s="346"/>
      <c r="U124" s="346"/>
      <c r="V124" s="346"/>
      <c r="W124" s="346"/>
      <c r="X124" s="346"/>
      <c r="Y124" s="346"/>
      <c r="Z124" s="346"/>
      <c r="AA124" s="385"/>
      <c r="AB124" s="386"/>
      <c r="AC124" s="386"/>
      <c r="AD124" s="386"/>
      <c r="AE124" s="386"/>
      <c r="AF124" s="386"/>
      <c r="AG124" s="386"/>
      <c r="AH124" s="386"/>
      <c r="AI124" s="386"/>
      <c r="AJ124" s="387"/>
    </row>
    <row r="125" spans="1:39" ht="9.9499999999999993" hidden="1" customHeight="1">
      <c r="A125" s="381"/>
      <c r="B125" s="340"/>
      <c r="C125" s="341"/>
      <c r="D125" s="341"/>
      <c r="E125" s="341"/>
      <c r="F125" s="341"/>
      <c r="G125" s="341"/>
      <c r="H125" s="341"/>
      <c r="I125" s="342"/>
      <c r="J125" s="347"/>
      <c r="K125" s="348"/>
      <c r="L125" s="349"/>
      <c r="M125" s="347"/>
      <c r="N125" s="348"/>
      <c r="O125" s="349"/>
      <c r="P125" s="350" t="s">
        <v>275</v>
      </c>
      <c r="Q125" s="351"/>
      <c r="R125" s="352"/>
      <c r="S125" s="352"/>
      <c r="T125" s="336" t="s">
        <v>8</v>
      </c>
      <c r="U125" s="352"/>
      <c r="V125" s="352"/>
      <c r="W125" s="336" t="s">
        <v>9</v>
      </c>
      <c r="X125" s="352"/>
      <c r="Y125" s="352"/>
      <c r="Z125" s="336" t="s">
        <v>10</v>
      </c>
      <c r="AA125" s="385"/>
      <c r="AB125" s="386"/>
      <c r="AC125" s="386"/>
      <c r="AD125" s="386"/>
      <c r="AE125" s="386"/>
      <c r="AF125" s="386"/>
      <c r="AG125" s="386"/>
      <c r="AH125" s="386"/>
      <c r="AI125" s="386"/>
      <c r="AJ125" s="387"/>
    </row>
    <row r="126" spans="1:39" ht="9.9499999999999993" hidden="1" customHeight="1">
      <c r="A126" s="381"/>
      <c r="B126" s="340"/>
      <c r="C126" s="341"/>
      <c r="D126" s="341"/>
      <c r="E126" s="341"/>
      <c r="F126" s="341"/>
      <c r="G126" s="341"/>
      <c r="H126" s="341"/>
      <c r="I126" s="342"/>
      <c r="J126" s="347"/>
      <c r="K126" s="348"/>
      <c r="L126" s="349"/>
      <c r="M126" s="347"/>
      <c r="N126" s="348"/>
      <c r="O126" s="349"/>
      <c r="P126" s="351"/>
      <c r="Q126" s="351"/>
      <c r="R126" s="352"/>
      <c r="S126" s="352"/>
      <c r="T126" s="336"/>
      <c r="U126" s="352"/>
      <c r="V126" s="352"/>
      <c r="W126" s="336"/>
      <c r="X126" s="352"/>
      <c r="Y126" s="352"/>
      <c r="Z126" s="336"/>
      <c r="AA126" s="385"/>
      <c r="AB126" s="386"/>
      <c r="AC126" s="386"/>
      <c r="AD126" s="386"/>
      <c r="AE126" s="386"/>
      <c r="AF126" s="386"/>
      <c r="AG126" s="386"/>
      <c r="AH126" s="386"/>
      <c r="AI126" s="386"/>
      <c r="AJ126" s="387"/>
    </row>
    <row r="127" spans="1:39" ht="3" hidden="1" customHeight="1">
      <c r="A127" s="381"/>
      <c r="B127" s="353"/>
      <c r="C127" s="354"/>
      <c r="D127" s="354"/>
      <c r="E127" s="354"/>
      <c r="F127" s="354"/>
      <c r="G127" s="354"/>
      <c r="H127" s="354"/>
      <c r="I127" s="355"/>
      <c r="J127" s="248"/>
      <c r="K127" s="249"/>
      <c r="L127" s="250"/>
      <c r="M127" s="248"/>
      <c r="N127" s="249"/>
      <c r="O127" s="250"/>
      <c r="P127" s="356"/>
      <c r="Q127" s="356"/>
      <c r="R127" s="356"/>
      <c r="S127" s="356"/>
      <c r="T127" s="356"/>
      <c r="U127" s="356"/>
      <c r="V127" s="356"/>
      <c r="W127" s="356"/>
      <c r="X127" s="356"/>
      <c r="Y127" s="356"/>
      <c r="Z127" s="356"/>
      <c r="AA127" s="385"/>
      <c r="AB127" s="386"/>
      <c r="AC127" s="386"/>
      <c r="AD127" s="386"/>
      <c r="AE127" s="386"/>
      <c r="AF127" s="386"/>
      <c r="AG127" s="386"/>
      <c r="AH127" s="386"/>
      <c r="AI127" s="386"/>
      <c r="AJ127" s="387"/>
    </row>
    <row r="128" spans="1:39" ht="3" hidden="1" customHeight="1">
      <c r="A128" s="381"/>
      <c r="B128" s="380" t="s">
        <v>278</v>
      </c>
      <c r="C128" s="338"/>
      <c r="D128" s="338"/>
      <c r="E128" s="338"/>
      <c r="F128" s="338"/>
      <c r="G128" s="338"/>
      <c r="H128" s="338"/>
      <c r="I128" s="339"/>
      <c r="J128" s="251"/>
      <c r="K128" s="252"/>
      <c r="L128" s="253"/>
      <c r="M128" s="251"/>
      <c r="N128" s="252"/>
      <c r="O128" s="253"/>
      <c r="P128" s="346"/>
      <c r="Q128" s="346"/>
      <c r="R128" s="346"/>
      <c r="S128" s="346"/>
      <c r="T128" s="346"/>
      <c r="U128" s="346"/>
      <c r="V128" s="346"/>
      <c r="W128" s="346"/>
      <c r="X128" s="346"/>
      <c r="Y128" s="346"/>
      <c r="Z128" s="346"/>
      <c r="AA128" s="385"/>
      <c r="AB128" s="386"/>
      <c r="AC128" s="386"/>
      <c r="AD128" s="386"/>
      <c r="AE128" s="386"/>
      <c r="AF128" s="386"/>
      <c r="AG128" s="386"/>
      <c r="AH128" s="386"/>
      <c r="AI128" s="386"/>
      <c r="AJ128" s="387"/>
    </row>
    <row r="129" spans="1:36" ht="9.9499999999999993" hidden="1" customHeight="1">
      <c r="A129" s="381"/>
      <c r="B129" s="340"/>
      <c r="C129" s="341"/>
      <c r="D129" s="341"/>
      <c r="E129" s="341"/>
      <c r="F129" s="341"/>
      <c r="G129" s="341"/>
      <c r="H129" s="341"/>
      <c r="I129" s="342"/>
      <c r="J129" s="347"/>
      <c r="K129" s="348"/>
      <c r="L129" s="349"/>
      <c r="M129" s="347"/>
      <c r="N129" s="348"/>
      <c r="O129" s="349"/>
      <c r="P129" s="350" t="s">
        <v>275</v>
      </c>
      <c r="Q129" s="351"/>
      <c r="R129" s="352"/>
      <c r="S129" s="352"/>
      <c r="T129" s="336" t="s">
        <v>8</v>
      </c>
      <c r="U129" s="352"/>
      <c r="V129" s="352"/>
      <c r="W129" s="336" t="s">
        <v>9</v>
      </c>
      <c r="X129" s="352"/>
      <c r="Y129" s="352"/>
      <c r="Z129" s="336" t="s">
        <v>10</v>
      </c>
      <c r="AA129" s="385"/>
      <c r="AB129" s="386"/>
      <c r="AC129" s="386"/>
      <c r="AD129" s="386"/>
      <c r="AE129" s="386"/>
      <c r="AF129" s="386"/>
      <c r="AG129" s="386"/>
      <c r="AH129" s="386"/>
      <c r="AI129" s="386"/>
      <c r="AJ129" s="387"/>
    </row>
    <row r="130" spans="1:36" ht="9.9499999999999993" hidden="1" customHeight="1">
      <c r="A130" s="381"/>
      <c r="B130" s="340"/>
      <c r="C130" s="341"/>
      <c r="D130" s="341"/>
      <c r="E130" s="341"/>
      <c r="F130" s="341"/>
      <c r="G130" s="341"/>
      <c r="H130" s="341"/>
      <c r="I130" s="342"/>
      <c r="J130" s="347"/>
      <c r="K130" s="348"/>
      <c r="L130" s="349"/>
      <c r="M130" s="347"/>
      <c r="N130" s="348"/>
      <c r="O130" s="349"/>
      <c r="P130" s="351"/>
      <c r="Q130" s="351"/>
      <c r="R130" s="352"/>
      <c r="S130" s="352"/>
      <c r="T130" s="336"/>
      <c r="U130" s="352"/>
      <c r="V130" s="352"/>
      <c r="W130" s="336"/>
      <c r="X130" s="352"/>
      <c r="Y130" s="352"/>
      <c r="Z130" s="336"/>
      <c r="AA130" s="385"/>
      <c r="AB130" s="386"/>
      <c r="AC130" s="386"/>
      <c r="AD130" s="386"/>
      <c r="AE130" s="386"/>
      <c r="AF130" s="386"/>
      <c r="AG130" s="386"/>
      <c r="AH130" s="386"/>
      <c r="AI130" s="386"/>
      <c r="AJ130" s="387"/>
    </row>
    <row r="131" spans="1:36" ht="3" hidden="1" customHeight="1">
      <c r="A131" s="381"/>
      <c r="B131" s="353"/>
      <c r="C131" s="354"/>
      <c r="D131" s="354"/>
      <c r="E131" s="354"/>
      <c r="F131" s="354"/>
      <c r="G131" s="354"/>
      <c r="H131" s="354"/>
      <c r="I131" s="355"/>
      <c r="J131" s="248"/>
      <c r="K131" s="249"/>
      <c r="L131" s="250"/>
      <c r="M131" s="248"/>
      <c r="N131" s="249"/>
      <c r="O131" s="250"/>
      <c r="P131" s="356"/>
      <c r="Q131" s="356"/>
      <c r="R131" s="356"/>
      <c r="S131" s="356"/>
      <c r="T131" s="356"/>
      <c r="U131" s="356"/>
      <c r="V131" s="356"/>
      <c r="W131" s="356"/>
      <c r="X131" s="356"/>
      <c r="Y131" s="356"/>
      <c r="Z131" s="356"/>
      <c r="AA131" s="385"/>
      <c r="AB131" s="386"/>
      <c r="AC131" s="386"/>
      <c r="AD131" s="386"/>
      <c r="AE131" s="386"/>
      <c r="AF131" s="386"/>
      <c r="AG131" s="386"/>
      <c r="AH131" s="386"/>
      <c r="AI131" s="386"/>
      <c r="AJ131" s="387"/>
    </row>
    <row r="132" spans="1:36" ht="3" hidden="1" customHeight="1">
      <c r="A132" s="381"/>
      <c r="B132" s="380" t="s">
        <v>90</v>
      </c>
      <c r="C132" s="338"/>
      <c r="D132" s="338"/>
      <c r="E132" s="338"/>
      <c r="F132" s="338"/>
      <c r="G132" s="338"/>
      <c r="H132" s="338"/>
      <c r="I132" s="339"/>
      <c r="J132" s="251"/>
      <c r="K132" s="252"/>
      <c r="L132" s="253"/>
      <c r="M132" s="251"/>
      <c r="N132" s="252"/>
      <c r="O132" s="253"/>
      <c r="P132" s="346"/>
      <c r="Q132" s="346"/>
      <c r="R132" s="346"/>
      <c r="S132" s="346"/>
      <c r="T132" s="346"/>
      <c r="U132" s="346"/>
      <c r="V132" s="346"/>
      <c r="W132" s="346"/>
      <c r="X132" s="346"/>
      <c r="Y132" s="346"/>
      <c r="Z132" s="346"/>
      <c r="AA132" s="385"/>
      <c r="AB132" s="386"/>
      <c r="AC132" s="386"/>
      <c r="AD132" s="386"/>
      <c r="AE132" s="386"/>
      <c r="AF132" s="386"/>
      <c r="AG132" s="386"/>
      <c r="AH132" s="386"/>
      <c r="AI132" s="386"/>
      <c r="AJ132" s="387"/>
    </row>
    <row r="133" spans="1:36" ht="9.9499999999999993" hidden="1" customHeight="1">
      <c r="A133" s="381"/>
      <c r="B133" s="340"/>
      <c r="C133" s="341"/>
      <c r="D133" s="341"/>
      <c r="E133" s="341"/>
      <c r="F133" s="341"/>
      <c r="G133" s="341"/>
      <c r="H133" s="341"/>
      <c r="I133" s="342"/>
      <c r="J133" s="347"/>
      <c r="K133" s="348"/>
      <c r="L133" s="349"/>
      <c r="M133" s="347"/>
      <c r="N133" s="348"/>
      <c r="O133" s="349"/>
      <c r="P133" s="350" t="s">
        <v>275</v>
      </c>
      <c r="Q133" s="351"/>
      <c r="R133" s="352"/>
      <c r="S133" s="352"/>
      <c r="T133" s="336" t="s">
        <v>8</v>
      </c>
      <c r="U133" s="352"/>
      <c r="V133" s="352"/>
      <c r="W133" s="336" t="s">
        <v>9</v>
      </c>
      <c r="X133" s="352"/>
      <c r="Y133" s="352"/>
      <c r="Z133" s="336" t="s">
        <v>10</v>
      </c>
      <c r="AA133" s="385"/>
      <c r="AB133" s="386"/>
      <c r="AC133" s="386"/>
      <c r="AD133" s="386"/>
      <c r="AE133" s="386"/>
      <c r="AF133" s="386"/>
      <c r="AG133" s="386"/>
      <c r="AH133" s="386"/>
      <c r="AI133" s="386"/>
      <c r="AJ133" s="387"/>
    </row>
    <row r="134" spans="1:36" ht="9.9499999999999993" hidden="1" customHeight="1">
      <c r="A134" s="381"/>
      <c r="B134" s="340"/>
      <c r="C134" s="341"/>
      <c r="D134" s="341"/>
      <c r="E134" s="341"/>
      <c r="F134" s="341"/>
      <c r="G134" s="341"/>
      <c r="H134" s="341"/>
      <c r="I134" s="342"/>
      <c r="J134" s="347"/>
      <c r="K134" s="348"/>
      <c r="L134" s="349"/>
      <c r="M134" s="347"/>
      <c r="N134" s="348"/>
      <c r="O134" s="349"/>
      <c r="P134" s="351"/>
      <c r="Q134" s="351"/>
      <c r="R134" s="352"/>
      <c r="S134" s="352"/>
      <c r="T134" s="336"/>
      <c r="U134" s="352"/>
      <c r="V134" s="352"/>
      <c r="W134" s="336"/>
      <c r="X134" s="352"/>
      <c r="Y134" s="352"/>
      <c r="Z134" s="336"/>
      <c r="AA134" s="385"/>
      <c r="AB134" s="386"/>
      <c r="AC134" s="386"/>
      <c r="AD134" s="386"/>
      <c r="AE134" s="386"/>
      <c r="AF134" s="386"/>
      <c r="AG134" s="386"/>
      <c r="AH134" s="386"/>
      <c r="AI134" s="386"/>
      <c r="AJ134" s="387"/>
    </row>
    <row r="135" spans="1:36" ht="3" hidden="1" customHeight="1">
      <c r="A135" s="381"/>
      <c r="B135" s="353"/>
      <c r="C135" s="354"/>
      <c r="D135" s="354"/>
      <c r="E135" s="354"/>
      <c r="F135" s="354"/>
      <c r="G135" s="354"/>
      <c r="H135" s="354"/>
      <c r="I135" s="355"/>
      <c r="J135" s="248"/>
      <c r="K135" s="249"/>
      <c r="L135" s="250"/>
      <c r="M135" s="248"/>
      <c r="N135" s="249"/>
      <c r="O135" s="250"/>
      <c r="P135" s="356"/>
      <c r="Q135" s="356"/>
      <c r="R135" s="356"/>
      <c r="S135" s="356"/>
      <c r="T135" s="356"/>
      <c r="U135" s="356"/>
      <c r="V135" s="356"/>
      <c r="W135" s="356"/>
      <c r="X135" s="356"/>
      <c r="Y135" s="356"/>
      <c r="Z135" s="356"/>
      <c r="AA135" s="385"/>
      <c r="AB135" s="386"/>
      <c r="AC135" s="386"/>
      <c r="AD135" s="386"/>
      <c r="AE135" s="386"/>
      <c r="AF135" s="386"/>
      <c r="AG135" s="386"/>
      <c r="AH135" s="386"/>
      <c r="AI135" s="386"/>
      <c r="AJ135" s="387"/>
    </row>
    <row r="136" spans="1:36" ht="3" hidden="1" customHeight="1">
      <c r="A136" s="381"/>
      <c r="B136" s="380" t="s">
        <v>279</v>
      </c>
      <c r="C136" s="338"/>
      <c r="D136" s="338"/>
      <c r="E136" s="338"/>
      <c r="F136" s="338"/>
      <c r="G136" s="338"/>
      <c r="H136" s="338"/>
      <c r="I136" s="339"/>
      <c r="J136" s="251"/>
      <c r="K136" s="252"/>
      <c r="L136" s="253"/>
      <c r="M136" s="251"/>
      <c r="N136" s="252"/>
      <c r="O136" s="253"/>
      <c r="P136" s="346"/>
      <c r="Q136" s="346"/>
      <c r="R136" s="346"/>
      <c r="S136" s="346"/>
      <c r="T136" s="346"/>
      <c r="U136" s="346"/>
      <c r="V136" s="346"/>
      <c r="W136" s="346"/>
      <c r="X136" s="346"/>
      <c r="Y136" s="346"/>
      <c r="Z136" s="346"/>
      <c r="AA136" s="385"/>
      <c r="AB136" s="386"/>
      <c r="AC136" s="386"/>
      <c r="AD136" s="386"/>
      <c r="AE136" s="386"/>
      <c r="AF136" s="386"/>
      <c r="AG136" s="386"/>
      <c r="AH136" s="386"/>
      <c r="AI136" s="386"/>
      <c r="AJ136" s="387"/>
    </row>
    <row r="137" spans="1:36" ht="9.9499999999999993" hidden="1" customHeight="1">
      <c r="A137" s="381"/>
      <c r="B137" s="340"/>
      <c r="C137" s="341"/>
      <c r="D137" s="341"/>
      <c r="E137" s="341"/>
      <c r="F137" s="341"/>
      <c r="G137" s="341"/>
      <c r="H137" s="341"/>
      <c r="I137" s="342"/>
      <c r="J137" s="347"/>
      <c r="K137" s="348"/>
      <c r="L137" s="349"/>
      <c r="M137" s="347"/>
      <c r="N137" s="348"/>
      <c r="O137" s="349"/>
      <c r="P137" s="350" t="s">
        <v>275</v>
      </c>
      <c r="Q137" s="351"/>
      <c r="R137" s="352"/>
      <c r="S137" s="352"/>
      <c r="T137" s="336" t="s">
        <v>8</v>
      </c>
      <c r="U137" s="352"/>
      <c r="V137" s="352"/>
      <c r="W137" s="336" t="s">
        <v>9</v>
      </c>
      <c r="X137" s="352"/>
      <c r="Y137" s="352"/>
      <c r="Z137" s="336" t="s">
        <v>10</v>
      </c>
      <c r="AA137" s="385"/>
      <c r="AB137" s="386"/>
      <c r="AC137" s="386"/>
      <c r="AD137" s="386"/>
      <c r="AE137" s="386"/>
      <c r="AF137" s="386"/>
      <c r="AG137" s="386"/>
      <c r="AH137" s="386"/>
      <c r="AI137" s="386"/>
      <c r="AJ137" s="387"/>
    </row>
    <row r="138" spans="1:36" ht="9.9499999999999993" hidden="1" customHeight="1">
      <c r="A138" s="381"/>
      <c r="B138" s="340"/>
      <c r="C138" s="341"/>
      <c r="D138" s="341"/>
      <c r="E138" s="341"/>
      <c r="F138" s="341"/>
      <c r="G138" s="341"/>
      <c r="H138" s="341"/>
      <c r="I138" s="342"/>
      <c r="J138" s="347"/>
      <c r="K138" s="348"/>
      <c r="L138" s="349"/>
      <c r="M138" s="347"/>
      <c r="N138" s="348"/>
      <c r="O138" s="349"/>
      <c r="P138" s="351"/>
      <c r="Q138" s="351"/>
      <c r="R138" s="352"/>
      <c r="S138" s="352"/>
      <c r="T138" s="336"/>
      <c r="U138" s="352"/>
      <c r="V138" s="352"/>
      <c r="W138" s="336"/>
      <c r="X138" s="352"/>
      <c r="Y138" s="352"/>
      <c r="Z138" s="336"/>
      <c r="AA138" s="385"/>
      <c r="AB138" s="386"/>
      <c r="AC138" s="386"/>
      <c r="AD138" s="386"/>
      <c r="AE138" s="386"/>
      <c r="AF138" s="386"/>
      <c r="AG138" s="386"/>
      <c r="AH138" s="386"/>
      <c r="AI138" s="386"/>
      <c r="AJ138" s="387"/>
    </row>
    <row r="139" spans="1:36" ht="3" hidden="1" customHeight="1">
      <c r="A139" s="381"/>
      <c r="B139" s="353"/>
      <c r="C139" s="354"/>
      <c r="D139" s="354"/>
      <c r="E139" s="354"/>
      <c r="F139" s="354"/>
      <c r="G139" s="354"/>
      <c r="H139" s="354"/>
      <c r="I139" s="355"/>
      <c r="J139" s="248"/>
      <c r="K139" s="249"/>
      <c r="L139" s="250"/>
      <c r="M139" s="248"/>
      <c r="N139" s="249"/>
      <c r="O139" s="250"/>
      <c r="P139" s="356"/>
      <c r="Q139" s="356"/>
      <c r="R139" s="356"/>
      <c r="S139" s="356"/>
      <c r="T139" s="356"/>
      <c r="U139" s="356"/>
      <c r="V139" s="356"/>
      <c r="W139" s="356"/>
      <c r="X139" s="356"/>
      <c r="Y139" s="356"/>
      <c r="Z139" s="356"/>
      <c r="AA139" s="385"/>
      <c r="AB139" s="386"/>
      <c r="AC139" s="386"/>
      <c r="AD139" s="386"/>
      <c r="AE139" s="386"/>
      <c r="AF139" s="386"/>
      <c r="AG139" s="386"/>
      <c r="AH139" s="386"/>
      <c r="AI139" s="386"/>
      <c r="AJ139" s="387"/>
    </row>
    <row r="140" spans="1:36" ht="3" hidden="1" customHeight="1">
      <c r="A140" s="381"/>
      <c r="B140" s="380" t="s">
        <v>280</v>
      </c>
      <c r="C140" s="338"/>
      <c r="D140" s="338"/>
      <c r="E140" s="338"/>
      <c r="F140" s="338"/>
      <c r="G140" s="338"/>
      <c r="H140" s="338"/>
      <c r="I140" s="339"/>
      <c r="J140" s="251"/>
      <c r="K140" s="252"/>
      <c r="L140" s="253"/>
      <c r="M140" s="251"/>
      <c r="N140" s="252"/>
      <c r="O140" s="253"/>
      <c r="P140" s="346"/>
      <c r="Q140" s="346"/>
      <c r="R140" s="346"/>
      <c r="S140" s="346"/>
      <c r="T140" s="346"/>
      <c r="U140" s="346"/>
      <c r="V140" s="346"/>
      <c r="W140" s="346"/>
      <c r="X140" s="346"/>
      <c r="Y140" s="346"/>
      <c r="Z140" s="346"/>
      <c r="AA140" s="385"/>
      <c r="AB140" s="386"/>
      <c r="AC140" s="386"/>
      <c r="AD140" s="386"/>
      <c r="AE140" s="386"/>
      <c r="AF140" s="386"/>
      <c r="AG140" s="386"/>
      <c r="AH140" s="386"/>
      <c r="AI140" s="386"/>
      <c r="AJ140" s="387"/>
    </row>
    <row r="141" spans="1:36" ht="9.9499999999999993" hidden="1" customHeight="1">
      <c r="A141" s="381"/>
      <c r="B141" s="340"/>
      <c r="C141" s="341"/>
      <c r="D141" s="341"/>
      <c r="E141" s="341"/>
      <c r="F141" s="341"/>
      <c r="G141" s="341"/>
      <c r="H141" s="341"/>
      <c r="I141" s="342"/>
      <c r="J141" s="347"/>
      <c r="K141" s="348"/>
      <c r="L141" s="349"/>
      <c r="M141" s="347"/>
      <c r="N141" s="348"/>
      <c r="O141" s="349"/>
      <c r="P141" s="350" t="s">
        <v>275</v>
      </c>
      <c r="Q141" s="351"/>
      <c r="R141" s="352"/>
      <c r="S141" s="352"/>
      <c r="T141" s="336" t="s">
        <v>8</v>
      </c>
      <c r="U141" s="352"/>
      <c r="V141" s="352"/>
      <c r="W141" s="336" t="s">
        <v>9</v>
      </c>
      <c r="X141" s="352"/>
      <c r="Y141" s="352"/>
      <c r="Z141" s="336" t="s">
        <v>10</v>
      </c>
      <c r="AA141" s="385"/>
      <c r="AB141" s="386"/>
      <c r="AC141" s="386"/>
      <c r="AD141" s="386"/>
      <c r="AE141" s="386"/>
      <c r="AF141" s="386"/>
      <c r="AG141" s="386"/>
      <c r="AH141" s="386"/>
      <c r="AI141" s="386"/>
      <c r="AJ141" s="387"/>
    </row>
    <row r="142" spans="1:36" ht="9.9499999999999993" hidden="1" customHeight="1">
      <c r="A142" s="381"/>
      <c r="B142" s="340"/>
      <c r="C142" s="341"/>
      <c r="D142" s="341"/>
      <c r="E142" s="341"/>
      <c r="F142" s="341"/>
      <c r="G142" s="341"/>
      <c r="H142" s="341"/>
      <c r="I142" s="342"/>
      <c r="J142" s="347"/>
      <c r="K142" s="348"/>
      <c r="L142" s="349"/>
      <c r="M142" s="347"/>
      <c r="N142" s="348"/>
      <c r="O142" s="349"/>
      <c r="P142" s="351"/>
      <c r="Q142" s="351"/>
      <c r="R142" s="352"/>
      <c r="S142" s="352"/>
      <c r="T142" s="336"/>
      <c r="U142" s="352"/>
      <c r="V142" s="352"/>
      <c r="W142" s="336"/>
      <c r="X142" s="352"/>
      <c r="Y142" s="352"/>
      <c r="Z142" s="336"/>
      <c r="AA142" s="385"/>
      <c r="AB142" s="386"/>
      <c r="AC142" s="386"/>
      <c r="AD142" s="386"/>
      <c r="AE142" s="386"/>
      <c r="AF142" s="386"/>
      <c r="AG142" s="386"/>
      <c r="AH142" s="386"/>
      <c r="AI142" s="386"/>
      <c r="AJ142" s="387"/>
    </row>
    <row r="143" spans="1:36" ht="3" hidden="1" customHeight="1">
      <c r="A143" s="381"/>
      <c r="B143" s="353"/>
      <c r="C143" s="354"/>
      <c r="D143" s="354"/>
      <c r="E143" s="354"/>
      <c r="F143" s="354"/>
      <c r="G143" s="354"/>
      <c r="H143" s="354"/>
      <c r="I143" s="355"/>
      <c r="J143" s="248"/>
      <c r="K143" s="249"/>
      <c r="L143" s="250"/>
      <c r="M143" s="248"/>
      <c r="N143" s="249"/>
      <c r="O143" s="250"/>
      <c r="P143" s="356"/>
      <c r="Q143" s="356"/>
      <c r="R143" s="356"/>
      <c r="S143" s="356"/>
      <c r="T143" s="356"/>
      <c r="U143" s="356"/>
      <c r="V143" s="356"/>
      <c r="W143" s="356"/>
      <c r="X143" s="356"/>
      <c r="Y143" s="356"/>
      <c r="Z143" s="356"/>
      <c r="AA143" s="385"/>
      <c r="AB143" s="386"/>
      <c r="AC143" s="386"/>
      <c r="AD143" s="386"/>
      <c r="AE143" s="386"/>
      <c r="AF143" s="386"/>
      <c r="AG143" s="386"/>
      <c r="AH143" s="386"/>
      <c r="AI143" s="386"/>
      <c r="AJ143" s="387"/>
    </row>
    <row r="144" spans="1:36" ht="3" hidden="1" customHeight="1">
      <c r="A144" s="381"/>
      <c r="B144" s="380" t="s">
        <v>204</v>
      </c>
      <c r="C144" s="338"/>
      <c r="D144" s="338"/>
      <c r="E144" s="338"/>
      <c r="F144" s="338"/>
      <c r="G144" s="338"/>
      <c r="H144" s="338"/>
      <c r="I144" s="339"/>
      <c r="J144" s="251"/>
      <c r="K144" s="252"/>
      <c r="L144" s="253"/>
      <c r="M144" s="251"/>
      <c r="N144" s="252"/>
      <c r="O144" s="253"/>
      <c r="P144" s="346"/>
      <c r="Q144" s="346"/>
      <c r="R144" s="346"/>
      <c r="S144" s="346"/>
      <c r="T144" s="346"/>
      <c r="U144" s="346"/>
      <c r="V144" s="346"/>
      <c r="W144" s="346"/>
      <c r="X144" s="346"/>
      <c r="Y144" s="346"/>
      <c r="Z144" s="346"/>
      <c r="AA144" s="385"/>
      <c r="AB144" s="386"/>
      <c r="AC144" s="386"/>
      <c r="AD144" s="386"/>
      <c r="AE144" s="386"/>
      <c r="AF144" s="386"/>
      <c r="AG144" s="386"/>
      <c r="AH144" s="386"/>
      <c r="AI144" s="386"/>
      <c r="AJ144" s="387"/>
    </row>
    <row r="145" spans="1:36" ht="9.9499999999999993" hidden="1" customHeight="1">
      <c r="A145" s="381"/>
      <c r="B145" s="340"/>
      <c r="C145" s="341"/>
      <c r="D145" s="341"/>
      <c r="E145" s="341"/>
      <c r="F145" s="341"/>
      <c r="G145" s="341"/>
      <c r="H145" s="341"/>
      <c r="I145" s="342"/>
      <c r="J145" s="347"/>
      <c r="K145" s="348"/>
      <c r="L145" s="349"/>
      <c r="M145" s="347"/>
      <c r="N145" s="348"/>
      <c r="O145" s="349"/>
      <c r="P145" s="350" t="s">
        <v>275</v>
      </c>
      <c r="Q145" s="351"/>
      <c r="R145" s="352"/>
      <c r="S145" s="352"/>
      <c r="T145" s="336" t="s">
        <v>8</v>
      </c>
      <c r="U145" s="352"/>
      <c r="V145" s="352"/>
      <c r="W145" s="336" t="s">
        <v>9</v>
      </c>
      <c r="X145" s="352"/>
      <c r="Y145" s="352"/>
      <c r="Z145" s="336" t="s">
        <v>10</v>
      </c>
      <c r="AA145" s="385"/>
      <c r="AB145" s="386"/>
      <c r="AC145" s="386"/>
      <c r="AD145" s="386"/>
      <c r="AE145" s="386"/>
      <c r="AF145" s="386"/>
      <c r="AG145" s="386"/>
      <c r="AH145" s="386"/>
      <c r="AI145" s="386"/>
      <c r="AJ145" s="387"/>
    </row>
    <row r="146" spans="1:36" ht="9.9499999999999993" hidden="1" customHeight="1">
      <c r="A146" s="381"/>
      <c r="B146" s="340"/>
      <c r="C146" s="341"/>
      <c r="D146" s="341"/>
      <c r="E146" s="341"/>
      <c r="F146" s="341"/>
      <c r="G146" s="341"/>
      <c r="H146" s="341"/>
      <c r="I146" s="342"/>
      <c r="J146" s="347"/>
      <c r="K146" s="348"/>
      <c r="L146" s="349"/>
      <c r="M146" s="347"/>
      <c r="N146" s="348"/>
      <c r="O146" s="349"/>
      <c r="P146" s="351"/>
      <c r="Q146" s="351"/>
      <c r="R146" s="352"/>
      <c r="S146" s="352"/>
      <c r="T146" s="336"/>
      <c r="U146" s="352"/>
      <c r="V146" s="352"/>
      <c r="W146" s="336"/>
      <c r="X146" s="352"/>
      <c r="Y146" s="352"/>
      <c r="Z146" s="336"/>
      <c r="AA146" s="385"/>
      <c r="AB146" s="386"/>
      <c r="AC146" s="386"/>
      <c r="AD146" s="386"/>
      <c r="AE146" s="386"/>
      <c r="AF146" s="386"/>
      <c r="AG146" s="386"/>
      <c r="AH146" s="386"/>
      <c r="AI146" s="386"/>
      <c r="AJ146" s="387"/>
    </row>
    <row r="147" spans="1:36" ht="3" hidden="1" customHeight="1">
      <c r="A147" s="381"/>
      <c r="B147" s="353"/>
      <c r="C147" s="354"/>
      <c r="D147" s="354"/>
      <c r="E147" s="354"/>
      <c r="F147" s="354"/>
      <c r="G147" s="354"/>
      <c r="H147" s="354"/>
      <c r="I147" s="355"/>
      <c r="J147" s="248"/>
      <c r="K147" s="249"/>
      <c r="L147" s="250"/>
      <c r="M147" s="248"/>
      <c r="N147" s="249"/>
      <c r="O147" s="250"/>
      <c r="P147" s="356"/>
      <c r="Q147" s="356"/>
      <c r="R147" s="356"/>
      <c r="S147" s="356"/>
      <c r="T147" s="356"/>
      <c r="U147" s="356"/>
      <c r="V147" s="356"/>
      <c r="W147" s="356"/>
      <c r="X147" s="356"/>
      <c r="Y147" s="356"/>
      <c r="Z147" s="356"/>
      <c r="AA147" s="385"/>
      <c r="AB147" s="386"/>
      <c r="AC147" s="386"/>
      <c r="AD147" s="386"/>
      <c r="AE147" s="386"/>
      <c r="AF147" s="386"/>
      <c r="AG147" s="386"/>
      <c r="AH147" s="386"/>
      <c r="AI147" s="386"/>
      <c r="AJ147" s="387"/>
    </row>
    <row r="148" spans="1:36" ht="3" hidden="1" customHeight="1">
      <c r="A148" s="381"/>
      <c r="B148" s="380" t="s">
        <v>211</v>
      </c>
      <c r="C148" s="338"/>
      <c r="D148" s="338"/>
      <c r="E148" s="338"/>
      <c r="F148" s="338"/>
      <c r="G148" s="338"/>
      <c r="H148" s="338"/>
      <c r="I148" s="339"/>
      <c r="J148" s="251"/>
      <c r="K148" s="252"/>
      <c r="L148" s="253"/>
      <c r="M148" s="251"/>
      <c r="N148" s="252"/>
      <c r="O148" s="253"/>
      <c r="P148" s="346"/>
      <c r="Q148" s="346"/>
      <c r="R148" s="346"/>
      <c r="S148" s="346"/>
      <c r="T148" s="346"/>
      <c r="U148" s="346"/>
      <c r="V148" s="346"/>
      <c r="W148" s="346"/>
      <c r="X148" s="346"/>
      <c r="Y148" s="346"/>
      <c r="Z148" s="346"/>
      <c r="AA148" s="385"/>
      <c r="AB148" s="386"/>
      <c r="AC148" s="386"/>
      <c r="AD148" s="386"/>
      <c r="AE148" s="386"/>
      <c r="AF148" s="386"/>
      <c r="AG148" s="386"/>
      <c r="AH148" s="386"/>
      <c r="AI148" s="386"/>
      <c r="AJ148" s="387"/>
    </row>
    <row r="149" spans="1:36" ht="9.9499999999999993" hidden="1" customHeight="1">
      <c r="A149" s="381"/>
      <c r="B149" s="340"/>
      <c r="C149" s="341"/>
      <c r="D149" s="341"/>
      <c r="E149" s="341"/>
      <c r="F149" s="341"/>
      <c r="G149" s="341"/>
      <c r="H149" s="341"/>
      <c r="I149" s="342"/>
      <c r="J149" s="347"/>
      <c r="K149" s="348"/>
      <c r="L149" s="349"/>
      <c r="M149" s="347"/>
      <c r="N149" s="348"/>
      <c r="O149" s="349"/>
      <c r="P149" s="350" t="s">
        <v>275</v>
      </c>
      <c r="Q149" s="351"/>
      <c r="R149" s="352"/>
      <c r="S149" s="352"/>
      <c r="T149" s="336" t="s">
        <v>8</v>
      </c>
      <c r="U149" s="352"/>
      <c r="V149" s="352"/>
      <c r="W149" s="336" t="s">
        <v>9</v>
      </c>
      <c r="X149" s="352"/>
      <c r="Y149" s="352"/>
      <c r="Z149" s="336" t="s">
        <v>10</v>
      </c>
      <c r="AA149" s="385"/>
      <c r="AB149" s="386"/>
      <c r="AC149" s="386"/>
      <c r="AD149" s="386"/>
      <c r="AE149" s="386"/>
      <c r="AF149" s="386"/>
      <c r="AG149" s="386"/>
      <c r="AH149" s="386"/>
      <c r="AI149" s="386"/>
      <c r="AJ149" s="387"/>
    </row>
    <row r="150" spans="1:36" ht="9.9499999999999993" hidden="1" customHeight="1">
      <c r="A150" s="381"/>
      <c r="B150" s="340"/>
      <c r="C150" s="341"/>
      <c r="D150" s="341"/>
      <c r="E150" s="341"/>
      <c r="F150" s="341"/>
      <c r="G150" s="341"/>
      <c r="H150" s="341"/>
      <c r="I150" s="342"/>
      <c r="J150" s="347"/>
      <c r="K150" s="348"/>
      <c r="L150" s="349"/>
      <c r="M150" s="347"/>
      <c r="N150" s="348"/>
      <c r="O150" s="349"/>
      <c r="P150" s="351"/>
      <c r="Q150" s="351"/>
      <c r="R150" s="352"/>
      <c r="S150" s="352"/>
      <c r="T150" s="336"/>
      <c r="U150" s="352"/>
      <c r="V150" s="352"/>
      <c r="W150" s="336"/>
      <c r="X150" s="352"/>
      <c r="Y150" s="352"/>
      <c r="Z150" s="336"/>
      <c r="AA150" s="385"/>
      <c r="AB150" s="386"/>
      <c r="AC150" s="386"/>
      <c r="AD150" s="386"/>
      <c r="AE150" s="386"/>
      <c r="AF150" s="386"/>
      <c r="AG150" s="386"/>
      <c r="AH150" s="386"/>
      <c r="AI150" s="386"/>
      <c r="AJ150" s="387"/>
    </row>
    <row r="151" spans="1:36" ht="3" hidden="1" customHeight="1">
      <c r="A151" s="381"/>
      <c r="B151" s="353"/>
      <c r="C151" s="354"/>
      <c r="D151" s="354"/>
      <c r="E151" s="354"/>
      <c r="F151" s="354"/>
      <c r="G151" s="354"/>
      <c r="H151" s="354"/>
      <c r="I151" s="355"/>
      <c r="J151" s="248"/>
      <c r="K151" s="249"/>
      <c r="L151" s="250"/>
      <c r="M151" s="248"/>
      <c r="N151" s="249"/>
      <c r="O151" s="250"/>
      <c r="P151" s="356"/>
      <c r="Q151" s="356"/>
      <c r="R151" s="356"/>
      <c r="S151" s="356"/>
      <c r="T151" s="356"/>
      <c r="U151" s="356"/>
      <c r="V151" s="356"/>
      <c r="W151" s="356"/>
      <c r="X151" s="356"/>
      <c r="Y151" s="356"/>
      <c r="Z151" s="356"/>
      <c r="AA151" s="385"/>
      <c r="AB151" s="386"/>
      <c r="AC151" s="386"/>
      <c r="AD151" s="386"/>
      <c r="AE151" s="386"/>
      <c r="AF151" s="386"/>
      <c r="AG151" s="386"/>
      <c r="AH151" s="386"/>
      <c r="AI151" s="386"/>
      <c r="AJ151" s="387"/>
    </row>
    <row r="152" spans="1:36" ht="3" hidden="1" customHeight="1">
      <c r="A152" s="381"/>
      <c r="B152" s="371" t="s">
        <v>101</v>
      </c>
      <c r="C152" s="372"/>
      <c r="D152" s="372"/>
      <c r="E152" s="372"/>
      <c r="F152" s="372"/>
      <c r="G152" s="372"/>
      <c r="H152" s="372"/>
      <c r="I152" s="373"/>
      <c r="J152" s="251"/>
      <c r="K152" s="252"/>
      <c r="L152" s="253"/>
      <c r="M152" s="251"/>
      <c r="N152" s="252"/>
      <c r="O152" s="253"/>
      <c r="P152" s="346"/>
      <c r="Q152" s="346"/>
      <c r="R152" s="346"/>
      <c r="S152" s="346"/>
      <c r="T152" s="346"/>
      <c r="U152" s="346"/>
      <c r="V152" s="346"/>
      <c r="W152" s="346"/>
      <c r="X152" s="346"/>
      <c r="Y152" s="346"/>
      <c r="Z152" s="359"/>
      <c r="AA152" s="385"/>
      <c r="AB152" s="386"/>
      <c r="AC152" s="386"/>
      <c r="AD152" s="386"/>
      <c r="AE152" s="386"/>
      <c r="AF152" s="386"/>
      <c r="AG152" s="386"/>
      <c r="AH152" s="386"/>
      <c r="AI152" s="386"/>
      <c r="AJ152" s="387"/>
    </row>
    <row r="153" spans="1:36" ht="9.9499999999999993" hidden="1" customHeight="1">
      <c r="A153" s="381"/>
      <c r="B153" s="374"/>
      <c r="C153" s="375"/>
      <c r="D153" s="375"/>
      <c r="E153" s="375"/>
      <c r="F153" s="375"/>
      <c r="G153" s="375"/>
      <c r="H153" s="375"/>
      <c r="I153" s="376"/>
      <c r="J153" s="347"/>
      <c r="K153" s="348"/>
      <c r="L153" s="349"/>
      <c r="M153" s="347"/>
      <c r="N153" s="348"/>
      <c r="O153" s="349"/>
      <c r="P153" s="350" t="s">
        <v>275</v>
      </c>
      <c r="Q153" s="351"/>
      <c r="R153" s="352"/>
      <c r="S153" s="352"/>
      <c r="T153" s="336" t="s">
        <v>8</v>
      </c>
      <c r="U153" s="352"/>
      <c r="V153" s="352"/>
      <c r="W153" s="336" t="s">
        <v>9</v>
      </c>
      <c r="X153" s="352"/>
      <c r="Y153" s="352"/>
      <c r="Z153" s="366" t="s">
        <v>10</v>
      </c>
      <c r="AA153" s="385"/>
      <c r="AB153" s="386"/>
      <c r="AC153" s="386"/>
      <c r="AD153" s="386"/>
      <c r="AE153" s="386"/>
      <c r="AF153" s="386"/>
      <c r="AG153" s="386"/>
      <c r="AH153" s="386"/>
      <c r="AI153" s="386"/>
      <c r="AJ153" s="387"/>
    </row>
    <row r="154" spans="1:36" ht="9.9499999999999993" hidden="1" customHeight="1">
      <c r="A154" s="381"/>
      <c r="B154" s="374"/>
      <c r="C154" s="375"/>
      <c r="D154" s="375"/>
      <c r="E154" s="375"/>
      <c r="F154" s="375"/>
      <c r="G154" s="375"/>
      <c r="H154" s="375"/>
      <c r="I154" s="376"/>
      <c r="J154" s="347"/>
      <c r="K154" s="348"/>
      <c r="L154" s="349"/>
      <c r="M154" s="347"/>
      <c r="N154" s="348"/>
      <c r="O154" s="349"/>
      <c r="P154" s="351"/>
      <c r="Q154" s="351"/>
      <c r="R154" s="352"/>
      <c r="S154" s="352"/>
      <c r="T154" s="336"/>
      <c r="U154" s="352"/>
      <c r="V154" s="352"/>
      <c r="W154" s="336"/>
      <c r="X154" s="352"/>
      <c r="Y154" s="352"/>
      <c r="Z154" s="366"/>
      <c r="AA154" s="385"/>
      <c r="AB154" s="386"/>
      <c r="AC154" s="386"/>
      <c r="AD154" s="386"/>
      <c r="AE154" s="386"/>
      <c r="AF154" s="386"/>
      <c r="AG154" s="386"/>
      <c r="AH154" s="386"/>
      <c r="AI154" s="386"/>
      <c r="AJ154" s="387"/>
    </row>
    <row r="155" spans="1:36" ht="3" hidden="1" customHeight="1">
      <c r="A155" s="381"/>
      <c r="B155" s="377"/>
      <c r="C155" s="378"/>
      <c r="D155" s="378"/>
      <c r="E155" s="378"/>
      <c r="F155" s="378"/>
      <c r="G155" s="378"/>
      <c r="H155" s="378"/>
      <c r="I155" s="379"/>
      <c r="J155" s="254"/>
      <c r="K155" s="255"/>
      <c r="L155" s="256"/>
      <c r="M155" s="255"/>
      <c r="N155" s="255"/>
      <c r="O155" s="255"/>
      <c r="P155" s="367"/>
      <c r="Q155" s="367"/>
      <c r="R155" s="367"/>
      <c r="S155" s="367"/>
      <c r="T155" s="367"/>
      <c r="U155" s="367"/>
      <c r="V155" s="367"/>
      <c r="W155" s="367"/>
      <c r="X155" s="367"/>
      <c r="Y155" s="367"/>
      <c r="Z155" s="368"/>
      <c r="AA155" s="388"/>
      <c r="AB155" s="389"/>
      <c r="AC155" s="389"/>
      <c r="AD155" s="389"/>
      <c r="AE155" s="389"/>
      <c r="AF155" s="389"/>
      <c r="AG155" s="389"/>
      <c r="AH155" s="389"/>
      <c r="AI155" s="389"/>
      <c r="AJ155" s="390"/>
    </row>
    <row r="156" spans="1:36" ht="3" hidden="1" customHeight="1">
      <c r="A156" s="260"/>
      <c r="B156" s="277"/>
      <c r="C156" s="277"/>
      <c r="D156" s="277"/>
      <c r="E156" s="277"/>
      <c r="F156" s="277"/>
      <c r="G156" s="277"/>
      <c r="H156" s="277"/>
      <c r="I156" s="277"/>
      <c r="J156" s="258"/>
      <c r="K156" s="258"/>
      <c r="L156" s="258"/>
      <c r="M156" s="258"/>
      <c r="N156" s="258"/>
      <c r="O156" s="258"/>
      <c r="P156" s="275"/>
      <c r="Q156" s="275"/>
      <c r="R156" s="275"/>
      <c r="S156" s="275"/>
      <c r="T156" s="275"/>
      <c r="U156" s="275"/>
      <c r="V156" s="275"/>
      <c r="W156" s="275"/>
      <c r="X156" s="275"/>
      <c r="Y156" s="275"/>
      <c r="Z156" s="275"/>
      <c r="AA156" s="275"/>
      <c r="AB156" s="275"/>
      <c r="AC156" s="275"/>
      <c r="AD156" s="275"/>
      <c r="AE156" s="275"/>
      <c r="AF156" s="275"/>
      <c r="AG156" s="275"/>
      <c r="AH156" s="275"/>
      <c r="AI156" s="275"/>
      <c r="AJ156" s="275"/>
    </row>
    <row r="157" spans="1:36" ht="14.1" hidden="1" customHeight="1">
      <c r="A157" s="260"/>
      <c r="B157" s="277"/>
      <c r="C157" s="277"/>
      <c r="D157" s="277"/>
      <c r="E157" s="277"/>
      <c r="F157" s="277"/>
      <c r="G157" s="277"/>
      <c r="H157" s="277"/>
      <c r="I157" s="277"/>
      <c r="J157" s="258"/>
      <c r="K157" s="258"/>
      <c r="L157" s="258"/>
      <c r="M157" s="258"/>
      <c r="N157" s="258"/>
      <c r="O157" s="258"/>
      <c r="P157" s="275"/>
      <c r="Q157" s="275"/>
      <c r="R157" s="275"/>
      <c r="S157" s="275"/>
      <c r="T157" s="275"/>
      <c r="U157" s="275"/>
      <c r="V157" s="275"/>
      <c r="W157" s="275"/>
      <c r="X157" s="275"/>
      <c r="Y157" s="275"/>
      <c r="Z157" s="275"/>
      <c r="AA157" s="275"/>
      <c r="AB157" s="275"/>
      <c r="AC157" s="275"/>
      <c r="AD157" s="275"/>
      <c r="AE157" s="275"/>
      <c r="AF157" s="275"/>
      <c r="AG157" s="275"/>
      <c r="AH157" s="275"/>
      <c r="AI157" s="275"/>
      <c r="AJ157" s="263" t="s">
        <v>281</v>
      </c>
    </row>
    <row r="158" spans="1:36" ht="17.100000000000001" hidden="1" customHeight="1">
      <c r="A158" s="369" t="s">
        <v>271</v>
      </c>
      <c r="B158" s="369"/>
      <c r="C158" s="369"/>
      <c r="D158" s="369"/>
      <c r="E158" s="369"/>
      <c r="F158" s="369"/>
      <c r="G158" s="369"/>
      <c r="H158" s="369"/>
      <c r="I158" s="369"/>
      <c r="J158" s="370" t="s">
        <v>272</v>
      </c>
      <c r="K158" s="370"/>
      <c r="L158" s="370"/>
      <c r="M158" s="370" t="s">
        <v>93</v>
      </c>
      <c r="N158" s="370"/>
      <c r="O158" s="370"/>
      <c r="P158" s="370" t="s">
        <v>94</v>
      </c>
      <c r="Q158" s="360"/>
      <c r="R158" s="360"/>
      <c r="S158" s="360"/>
      <c r="T158" s="360"/>
      <c r="U158" s="360"/>
      <c r="V158" s="360"/>
      <c r="W158" s="360"/>
      <c r="X158" s="360"/>
      <c r="Y158" s="360"/>
      <c r="Z158" s="360"/>
      <c r="AA158" s="360" t="s">
        <v>273</v>
      </c>
      <c r="AB158" s="360"/>
      <c r="AC158" s="360"/>
      <c r="AD158" s="360"/>
      <c r="AE158" s="360"/>
      <c r="AF158" s="360"/>
      <c r="AG158" s="360"/>
      <c r="AH158" s="360"/>
      <c r="AI158" s="360"/>
      <c r="AJ158" s="360"/>
    </row>
    <row r="159" spans="1:36" ht="35.1" hidden="1" customHeight="1">
      <c r="A159" s="369"/>
      <c r="B159" s="369"/>
      <c r="C159" s="369"/>
      <c r="D159" s="369"/>
      <c r="E159" s="369"/>
      <c r="F159" s="369"/>
      <c r="G159" s="369"/>
      <c r="H159" s="369"/>
      <c r="I159" s="369"/>
      <c r="J159" s="370"/>
      <c r="K159" s="370"/>
      <c r="L159" s="370"/>
      <c r="M159" s="370"/>
      <c r="N159" s="370"/>
      <c r="O159" s="370"/>
      <c r="P159" s="360"/>
      <c r="Q159" s="360"/>
      <c r="R159" s="360"/>
      <c r="S159" s="360"/>
      <c r="T159" s="360"/>
      <c r="U159" s="360"/>
      <c r="V159" s="360"/>
      <c r="W159" s="360"/>
      <c r="X159" s="360"/>
      <c r="Y159" s="360"/>
      <c r="Z159" s="360"/>
      <c r="AA159" s="360"/>
      <c r="AB159" s="360"/>
      <c r="AC159" s="360"/>
      <c r="AD159" s="360"/>
      <c r="AE159" s="360"/>
      <c r="AF159" s="360"/>
      <c r="AG159" s="360"/>
      <c r="AH159" s="360"/>
      <c r="AI159" s="360"/>
      <c r="AJ159" s="360"/>
    </row>
    <row r="160" spans="1:36" ht="3.75" hidden="1" customHeight="1">
      <c r="A160" s="361" t="s">
        <v>282</v>
      </c>
      <c r="B160" s="362"/>
      <c r="C160" s="362"/>
      <c r="D160" s="362"/>
      <c r="E160" s="362"/>
      <c r="F160" s="362"/>
      <c r="G160" s="362"/>
      <c r="H160" s="362"/>
      <c r="I160" s="363"/>
      <c r="J160" s="245"/>
      <c r="K160" s="246"/>
      <c r="L160" s="247"/>
      <c r="M160" s="245"/>
      <c r="N160" s="246"/>
      <c r="O160" s="247"/>
      <c r="P160" s="364"/>
      <c r="Q160" s="364"/>
      <c r="R160" s="364"/>
      <c r="S160" s="364"/>
      <c r="T160" s="364"/>
      <c r="U160" s="364"/>
      <c r="V160" s="364"/>
      <c r="W160" s="364"/>
      <c r="X160" s="364"/>
      <c r="Y160" s="364"/>
      <c r="Z160" s="364"/>
      <c r="AA160" s="365"/>
      <c r="AB160" s="365"/>
      <c r="AC160" s="365"/>
      <c r="AD160" s="365"/>
      <c r="AE160" s="365"/>
      <c r="AF160" s="365"/>
      <c r="AG160" s="365"/>
      <c r="AH160" s="365"/>
      <c r="AI160" s="365"/>
      <c r="AJ160" s="365"/>
    </row>
    <row r="161" spans="1:36" ht="9.9499999999999993" hidden="1" customHeight="1">
      <c r="A161" s="340"/>
      <c r="B161" s="341"/>
      <c r="C161" s="341"/>
      <c r="D161" s="341"/>
      <c r="E161" s="341"/>
      <c r="F161" s="341"/>
      <c r="G161" s="341"/>
      <c r="H161" s="341"/>
      <c r="I161" s="342"/>
      <c r="J161" s="347"/>
      <c r="K161" s="348"/>
      <c r="L161" s="349"/>
      <c r="M161" s="347"/>
      <c r="N161" s="348"/>
      <c r="O161" s="349"/>
      <c r="P161" s="350" t="s">
        <v>275</v>
      </c>
      <c r="Q161" s="351"/>
      <c r="R161" s="352"/>
      <c r="S161" s="352"/>
      <c r="T161" s="336" t="s">
        <v>8</v>
      </c>
      <c r="U161" s="352"/>
      <c r="V161" s="352"/>
      <c r="W161" s="336" t="s">
        <v>9</v>
      </c>
      <c r="X161" s="352"/>
      <c r="Y161" s="352"/>
      <c r="Z161" s="336" t="s">
        <v>10</v>
      </c>
      <c r="AA161" s="365"/>
      <c r="AB161" s="365"/>
      <c r="AC161" s="365"/>
      <c r="AD161" s="365"/>
      <c r="AE161" s="365"/>
      <c r="AF161" s="365"/>
      <c r="AG161" s="365"/>
      <c r="AH161" s="365"/>
      <c r="AI161" s="365"/>
      <c r="AJ161" s="365"/>
    </row>
    <row r="162" spans="1:36" ht="9.9499999999999993" hidden="1" customHeight="1">
      <c r="A162" s="340"/>
      <c r="B162" s="341"/>
      <c r="C162" s="341"/>
      <c r="D162" s="341"/>
      <c r="E162" s="341"/>
      <c r="F162" s="341"/>
      <c r="G162" s="341"/>
      <c r="H162" s="341"/>
      <c r="I162" s="342"/>
      <c r="J162" s="347"/>
      <c r="K162" s="348"/>
      <c r="L162" s="349"/>
      <c r="M162" s="347"/>
      <c r="N162" s="348"/>
      <c r="O162" s="349"/>
      <c r="P162" s="351"/>
      <c r="Q162" s="351"/>
      <c r="R162" s="352"/>
      <c r="S162" s="352"/>
      <c r="T162" s="336"/>
      <c r="U162" s="352"/>
      <c r="V162" s="352"/>
      <c r="W162" s="336"/>
      <c r="X162" s="352"/>
      <c r="Y162" s="352"/>
      <c r="Z162" s="336"/>
      <c r="AA162" s="365"/>
      <c r="AB162" s="365"/>
      <c r="AC162" s="365"/>
      <c r="AD162" s="365"/>
      <c r="AE162" s="365"/>
      <c r="AF162" s="365"/>
      <c r="AG162" s="365"/>
      <c r="AH162" s="365"/>
      <c r="AI162" s="365"/>
      <c r="AJ162" s="365"/>
    </row>
    <row r="163" spans="1:36" ht="3" hidden="1" customHeight="1">
      <c r="A163" s="353"/>
      <c r="B163" s="354"/>
      <c r="C163" s="354"/>
      <c r="D163" s="354"/>
      <c r="E163" s="354"/>
      <c r="F163" s="354"/>
      <c r="G163" s="354"/>
      <c r="H163" s="354"/>
      <c r="I163" s="355"/>
      <c r="J163" s="248"/>
      <c r="K163" s="249"/>
      <c r="L163" s="250"/>
      <c r="M163" s="248"/>
      <c r="N163" s="249"/>
      <c r="O163" s="250"/>
      <c r="P163" s="356"/>
      <c r="Q163" s="356"/>
      <c r="R163" s="356"/>
      <c r="S163" s="356"/>
      <c r="T163" s="356"/>
      <c r="U163" s="356"/>
      <c r="V163" s="356"/>
      <c r="W163" s="356"/>
      <c r="X163" s="356"/>
      <c r="Y163" s="356"/>
      <c r="Z163" s="356"/>
      <c r="AA163" s="365"/>
      <c r="AB163" s="365"/>
      <c r="AC163" s="365"/>
      <c r="AD163" s="365"/>
      <c r="AE163" s="365"/>
      <c r="AF163" s="365"/>
      <c r="AG163" s="365"/>
      <c r="AH163" s="365"/>
      <c r="AI163" s="365"/>
      <c r="AJ163" s="365"/>
    </row>
    <row r="164" spans="1:36" ht="3" hidden="1" customHeight="1">
      <c r="A164" s="337" t="s">
        <v>283</v>
      </c>
      <c r="B164" s="338"/>
      <c r="C164" s="338"/>
      <c r="D164" s="338"/>
      <c r="E164" s="338"/>
      <c r="F164" s="338"/>
      <c r="G164" s="338"/>
      <c r="H164" s="338"/>
      <c r="I164" s="339"/>
      <c r="J164" s="251"/>
      <c r="K164" s="252"/>
      <c r="L164" s="253"/>
      <c r="M164" s="251"/>
      <c r="N164" s="252"/>
      <c r="O164" s="253"/>
      <c r="P164" s="346"/>
      <c r="Q164" s="346"/>
      <c r="R164" s="346"/>
      <c r="S164" s="346"/>
      <c r="T164" s="346"/>
      <c r="U164" s="346"/>
      <c r="V164" s="346"/>
      <c r="W164" s="346"/>
      <c r="X164" s="346"/>
      <c r="Y164" s="346"/>
      <c r="Z164" s="359"/>
      <c r="AA164" s="365"/>
      <c r="AB164" s="365"/>
      <c r="AC164" s="365"/>
      <c r="AD164" s="365"/>
      <c r="AE164" s="365"/>
      <c r="AF164" s="365"/>
      <c r="AG164" s="365"/>
      <c r="AH164" s="365"/>
      <c r="AI164" s="365"/>
      <c r="AJ164" s="365"/>
    </row>
    <row r="165" spans="1:36" ht="9.9499999999999993" hidden="1" customHeight="1">
      <c r="A165" s="340"/>
      <c r="B165" s="341"/>
      <c r="C165" s="341"/>
      <c r="D165" s="341"/>
      <c r="E165" s="341"/>
      <c r="F165" s="341"/>
      <c r="G165" s="341"/>
      <c r="H165" s="341"/>
      <c r="I165" s="342"/>
      <c r="J165" s="347"/>
      <c r="K165" s="348"/>
      <c r="L165" s="349"/>
      <c r="M165" s="347"/>
      <c r="N165" s="348"/>
      <c r="O165" s="349"/>
      <c r="P165" s="350" t="s">
        <v>275</v>
      </c>
      <c r="Q165" s="351"/>
      <c r="R165" s="352"/>
      <c r="S165" s="352"/>
      <c r="T165" s="336" t="s">
        <v>8</v>
      </c>
      <c r="U165" s="352"/>
      <c r="V165" s="352"/>
      <c r="W165" s="336" t="s">
        <v>9</v>
      </c>
      <c r="X165" s="352"/>
      <c r="Y165" s="352"/>
      <c r="Z165" s="366" t="s">
        <v>10</v>
      </c>
      <c r="AA165" s="365"/>
      <c r="AB165" s="365"/>
      <c r="AC165" s="365"/>
      <c r="AD165" s="365"/>
      <c r="AE165" s="365"/>
      <c r="AF165" s="365"/>
      <c r="AG165" s="365"/>
      <c r="AH165" s="365"/>
      <c r="AI165" s="365"/>
      <c r="AJ165" s="365"/>
    </row>
    <row r="166" spans="1:36" ht="9.9499999999999993" hidden="1" customHeight="1">
      <c r="A166" s="340"/>
      <c r="B166" s="341"/>
      <c r="C166" s="341"/>
      <c r="D166" s="341"/>
      <c r="E166" s="341"/>
      <c r="F166" s="341"/>
      <c r="G166" s="341"/>
      <c r="H166" s="341"/>
      <c r="I166" s="342"/>
      <c r="J166" s="347"/>
      <c r="K166" s="348"/>
      <c r="L166" s="349"/>
      <c r="M166" s="347"/>
      <c r="N166" s="348"/>
      <c r="O166" s="349"/>
      <c r="P166" s="351"/>
      <c r="Q166" s="351"/>
      <c r="R166" s="352"/>
      <c r="S166" s="352"/>
      <c r="T166" s="336"/>
      <c r="U166" s="352"/>
      <c r="V166" s="352"/>
      <c r="W166" s="336"/>
      <c r="X166" s="352"/>
      <c r="Y166" s="352"/>
      <c r="Z166" s="366"/>
      <c r="AA166" s="365"/>
      <c r="AB166" s="365"/>
      <c r="AC166" s="365"/>
      <c r="AD166" s="365"/>
      <c r="AE166" s="365"/>
      <c r="AF166" s="365"/>
      <c r="AG166" s="365"/>
      <c r="AH166" s="365"/>
      <c r="AI166" s="365"/>
      <c r="AJ166" s="365"/>
    </row>
    <row r="167" spans="1:36" ht="4.5" hidden="1" customHeight="1">
      <c r="A167" s="343"/>
      <c r="B167" s="344"/>
      <c r="C167" s="344"/>
      <c r="D167" s="344"/>
      <c r="E167" s="344"/>
      <c r="F167" s="344"/>
      <c r="G167" s="344"/>
      <c r="H167" s="344"/>
      <c r="I167" s="345"/>
      <c r="J167" s="254"/>
      <c r="K167" s="255"/>
      <c r="L167" s="256"/>
      <c r="M167" s="254"/>
      <c r="N167" s="255"/>
      <c r="O167" s="256"/>
      <c r="P167" s="367"/>
      <c r="Q167" s="367"/>
      <c r="R167" s="367"/>
      <c r="S167" s="367"/>
      <c r="T167" s="367"/>
      <c r="U167" s="367"/>
      <c r="V167" s="367"/>
      <c r="W167" s="367"/>
      <c r="X167" s="367"/>
      <c r="Y167" s="367"/>
      <c r="Z167" s="368"/>
      <c r="AA167" s="365"/>
      <c r="AB167" s="365"/>
      <c r="AC167" s="365"/>
      <c r="AD167" s="365"/>
      <c r="AE167" s="365"/>
      <c r="AF167" s="365"/>
      <c r="AG167" s="365"/>
      <c r="AH167" s="365"/>
      <c r="AI167" s="365"/>
      <c r="AJ167" s="365"/>
    </row>
    <row r="168" spans="1:36" ht="3" hidden="1" customHeight="1">
      <c r="A168" s="357" t="s">
        <v>284</v>
      </c>
      <c r="B168" s="341"/>
      <c r="C168" s="341"/>
      <c r="D168" s="341"/>
      <c r="E168" s="341"/>
      <c r="F168" s="341"/>
      <c r="G168" s="341"/>
      <c r="H168" s="341"/>
      <c r="I168" s="342"/>
      <c r="J168" s="257"/>
      <c r="K168" s="258"/>
      <c r="L168" s="259"/>
      <c r="M168" s="257"/>
      <c r="N168" s="258"/>
      <c r="O168" s="259"/>
      <c r="P168" s="358"/>
      <c r="Q168" s="358"/>
      <c r="R168" s="358"/>
      <c r="S168" s="358"/>
      <c r="T168" s="358"/>
      <c r="U168" s="358"/>
      <c r="V168" s="358"/>
      <c r="W168" s="358"/>
      <c r="X168" s="358"/>
      <c r="Y168" s="358"/>
      <c r="Z168" s="358"/>
      <c r="AA168" s="365"/>
      <c r="AB168" s="365"/>
      <c r="AC168" s="365"/>
      <c r="AD168" s="365"/>
      <c r="AE168" s="365"/>
      <c r="AF168" s="365"/>
      <c r="AG168" s="365"/>
      <c r="AH168" s="365"/>
      <c r="AI168" s="365"/>
      <c r="AJ168" s="365"/>
    </row>
    <row r="169" spans="1:36" ht="9.75" hidden="1" customHeight="1">
      <c r="A169" s="340"/>
      <c r="B169" s="341"/>
      <c r="C169" s="341"/>
      <c r="D169" s="341"/>
      <c r="E169" s="341"/>
      <c r="F169" s="341"/>
      <c r="G169" s="341"/>
      <c r="H169" s="341"/>
      <c r="I169" s="342"/>
      <c r="J169" s="347"/>
      <c r="K169" s="348"/>
      <c r="L169" s="349"/>
      <c r="M169" s="347"/>
      <c r="N169" s="348"/>
      <c r="O169" s="349"/>
      <c r="P169" s="350" t="s">
        <v>275</v>
      </c>
      <c r="Q169" s="351"/>
      <c r="R169" s="352"/>
      <c r="S169" s="352"/>
      <c r="T169" s="336" t="s">
        <v>8</v>
      </c>
      <c r="U169" s="352"/>
      <c r="V169" s="352"/>
      <c r="W169" s="336" t="s">
        <v>9</v>
      </c>
      <c r="X169" s="352"/>
      <c r="Y169" s="352"/>
      <c r="Z169" s="336" t="s">
        <v>10</v>
      </c>
      <c r="AA169" s="365"/>
      <c r="AB169" s="365"/>
      <c r="AC169" s="365"/>
      <c r="AD169" s="365"/>
      <c r="AE169" s="365"/>
      <c r="AF169" s="365"/>
      <c r="AG169" s="365"/>
      <c r="AH169" s="365"/>
      <c r="AI169" s="365"/>
      <c r="AJ169" s="365"/>
    </row>
    <row r="170" spans="1:36" ht="9.75" hidden="1" customHeight="1">
      <c r="A170" s="340"/>
      <c r="B170" s="341"/>
      <c r="C170" s="341"/>
      <c r="D170" s="341"/>
      <c r="E170" s="341"/>
      <c r="F170" s="341"/>
      <c r="G170" s="341"/>
      <c r="H170" s="341"/>
      <c r="I170" s="342"/>
      <c r="J170" s="347"/>
      <c r="K170" s="348"/>
      <c r="L170" s="349"/>
      <c r="M170" s="347"/>
      <c r="N170" s="348"/>
      <c r="O170" s="349"/>
      <c r="P170" s="351"/>
      <c r="Q170" s="351"/>
      <c r="R170" s="352"/>
      <c r="S170" s="352"/>
      <c r="T170" s="336"/>
      <c r="U170" s="352"/>
      <c r="V170" s="352"/>
      <c r="W170" s="336"/>
      <c r="X170" s="352"/>
      <c r="Y170" s="352"/>
      <c r="Z170" s="336"/>
      <c r="AA170" s="365"/>
      <c r="AB170" s="365"/>
      <c r="AC170" s="365"/>
      <c r="AD170" s="365"/>
      <c r="AE170" s="365"/>
      <c r="AF170" s="365"/>
      <c r="AG170" s="365"/>
      <c r="AH170" s="365"/>
      <c r="AI170" s="365"/>
      <c r="AJ170" s="365"/>
    </row>
    <row r="171" spans="1:36" ht="3" hidden="1" customHeight="1">
      <c r="A171" s="353"/>
      <c r="B171" s="354"/>
      <c r="C171" s="354"/>
      <c r="D171" s="354"/>
      <c r="E171" s="354"/>
      <c r="F171" s="354"/>
      <c r="G171" s="354"/>
      <c r="H171" s="354"/>
      <c r="I171" s="355"/>
      <c r="J171" s="248"/>
      <c r="K171" s="249"/>
      <c r="L171" s="250"/>
      <c r="M171" s="248"/>
      <c r="N171" s="249"/>
      <c r="O171" s="250"/>
      <c r="P171" s="264"/>
      <c r="Q171" s="264"/>
      <c r="R171" s="264"/>
      <c r="S171" s="264"/>
      <c r="T171" s="264"/>
      <c r="U171" s="264"/>
      <c r="V171" s="264"/>
      <c r="W171" s="264"/>
      <c r="X171" s="264"/>
      <c r="Y171" s="264"/>
      <c r="Z171" s="264"/>
      <c r="AA171" s="365"/>
      <c r="AB171" s="365"/>
      <c r="AC171" s="365"/>
      <c r="AD171" s="365"/>
      <c r="AE171" s="365"/>
      <c r="AF171" s="365"/>
      <c r="AG171" s="365"/>
      <c r="AH171" s="365"/>
      <c r="AI171" s="365"/>
      <c r="AJ171" s="365"/>
    </row>
    <row r="172" spans="1:36" ht="3" hidden="1" customHeight="1">
      <c r="A172" s="337" t="s">
        <v>337</v>
      </c>
      <c r="B172" s="338"/>
      <c r="C172" s="338"/>
      <c r="D172" s="338"/>
      <c r="E172" s="338"/>
      <c r="F172" s="338"/>
      <c r="G172" s="338"/>
      <c r="H172" s="338"/>
      <c r="I172" s="339"/>
      <c r="J172" s="251"/>
      <c r="K172" s="252"/>
      <c r="L172" s="253"/>
      <c r="M172" s="251"/>
      <c r="N172" s="252"/>
      <c r="O172" s="253"/>
      <c r="P172" s="346"/>
      <c r="Q172" s="346"/>
      <c r="R172" s="346"/>
      <c r="S172" s="346"/>
      <c r="T172" s="346"/>
      <c r="U172" s="346"/>
      <c r="V172" s="346"/>
      <c r="W172" s="346"/>
      <c r="X172" s="346"/>
      <c r="Y172" s="346"/>
      <c r="Z172" s="346"/>
      <c r="AA172" s="365"/>
      <c r="AB172" s="365"/>
      <c r="AC172" s="365"/>
      <c r="AD172" s="365"/>
      <c r="AE172" s="365"/>
      <c r="AF172" s="365"/>
      <c r="AG172" s="365"/>
      <c r="AH172" s="365"/>
      <c r="AI172" s="365"/>
      <c r="AJ172" s="365"/>
    </row>
    <row r="173" spans="1:36" ht="9.75" hidden="1" customHeight="1">
      <c r="A173" s="340"/>
      <c r="B173" s="341"/>
      <c r="C173" s="341"/>
      <c r="D173" s="341"/>
      <c r="E173" s="341"/>
      <c r="F173" s="341"/>
      <c r="G173" s="341"/>
      <c r="H173" s="341"/>
      <c r="I173" s="342"/>
      <c r="J173" s="347"/>
      <c r="K173" s="348"/>
      <c r="L173" s="349"/>
      <c r="M173" s="347"/>
      <c r="N173" s="348"/>
      <c r="O173" s="349"/>
      <c r="P173" s="350" t="s">
        <v>275</v>
      </c>
      <c r="Q173" s="351"/>
      <c r="R173" s="352"/>
      <c r="S173" s="352"/>
      <c r="T173" s="336" t="s">
        <v>8</v>
      </c>
      <c r="U173" s="352"/>
      <c r="V173" s="352"/>
      <c r="W173" s="336" t="s">
        <v>9</v>
      </c>
      <c r="X173" s="352"/>
      <c r="Y173" s="352"/>
      <c r="Z173" s="336" t="s">
        <v>10</v>
      </c>
      <c r="AA173" s="365"/>
      <c r="AB173" s="365"/>
      <c r="AC173" s="365"/>
      <c r="AD173" s="365"/>
      <c r="AE173" s="365"/>
      <c r="AF173" s="365"/>
      <c r="AG173" s="365"/>
      <c r="AH173" s="365"/>
      <c r="AI173" s="365"/>
      <c r="AJ173" s="365"/>
    </row>
    <row r="174" spans="1:36" ht="9.75" hidden="1" customHeight="1">
      <c r="A174" s="340"/>
      <c r="B174" s="341"/>
      <c r="C174" s="341"/>
      <c r="D174" s="341"/>
      <c r="E174" s="341"/>
      <c r="F174" s="341"/>
      <c r="G174" s="341"/>
      <c r="H174" s="341"/>
      <c r="I174" s="342"/>
      <c r="J174" s="347"/>
      <c r="K174" s="348"/>
      <c r="L174" s="349"/>
      <c r="M174" s="347"/>
      <c r="N174" s="348"/>
      <c r="O174" s="349"/>
      <c r="P174" s="351"/>
      <c r="Q174" s="351"/>
      <c r="R174" s="352"/>
      <c r="S174" s="352"/>
      <c r="T174" s="336"/>
      <c r="U174" s="352"/>
      <c r="V174" s="352"/>
      <c r="W174" s="336"/>
      <c r="X174" s="352"/>
      <c r="Y174" s="352"/>
      <c r="Z174" s="336"/>
      <c r="AA174" s="365"/>
      <c r="AB174" s="365"/>
      <c r="AC174" s="365"/>
      <c r="AD174" s="365"/>
      <c r="AE174" s="365"/>
      <c r="AF174" s="365"/>
      <c r="AG174" s="365"/>
      <c r="AH174" s="365"/>
      <c r="AI174" s="365"/>
      <c r="AJ174" s="365"/>
    </row>
    <row r="175" spans="1:36" ht="3" hidden="1" customHeight="1">
      <c r="A175" s="353"/>
      <c r="B175" s="354"/>
      <c r="C175" s="354"/>
      <c r="D175" s="354"/>
      <c r="E175" s="354"/>
      <c r="F175" s="354"/>
      <c r="G175" s="354"/>
      <c r="H175" s="354"/>
      <c r="I175" s="355"/>
      <c r="J175" s="248"/>
      <c r="K175" s="249"/>
      <c r="L175" s="250"/>
      <c r="M175" s="248"/>
      <c r="N175" s="249"/>
      <c r="O175" s="250"/>
      <c r="P175" s="264"/>
      <c r="Q175" s="264"/>
      <c r="R175" s="264"/>
      <c r="S175" s="264"/>
      <c r="T175" s="264"/>
      <c r="U175" s="264"/>
      <c r="V175" s="264"/>
      <c r="W175" s="264"/>
      <c r="X175" s="264"/>
      <c r="Y175" s="264"/>
      <c r="Z175" s="264"/>
      <c r="AA175" s="365"/>
      <c r="AB175" s="365"/>
      <c r="AC175" s="365"/>
      <c r="AD175" s="365"/>
      <c r="AE175" s="365"/>
      <c r="AF175" s="365"/>
      <c r="AG175" s="365"/>
      <c r="AH175" s="365"/>
      <c r="AI175" s="365"/>
      <c r="AJ175" s="365"/>
    </row>
    <row r="176" spans="1:36" ht="3" hidden="1" customHeight="1">
      <c r="A176" s="337" t="s">
        <v>285</v>
      </c>
      <c r="B176" s="338"/>
      <c r="C176" s="338"/>
      <c r="D176" s="338"/>
      <c r="E176" s="338"/>
      <c r="F176" s="338"/>
      <c r="G176" s="338"/>
      <c r="H176" s="338"/>
      <c r="I176" s="339"/>
      <c r="J176" s="251"/>
      <c r="K176" s="252"/>
      <c r="L176" s="253"/>
      <c r="M176" s="251"/>
      <c r="N176" s="252"/>
      <c r="O176" s="253"/>
      <c r="P176" s="346"/>
      <c r="Q176" s="346"/>
      <c r="R176" s="346"/>
      <c r="S176" s="346"/>
      <c r="T176" s="346"/>
      <c r="U176" s="346"/>
      <c r="V176" s="346"/>
      <c r="W176" s="346"/>
      <c r="X176" s="346"/>
      <c r="Y176" s="346"/>
      <c r="Z176" s="346"/>
      <c r="AA176" s="365"/>
      <c r="AB176" s="365"/>
      <c r="AC176" s="365"/>
      <c r="AD176" s="365"/>
      <c r="AE176" s="365"/>
      <c r="AF176" s="365"/>
      <c r="AG176" s="365"/>
      <c r="AH176" s="365"/>
      <c r="AI176" s="365"/>
      <c r="AJ176" s="365"/>
    </row>
    <row r="177" spans="1:36" ht="9.75" hidden="1" customHeight="1">
      <c r="A177" s="340"/>
      <c r="B177" s="341"/>
      <c r="C177" s="341"/>
      <c r="D177" s="341"/>
      <c r="E177" s="341"/>
      <c r="F177" s="341"/>
      <c r="G177" s="341"/>
      <c r="H177" s="341"/>
      <c r="I177" s="342"/>
      <c r="J177" s="347"/>
      <c r="K177" s="348"/>
      <c r="L177" s="349"/>
      <c r="M177" s="347"/>
      <c r="N177" s="348"/>
      <c r="O177" s="349"/>
      <c r="P177" s="350" t="s">
        <v>275</v>
      </c>
      <c r="Q177" s="351"/>
      <c r="R177" s="352"/>
      <c r="S177" s="352"/>
      <c r="T177" s="336" t="s">
        <v>8</v>
      </c>
      <c r="U177" s="352"/>
      <c r="V177" s="352"/>
      <c r="W177" s="336" t="s">
        <v>9</v>
      </c>
      <c r="X177" s="352"/>
      <c r="Y177" s="352"/>
      <c r="Z177" s="336" t="s">
        <v>10</v>
      </c>
      <c r="AA177" s="365"/>
      <c r="AB177" s="365"/>
      <c r="AC177" s="365"/>
      <c r="AD177" s="365"/>
      <c r="AE177" s="365"/>
      <c r="AF177" s="365"/>
      <c r="AG177" s="365"/>
      <c r="AH177" s="365"/>
      <c r="AI177" s="365"/>
      <c r="AJ177" s="365"/>
    </row>
    <row r="178" spans="1:36" ht="9.75" hidden="1" customHeight="1">
      <c r="A178" s="340"/>
      <c r="B178" s="341"/>
      <c r="C178" s="341"/>
      <c r="D178" s="341"/>
      <c r="E178" s="341"/>
      <c r="F178" s="341"/>
      <c r="G178" s="341"/>
      <c r="H178" s="341"/>
      <c r="I178" s="342"/>
      <c r="J178" s="347"/>
      <c r="K178" s="348"/>
      <c r="L178" s="349"/>
      <c r="M178" s="347"/>
      <c r="N178" s="348"/>
      <c r="O178" s="349"/>
      <c r="P178" s="351"/>
      <c r="Q178" s="351"/>
      <c r="R178" s="352"/>
      <c r="S178" s="352"/>
      <c r="T178" s="336"/>
      <c r="U178" s="352"/>
      <c r="V178" s="352"/>
      <c r="W178" s="336"/>
      <c r="X178" s="352"/>
      <c r="Y178" s="352"/>
      <c r="Z178" s="336"/>
      <c r="AA178" s="365"/>
      <c r="AB178" s="365"/>
      <c r="AC178" s="365"/>
      <c r="AD178" s="365"/>
      <c r="AE178" s="365"/>
      <c r="AF178" s="365"/>
      <c r="AG178" s="365"/>
      <c r="AH178" s="365"/>
      <c r="AI178" s="365"/>
      <c r="AJ178" s="365"/>
    </row>
    <row r="179" spans="1:36" ht="3" hidden="1" customHeight="1">
      <c r="A179" s="353"/>
      <c r="B179" s="354"/>
      <c r="C179" s="354"/>
      <c r="D179" s="354"/>
      <c r="E179" s="354"/>
      <c r="F179" s="354"/>
      <c r="G179" s="354"/>
      <c r="H179" s="354"/>
      <c r="I179" s="355"/>
      <c r="J179" s="248"/>
      <c r="K179" s="249"/>
      <c r="L179" s="250"/>
      <c r="M179" s="248"/>
      <c r="N179" s="249"/>
      <c r="O179" s="250"/>
      <c r="P179" s="264"/>
      <c r="Q179" s="264"/>
      <c r="R179" s="264"/>
      <c r="S179" s="264"/>
      <c r="T179" s="264"/>
      <c r="U179" s="264"/>
      <c r="V179" s="264"/>
      <c r="W179" s="264"/>
      <c r="X179" s="264"/>
      <c r="Y179" s="264"/>
      <c r="Z179" s="264"/>
      <c r="AA179" s="365"/>
      <c r="AB179" s="365"/>
      <c r="AC179" s="365"/>
      <c r="AD179" s="365"/>
      <c r="AE179" s="365"/>
      <c r="AF179" s="365"/>
      <c r="AG179" s="365"/>
      <c r="AH179" s="365"/>
      <c r="AI179" s="365"/>
      <c r="AJ179" s="365"/>
    </row>
    <row r="180" spans="1:36" ht="3" hidden="1" customHeight="1">
      <c r="A180" s="337" t="s">
        <v>286</v>
      </c>
      <c r="B180" s="338"/>
      <c r="C180" s="338"/>
      <c r="D180" s="338"/>
      <c r="E180" s="338"/>
      <c r="F180" s="338"/>
      <c r="G180" s="338"/>
      <c r="H180" s="338"/>
      <c r="I180" s="339"/>
      <c r="J180" s="251"/>
      <c r="K180" s="252"/>
      <c r="L180" s="253"/>
      <c r="M180" s="251"/>
      <c r="N180" s="252"/>
      <c r="O180" s="253"/>
      <c r="P180" s="346"/>
      <c r="Q180" s="346"/>
      <c r="R180" s="346"/>
      <c r="S180" s="346"/>
      <c r="T180" s="346"/>
      <c r="U180" s="346"/>
      <c r="V180" s="346"/>
      <c r="W180" s="346"/>
      <c r="X180" s="346"/>
      <c r="Y180" s="346"/>
      <c r="Z180" s="346"/>
      <c r="AA180" s="365"/>
      <c r="AB180" s="365"/>
      <c r="AC180" s="365"/>
      <c r="AD180" s="365"/>
      <c r="AE180" s="365"/>
      <c r="AF180" s="365"/>
      <c r="AG180" s="365"/>
      <c r="AH180" s="365"/>
      <c r="AI180" s="365"/>
      <c r="AJ180" s="365"/>
    </row>
    <row r="181" spans="1:36" ht="9.75" hidden="1" customHeight="1">
      <c r="A181" s="340"/>
      <c r="B181" s="341"/>
      <c r="C181" s="341"/>
      <c r="D181" s="341"/>
      <c r="E181" s="341"/>
      <c r="F181" s="341"/>
      <c r="G181" s="341"/>
      <c r="H181" s="341"/>
      <c r="I181" s="342"/>
      <c r="J181" s="347"/>
      <c r="K181" s="348"/>
      <c r="L181" s="349"/>
      <c r="M181" s="347"/>
      <c r="N181" s="348"/>
      <c r="O181" s="349"/>
      <c r="P181" s="350" t="s">
        <v>275</v>
      </c>
      <c r="Q181" s="351"/>
      <c r="R181" s="352"/>
      <c r="S181" s="352"/>
      <c r="T181" s="336" t="s">
        <v>8</v>
      </c>
      <c r="U181" s="352"/>
      <c r="V181" s="352"/>
      <c r="W181" s="336" t="s">
        <v>9</v>
      </c>
      <c r="X181" s="352"/>
      <c r="Y181" s="352"/>
      <c r="Z181" s="336" t="s">
        <v>10</v>
      </c>
      <c r="AA181" s="365"/>
      <c r="AB181" s="365"/>
      <c r="AC181" s="365"/>
      <c r="AD181" s="365"/>
      <c r="AE181" s="365"/>
      <c r="AF181" s="365"/>
      <c r="AG181" s="365"/>
      <c r="AH181" s="365"/>
      <c r="AI181" s="365"/>
      <c r="AJ181" s="365"/>
    </row>
    <row r="182" spans="1:36" ht="9.75" hidden="1" customHeight="1">
      <c r="A182" s="340"/>
      <c r="B182" s="341"/>
      <c r="C182" s="341"/>
      <c r="D182" s="341"/>
      <c r="E182" s="341"/>
      <c r="F182" s="341"/>
      <c r="G182" s="341"/>
      <c r="H182" s="341"/>
      <c r="I182" s="342"/>
      <c r="J182" s="347"/>
      <c r="K182" s="348"/>
      <c r="L182" s="349"/>
      <c r="M182" s="347"/>
      <c r="N182" s="348"/>
      <c r="O182" s="349"/>
      <c r="P182" s="351"/>
      <c r="Q182" s="351"/>
      <c r="R182" s="352"/>
      <c r="S182" s="352"/>
      <c r="T182" s="336"/>
      <c r="U182" s="352"/>
      <c r="V182" s="352"/>
      <c r="W182" s="336"/>
      <c r="X182" s="352"/>
      <c r="Y182" s="352"/>
      <c r="Z182" s="336"/>
      <c r="AA182" s="365"/>
      <c r="AB182" s="365"/>
      <c r="AC182" s="365"/>
      <c r="AD182" s="365"/>
      <c r="AE182" s="365"/>
      <c r="AF182" s="365"/>
      <c r="AG182" s="365"/>
      <c r="AH182" s="365"/>
      <c r="AI182" s="365"/>
      <c r="AJ182" s="365"/>
    </row>
    <row r="183" spans="1:36" ht="3" hidden="1" customHeight="1">
      <c r="A183" s="353"/>
      <c r="B183" s="354"/>
      <c r="C183" s="354"/>
      <c r="D183" s="354"/>
      <c r="E183" s="354"/>
      <c r="F183" s="354"/>
      <c r="G183" s="354"/>
      <c r="H183" s="354"/>
      <c r="I183" s="355"/>
      <c r="J183" s="248"/>
      <c r="K183" s="249"/>
      <c r="L183" s="250"/>
      <c r="M183" s="248"/>
      <c r="N183" s="249"/>
      <c r="O183" s="250"/>
      <c r="P183" s="264"/>
      <c r="Q183" s="264"/>
      <c r="R183" s="264"/>
      <c r="S183" s="264"/>
      <c r="T183" s="264"/>
      <c r="U183" s="264"/>
      <c r="V183" s="264"/>
      <c r="W183" s="264"/>
      <c r="X183" s="264"/>
      <c r="Y183" s="264"/>
      <c r="Z183" s="264"/>
      <c r="AA183" s="365"/>
      <c r="AB183" s="365"/>
      <c r="AC183" s="365"/>
      <c r="AD183" s="365"/>
      <c r="AE183" s="365"/>
      <c r="AF183" s="365"/>
      <c r="AG183" s="365"/>
      <c r="AH183" s="365"/>
      <c r="AI183" s="365"/>
      <c r="AJ183" s="365"/>
    </row>
    <row r="184" spans="1:36" ht="3" hidden="1" customHeight="1">
      <c r="A184" s="337" t="s">
        <v>287</v>
      </c>
      <c r="B184" s="338"/>
      <c r="C184" s="338"/>
      <c r="D184" s="338"/>
      <c r="E184" s="338"/>
      <c r="F184" s="338"/>
      <c r="G184" s="338"/>
      <c r="H184" s="338"/>
      <c r="I184" s="339"/>
      <c r="J184" s="251"/>
      <c r="K184" s="252"/>
      <c r="L184" s="253"/>
      <c r="M184" s="251"/>
      <c r="N184" s="252"/>
      <c r="O184" s="253"/>
      <c r="P184" s="346"/>
      <c r="Q184" s="346"/>
      <c r="R184" s="346"/>
      <c r="S184" s="346"/>
      <c r="T184" s="346"/>
      <c r="U184" s="346"/>
      <c r="V184" s="346"/>
      <c r="W184" s="346"/>
      <c r="X184" s="346"/>
      <c r="Y184" s="346"/>
      <c r="Z184" s="346"/>
      <c r="AA184" s="365"/>
      <c r="AB184" s="365"/>
      <c r="AC184" s="365"/>
      <c r="AD184" s="365"/>
      <c r="AE184" s="365"/>
      <c r="AF184" s="365"/>
      <c r="AG184" s="365"/>
      <c r="AH184" s="365"/>
      <c r="AI184" s="365"/>
      <c r="AJ184" s="365"/>
    </row>
    <row r="185" spans="1:36" ht="9.75" hidden="1" customHeight="1">
      <c r="A185" s="340"/>
      <c r="B185" s="341"/>
      <c r="C185" s="341"/>
      <c r="D185" s="341"/>
      <c r="E185" s="341"/>
      <c r="F185" s="341"/>
      <c r="G185" s="341"/>
      <c r="H185" s="341"/>
      <c r="I185" s="342"/>
      <c r="J185" s="347"/>
      <c r="K185" s="348"/>
      <c r="L185" s="349"/>
      <c r="M185" s="347"/>
      <c r="N185" s="348"/>
      <c r="O185" s="349"/>
      <c r="P185" s="350" t="s">
        <v>275</v>
      </c>
      <c r="Q185" s="351"/>
      <c r="R185" s="352"/>
      <c r="S185" s="352"/>
      <c r="T185" s="336" t="s">
        <v>8</v>
      </c>
      <c r="U185" s="352"/>
      <c r="V185" s="352"/>
      <c r="W185" s="336" t="s">
        <v>9</v>
      </c>
      <c r="X185" s="352"/>
      <c r="Y185" s="352"/>
      <c r="Z185" s="336" t="s">
        <v>10</v>
      </c>
      <c r="AA185" s="365"/>
      <c r="AB185" s="365"/>
      <c r="AC185" s="365"/>
      <c r="AD185" s="365"/>
      <c r="AE185" s="365"/>
      <c r="AF185" s="365"/>
      <c r="AG185" s="365"/>
      <c r="AH185" s="365"/>
      <c r="AI185" s="365"/>
      <c r="AJ185" s="365"/>
    </row>
    <row r="186" spans="1:36" ht="9.75" hidden="1" customHeight="1">
      <c r="A186" s="340"/>
      <c r="B186" s="341"/>
      <c r="C186" s="341"/>
      <c r="D186" s="341"/>
      <c r="E186" s="341"/>
      <c r="F186" s="341"/>
      <c r="G186" s="341"/>
      <c r="H186" s="341"/>
      <c r="I186" s="342"/>
      <c r="J186" s="347"/>
      <c r="K186" s="348"/>
      <c r="L186" s="349"/>
      <c r="M186" s="347"/>
      <c r="N186" s="348"/>
      <c r="O186" s="349"/>
      <c r="P186" s="351"/>
      <c r="Q186" s="351"/>
      <c r="R186" s="352"/>
      <c r="S186" s="352"/>
      <c r="T186" s="336"/>
      <c r="U186" s="352"/>
      <c r="V186" s="352"/>
      <c r="W186" s="336"/>
      <c r="X186" s="352"/>
      <c r="Y186" s="352"/>
      <c r="Z186" s="336"/>
      <c r="AA186" s="365"/>
      <c r="AB186" s="365"/>
      <c r="AC186" s="365"/>
      <c r="AD186" s="365"/>
      <c r="AE186" s="365"/>
      <c r="AF186" s="365"/>
      <c r="AG186" s="365"/>
      <c r="AH186" s="365"/>
      <c r="AI186" s="365"/>
      <c r="AJ186" s="365"/>
    </row>
    <row r="187" spans="1:36" ht="3" hidden="1" customHeight="1">
      <c r="A187" s="353"/>
      <c r="B187" s="354"/>
      <c r="C187" s="354"/>
      <c r="D187" s="354"/>
      <c r="E187" s="354"/>
      <c r="F187" s="354"/>
      <c r="G187" s="354"/>
      <c r="H187" s="354"/>
      <c r="I187" s="355"/>
      <c r="J187" s="248"/>
      <c r="K187" s="249"/>
      <c r="L187" s="250"/>
      <c r="M187" s="248"/>
      <c r="N187" s="249"/>
      <c r="O187" s="250"/>
      <c r="P187" s="264"/>
      <c r="Q187" s="264"/>
      <c r="R187" s="264"/>
      <c r="S187" s="264"/>
      <c r="T187" s="264"/>
      <c r="U187" s="264"/>
      <c r="V187" s="264"/>
      <c r="W187" s="264"/>
      <c r="X187" s="264"/>
      <c r="Y187" s="264"/>
      <c r="Z187" s="264"/>
      <c r="AA187" s="365"/>
      <c r="AB187" s="365"/>
      <c r="AC187" s="365"/>
      <c r="AD187" s="365"/>
      <c r="AE187" s="365"/>
      <c r="AF187" s="365"/>
      <c r="AG187" s="365"/>
      <c r="AH187" s="365"/>
      <c r="AI187" s="365"/>
      <c r="AJ187" s="365"/>
    </row>
    <row r="188" spans="1:36" ht="3" hidden="1" customHeight="1">
      <c r="A188" s="337" t="s">
        <v>288</v>
      </c>
      <c r="B188" s="338"/>
      <c r="C188" s="338"/>
      <c r="D188" s="338"/>
      <c r="E188" s="338"/>
      <c r="F188" s="338"/>
      <c r="G188" s="338"/>
      <c r="H188" s="338"/>
      <c r="I188" s="339"/>
      <c r="J188" s="251"/>
      <c r="K188" s="252"/>
      <c r="L188" s="253"/>
      <c r="M188" s="251"/>
      <c r="N188" s="252"/>
      <c r="O188" s="253"/>
      <c r="P188" s="346"/>
      <c r="Q188" s="346"/>
      <c r="R188" s="346"/>
      <c r="S188" s="346"/>
      <c r="T188" s="346"/>
      <c r="U188" s="346"/>
      <c r="V188" s="346"/>
      <c r="W188" s="346"/>
      <c r="X188" s="346"/>
      <c r="Y188" s="346"/>
      <c r="Z188" s="346"/>
      <c r="AA188" s="365"/>
      <c r="AB188" s="365"/>
      <c r="AC188" s="365"/>
      <c r="AD188" s="365"/>
      <c r="AE188" s="365"/>
      <c r="AF188" s="365"/>
      <c r="AG188" s="365"/>
      <c r="AH188" s="365"/>
      <c r="AI188" s="365"/>
      <c r="AJ188" s="365"/>
    </row>
    <row r="189" spans="1:36" ht="9.75" hidden="1" customHeight="1">
      <c r="A189" s="340"/>
      <c r="B189" s="341"/>
      <c r="C189" s="341"/>
      <c r="D189" s="341"/>
      <c r="E189" s="341"/>
      <c r="F189" s="341"/>
      <c r="G189" s="341"/>
      <c r="H189" s="341"/>
      <c r="I189" s="342"/>
      <c r="J189" s="347"/>
      <c r="K189" s="348"/>
      <c r="L189" s="349"/>
      <c r="M189" s="347"/>
      <c r="N189" s="348"/>
      <c r="O189" s="349"/>
      <c r="P189" s="350" t="s">
        <v>275</v>
      </c>
      <c r="Q189" s="351"/>
      <c r="R189" s="352"/>
      <c r="S189" s="352"/>
      <c r="T189" s="336" t="s">
        <v>8</v>
      </c>
      <c r="U189" s="352"/>
      <c r="V189" s="352"/>
      <c r="W189" s="336" t="s">
        <v>9</v>
      </c>
      <c r="X189" s="352"/>
      <c r="Y189" s="352"/>
      <c r="Z189" s="336" t="s">
        <v>10</v>
      </c>
      <c r="AA189" s="365"/>
      <c r="AB189" s="365"/>
      <c r="AC189" s="365"/>
      <c r="AD189" s="365"/>
      <c r="AE189" s="365"/>
      <c r="AF189" s="365"/>
      <c r="AG189" s="365"/>
      <c r="AH189" s="365"/>
      <c r="AI189" s="365"/>
      <c r="AJ189" s="365"/>
    </row>
    <row r="190" spans="1:36" ht="9.75" hidden="1" customHeight="1">
      <c r="A190" s="340"/>
      <c r="B190" s="341"/>
      <c r="C190" s="341"/>
      <c r="D190" s="341"/>
      <c r="E190" s="341"/>
      <c r="F190" s="341"/>
      <c r="G190" s="341"/>
      <c r="H190" s="341"/>
      <c r="I190" s="342"/>
      <c r="J190" s="347"/>
      <c r="K190" s="348"/>
      <c r="L190" s="349"/>
      <c r="M190" s="347"/>
      <c r="N190" s="348"/>
      <c r="O190" s="349"/>
      <c r="P190" s="351"/>
      <c r="Q190" s="351"/>
      <c r="R190" s="352"/>
      <c r="S190" s="352"/>
      <c r="T190" s="336"/>
      <c r="U190" s="352"/>
      <c r="V190" s="352"/>
      <c r="W190" s="336"/>
      <c r="X190" s="352"/>
      <c r="Y190" s="352"/>
      <c r="Z190" s="336"/>
      <c r="AA190" s="365"/>
      <c r="AB190" s="365"/>
      <c r="AC190" s="365"/>
      <c r="AD190" s="365"/>
      <c r="AE190" s="365"/>
      <c r="AF190" s="365"/>
      <c r="AG190" s="365"/>
      <c r="AH190" s="365"/>
      <c r="AI190" s="365"/>
      <c r="AJ190" s="365"/>
    </row>
    <row r="191" spans="1:36" ht="3" hidden="1" customHeight="1">
      <c r="A191" s="353"/>
      <c r="B191" s="354"/>
      <c r="C191" s="354"/>
      <c r="D191" s="354"/>
      <c r="E191" s="354"/>
      <c r="F191" s="354"/>
      <c r="G191" s="354"/>
      <c r="H191" s="354"/>
      <c r="I191" s="355"/>
      <c r="J191" s="248"/>
      <c r="K191" s="249"/>
      <c r="L191" s="250"/>
      <c r="M191" s="248"/>
      <c r="N191" s="249"/>
      <c r="O191" s="250"/>
      <c r="P191" s="264"/>
      <c r="Q191" s="264"/>
      <c r="R191" s="264"/>
      <c r="S191" s="264"/>
      <c r="T191" s="264"/>
      <c r="U191" s="264"/>
      <c r="V191" s="264"/>
      <c r="W191" s="264"/>
      <c r="X191" s="264"/>
      <c r="Y191" s="264"/>
      <c r="Z191" s="264"/>
      <c r="AA191" s="365"/>
      <c r="AB191" s="365"/>
      <c r="AC191" s="365"/>
      <c r="AD191" s="365"/>
      <c r="AE191" s="365"/>
      <c r="AF191" s="365"/>
      <c r="AG191" s="365"/>
      <c r="AH191" s="365"/>
      <c r="AI191" s="365"/>
      <c r="AJ191" s="365"/>
    </row>
    <row r="192" spans="1:36" ht="3" hidden="1" customHeight="1">
      <c r="A192" s="337" t="s">
        <v>289</v>
      </c>
      <c r="B192" s="338"/>
      <c r="C192" s="338"/>
      <c r="D192" s="338"/>
      <c r="E192" s="338"/>
      <c r="F192" s="338"/>
      <c r="G192" s="338"/>
      <c r="H192" s="338"/>
      <c r="I192" s="339"/>
      <c r="J192" s="251"/>
      <c r="K192" s="252"/>
      <c r="L192" s="253"/>
      <c r="M192" s="251"/>
      <c r="N192" s="252"/>
      <c r="O192" s="253"/>
      <c r="P192" s="346"/>
      <c r="Q192" s="346"/>
      <c r="R192" s="346"/>
      <c r="S192" s="346"/>
      <c r="T192" s="346"/>
      <c r="U192" s="346"/>
      <c r="V192" s="346"/>
      <c r="W192" s="346"/>
      <c r="X192" s="346"/>
      <c r="Y192" s="346"/>
      <c r="Z192" s="346"/>
      <c r="AA192" s="365"/>
      <c r="AB192" s="365"/>
      <c r="AC192" s="365"/>
      <c r="AD192" s="365"/>
      <c r="AE192" s="365"/>
      <c r="AF192" s="365"/>
      <c r="AG192" s="365"/>
      <c r="AH192" s="365"/>
      <c r="AI192" s="365"/>
      <c r="AJ192" s="365"/>
    </row>
    <row r="193" spans="1:36" ht="9.75" hidden="1" customHeight="1">
      <c r="A193" s="340"/>
      <c r="B193" s="341"/>
      <c r="C193" s="341"/>
      <c r="D193" s="341"/>
      <c r="E193" s="341"/>
      <c r="F193" s="341"/>
      <c r="G193" s="341"/>
      <c r="H193" s="341"/>
      <c r="I193" s="342"/>
      <c r="J193" s="347"/>
      <c r="K193" s="348"/>
      <c r="L193" s="349"/>
      <c r="M193" s="347"/>
      <c r="N193" s="348"/>
      <c r="O193" s="349"/>
      <c r="P193" s="350" t="s">
        <v>275</v>
      </c>
      <c r="Q193" s="351"/>
      <c r="R193" s="352"/>
      <c r="S193" s="352"/>
      <c r="T193" s="336" t="s">
        <v>8</v>
      </c>
      <c r="U193" s="352"/>
      <c r="V193" s="352"/>
      <c r="W193" s="336" t="s">
        <v>9</v>
      </c>
      <c r="X193" s="352"/>
      <c r="Y193" s="352"/>
      <c r="Z193" s="336" t="s">
        <v>10</v>
      </c>
      <c r="AA193" s="365"/>
      <c r="AB193" s="365"/>
      <c r="AC193" s="365"/>
      <c r="AD193" s="365"/>
      <c r="AE193" s="365"/>
      <c r="AF193" s="365"/>
      <c r="AG193" s="365"/>
      <c r="AH193" s="365"/>
      <c r="AI193" s="365"/>
      <c r="AJ193" s="365"/>
    </row>
    <row r="194" spans="1:36" ht="9.75" hidden="1" customHeight="1">
      <c r="A194" s="340"/>
      <c r="B194" s="341"/>
      <c r="C194" s="341"/>
      <c r="D194" s="341"/>
      <c r="E194" s="341"/>
      <c r="F194" s="341"/>
      <c r="G194" s="341"/>
      <c r="H194" s="341"/>
      <c r="I194" s="342"/>
      <c r="J194" s="347"/>
      <c r="K194" s="348"/>
      <c r="L194" s="349"/>
      <c r="M194" s="347"/>
      <c r="N194" s="348"/>
      <c r="O194" s="349"/>
      <c r="P194" s="351"/>
      <c r="Q194" s="351"/>
      <c r="R194" s="352"/>
      <c r="S194" s="352"/>
      <c r="T194" s="336"/>
      <c r="U194" s="352"/>
      <c r="V194" s="352"/>
      <c r="W194" s="336"/>
      <c r="X194" s="352"/>
      <c r="Y194" s="352"/>
      <c r="Z194" s="336"/>
      <c r="AA194" s="365"/>
      <c r="AB194" s="365"/>
      <c r="AC194" s="365"/>
      <c r="AD194" s="365"/>
      <c r="AE194" s="365"/>
      <c r="AF194" s="365"/>
      <c r="AG194" s="365"/>
      <c r="AH194" s="365"/>
      <c r="AI194" s="365"/>
      <c r="AJ194" s="365"/>
    </row>
    <row r="195" spans="1:36" ht="3" hidden="1" customHeight="1">
      <c r="A195" s="343"/>
      <c r="B195" s="344"/>
      <c r="C195" s="344"/>
      <c r="D195" s="344"/>
      <c r="E195" s="344"/>
      <c r="F195" s="344"/>
      <c r="G195" s="344"/>
      <c r="H195" s="344"/>
      <c r="I195" s="345"/>
      <c r="J195" s="254"/>
      <c r="K195" s="255"/>
      <c r="L195" s="256"/>
      <c r="M195" s="254"/>
      <c r="N195" s="255"/>
      <c r="O195" s="256"/>
      <c r="P195" s="265"/>
      <c r="Q195" s="265"/>
      <c r="R195" s="265"/>
      <c r="S195" s="265"/>
      <c r="T195" s="265"/>
      <c r="U195" s="265"/>
      <c r="V195" s="265"/>
      <c r="W195" s="265"/>
      <c r="X195" s="265"/>
      <c r="Y195" s="265"/>
      <c r="Z195" s="265"/>
      <c r="AA195" s="365"/>
      <c r="AB195" s="365"/>
      <c r="AC195" s="365"/>
      <c r="AD195" s="365"/>
      <c r="AE195" s="365"/>
      <c r="AF195" s="365"/>
      <c r="AG195" s="365"/>
      <c r="AH195" s="365"/>
      <c r="AI195" s="365"/>
      <c r="AJ195" s="365"/>
    </row>
  </sheetData>
  <mergeCells count="544">
    <mergeCell ref="AB1:AJ1"/>
    <mergeCell ref="A2:AJ2"/>
    <mergeCell ref="A4:J8"/>
    <mergeCell ref="Y4:Z4"/>
    <mergeCell ref="AA4:AB4"/>
    <mergeCell ref="AD4:AE4"/>
    <mergeCell ref="AG4:AH4"/>
    <mergeCell ref="M7:O11"/>
    <mergeCell ref="P7:T8"/>
    <mergeCell ref="U7:U8"/>
    <mergeCell ref="V7:AJ8"/>
    <mergeCell ref="P9:T10"/>
    <mergeCell ref="U9:U10"/>
    <mergeCell ref="V9:AJ10"/>
    <mergeCell ref="A10:K12"/>
    <mergeCell ref="P11:T11"/>
    <mergeCell ref="V11:AJ11"/>
    <mergeCell ref="M12:O12"/>
    <mergeCell ref="P12:T12"/>
    <mergeCell ref="V12:AI12"/>
    <mergeCell ref="S16:T16"/>
    <mergeCell ref="U16:V16"/>
    <mergeCell ref="W16:X16"/>
    <mergeCell ref="Y16:Z16"/>
    <mergeCell ref="AB16:AC16"/>
    <mergeCell ref="A17:F18"/>
    <mergeCell ref="J17:AJ17"/>
    <mergeCell ref="G18:AJ18"/>
    <mergeCell ref="P13:T13"/>
    <mergeCell ref="V13:AI13"/>
    <mergeCell ref="A14:AJ15"/>
    <mergeCell ref="A16:F16"/>
    <mergeCell ref="G16:H16"/>
    <mergeCell ref="I16:J16"/>
    <mergeCell ref="K16:L16"/>
    <mergeCell ref="M16:N16"/>
    <mergeCell ref="O16:P16"/>
    <mergeCell ref="Q16:R16"/>
    <mergeCell ref="A19:F21"/>
    <mergeCell ref="G19:J19"/>
    <mergeCell ref="K19:O19"/>
    <mergeCell ref="G20:AJ21"/>
    <mergeCell ref="A23:I24"/>
    <mergeCell ref="J23:L24"/>
    <mergeCell ref="M23:O24"/>
    <mergeCell ref="P23:Z24"/>
    <mergeCell ref="AA23:AJ24"/>
    <mergeCell ref="A25:A51"/>
    <mergeCell ref="B25:I27"/>
    <mergeCell ref="P25:Z25"/>
    <mergeCell ref="AA25:AJ78"/>
    <mergeCell ref="J26:L26"/>
    <mergeCell ref="M26:O26"/>
    <mergeCell ref="P26:Q26"/>
    <mergeCell ref="R26:S26"/>
    <mergeCell ref="U26:V26"/>
    <mergeCell ref="X26:Y26"/>
    <mergeCell ref="P27:Z27"/>
    <mergeCell ref="B28:I30"/>
    <mergeCell ref="P28:Z28"/>
    <mergeCell ref="J29:L29"/>
    <mergeCell ref="M29:O29"/>
    <mergeCell ref="P29:Q29"/>
    <mergeCell ref="R29:S29"/>
    <mergeCell ref="U29:V29"/>
    <mergeCell ref="X29:Y29"/>
    <mergeCell ref="P30:Z30"/>
    <mergeCell ref="B31:I33"/>
    <mergeCell ref="P31:Z31"/>
    <mergeCell ref="J32:L32"/>
    <mergeCell ref="M32:O32"/>
    <mergeCell ref="P32:Q32"/>
    <mergeCell ref="R32:S32"/>
    <mergeCell ref="U32:V32"/>
    <mergeCell ref="X32:Y32"/>
    <mergeCell ref="P33:Z33"/>
    <mergeCell ref="B34:I36"/>
    <mergeCell ref="P34:Z34"/>
    <mergeCell ref="J35:L35"/>
    <mergeCell ref="M35:O35"/>
    <mergeCell ref="P35:Q35"/>
    <mergeCell ref="R35:S35"/>
    <mergeCell ref="U35:V35"/>
    <mergeCell ref="X35:Y35"/>
    <mergeCell ref="P36:Z36"/>
    <mergeCell ref="B37:I39"/>
    <mergeCell ref="P37:Z37"/>
    <mergeCell ref="J38:L38"/>
    <mergeCell ref="M38:O38"/>
    <mergeCell ref="P38:Q38"/>
    <mergeCell ref="R38:S38"/>
    <mergeCell ref="U38:V38"/>
    <mergeCell ref="X38:Y38"/>
    <mergeCell ref="P39:Z39"/>
    <mergeCell ref="B40:I42"/>
    <mergeCell ref="P40:Z40"/>
    <mergeCell ref="J41:L41"/>
    <mergeCell ref="M41:O41"/>
    <mergeCell ref="P41:Q41"/>
    <mergeCell ref="R41:S41"/>
    <mergeCell ref="U41:V41"/>
    <mergeCell ref="X41:Y41"/>
    <mergeCell ref="P42:Z42"/>
    <mergeCell ref="B43:I45"/>
    <mergeCell ref="P43:Z43"/>
    <mergeCell ref="J44:L44"/>
    <mergeCell ref="M44:O44"/>
    <mergeCell ref="P44:Q44"/>
    <mergeCell ref="R44:S44"/>
    <mergeCell ref="U44:V44"/>
    <mergeCell ref="X44:Y44"/>
    <mergeCell ref="P45:Z45"/>
    <mergeCell ref="B46:I48"/>
    <mergeCell ref="P46:Z46"/>
    <mergeCell ref="J47:L47"/>
    <mergeCell ref="M47:O47"/>
    <mergeCell ref="P47:Q47"/>
    <mergeCell ref="R47:S47"/>
    <mergeCell ref="U47:V47"/>
    <mergeCell ref="X47:Y47"/>
    <mergeCell ref="P48:Z48"/>
    <mergeCell ref="B49:I51"/>
    <mergeCell ref="P49:Z49"/>
    <mergeCell ref="J50:L50"/>
    <mergeCell ref="M50:O50"/>
    <mergeCell ref="P50:Q50"/>
    <mergeCell ref="R50:S50"/>
    <mergeCell ref="U50:V50"/>
    <mergeCell ref="X50:Y50"/>
    <mergeCell ref="P51:Z51"/>
    <mergeCell ref="A52:A78"/>
    <mergeCell ref="B52:I54"/>
    <mergeCell ref="P52:Z52"/>
    <mergeCell ref="J53:L53"/>
    <mergeCell ref="M53:O53"/>
    <mergeCell ref="P53:Q53"/>
    <mergeCell ref="R53:S53"/>
    <mergeCell ref="U53:V53"/>
    <mergeCell ref="X53:Y53"/>
    <mergeCell ref="P54:Z54"/>
    <mergeCell ref="B55:I57"/>
    <mergeCell ref="P55:Z55"/>
    <mergeCell ref="J56:L56"/>
    <mergeCell ref="M56:O56"/>
    <mergeCell ref="P56:Q56"/>
    <mergeCell ref="R56:S56"/>
    <mergeCell ref="U56:V56"/>
    <mergeCell ref="X56:Y56"/>
    <mergeCell ref="P57:Z57"/>
    <mergeCell ref="B58:I60"/>
    <mergeCell ref="P58:Z58"/>
    <mergeCell ref="J59:L59"/>
    <mergeCell ref="M59:O59"/>
    <mergeCell ref="P59:Q59"/>
    <mergeCell ref="R59:S59"/>
    <mergeCell ref="U59:V59"/>
    <mergeCell ref="X59:Y59"/>
    <mergeCell ref="P60:Z60"/>
    <mergeCell ref="B61:I63"/>
    <mergeCell ref="P61:Z61"/>
    <mergeCell ref="J62:L62"/>
    <mergeCell ref="M62:O62"/>
    <mergeCell ref="P62:Q62"/>
    <mergeCell ref="R62:S62"/>
    <mergeCell ref="U62:V62"/>
    <mergeCell ref="X62:Y62"/>
    <mergeCell ref="P63:Z63"/>
    <mergeCell ref="B64:I66"/>
    <mergeCell ref="P64:Z64"/>
    <mergeCell ref="J65:L65"/>
    <mergeCell ref="M65:O65"/>
    <mergeCell ref="P65:Q65"/>
    <mergeCell ref="R65:S65"/>
    <mergeCell ref="U65:V65"/>
    <mergeCell ref="X65:Y65"/>
    <mergeCell ref="P66:Z66"/>
    <mergeCell ref="B67:I69"/>
    <mergeCell ref="P67:Z67"/>
    <mergeCell ref="J68:L68"/>
    <mergeCell ref="M68:O68"/>
    <mergeCell ref="P68:Q68"/>
    <mergeCell ref="R68:S68"/>
    <mergeCell ref="U68:V68"/>
    <mergeCell ref="X68:Y68"/>
    <mergeCell ref="P69:Z69"/>
    <mergeCell ref="B70:I72"/>
    <mergeCell ref="P70:Z70"/>
    <mergeCell ref="J71:L71"/>
    <mergeCell ref="M71:O71"/>
    <mergeCell ref="P71:Q71"/>
    <mergeCell ref="R71:S71"/>
    <mergeCell ref="U71:V71"/>
    <mergeCell ref="X71:Y71"/>
    <mergeCell ref="P72:Z72"/>
    <mergeCell ref="B73:I75"/>
    <mergeCell ref="P73:Z73"/>
    <mergeCell ref="J74:L74"/>
    <mergeCell ref="M74:O74"/>
    <mergeCell ref="P74:Q74"/>
    <mergeCell ref="R74:S74"/>
    <mergeCell ref="U74:V74"/>
    <mergeCell ref="X74:Y74"/>
    <mergeCell ref="P75:Z75"/>
    <mergeCell ref="B76:I78"/>
    <mergeCell ref="P76:Z76"/>
    <mergeCell ref="J77:L77"/>
    <mergeCell ref="M77:O77"/>
    <mergeCell ref="P77:Q77"/>
    <mergeCell ref="R77:S77"/>
    <mergeCell ref="U77:V77"/>
    <mergeCell ref="X77:Y77"/>
    <mergeCell ref="P78:Z78"/>
    <mergeCell ref="AA84:AJ155"/>
    <mergeCell ref="J85:L86"/>
    <mergeCell ref="M85:O86"/>
    <mergeCell ref="P85:Q86"/>
    <mergeCell ref="R85:S86"/>
    <mergeCell ref="T85:T86"/>
    <mergeCell ref="U85:V86"/>
    <mergeCell ref="B80:AI80"/>
    <mergeCell ref="A82:I83"/>
    <mergeCell ref="J82:L83"/>
    <mergeCell ref="M82:O83"/>
    <mergeCell ref="P82:Z83"/>
    <mergeCell ref="AA82:AJ83"/>
    <mergeCell ref="B88:I91"/>
    <mergeCell ref="P88:Z88"/>
    <mergeCell ref="J89:L90"/>
    <mergeCell ref="M89:O90"/>
    <mergeCell ref="P89:Q90"/>
    <mergeCell ref="R89:S90"/>
    <mergeCell ref="A84:A119"/>
    <mergeCell ref="B84:I87"/>
    <mergeCell ref="P84:Z84"/>
    <mergeCell ref="W93:W94"/>
    <mergeCell ref="X93:Y94"/>
    <mergeCell ref="T89:T90"/>
    <mergeCell ref="U89:V90"/>
    <mergeCell ref="W89:W90"/>
    <mergeCell ref="X89:Y90"/>
    <mergeCell ref="Z89:Z90"/>
    <mergeCell ref="P91:Z91"/>
    <mergeCell ref="W85:W86"/>
    <mergeCell ref="X85:Y86"/>
    <mergeCell ref="Z85:Z86"/>
    <mergeCell ref="P87:Z87"/>
    <mergeCell ref="B100:I103"/>
    <mergeCell ref="P100:Z100"/>
    <mergeCell ref="J101:L102"/>
    <mergeCell ref="M101:O102"/>
    <mergeCell ref="P101:Q102"/>
    <mergeCell ref="R101:S102"/>
    <mergeCell ref="Z93:Z94"/>
    <mergeCell ref="P95:Z95"/>
    <mergeCell ref="B96:I99"/>
    <mergeCell ref="P96:Z96"/>
    <mergeCell ref="J97:L98"/>
    <mergeCell ref="M97:O98"/>
    <mergeCell ref="P97:Q98"/>
    <mergeCell ref="R97:S98"/>
    <mergeCell ref="T97:T98"/>
    <mergeCell ref="U97:V98"/>
    <mergeCell ref="B92:I95"/>
    <mergeCell ref="P92:Z92"/>
    <mergeCell ref="J93:L94"/>
    <mergeCell ref="M93:O94"/>
    <mergeCell ref="P93:Q94"/>
    <mergeCell ref="R93:S94"/>
    <mergeCell ref="T93:T94"/>
    <mergeCell ref="U93:V94"/>
    <mergeCell ref="W105:W106"/>
    <mergeCell ref="X105:Y106"/>
    <mergeCell ref="T101:T102"/>
    <mergeCell ref="U101:V102"/>
    <mergeCell ref="W101:W102"/>
    <mergeCell ref="X101:Y102"/>
    <mergeCell ref="Z101:Z102"/>
    <mergeCell ref="P103:Z103"/>
    <mergeCell ref="W97:W98"/>
    <mergeCell ref="X97:Y98"/>
    <mergeCell ref="Z97:Z98"/>
    <mergeCell ref="P99:Z99"/>
    <mergeCell ref="B112:I115"/>
    <mergeCell ref="P112:Z112"/>
    <mergeCell ref="J113:L114"/>
    <mergeCell ref="M113:O114"/>
    <mergeCell ref="P113:Q114"/>
    <mergeCell ref="R113:S114"/>
    <mergeCell ref="Z105:Z106"/>
    <mergeCell ref="P107:Z107"/>
    <mergeCell ref="B108:I111"/>
    <mergeCell ref="P108:Z108"/>
    <mergeCell ref="J109:L110"/>
    <mergeCell ref="M109:O110"/>
    <mergeCell ref="P109:Q110"/>
    <mergeCell ref="R109:S110"/>
    <mergeCell ref="T109:T110"/>
    <mergeCell ref="U109:V110"/>
    <mergeCell ref="B104:I107"/>
    <mergeCell ref="P104:Z104"/>
    <mergeCell ref="J105:L106"/>
    <mergeCell ref="M105:O106"/>
    <mergeCell ref="P105:Q106"/>
    <mergeCell ref="R105:S106"/>
    <mergeCell ref="T105:T106"/>
    <mergeCell ref="U105:V106"/>
    <mergeCell ref="T113:T114"/>
    <mergeCell ref="U113:V114"/>
    <mergeCell ref="W113:W114"/>
    <mergeCell ref="X113:Y114"/>
    <mergeCell ref="Z113:Z114"/>
    <mergeCell ref="P115:Z115"/>
    <mergeCell ref="W109:W110"/>
    <mergeCell ref="X109:Y110"/>
    <mergeCell ref="Z109:Z110"/>
    <mergeCell ref="P111:Z111"/>
    <mergeCell ref="B116:I119"/>
    <mergeCell ref="P116:Z116"/>
    <mergeCell ref="J117:L118"/>
    <mergeCell ref="M117:O118"/>
    <mergeCell ref="P117:Q118"/>
    <mergeCell ref="R117:S118"/>
    <mergeCell ref="T117:T118"/>
    <mergeCell ref="U117:V118"/>
    <mergeCell ref="W117:W118"/>
    <mergeCell ref="X117:Y118"/>
    <mergeCell ref="U121:V122"/>
    <mergeCell ref="W121:W122"/>
    <mergeCell ref="X121:Y122"/>
    <mergeCell ref="Z121:Z122"/>
    <mergeCell ref="P123:Z123"/>
    <mergeCell ref="P124:Z124"/>
    <mergeCell ref="P125:Q126"/>
    <mergeCell ref="Z117:Z118"/>
    <mergeCell ref="P119:Z119"/>
    <mergeCell ref="P120:Z120"/>
    <mergeCell ref="P121:Q122"/>
    <mergeCell ref="R121:S122"/>
    <mergeCell ref="T121:T122"/>
    <mergeCell ref="R125:S126"/>
    <mergeCell ref="T125:T126"/>
    <mergeCell ref="U125:V126"/>
    <mergeCell ref="W125:W126"/>
    <mergeCell ref="P127:Z127"/>
    <mergeCell ref="B128:I131"/>
    <mergeCell ref="P128:Z128"/>
    <mergeCell ref="J129:L130"/>
    <mergeCell ref="M129:O130"/>
    <mergeCell ref="P129:Q130"/>
    <mergeCell ref="R129:S130"/>
    <mergeCell ref="T129:T130"/>
    <mergeCell ref="U129:V130"/>
    <mergeCell ref="W129:W130"/>
    <mergeCell ref="B124:I127"/>
    <mergeCell ref="J125:L126"/>
    <mergeCell ref="M125:O126"/>
    <mergeCell ref="X129:Y130"/>
    <mergeCell ref="Z129:Z130"/>
    <mergeCell ref="P131:Z131"/>
    <mergeCell ref="X125:Y126"/>
    <mergeCell ref="Z125:Z126"/>
    <mergeCell ref="B132:I135"/>
    <mergeCell ref="P132:Z132"/>
    <mergeCell ref="J133:L134"/>
    <mergeCell ref="M133:O134"/>
    <mergeCell ref="P133:Q134"/>
    <mergeCell ref="R133:S134"/>
    <mergeCell ref="T133:T134"/>
    <mergeCell ref="R137:S138"/>
    <mergeCell ref="T137:T138"/>
    <mergeCell ref="U137:V138"/>
    <mergeCell ref="W137:W138"/>
    <mergeCell ref="X137:Y138"/>
    <mergeCell ref="Z137:Z138"/>
    <mergeCell ref="U133:V134"/>
    <mergeCell ref="W133:W134"/>
    <mergeCell ref="X133:Y134"/>
    <mergeCell ref="Z133:Z134"/>
    <mergeCell ref="P135:Z135"/>
    <mergeCell ref="P136:Z136"/>
    <mergeCell ref="P137:Q138"/>
    <mergeCell ref="P139:Z139"/>
    <mergeCell ref="B140:I143"/>
    <mergeCell ref="P140:Z140"/>
    <mergeCell ref="J141:L142"/>
    <mergeCell ref="M141:O142"/>
    <mergeCell ref="P141:Q142"/>
    <mergeCell ref="R141:S142"/>
    <mergeCell ref="T141:T142"/>
    <mergeCell ref="U141:V142"/>
    <mergeCell ref="W141:W142"/>
    <mergeCell ref="B136:I139"/>
    <mergeCell ref="J137:L138"/>
    <mergeCell ref="M137:O138"/>
    <mergeCell ref="X141:Y142"/>
    <mergeCell ref="Z141:Z142"/>
    <mergeCell ref="P143:Z143"/>
    <mergeCell ref="B144:I147"/>
    <mergeCell ref="P144:Z144"/>
    <mergeCell ref="J145:L146"/>
    <mergeCell ref="M145:O146"/>
    <mergeCell ref="P145:Q146"/>
    <mergeCell ref="R145:S146"/>
    <mergeCell ref="T145:T146"/>
    <mergeCell ref="R149:S150"/>
    <mergeCell ref="T149:T150"/>
    <mergeCell ref="U149:V150"/>
    <mergeCell ref="W149:W150"/>
    <mergeCell ref="X149:Y150"/>
    <mergeCell ref="Z149:Z150"/>
    <mergeCell ref="U145:V146"/>
    <mergeCell ref="W145:W146"/>
    <mergeCell ref="X145:Y146"/>
    <mergeCell ref="Z145:Z146"/>
    <mergeCell ref="P147:Z147"/>
    <mergeCell ref="P148:Z148"/>
    <mergeCell ref="P149:Q150"/>
    <mergeCell ref="X153:Y154"/>
    <mergeCell ref="Z153:Z154"/>
    <mergeCell ref="P155:Z155"/>
    <mergeCell ref="A158:I159"/>
    <mergeCell ref="J158:L159"/>
    <mergeCell ref="M158:O159"/>
    <mergeCell ref="P158:Z159"/>
    <mergeCell ref="P151:Z151"/>
    <mergeCell ref="B152:I155"/>
    <mergeCell ref="P152:Z152"/>
    <mergeCell ref="J153:L154"/>
    <mergeCell ref="M153:O154"/>
    <mergeCell ref="P153:Q154"/>
    <mergeCell ref="R153:S154"/>
    <mergeCell ref="T153:T154"/>
    <mergeCell ref="U153:V154"/>
    <mergeCell ref="W153:W154"/>
    <mergeCell ref="B148:I151"/>
    <mergeCell ref="J149:L150"/>
    <mergeCell ref="M149:O150"/>
    <mergeCell ref="A120:A155"/>
    <mergeCell ref="B120:I123"/>
    <mergeCell ref="J121:L122"/>
    <mergeCell ref="M121:O122"/>
    <mergeCell ref="A164:I167"/>
    <mergeCell ref="P164:Z164"/>
    <mergeCell ref="J165:L166"/>
    <mergeCell ref="M165:O166"/>
    <mergeCell ref="P165:Q166"/>
    <mergeCell ref="R165:S166"/>
    <mergeCell ref="AA158:AJ159"/>
    <mergeCell ref="A160:I163"/>
    <mergeCell ref="P160:Z160"/>
    <mergeCell ref="AA160:AJ195"/>
    <mergeCell ref="J161:L162"/>
    <mergeCell ref="M161:O162"/>
    <mergeCell ref="P161:Q162"/>
    <mergeCell ref="R161:S162"/>
    <mergeCell ref="T161:T162"/>
    <mergeCell ref="U161:V162"/>
    <mergeCell ref="T165:T166"/>
    <mergeCell ref="U165:V166"/>
    <mergeCell ref="W165:W166"/>
    <mergeCell ref="X165:Y166"/>
    <mergeCell ref="Z165:Z166"/>
    <mergeCell ref="P167:Z167"/>
    <mergeCell ref="W161:W162"/>
    <mergeCell ref="X161:Y162"/>
    <mergeCell ref="Z161:Z162"/>
    <mergeCell ref="P163:Z163"/>
    <mergeCell ref="Z169:Z170"/>
    <mergeCell ref="A172:I175"/>
    <mergeCell ref="P172:Z172"/>
    <mergeCell ref="J173:L174"/>
    <mergeCell ref="M173:O174"/>
    <mergeCell ref="P173:Q174"/>
    <mergeCell ref="R173:S174"/>
    <mergeCell ref="T173:T174"/>
    <mergeCell ref="U173:V174"/>
    <mergeCell ref="W173:W174"/>
    <mergeCell ref="A168:I171"/>
    <mergeCell ref="P168:Z168"/>
    <mergeCell ref="J169:L170"/>
    <mergeCell ref="M169:O170"/>
    <mergeCell ref="P169:Q170"/>
    <mergeCell ref="R169:S170"/>
    <mergeCell ref="T169:T170"/>
    <mergeCell ref="U169:V170"/>
    <mergeCell ref="W169:W170"/>
    <mergeCell ref="X169:Y170"/>
    <mergeCell ref="X173:Y174"/>
    <mergeCell ref="Z173:Z174"/>
    <mergeCell ref="A176:I179"/>
    <mergeCell ref="P176:Z176"/>
    <mergeCell ref="J177:L178"/>
    <mergeCell ref="M177:O178"/>
    <mergeCell ref="P177:Q178"/>
    <mergeCell ref="R177:S178"/>
    <mergeCell ref="T177:T178"/>
    <mergeCell ref="U177:V178"/>
    <mergeCell ref="W177:W178"/>
    <mergeCell ref="X177:Y178"/>
    <mergeCell ref="Z177:Z178"/>
    <mergeCell ref="A180:I183"/>
    <mergeCell ref="P180:Z180"/>
    <mergeCell ref="J181:L182"/>
    <mergeCell ref="M181:O182"/>
    <mergeCell ref="P181:Q182"/>
    <mergeCell ref="R181:S182"/>
    <mergeCell ref="T181:T182"/>
    <mergeCell ref="A188:I191"/>
    <mergeCell ref="P188:Z188"/>
    <mergeCell ref="J189:L190"/>
    <mergeCell ref="M189:O190"/>
    <mergeCell ref="P189:Q190"/>
    <mergeCell ref="U181:V182"/>
    <mergeCell ref="W181:W182"/>
    <mergeCell ref="X181:Y182"/>
    <mergeCell ref="Z181:Z182"/>
    <mergeCell ref="A184:I187"/>
    <mergeCell ref="P184:Z184"/>
    <mergeCell ref="J185:L186"/>
    <mergeCell ref="M185:O186"/>
    <mergeCell ref="P185:Q186"/>
    <mergeCell ref="R185:S186"/>
    <mergeCell ref="R189:S190"/>
    <mergeCell ref="T189:T190"/>
    <mergeCell ref="U189:V190"/>
    <mergeCell ref="W189:W190"/>
    <mergeCell ref="X189:Y190"/>
    <mergeCell ref="Z189:Z190"/>
    <mergeCell ref="T185:T186"/>
    <mergeCell ref="U185:V186"/>
    <mergeCell ref="W185:W186"/>
    <mergeCell ref="X185:Y186"/>
    <mergeCell ref="Z185:Z186"/>
    <mergeCell ref="Z193:Z194"/>
    <mergeCell ref="A192:I195"/>
    <mergeCell ref="P192:Z192"/>
    <mergeCell ref="J193:L194"/>
    <mergeCell ref="M193:O194"/>
    <mergeCell ref="P193:Q194"/>
    <mergeCell ref="R193:S194"/>
    <mergeCell ref="T193:T194"/>
    <mergeCell ref="U193:V194"/>
    <mergeCell ref="W193:W194"/>
    <mergeCell ref="X193:Y194"/>
  </mergeCells>
  <phoneticPr fontId="7"/>
  <conditionalFormatting sqref="G20:AJ21 K19:O19 G18:AJ18 J17:AJ17">
    <cfRule type="notContainsBlanks" dxfId="11" priority="3">
      <formula>LEN(TRIM(G17))&gt;0</formula>
    </cfRule>
  </conditionalFormatting>
  <conditionalFormatting sqref="V7:AJ13">
    <cfRule type="notContainsBlanks" dxfId="10" priority="2">
      <formula>LEN(TRIM(V7))&gt;0</formula>
    </cfRule>
  </conditionalFormatting>
  <conditionalFormatting sqref="G16:Z16">
    <cfRule type="notContainsBlanks" dxfId="9" priority="1">
      <formula>LEN(TRIM(G16))&gt;0</formula>
    </cfRule>
  </conditionalFormatting>
  <dataValidations count="7">
    <dataValidation allowBlank="1" showInputMessage="1" showErrorMessage="1" promptTitle="＝＝＝＝留意事項＝＝＝＝" prompt="事業所番号ごとに届出書を作成_x000a_新規申請の場合、事業所番号は記入不要" sqref="G16:Z16" xr:uid="{CEF30799-455C-44A3-AB83-BF71AD281351}"/>
    <dataValidation type="list" imeMode="off" allowBlank="1" showInputMessage="1" showErrorMessage="1" sqref="AL130" xr:uid="{986269BE-701A-4E5C-B05F-38DD3F451003}">
      <formula1>"30"</formula1>
    </dataValidation>
    <dataValidation type="list" errorStyle="warning" allowBlank="1" showInputMessage="1" showErrorMessage="1" sqref="J89:L90 J93:L94 J97:L98 J101:L102 J105:L106 J109:L110 J113:L114 J117:L118 J121:L122 J125:L126 J129:L130 J133:L134 J137:L138 J141:L142 J145:L146 J149:L150 J153:L154 J161:L162 J165:L166 J193:L194 J85:L86 J189:L190 J185:L186 J181:L182 J177:L178 J173:L174 J169:L170 J29:L29 J32:L32 J35:L35 J38:L38 J41:L41 J44:L44 J47:L47 J50:L50 J53:L53 J56:L56 J59:L59 J62:L62 J65:L65 J68:L68 J71:L71 J74:L74 J77:L77 J26:L26" xr:uid="{8CA56C87-A52B-4434-80B8-AA4BFDC08E2D}">
      <formula1>"○"</formula1>
    </dataValidation>
    <dataValidation imeMode="off" allowBlank="1" showInputMessage="1" showErrorMessage="1" sqref="AD4:AE4 AA4:AB4 AG4:AH4" xr:uid="{BA62C4C6-67B6-412E-9501-7E2E191282EB}"/>
    <dataValidation imeMode="halfKatakana" allowBlank="1" showInputMessage="1" showErrorMessage="1" sqref="J17" xr:uid="{16CAB1A6-1474-4D22-B542-97732CC2AF53}"/>
    <dataValidation imeMode="fullAlpha" allowBlank="1" showInputMessage="1" showErrorMessage="1" sqref="K19:O19" xr:uid="{1316A77D-3EDE-4591-A7B3-5DF8B5433A90}"/>
    <dataValidation type="list" errorStyle="warning" allowBlank="1" showInputMessage="1" showErrorMessage="1" sqref="M85:O86 M89:O90 M93:O94 M97:O98 M101:O102 M105:O106 M109:O110 M113:O114 M117:O118 M121:O122 M125:O126 M129:O130 M133:O134 M137:O138 M141:O142 M145:O146 M149:O150 M153:O154 M161:O162 M165:O166 M169:O170 M173:O174 M177:O178 M181:O182 M185:O186 M189:O190 M193:O194 M26:O26 M29:O29 M32:O32 M35:O35 M38:O38 M41:O41 M44:O44 M47:O47 M50:O50 M53:O53 M56:O56 M59:O59 M62:O62 M65:O65 M68:O68 M71:O71 M74:O74 M77:O77" xr:uid="{888E5AA9-AFF1-4431-9D93-3E07FDB0BE52}">
      <formula1>"新規,変更,終了,継続"</formula1>
    </dataValidation>
  </dataValidations>
  <printOptions horizontalCentered="1"/>
  <pageMargins left="0.59055118110236227" right="0.39370078740157483" top="0.39370078740157483" bottom="0.39370078740157483" header="0.31496062992125984" footer="0.27559055118110237"/>
  <pageSetup paperSize="9" fitToWidth="0" fitToHeight="0" orientation="portrait" cellComments="asDisplayed" r:id="rId1"/>
  <headerFooter alignWithMargins="0"/>
  <rowBreaks count="1" manualBreakCount="1">
    <brk id="157" max="35" man="1"/>
  </rowBreaks>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56413-EA29-47EA-856A-378B39ED135D}">
  <sheetPr>
    <tabColor rgb="FFC00000"/>
  </sheetPr>
  <dimension ref="A1:T47"/>
  <sheetViews>
    <sheetView showGridLines="0" view="pageBreakPreview" zoomScale="80" zoomScaleNormal="100" zoomScaleSheetLayoutView="80" workbookViewId="0">
      <selection activeCell="L11" sqref="L11:L12"/>
    </sheetView>
  </sheetViews>
  <sheetFormatPr defaultColWidth="9" defaultRowHeight="13.5"/>
  <cols>
    <col min="1" max="1" width="5.25" style="161" customWidth="1"/>
    <col min="2" max="3" width="8.75" style="161" customWidth="1"/>
    <col min="4" max="5" width="9.5" style="161" customWidth="1"/>
    <col min="6" max="6" width="6.25" style="161" customWidth="1"/>
    <col min="7" max="7" width="19.125" style="161" customWidth="1"/>
    <col min="8" max="9" width="10" style="161" customWidth="1"/>
    <col min="10" max="10" width="8.75" style="161" customWidth="1"/>
    <col min="11" max="11" width="7.875" style="161" customWidth="1"/>
    <col min="12" max="12" width="14.125" style="161" customWidth="1"/>
    <col min="13" max="13" width="8.5" style="161" customWidth="1"/>
    <col min="14" max="14" width="13.25" style="161" customWidth="1"/>
    <col min="15" max="15" width="9.875" style="161" customWidth="1"/>
    <col min="16" max="16" width="10.125" style="293" bestFit="1" customWidth="1"/>
    <col min="17" max="17" width="31.125" style="293" customWidth="1"/>
    <col min="18" max="18" width="14.875" style="293" bestFit="1" customWidth="1"/>
    <col min="19" max="19" width="9" style="293"/>
    <col min="20" max="16384" width="9" style="161"/>
  </cols>
  <sheetData>
    <row r="1" spans="1:20" ht="27.75" customHeight="1">
      <c r="A1" s="292" t="s">
        <v>301</v>
      </c>
      <c r="I1" s="869" t="str">
        <f>IF(AND(ISBLANK('届出書 '!AA4),ISBLANK('届出書 '!AD4),ISBLANK('届出書 '!AG4)),"届出書の日付から自動引用","令和"&amp;'届出書 '!AA4&amp;"年"&amp;'届出書 '!AD4&amp;"月"&amp;'届出書 '!AG4&amp;"日")</f>
        <v>届出書の日付から自動引用</v>
      </c>
      <c r="J1" s="870"/>
      <c r="K1" s="870"/>
      <c r="L1" s="870"/>
      <c r="M1" s="870"/>
      <c r="N1" s="870"/>
      <c r="O1" s="312"/>
    </row>
    <row r="2" spans="1:20" ht="49.5" customHeight="1">
      <c r="A2" s="871" t="s">
        <v>205</v>
      </c>
      <c r="B2" s="872"/>
      <c r="C2" s="872"/>
      <c r="D2" s="872"/>
      <c r="E2" s="872"/>
      <c r="F2" s="872"/>
      <c r="G2" s="872"/>
      <c r="H2" s="872"/>
      <c r="I2" s="872"/>
      <c r="J2" s="872"/>
      <c r="K2" s="872"/>
      <c r="L2" s="872"/>
      <c r="M2" s="872"/>
      <c r="N2" s="872"/>
      <c r="O2" s="310"/>
    </row>
    <row r="3" spans="1:20" ht="16.5" customHeight="1" thickBot="1">
      <c r="A3" s="79"/>
      <c r="B3" s="268"/>
      <c r="C3" s="268"/>
      <c r="D3" s="268"/>
      <c r="E3" s="268"/>
      <c r="F3" s="268"/>
      <c r="G3" s="268"/>
      <c r="H3" s="268"/>
      <c r="I3" s="268"/>
      <c r="J3" s="268"/>
      <c r="K3" s="268"/>
      <c r="L3" s="268"/>
      <c r="M3" s="268"/>
      <c r="N3" s="268"/>
      <c r="O3" s="268"/>
      <c r="R3" s="294"/>
      <c r="S3" s="294"/>
      <c r="T3" s="293"/>
    </row>
    <row r="4" spans="1:20" ht="16.5" customHeight="1">
      <c r="A4" s="873" t="s">
        <v>138</v>
      </c>
      <c r="B4" s="849" t="s">
        <v>333</v>
      </c>
      <c r="C4" s="850"/>
      <c r="D4" s="850"/>
      <c r="E4" s="851"/>
      <c r="F4" s="874">
        <f ca="1">COUNTIF(P16:P45,"TRUE")</f>
        <v>1</v>
      </c>
      <c r="G4" s="875"/>
      <c r="H4" s="295"/>
      <c r="J4" s="880" t="s">
        <v>334</v>
      </c>
      <c r="K4" s="880"/>
      <c r="L4" s="880"/>
      <c r="M4" s="880"/>
      <c r="N4" s="880"/>
      <c r="O4" s="313"/>
      <c r="T4" s="293"/>
    </row>
    <row r="5" spans="1:20" ht="16.5" customHeight="1">
      <c r="A5" s="847"/>
      <c r="B5" s="852"/>
      <c r="C5" s="853"/>
      <c r="D5" s="853"/>
      <c r="E5" s="854"/>
      <c r="F5" s="876"/>
      <c r="G5" s="877"/>
      <c r="H5" s="295"/>
      <c r="J5" s="880"/>
      <c r="K5" s="880"/>
      <c r="L5" s="880"/>
      <c r="M5" s="880"/>
      <c r="N5" s="880"/>
      <c r="O5" s="313"/>
      <c r="T5" s="293"/>
    </row>
    <row r="6" spans="1:20" ht="16.5" customHeight="1" thickBot="1">
      <c r="A6" s="848"/>
      <c r="B6" s="855"/>
      <c r="C6" s="856"/>
      <c r="D6" s="856"/>
      <c r="E6" s="857"/>
      <c r="F6" s="878"/>
      <c r="G6" s="879"/>
      <c r="H6" s="295"/>
      <c r="J6" s="880"/>
      <c r="K6" s="880"/>
      <c r="L6" s="880"/>
      <c r="M6" s="880"/>
      <c r="N6" s="880"/>
      <c r="O6" s="313"/>
    </row>
    <row r="7" spans="1:20" ht="16.5" customHeight="1">
      <c r="A7" s="847" t="s">
        <v>139</v>
      </c>
      <c r="B7" s="849" t="s">
        <v>206</v>
      </c>
      <c r="C7" s="850"/>
      <c r="D7" s="850"/>
      <c r="E7" s="851"/>
      <c r="F7" s="874">
        <f>COUNTIF(M16:M45,"終了")</f>
        <v>4</v>
      </c>
      <c r="G7" s="875"/>
      <c r="H7" s="295"/>
      <c r="J7" s="880"/>
      <c r="K7" s="880"/>
      <c r="L7" s="880"/>
      <c r="M7" s="880"/>
      <c r="N7" s="880"/>
      <c r="O7" s="313"/>
    </row>
    <row r="8" spans="1:20" ht="16.5" customHeight="1">
      <c r="A8" s="847"/>
      <c r="B8" s="852"/>
      <c r="C8" s="853"/>
      <c r="D8" s="853"/>
      <c r="E8" s="854"/>
      <c r="F8" s="876"/>
      <c r="G8" s="877"/>
      <c r="H8" s="295"/>
      <c r="N8" s="71"/>
      <c r="O8" s="71"/>
    </row>
    <row r="9" spans="1:20" ht="16.5" customHeight="1" thickBot="1">
      <c r="A9" s="848"/>
      <c r="B9" s="855"/>
      <c r="C9" s="856"/>
      <c r="D9" s="856"/>
      <c r="E9" s="857"/>
      <c r="F9" s="878"/>
      <c r="G9" s="879"/>
      <c r="H9" s="295"/>
      <c r="N9" s="71"/>
      <c r="O9" s="71"/>
    </row>
    <row r="10" spans="1:20" ht="18.75" customHeight="1" thickBot="1">
      <c r="A10" s="847" t="s">
        <v>207</v>
      </c>
      <c r="B10" s="849" t="s">
        <v>208</v>
      </c>
      <c r="C10" s="850"/>
      <c r="D10" s="850"/>
      <c r="E10" s="851"/>
      <c r="F10" s="858">
        <f ca="1">IFERROR(F4/F7,"")</f>
        <v>0.25</v>
      </c>
      <c r="G10" s="859"/>
      <c r="H10" s="296"/>
      <c r="J10" s="271" t="s">
        <v>348</v>
      </c>
      <c r="L10" s="271" t="s">
        <v>349</v>
      </c>
      <c r="N10" s="71"/>
      <c r="O10" s="71"/>
      <c r="Q10" s="297" t="s">
        <v>363</v>
      </c>
    </row>
    <row r="11" spans="1:20" ht="18.75" customHeight="1">
      <c r="A11" s="847"/>
      <c r="B11" s="852"/>
      <c r="C11" s="853"/>
      <c r="D11" s="853"/>
      <c r="E11" s="854"/>
      <c r="F11" s="860"/>
      <c r="G11" s="861"/>
      <c r="H11" s="296"/>
      <c r="J11" s="864" t="str">
        <f ca="1">IF(F10&gt;=0.7,"可","不可")</f>
        <v>不可</v>
      </c>
      <c r="L11" s="866">
        <f ca="1">IF(MONTH(TODAY())&lt;=3,DATE(YEAR(TODAY()),3,31),DATE(YEAR(TODAY()+1),3,31))</f>
        <v>46112</v>
      </c>
      <c r="N11" s="71"/>
      <c r="O11" s="71"/>
      <c r="Q11" s="868">
        <f ca="1">IF(MONTH(TODAY())&lt;=3,DATE(YEAR(TODAY())-6,3,31+1),DATE(YEAR(TODAY())-5,3,31+1))</f>
        <v>44287</v>
      </c>
    </row>
    <row r="12" spans="1:20" ht="18.75" customHeight="1" thickBot="1">
      <c r="A12" s="848"/>
      <c r="B12" s="855"/>
      <c r="C12" s="856"/>
      <c r="D12" s="856"/>
      <c r="E12" s="857"/>
      <c r="F12" s="862"/>
      <c r="G12" s="863"/>
      <c r="H12" s="296"/>
      <c r="J12" s="865"/>
      <c r="L12" s="867"/>
      <c r="N12" s="71"/>
      <c r="O12" s="71"/>
      <c r="Q12" s="868"/>
    </row>
    <row r="13" spans="1:20" ht="15.75" customHeight="1"/>
    <row r="14" spans="1:20" ht="15.75" customHeight="1">
      <c r="A14" s="72" t="s">
        <v>209</v>
      </c>
      <c r="B14" s="72"/>
      <c r="C14" s="72"/>
      <c r="D14" s="72"/>
      <c r="E14" s="72"/>
      <c r="F14" s="72"/>
      <c r="G14" s="72"/>
      <c r="H14" s="72"/>
      <c r="I14" s="72"/>
      <c r="J14" s="72"/>
      <c r="K14" s="72"/>
      <c r="L14" s="72"/>
      <c r="M14" s="72"/>
      <c r="N14" s="72"/>
      <c r="O14" s="72"/>
      <c r="P14" s="294" t="s">
        <v>362</v>
      </c>
      <c r="Q14" s="294" t="s">
        <v>362</v>
      </c>
    </row>
    <row r="15" spans="1:20" s="72" customFormat="1" ht="30" customHeight="1">
      <c r="A15" s="298"/>
      <c r="B15" s="892" t="s">
        <v>88</v>
      </c>
      <c r="C15" s="892"/>
      <c r="D15" s="892" t="s">
        <v>245</v>
      </c>
      <c r="E15" s="892"/>
      <c r="F15" s="299" t="s">
        <v>354</v>
      </c>
      <c r="G15" s="300" t="s">
        <v>355</v>
      </c>
      <c r="H15" s="892" t="s">
        <v>130</v>
      </c>
      <c r="I15" s="893"/>
      <c r="J15" s="894" t="s">
        <v>246</v>
      </c>
      <c r="K15" s="892"/>
      <c r="L15" s="269" t="s">
        <v>247</v>
      </c>
      <c r="M15" s="269" t="s">
        <v>346</v>
      </c>
      <c r="N15" s="301" t="s">
        <v>210</v>
      </c>
      <c r="O15" s="315" t="s">
        <v>366</v>
      </c>
      <c r="P15" s="270" t="s">
        <v>347</v>
      </c>
      <c r="Q15" s="270" t="s">
        <v>356</v>
      </c>
      <c r="R15" s="270" t="s">
        <v>368</v>
      </c>
      <c r="S15" s="270"/>
    </row>
    <row r="16" spans="1:20" s="72" customFormat="1" ht="17.25" customHeight="1">
      <c r="A16" s="298">
        <v>1</v>
      </c>
      <c r="B16" s="881" t="s">
        <v>359</v>
      </c>
      <c r="C16" s="881"/>
      <c r="D16" s="882">
        <v>43990</v>
      </c>
      <c r="E16" s="883"/>
      <c r="F16" s="302" t="s">
        <v>357</v>
      </c>
      <c r="G16" s="303"/>
      <c r="H16" s="884"/>
      <c r="I16" s="885"/>
      <c r="J16" s="886">
        <v>42736</v>
      </c>
      <c r="K16" s="886"/>
      <c r="L16" s="304">
        <v>42826</v>
      </c>
      <c r="M16" s="272" t="s">
        <v>364</v>
      </c>
      <c r="N16" s="305">
        <f ca="1">IF(ISBLANK(G16),IF(DATEDIF(D16,$L$11,"m")=1490,"",DATEDIF(D16,$L$11,"m")),IF(DATEDIF(D16,G16,"m")=1490,"",DATEDIF(D16,G16,"m")))</f>
        <v>69</v>
      </c>
      <c r="O16" s="314" t="s">
        <v>367</v>
      </c>
      <c r="P16" s="270" t="b">
        <f ca="1">AND(M16="終了",N16&lt;78,N16&gt;=42)</f>
        <v>1</v>
      </c>
      <c r="Q16" s="270" t="b">
        <f ca="1">IF(L16&gt;=$Q$11,TRUE,FALSE)</f>
        <v>0</v>
      </c>
      <c r="R16" s="270"/>
      <c r="S16" s="270"/>
      <c r="T16" s="270"/>
    </row>
    <row r="17" spans="1:20" s="72" customFormat="1" ht="17.25" customHeight="1">
      <c r="A17" s="298">
        <v>2</v>
      </c>
      <c r="B17" s="881" t="s">
        <v>360</v>
      </c>
      <c r="C17" s="881"/>
      <c r="D17" s="882">
        <v>43753</v>
      </c>
      <c r="E17" s="883"/>
      <c r="F17" s="302" t="s">
        <v>358</v>
      </c>
      <c r="G17" s="303">
        <v>44166</v>
      </c>
      <c r="H17" s="884"/>
      <c r="I17" s="885"/>
      <c r="J17" s="886">
        <v>43831</v>
      </c>
      <c r="K17" s="886"/>
      <c r="L17" s="304">
        <v>44012</v>
      </c>
      <c r="M17" s="272" t="s">
        <v>364</v>
      </c>
      <c r="N17" s="305">
        <f t="shared" ref="N17:N45" si="0">IF(ISBLANK(G17),IF(DATEDIF(D17,$L$11,"m")=1490,"",DATEDIF(D17,$L$11,"m")),IF(DATEDIF(D17,G17,"m")=1490,"",DATEDIF(D17,G17,"m")))</f>
        <v>13</v>
      </c>
      <c r="O17" s="314"/>
      <c r="P17" s="270" t="b">
        <f>AND(M17="終了",N17&lt;78,N17&gt;=42)</f>
        <v>0</v>
      </c>
      <c r="Q17" s="270" t="b">
        <f t="shared" ref="Q17:Q45" ca="1" si="1">IF(L17&gt;=$Q$11,TRUE,FALSE)</f>
        <v>0</v>
      </c>
      <c r="R17" s="270"/>
      <c r="S17" s="270"/>
      <c r="T17" s="270"/>
    </row>
    <row r="18" spans="1:20" s="72" customFormat="1" ht="17.25" customHeight="1">
      <c r="A18" s="298">
        <v>3</v>
      </c>
      <c r="B18" s="887" t="s">
        <v>361</v>
      </c>
      <c r="C18" s="888"/>
      <c r="D18" s="889">
        <v>43225</v>
      </c>
      <c r="E18" s="890"/>
      <c r="F18" s="306" t="s">
        <v>357</v>
      </c>
      <c r="G18" s="303"/>
      <c r="H18" s="885"/>
      <c r="I18" s="891"/>
      <c r="J18" s="886">
        <v>45017</v>
      </c>
      <c r="K18" s="886"/>
      <c r="L18" s="304">
        <v>45292</v>
      </c>
      <c r="M18" s="272" t="s">
        <v>364</v>
      </c>
      <c r="N18" s="305">
        <f t="shared" ca="1" si="0"/>
        <v>94</v>
      </c>
      <c r="O18" s="314"/>
      <c r="P18" s="270" t="b">
        <f t="shared" ref="P18:P45" ca="1" si="2">AND(M18="終了",N18&lt;78,N18&gt;=42)</f>
        <v>0</v>
      </c>
      <c r="Q18" s="270" t="b">
        <f ca="1">IF(L18&gt;=$Q$11,TRUE,FALSE)</f>
        <v>1</v>
      </c>
      <c r="R18" s="270"/>
      <c r="S18" s="270"/>
      <c r="T18" s="270"/>
    </row>
    <row r="19" spans="1:20" s="72" customFormat="1" ht="17.25" customHeight="1">
      <c r="A19" s="298">
        <v>4</v>
      </c>
      <c r="B19" s="887" t="s">
        <v>365</v>
      </c>
      <c r="C19" s="888"/>
      <c r="D19" s="889">
        <v>45017</v>
      </c>
      <c r="E19" s="890"/>
      <c r="F19" s="306" t="s">
        <v>357</v>
      </c>
      <c r="G19" s="303"/>
      <c r="H19" s="885"/>
      <c r="I19" s="891"/>
      <c r="J19" s="886">
        <v>45566</v>
      </c>
      <c r="K19" s="886"/>
      <c r="L19" s="304">
        <v>45747</v>
      </c>
      <c r="M19" s="272" t="s">
        <v>364</v>
      </c>
      <c r="N19" s="305">
        <f t="shared" ca="1" si="0"/>
        <v>35</v>
      </c>
      <c r="O19" s="314"/>
      <c r="P19" s="270" t="b">
        <f t="shared" ca="1" si="2"/>
        <v>0</v>
      </c>
      <c r="Q19" s="270" t="b">
        <f ca="1">IF(L19&gt;=$Q$11,TRUE,FALSE)</f>
        <v>1</v>
      </c>
      <c r="R19" s="270"/>
      <c r="S19" s="270"/>
      <c r="T19" s="270"/>
    </row>
    <row r="20" spans="1:20" s="72" customFormat="1" ht="17.25" customHeight="1">
      <c r="A20" s="298">
        <v>5</v>
      </c>
      <c r="B20" s="887"/>
      <c r="C20" s="888"/>
      <c r="D20" s="889"/>
      <c r="E20" s="890"/>
      <c r="F20" s="306"/>
      <c r="G20" s="303"/>
      <c r="H20" s="885"/>
      <c r="I20" s="891"/>
      <c r="J20" s="886"/>
      <c r="K20" s="886"/>
      <c r="L20" s="304"/>
      <c r="M20" s="272"/>
      <c r="N20" s="305">
        <f ca="1">IF(ISBLANK(G20),IF(DATEDIF(D20,$L$11,"m")=1490,"",DATEDIF(D20,$L$11,"m")),IF(DATEDIF(D20,G20,"m")=1490,"",DATEDIF(D20,G20,"m")))</f>
        <v>1514</v>
      </c>
      <c r="O20" s="314"/>
      <c r="P20" s="270" t="b">
        <f t="shared" ca="1" si="2"/>
        <v>0</v>
      </c>
      <c r="Q20" s="270" t="b">
        <f t="shared" ca="1" si="1"/>
        <v>0</v>
      </c>
      <c r="R20" s="270"/>
      <c r="S20" s="270"/>
      <c r="T20" s="270"/>
    </row>
    <row r="21" spans="1:20" s="72" customFormat="1" ht="17.25" customHeight="1">
      <c r="A21" s="298">
        <v>6</v>
      </c>
      <c r="B21" s="887"/>
      <c r="C21" s="888"/>
      <c r="D21" s="889"/>
      <c r="E21" s="890"/>
      <c r="F21" s="306"/>
      <c r="G21" s="303"/>
      <c r="H21" s="885"/>
      <c r="I21" s="891"/>
      <c r="J21" s="886"/>
      <c r="K21" s="886"/>
      <c r="L21" s="304"/>
      <c r="M21" s="272"/>
      <c r="N21" s="305">
        <f t="shared" ca="1" si="0"/>
        <v>1514</v>
      </c>
      <c r="O21" s="314"/>
      <c r="P21" s="270" t="b">
        <f t="shared" ca="1" si="2"/>
        <v>0</v>
      </c>
      <c r="Q21" s="270" t="b">
        <f t="shared" ca="1" si="1"/>
        <v>0</v>
      </c>
      <c r="R21" s="270"/>
      <c r="S21" s="270"/>
      <c r="T21" s="270"/>
    </row>
    <row r="22" spans="1:20" s="72" customFormat="1" ht="17.25" customHeight="1">
      <c r="A22" s="298">
        <v>7</v>
      </c>
      <c r="B22" s="881"/>
      <c r="C22" s="881"/>
      <c r="D22" s="886"/>
      <c r="E22" s="886"/>
      <c r="F22" s="307"/>
      <c r="G22" s="303"/>
      <c r="H22" s="884"/>
      <c r="I22" s="885"/>
      <c r="J22" s="886"/>
      <c r="K22" s="886"/>
      <c r="L22" s="304"/>
      <c r="M22" s="308"/>
      <c r="N22" s="305">
        <f t="shared" ca="1" si="0"/>
        <v>1514</v>
      </c>
      <c r="O22" s="314"/>
      <c r="P22" s="270" t="b">
        <f t="shared" ca="1" si="2"/>
        <v>0</v>
      </c>
      <c r="Q22" s="270" t="b">
        <f t="shared" ca="1" si="1"/>
        <v>0</v>
      </c>
      <c r="R22" s="270"/>
      <c r="S22" s="270"/>
      <c r="T22" s="270"/>
    </row>
    <row r="23" spans="1:20" s="72" customFormat="1" ht="17.25" customHeight="1">
      <c r="A23" s="298">
        <v>8</v>
      </c>
      <c r="B23" s="881"/>
      <c r="C23" s="881"/>
      <c r="D23" s="886"/>
      <c r="E23" s="886"/>
      <c r="F23" s="307"/>
      <c r="G23" s="303"/>
      <c r="H23" s="884"/>
      <c r="I23" s="885"/>
      <c r="J23" s="886"/>
      <c r="K23" s="886"/>
      <c r="L23" s="304"/>
      <c r="M23" s="308"/>
      <c r="N23" s="305">
        <f t="shared" ca="1" si="0"/>
        <v>1514</v>
      </c>
      <c r="O23" s="314"/>
      <c r="P23" s="270" t="b">
        <f t="shared" ca="1" si="2"/>
        <v>0</v>
      </c>
      <c r="Q23" s="270" t="b">
        <f t="shared" ca="1" si="1"/>
        <v>0</v>
      </c>
      <c r="R23" s="270"/>
      <c r="S23" s="270"/>
      <c r="T23" s="270"/>
    </row>
    <row r="24" spans="1:20" s="72" customFormat="1" ht="17.25" customHeight="1">
      <c r="A24" s="298">
        <v>9</v>
      </c>
      <c r="B24" s="881"/>
      <c r="C24" s="881"/>
      <c r="D24" s="886"/>
      <c r="E24" s="886"/>
      <c r="F24" s="307"/>
      <c r="G24" s="303"/>
      <c r="H24" s="884"/>
      <c r="I24" s="885"/>
      <c r="J24" s="886"/>
      <c r="K24" s="886"/>
      <c r="L24" s="304"/>
      <c r="M24" s="308"/>
      <c r="N24" s="305">
        <f t="shared" ca="1" si="0"/>
        <v>1514</v>
      </c>
      <c r="O24" s="314"/>
      <c r="P24" s="270" t="b">
        <f t="shared" ca="1" si="2"/>
        <v>0</v>
      </c>
      <c r="Q24" s="270" t="b">
        <f t="shared" ca="1" si="1"/>
        <v>0</v>
      </c>
      <c r="R24" s="270"/>
      <c r="S24" s="270"/>
      <c r="T24" s="270"/>
    </row>
    <row r="25" spans="1:20" s="72" customFormat="1" ht="17.25" customHeight="1">
      <c r="A25" s="298">
        <v>10</v>
      </c>
      <c r="B25" s="881"/>
      <c r="C25" s="881"/>
      <c r="D25" s="886"/>
      <c r="E25" s="886"/>
      <c r="F25" s="307"/>
      <c r="G25" s="303"/>
      <c r="H25" s="884"/>
      <c r="I25" s="885"/>
      <c r="J25" s="886"/>
      <c r="K25" s="886"/>
      <c r="L25" s="304"/>
      <c r="M25" s="308"/>
      <c r="N25" s="305">
        <f t="shared" ca="1" si="0"/>
        <v>1514</v>
      </c>
      <c r="O25" s="314"/>
      <c r="P25" s="270" t="b">
        <f t="shared" ca="1" si="2"/>
        <v>0</v>
      </c>
      <c r="Q25" s="270" t="b">
        <f t="shared" ca="1" si="1"/>
        <v>0</v>
      </c>
      <c r="R25" s="270"/>
      <c r="S25" s="270"/>
      <c r="T25" s="270"/>
    </row>
    <row r="26" spans="1:20" s="72" customFormat="1" ht="17.25" customHeight="1">
      <c r="A26" s="298">
        <v>11</v>
      </c>
      <c r="B26" s="887"/>
      <c r="C26" s="888"/>
      <c r="D26" s="889"/>
      <c r="E26" s="890"/>
      <c r="F26" s="306"/>
      <c r="G26" s="303"/>
      <c r="H26" s="884"/>
      <c r="I26" s="885"/>
      <c r="J26" s="886"/>
      <c r="K26" s="886"/>
      <c r="L26" s="304"/>
      <c r="M26" s="272"/>
      <c r="N26" s="305">
        <f t="shared" ca="1" si="0"/>
        <v>1514</v>
      </c>
      <c r="O26" s="314"/>
      <c r="P26" s="270" t="b">
        <f t="shared" ca="1" si="2"/>
        <v>0</v>
      </c>
      <c r="Q26" s="270" t="b">
        <f t="shared" ca="1" si="1"/>
        <v>0</v>
      </c>
      <c r="R26" s="270"/>
      <c r="S26" s="270"/>
      <c r="T26" s="270"/>
    </row>
    <row r="27" spans="1:20" s="72" customFormat="1" ht="17.25" customHeight="1">
      <c r="A27" s="298">
        <v>12</v>
      </c>
      <c r="B27" s="881"/>
      <c r="C27" s="881"/>
      <c r="D27" s="882"/>
      <c r="E27" s="883"/>
      <c r="F27" s="302"/>
      <c r="G27" s="303"/>
      <c r="H27" s="884"/>
      <c r="I27" s="885"/>
      <c r="J27" s="886"/>
      <c r="K27" s="886"/>
      <c r="L27" s="304"/>
      <c r="M27" s="272"/>
      <c r="N27" s="305">
        <f t="shared" ca="1" si="0"/>
        <v>1514</v>
      </c>
      <c r="O27" s="314"/>
      <c r="P27" s="270" t="b">
        <f t="shared" ca="1" si="2"/>
        <v>0</v>
      </c>
      <c r="Q27" s="270" t="b">
        <f t="shared" ca="1" si="1"/>
        <v>0</v>
      </c>
      <c r="R27" s="270"/>
      <c r="S27" s="270"/>
      <c r="T27" s="270"/>
    </row>
    <row r="28" spans="1:20" s="72" customFormat="1" ht="17.25" customHeight="1">
      <c r="A28" s="298">
        <v>13</v>
      </c>
      <c r="B28" s="887"/>
      <c r="C28" s="888"/>
      <c r="D28" s="889"/>
      <c r="E28" s="890"/>
      <c r="F28" s="306"/>
      <c r="G28" s="303"/>
      <c r="H28" s="885"/>
      <c r="I28" s="891"/>
      <c r="J28" s="886"/>
      <c r="K28" s="886"/>
      <c r="L28" s="304"/>
      <c r="M28" s="272"/>
      <c r="N28" s="305">
        <f t="shared" ca="1" si="0"/>
        <v>1514</v>
      </c>
      <c r="O28" s="314"/>
      <c r="P28" s="270" t="b">
        <f t="shared" ca="1" si="2"/>
        <v>0</v>
      </c>
      <c r="Q28" s="270" t="b">
        <f t="shared" ca="1" si="1"/>
        <v>0</v>
      </c>
      <c r="R28" s="270"/>
      <c r="S28" s="270"/>
      <c r="T28" s="270"/>
    </row>
    <row r="29" spans="1:20" s="72" customFormat="1" ht="17.25" customHeight="1">
      <c r="A29" s="298">
        <v>14</v>
      </c>
      <c r="B29" s="881"/>
      <c r="C29" s="881"/>
      <c r="D29" s="882"/>
      <c r="E29" s="883"/>
      <c r="F29" s="302"/>
      <c r="G29" s="303"/>
      <c r="H29" s="884"/>
      <c r="I29" s="885"/>
      <c r="J29" s="886"/>
      <c r="K29" s="886"/>
      <c r="L29" s="304"/>
      <c r="M29" s="272"/>
      <c r="N29" s="305">
        <f t="shared" ca="1" si="0"/>
        <v>1514</v>
      </c>
      <c r="O29" s="314"/>
      <c r="P29" s="270" t="b">
        <f t="shared" ca="1" si="2"/>
        <v>0</v>
      </c>
      <c r="Q29" s="270" t="b">
        <f t="shared" ca="1" si="1"/>
        <v>0</v>
      </c>
      <c r="R29" s="270"/>
      <c r="S29" s="270"/>
      <c r="T29" s="270"/>
    </row>
    <row r="30" spans="1:20" s="72" customFormat="1" ht="17.25" customHeight="1">
      <c r="A30" s="298">
        <v>15</v>
      </c>
      <c r="B30" s="881"/>
      <c r="C30" s="881"/>
      <c r="D30" s="889"/>
      <c r="E30" s="890"/>
      <c r="F30" s="306"/>
      <c r="G30" s="303"/>
      <c r="H30" s="884"/>
      <c r="I30" s="885"/>
      <c r="J30" s="886"/>
      <c r="K30" s="886"/>
      <c r="L30" s="304"/>
      <c r="M30" s="272"/>
      <c r="N30" s="305">
        <f t="shared" ca="1" si="0"/>
        <v>1514</v>
      </c>
      <c r="O30" s="314"/>
      <c r="P30" s="270" t="b">
        <f t="shared" ca="1" si="2"/>
        <v>0</v>
      </c>
      <c r="Q30" s="270" t="b">
        <f t="shared" ca="1" si="1"/>
        <v>0</v>
      </c>
      <c r="R30" s="270"/>
      <c r="S30" s="270"/>
      <c r="T30" s="270"/>
    </row>
    <row r="31" spans="1:20" s="72" customFormat="1" ht="17.25" customHeight="1">
      <c r="A31" s="298">
        <v>16</v>
      </c>
      <c r="B31" s="881"/>
      <c r="C31" s="881"/>
      <c r="D31" s="886"/>
      <c r="E31" s="886"/>
      <c r="F31" s="307"/>
      <c r="G31" s="303"/>
      <c r="H31" s="884"/>
      <c r="I31" s="885"/>
      <c r="J31" s="886"/>
      <c r="K31" s="886"/>
      <c r="L31" s="304"/>
      <c r="M31" s="272"/>
      <c r="N31" s="305">
        <f t="shared" ca="1" si="0"/>
        <v>1514</v>
      </c>
      <c r="O31" s="314"/>
      <c r="P31" s="270" t="b">
        <f t="shared" ca="1" si="2"/>
        <v>0</v>
      </c>
      <c r="Q31" s="270" t="b">
        <f t="shared" ca="1" si="1"/>
        <v>0</v>
      </c>
      <c r="R31" s="270"/>
      <c r="S31" s="270"/>
      <c r="T31" s="270"/>
    </row>
    <row r="32" spans="1:20" s="72" customFormat="1" ht="17.25" customHeight="1">
      <c r="A32" s="298">
        <v>17</v>
      </c>
      <c r="B32" s="881"/>
      <c r="C32" s="881"/>
      <c r="D32" s="886"/>
      <c r="E32" s="886"/>
      <c r="F32" s="307"/>
      <c r="G32" s="303"/>
      <c r="H32" s="884"/>
      <c r="I32" s="885"/>
      <c r="J32" s="886"/>
      <c r="K32" s="886"/>
      <c r="L32" s="304"/>
      <c r="M32" s="272"/>
      <c r="N32" s="305">
        <f t="shared" ca="1" si="0"/>
        <v>1514</v>
      </c>
      <c r="O32" s="314"/>
      <c r="P32" s="270" t="b">
        <f t="shared" ca="1" si="2"/>
        <v>0</v>
      </c>
      <c r="Q32" s="270" t="b">
        <f t="shared" ca="1" si="1"/>
        <v>0</v>
      </c>
      <c r="R32" s="270"/>
      <c r="S32" s="270"/>
      <c r="T32" s="270"/>
    </row>
    <row r="33" spans="1:20" s="72" customFormat="1" ht="17.25" customHeight="1">
      <c r="A33" s="298">
        <v>18</v>
      </c>
      <c r="B33" s="881"/>
      <c r="C33" s="881"/>
      <c r="D33" s="886"/>
      <c r="E33" s="886"/>
      <c r="F33" s="307"/>
      <c r="G33" s="303"/>
      <c r="H33" s="884"/>
      <c r="I33" s="885"/>
      <c r="J33" s="886"/>
      <c r="K33" s="886"/>
      <c r="L33" s="304"/>
      <c r="M33" s="272"/>
      <c r="N33" s="305">
        <f t="shared" ca="1" si="0"/>
        <v>1514</v>
      </c>
      <c r="O33" s="314"/>
      <c r="P33" s="270" t="b">
        <f t="shared" ca="1" si="2"/>
        <v>0</v>
      </c>
      <c r="Q33" s="270" t="b">
        <f t="shared" ca="1" si="1"/>
        <v>0</v>
      </c>
      <c r="R33" s="270"/>
      <c r="S33" s="270"/>
      <c r="T33" s="270"/>
    </row>
    <row r="34" spans="1:20" s="72" customFormat="1" ht="17.25" customHeight="1">
      <c r="A34" s="298">
        <v>19</v>
      </c>
      <c r="B34" s="881"/>
      <c r="C34" s="881"/>
      <c r="D34" s="886"/>
      <c r="E34" s="886"/>
      <c r="F34" s="307"/>
      <c r="G34" s="303"/>
      <c r="H34" s="884"/>
      <c r="I34" s="885"/>
      <c r="J34" s="886"/>
      <c r="K34" s="886"/>
      <c r="L34" s="304"/>
      <c r="M34" s="272"/>
      <c r="N34" s="305">
        <f t="shared" ca="1" si="0"/>
        <v>1514</v>
      </c>
      <c r="O34" s="314"/>
      <c r="P34" s="270" t="b">
        <f t="shared" ca="1" si="2"/>
        <v>0</v>
      </c>
      <c r="Q34" s="270" t="b">
        <f t="shared" ca="1" si="1"/>
        <v>0</v>
      </c>
      <c r="R34" s="270"/>
      <c r="S34" s="270"/>
      <c r="T34" s="270"/>
    </row>
    <row r="35" spans="1:20" s="72" customFormat="1" ht="17.25" customHeight="1">
      <c r="A35" s="298">
        <v>20</v>
      </c>
      <c r="B35" s="881"/>
      <c r="C35" s="881"/>
      <c r="D35" s="886"/>
      <c r="E35" s="886"/>
      <c r="F35" s="307"/>
      <c r="G35" s="303"/>
      <c r="H35" s="884"/>
      <c r="I35" s="885"/>
      <c r="J35" s="886"/>
      <c r="K35" s="886"/>
      <c r="L35" s="304"/>
      <c r="M35" s="272"/>
      <c r="N35" s="305">
        <f t="shared" ca="1" si="0"/>
        <v>1514</v>
      </c>
      <c r="O35" s="314"/>
      <c r="P35" s="270" t="b">
        <f t="shared" ca="1" si="2"/>
        <v>0</v>
      </c>
      <c r="Q35" s="270" t="b">
        <f t="shared" ca="1" si="1"/>
        <v>0</v>
      </c>
      <c r="R35" s="270"/>
      <c r="S35" s="270"/>
      <c r="T35" s="270"/>
    </row>
    <row r="36" spans="1:20" s="72" customFormat="1" ht="17.25" customHeight="1">
      <c r="A36" s="298">
        <v>21</v>
      </c>
      <c r="B36" s="881"/>
      <c r="C36" s="881"/>
      <c r="D36" s="895"/>
      <c r="E36" s="895"/>
      <c r="F36" s="309"/>
      <c r="G36" s="303"/>
      <c r="H36" s="884"/>
      <c r="I36" s="885"/>
      <c r="J36" s="886"/>
      <c r="K36" s="886"/>
      <c r="L36" s="304"/>
      <c r="M36" s="272"/>
      <c r="N36" s="305">
        <f t="shared" ca="1" si="0"/>
        <v>1514</v>
      </c>
      <c r="O36" s="314"/>
      <c r="P36" s="270" t="b">
        <f t="shared" ca="1" si="2"/>
        <v>0</v>
      </c>
      <c r="Q36" s="270" t="b">
        <f t="shared" ca="1" si="1"/>
        <v>0</v>
      </c>
      <c r="R36" s="270"/>
      <c r="S36" s="270"/>
      <c r="T36" s="270"/>
    </row>
    <row r="37" spans="1:20" s="72" customFormat="1" ht="17.25" customHeight="1">
      <c r="A37" s="298">
        <v>22</v>
      </c>
      <c r="B37" s="881"/>
      <c r="C37" s="881"/>
      <c r="D37" s="895"/>
      <c r="E37" s="895"/>
      <c r="F37" s="309"/>
      <c r="G37" s="303"/>
      <c r="H37" s="884"/>
      <c r="I37" s="885"/>
      <c r="J37" s="886"/>
      <c r="K37" s="886"/>
      <c r="L37" s="304"/>
      <c r="M37" s="272"/>
      <c r="N37" s="305">
        <f t="shared" ca="1" si="0"/>
        <v>1514</v>
      </c>
      <c r="O37" s="314"/>
      <c r="P37" s="270" t="b">
        <f t="shared" ca="1" si="2"/>
        <v>0</v>
      </c>
      <c r="Q37" s="270" t="b">
        <f t="shared" ca="1" si="1"/>
        <v>0</v>
      </c>
      <c r="R37" s="270"/>
      <c r="S37" s="270"/>
      <c r="T37" s="270"/>
    </row>
    <row r="38" spans="1:20" s="72" customFormat="1" ht="17.25" customHeight="1">
      <c r="A38" s="298">
        <v>23</v>
      </c>
      <c r="B38" s="881"/>
      <c r="C38" s="881"/>
      <c r="D38" s="895"/>
      <c r="E38" s="895"/>
      <c r="F38" s="309"/>
      <c r="G38" s="303"/>
      <c r="H38" s="884"/>
      <c r="I38" s="885"/>
      <c r="J38" s="886"/>
      <c r="K38" s="886"/>
      <c r="L38" s="304"/>
      <c r="M38" s="272"/>
      <c r="N38" s="305">
        <f t="shared" ca="1" si="0"/>
        <v>1514</v>
      </c>
      <c r="O38" s="314"/>
      <c r="P38" s="270" t="b">
        <f t="shared" ca="1" si="2"/>
        <v>0</v>
      </c>
      <c r="Q38" s="270" t="b">
        <f t="shared" ca="1" si="1"/>
        <v>0</v>
      </c>
      <c r="R38" s="270"/>
      <c r="S38" s="270"/>
      <c r="T38" s="270"/>
    </row>
    <row r="39" spans="1:20" s="72" customFormat="1" ht="17.25" customHeight="1">
      <c r="A39" s="298">
        <v>24</v>
      </c>
      <c r="B39" s="881"/>
      <c r="C39" s="881"/>
      <c r="D39" s="895"/>
      <c r="E39" s="895"/>
      <c r="F39" s="309"/>
      <c r="G39" s="303"/>
      <c r="H39" s="884"/>
      <c r="I39" s="885"/>
      <c r="J39" s="886"/>
      <c r="K39" s="886"/>
      <c r="L39" s="304"/>
      <c r="M39" s="272"/>
      <c r="N39" s="305">
        <f t="shared" ca="1" si="0"/>
        <v>1514</v>
      </c>
      <c r="O39" s="314"/>
      <c r="P39" s="270" t="b">
        <f t="shared" ca="1" si="2"/>
        <v>0</v>
      </c>
      <c r="Q39" s="270" t="b">
        <f t="shared" ca="1" si="1"/>
        <v>0</v>
      </c>
      <c r="R39" s="270"/>
      <c r="S39" s="270"/>
      <c r="T39" s="270"/>
    </row>
    <row r="40" spans="1:20" s="72" customFormat="1" ht="17.25" customHeight="1">
      <c r="A40" s="298">
        <v>25</v>
      </c>
      <c r="B40" s="881"/>
      <c r="C40" s="881"/>
      <c r="D40" s="895"/>
      <c r="E40" s="895"/>
      <c r="F40" s="309"/>
      <c r="G40" s="303"/>
      <c r="H40" s="884"/>
      <c r="I40" s="885"/>
      <c r="J40" s="886"/>
      <c r="K40" s="886"/>
      <c r="L40" s="304"/>
      <c r="M40" s="272"/>
      <c r="N40" s="305">
        <f t="shared" ca="1" si="0"/>
        <v>1514</v>
      </c>
      <c r="O40" s="314"/>
      <c r="P40" s="270" t="b">
        <f t="shared" ca="1" si="2"/>
        <v>0</v>
      </c>
      <c r="Q40" s="270" t="b">
        <f t="shared" ca="1" si="1"/>
        <v>0</v>
      </c>
      <c r="R40" s="270"/>
      <c r="S40" s="270"/>
      <c r="T40" s="270"/>
    </row>
    <row r="41" spans="1:20" s="72" customFormat="1" ht="17.25" customHeight="1">
      <c r="A41" s="298">
        <v>26</v>
      </c>
      <c r="B41" s="881"/>
      <c r="C41" s="881"/>
      <c r="D41" s="886"/>
      <c r="E41" s="886"/>
      <c r="F41" s="307"/>
      <c r="G41" s="303"/>
      <c r="H41" s="884"/>
      <c r="I41" s="885"/>
      <c r="J41" s="886"/>
      <c r="K41" s="886"/>
      <c r="L41" s="304"/>
      <c r="M41" s="272"/>
      <c r="N41" s="305">
        <f t="shared" ca="1" si="0"/>
        <v>1514</v>
      </c>
      <c r="O41" s="314"/>
      <c r="P41" s="270" t="b">
        <f t="shared" ca="1" si="2"/>
        <v>0</v>
      </c>
      <c r="Q41" s="270" t="b">
        <f t="shared" ca="1" si="1"/>
        <v>0</v>
      </c>
      <c r="R41" s="270"/>
      <c r="S41" s="270"/>
      <c r="T41" s="270"/>
    </row>
    <row r="42" spans="1:20" s="72" customFormat="1" ht="17.25" customHeight="1">
      <c r="A42" s="298">
        <v>27</v>
      </c>
      <c r="B42" s="881"/>
      <c r="C42" s="881"/>
      <c r="D42" s="886"/>
      <c r="E42" s="886"/>
      <c r="F42" s="307"/>
      <c r="G42" s="303"/>
      <c r="H42" s="884"/>
      <c r="I42" s="885"/>
      <c r="J42" s="886"/>
      <c r="K42" s="886"/>
      <c r="L42" s="304"/>
      <c r="M42" s="272"/>
      <c r="N42" s="305">
        <f t="shared" ca="1" si="0"/>
        <v>1514</v>
      </c>
      <c r="O42" s="314"/>
      <c r="P42" s="270" t="b">
        <f t="shared" ca="1" si="2"/>
        <v>0</v>
      </c>
      <c r="Q42" s="270" t="b">
        <f t="shared" ca="1" si="1"/>
        <v>0</v>
      </c>
      <c r="R42" s="270"/>
      <c r="S42" s="270"/>
      <c r="T42" s="270"/>
    </row>
    <row r="43" spans="1:20" s="72" customFormat="1" ht="17.25" customHeight="1">
      <c r="A43" s="298">
        <v>28</v>
      </c>
      <c r="B43" s="881"/>
      <c r="C43" s="881"/>
      <c r="D43" s="886"/>
      <c r="E43" s="886"/>
      <c r="F43" s="307"/>
      <c r="G43" s="303"/>
      <c r="H43" s="884"/>
      <c r="I43" s="885"/>
      <c r="J43" s="886"/>
      <c r="K43" s="886"/>
      <c r="L43" s="304"/>
      <c r="M43" s="272"/>
      <c r="N43" s="305">
        <f t="shared" ca="1" si="0"/>
        <v>1514</v>
      </c>
      <c r="O43" s="314"/>
      <c r="P43" s="270" t="b">
        <f t="shared" ca="1" si="2"/>
        <v>0</v>
      </c>
      <c r="Q43" s="270" t="b">
        <f t="shared" ca="1" si="1"/>
        <v>0</v>
      </c>
      <c r="R43" s="270"/>
      <c r="S43" s="270"/>
      <c r="T43" s="270"/>
    </row>
    <row r="44" spans="1:20" s="72" customFormat="1" ht="17.25" customHeight="1">
      <c r="A44" s="298">
        <v>29</v>
      </c>
      <c r="B44" s="881"/>
      <c r="C44" s="881"/>
      <c r="D44" s="886"/>
      <c r="E44" s="886"/>
      <c r="F44" s="307"/>
      <c r="G44" s="303"/>
      <c r="H44" s="884"/>
      <c r="I44" s="885"/>
      <c r="J44" s="886"/>
      <c r="K44" s="886"/>
      <c r="L44" s="304"/>
      <c r="M44" s="272"/>
      <c r="N44" s="305">
        <f t="shared" ca="1" si="0"/>
        <v>1514</v>
      </c>
      <c r="O44" s="314"/>
      <c r="P44" s="270" t="b">
        <f t="shared" ca="1" si="2"/>
        <v>0</v>
      </c>
      <c r="Q44" s="270" t="b">
        <f t="shared" ca="1" si="1"/>
        <v>0</v>
      </c>
      <c r="R44" s="270"/>
      <c r="S44" s="270"/>
      <c r="T44" s="270"/>
    </row>
    <row r="45" spans="1:20" s="72" customFormat="1" ht="17.25" customHeight="1">
      <c r="A45" s="298">
        <v>30</v>
      </c>
      <c r="B45" s="881"/>
      <c r="C45" s="881"/>
      <c r="D45" s="886"/>
      <c r="E45" s="886"/>
      <c r="F45" s="307"/>
      <c r="G45" s="303"/>
      <c r="H45" s="884"/>
      <c r="I45" s="885"/>
      <c r="J45" s="886"/>
      <c r="K45" s="886"/>
      <c r="L45" s="304"/>
      <c r="M45" s="272"/>
      <c r="N45" s="305">
        <f t="shared" ca="1" si="0"/>
        <v>1514</v>
      </c>
      <c r="O45" s="314"/>
      <c r="P45" s="270" t="b">
        <f t="shared" ca="1" si="2"/>
        <v>0</v>
      </c>
      <c r="Q45" s="270" t="b">
        <f t="shared" ca="1" si="1"/>
        <v>0</v>
      </c>
      <c r="R45" s="270"/>
      <c r="S45" s="270"/>
      <c r="T45" s="270"/>
    </row>
    <row r="46" spans="1:20" ht="30" customHeight="1">
      <c r="A46" s="896" t="s">
        <v>350</v>
      </c>
      <c r="B46" s="897"/>
      <c r="C46" s="897"/>
      <c r="D46" s="897"/>
      <c r="E46" s="897"/>
      <c r="F46" s="897"/>
      <c r="G46" s="897"/>
      <c r="H46" s="897"/>
      <c r="I46" s="897"/>
      <c r="J46" s="897"/>
      <c r="K46" s="897"/>
      <c r="L46" s="897"/>
      <c r="M46" s="897"/>
      <c r="N46" s="897"/>
      <c r="O46" s="311"/>
    </row>
    <row r="47" spans="1:20" ht="30" customHeight="1">
      <c r="A47" s="897"/>
      <c r="B47" s="897"/>
      <c r="C47" s="897"/>
      <c r="D47" s="897"/>
      <c r="E47" s="897"/>
      <c r="F47" s="897"/>
      <c r="G47" s="897"/>
      <c r="H47" s="897"/>
      <c r="I47" s="897"/>
      <c r="J47" s="897"/>
      <c r="K47" s="897"/>
      <c r="L47" s="897"/>
      <c r="M47" s="897"/>
      <c r="N47" s="897"/>
      <c r="O47" s="311"/>
    </row>
  </sheetData>
  <mergeCells count="140">
    <mergeCell ref="B45:C45"/>
    <mergeCell ref="D45:E45"/>
    <mergeCell ref="H45:I45"/>
    <mergeCell ref="J45:K45"/>
    <mergeCell ref="A46:N47"/>
    <mergeCell ref="B43:C43"/>
    <mergeCell ref="D43:E43"/>
    <mergeCell ref="H43:I43"/>
    <mergeCell ref="J43:K43"/>
    <mergeCell ref="B44:C44"/>
    <mergeCell ref="D44:E44"/>
    <mergeCell ref="H44:I44"/>
    <mergeCell ref="J44:K44"/>
    <mergeCell ref="B41:C41"/>
    <mergeCell ref="D41:E41"/>
    <mergeCell ref="H41:I41"/>
    <mergeCell ref="J41:K41"/>
    <mergeCell ref="B42:C42"/>
    <mergeCell ref="D42:E42"/>
    <mergeCell ref="H42:I42"/>
    <mergeCell ref="J42:K42"/>
    <mergeCell ref="B39:C39"/>
    <mergeCell ref="D39:E39"/>
    <mergeCell ref="H39:I39"/>
    <mergeCell ref="J39:K39"/>
    <mergeCell ref="B40:C40"/>
    <mergeCell ref="D40:E40"/>
    <mergeCell ref="H40:I40"/>
    <mergeCell ref="J40:K40"/>
    <mergeCell ref="B37:C37"/>
    <mergeCell ref="D37:E37"/>
    <mergeCell ref="H37:I37"/>
    <mergeCell ref="J37:K37"/>
    <mergeCell ref="B38:C38"/>
    <mergeCell ref="D38:E38"/>
    <mergeCell ref="H38:I38"/>
    <mergeCell ref="J38:K38"/>
    <mergeCell ref="B35:C35"/>
    <mergeCell ref="D35:E35"/>
    <mergeCell ref="H35:I35"/>
    <mergeCell ref="J35:K35"/>
    <mergeCell ref="B36:C36"/>
    <mergeCell ref="D36:E36"/>
    <mergeCell ref="H36:I36"/>
    <mergeCell ref="J36:K36"/>
    <mergeCell ref="B33:C33"/>
    <mergeCell ref="D33:E33"/>
    <mergeCell ref="H33:I33"/>
    <mergeCell ref="J33:K33"/>
    <mergeCell ref="B34:C34"/>
    <mergeCell ref="D34:E34"/>
    <mergeCell ref="H34:I34"/>
    <mergeCell ref="J34:K34"/>
    <mergeCell ref="B31:C31"/>
    <mergeCell ref="D31:E31"/>
    <mergeCell ref="H31:I31"/>
    <mergeCell ref="J31:K31"/>
    <mergeCell ref="B32:C32"/>
    <mergeCell ref="D32:E32"/>
    <mergeCell ref="H32:I32"/>
    <mergeCell ref="J32:K32"/>
    <mergeCell ref="B29:C29"/>
    <mergeCell ref="D29:E29"/>
    <mergeCell ref="H29:I29"/>
    <mergeCell ref="J29:K29"/>
    <mergeCell ref="B30:C30"/>
    <mergeCell ref="D30:E30"/>
    <mergeCell ref="H30:I30"/>
    <mergeCell ref="J30:K30"/>
    <mergeCell ref="B27:C27"/>
    <mergeCell ref="D27:E27"/>
    <mergeCell ref="H27:I27"/>
    <mergeCell ref="J27:K27"/>
    <mergeCell ref="B28:C28"/>
    <mergeCell ref="D28:E28"/>
    <mergeCell ref="H28:I28"/>
    <mergeCell ref="J28:K28"/>
    <mergeCell ref="B25:C25"/>
    <mergeCell ref="D25:E25"/>
    <mergeCell ref="H25:I25"/>
    <mergeCell ref="J25:K25"/>
    <mergeCell ref="B26:C26"/>
    <mergeCell ref="D26:E26"/>
    <mergeCell ref="H26:I26"/>
    <mergeCell ref="J26:K26"/>
    <mergeCell ref="B23:C23"/>
    <mergeCell ref="D23:E23"/>
    <mergeCell ref="H23:I23"/>
    <mergeCell ref="J23:K23"/>
    <mergeCell ref="B24:C24"/>
    <mergeCell ref="D24:E24"/>
    <mergeCell ref="H24:I24"/>
    <mergeCell ref="J24:K24"/>
    <mergeCell ref="B21:C21"/>
    <mergeCell ref="D21:E21"/>
    <mergeCell ref="H21:I21"/>
    <mergeCell ref="J21:K21"/>
    <mergeCell ref="B22:C22"/>
    <mergeCell ref="D22:E22"/>
    <mergeCell ref="H22:I22"/>
    <mergeCell ref="J22:K22"/>
    <mergeCell ref="B19:C19"/>
    <mergeCell ref="D19:E19"/>
    <mergeCell ref="H19:I19"/>
    <mergeCell ref="J19:K19"/>
    <mergeCell ref="B20:C20"/>
    <mergeCell ref="D20:E20"/>
    <mergeCell ref="H20:I20"/>
    <mergeCell ref="J20:K20"/>
    <mergeCell ref="B17:C17"/>
    <mergeCell ref="D17:E17"/>
    <mergeCell ref="H17:I17"/>
    <mergeCell ref="J17:K17"/>
    <mergeCell ref="B18:C18"/>
    <mergeCell ref="D18:E18"/>
    <mergeCell ref="H18:I18"/>
    <mergeCell ref="J18:K18"/>
    <mergeCell ref="B15:C15"/>
    <mergeCell ref="D15:E15"/>
    <mergeCell ref="H15:I15"/>
    <mergeCell ref="J15:K15"/>
    <mergeCell ref="B16:C16"/>
    <mergeCell ref="D16:E16"/>
    <mergeCell ref="H16:I16"/>
    <mergeCell ref="J16:K16"/>
    <mergeCell ref="A10:A12"/>
    <mergeCell ref="B10:E12"/>
    <mergeCell ref="F10:G12"/>
    <mergeCell ref="J11:J12"/>
    <mergeCell ref="L11:L12"/>
    <mergeCell ref="Q11:Q12"/>
    <mergeCell ref="I1:N1"/>
    <mergeCell ref="A2:N2"/>
    <mergeCell ref="A4:A6"/>
    <mergeCell ref="B4:E6"/>
    <mergeCell ref="F4:G6"/>
    <mergeCell ref="J4:N7"/>
    <mergeCell ref="A7:A9"/>
    <mergeCell ref="B7:E9"/>
    <mergeCell ref="F7:G9"/>
  </mergeCells>
  <phoneticPr fontId="7"/>
  <conditionalFormatting sqref="B16:M45">
    <cfRule type="notContainsBlanks" dxfId="5" priority="2">
      <formula>LEN(TRIM(B16))&gt;0</formula>
    </cfRule>
  </conditionalFormatting>
  <conditionalFormatting sqref="J11:J12">
    <cfRule type="expression" dxfId="4" priority="4">
      <formula>$F$10=""</formula>
    </cfRule>
    <cfRule type="expression" dxfId="3" priority="5">
      <formula>$J$11="可"</formula>
    </cfRule>
    <cfRule type="expression" dxfId="2" priority="6">
      <formula>$J$11="不可"</formula>
    </cfRule>
  </conditionalFormatting>
  <conditionalFormatting sqref="G16:G45">
    <cfRule type="expression" dxfId="1" priority="3">
      <formula>F16="離職"</formula>
    </cfRule>
  </conditionalFormatting>
  <conditionalFormatting sqref="O16:O45">
    <cfRule type="notContainsBlanks" dxfId="0" priority="1">
      <formula>LEN(TRIM(O16))&gt;0</formula>
    </cfRule>
  </conditionalFormatting>
  <dataValidations count="3">
    <dataValidation type="list" allowBlank="1" showInputMessage="1" showErrorMessage="1" sqref="F16:F45" xr:uid="{11E5053F-090E-4C61-8B37-81B0479E7881}">
      <formula1>"継続,離職"</formula1>
    </dataValidation>
    <dataValidation type="list" allowBlank="1" showInputMessage="1" showErrorMessage="1" sqref="M16:M45" xr:uid="{72C39946-3821-4832-9E41-B44F292C99DC}">
      <formula1>"終了,継続"</formula1>
    </dataValidation>
    <dataValidation type="list" allowBlank="1" showInputMessage="1" showErrorMessage="1" sqref="O16:O45" xr:uid="{BAB8FF47-265D-4831-8E34-493DD7299D70}">
      <formula1>"該当する,該当しない"</formula1>
    </dataValidation>
  </dataValidations>
  <pageMargins left="0.7" right="0.7" top="0.75" bottom="0.75" header="0.3" footer="0.3"/>
  <pageSetup paperSize="9" scale="5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3A1D2-D836-4A2E-9535-085CA0B78E78}">
  <sheetPr>
    <tabColor rgb="FFFFC000"/>
  </sheetPr>
  <dimension ref="A1:AO180"/>
  <sheetViews>
    <sheetView showGridLines="0" tabSelected="1" view="pageBreakPreview" zoomScaleNormal="100" zoomScaleSheetLayoutView="100" workbookViewId="0">
      <selection activeCell="AB1" sqref="AB1:AJ1"/>
    </sheetView>
  </sheetViews>
  <sheetFormatPr defaultColWidth="9" defaultRowHeight="21" customHeight="1"/>
  <cols>
    <col min="1" max="29" width="2.625" style="244" customWidth="1"/>
    <col min="30" max="30" width="2.625" style="234" customWidth="1"/>
    <col min="31" max="32" width="2.625" style="244" customWidth="1"/>
    <col min="33" max="33" width="2.625" style="234" customWidth="1"/>
    <col min="34" max="35" width="2.625" style="244" customWidth="1"/>
    <col min="36" max="36" width="0.375" style="234" customWidth="1"/>
    <col min="37" max="38" width="2.625" style="244" customWidth="1"/>
    <col min="39" max="39" width="5" style="244" customWidth="1"/>
    <col min="40" max="40" width="2.625" style="244" customWidth="1"/>
    <col min="41" max="16384" width="9" style="244"/>
  </cols>
  <sheetData>
    <row r="1" spans="1:40" s="165" customFormat="1" ht="12" customHeight="1">
      <c r="A1" s="230"/>
      <c r="B1" s="164"/>
      <c r="C1" s="164"/>
      <c r="D1" s="164"/>
      <c r="E1" s="164"/>
      <c r="F1" s="164"/>
      <c r="G1" s="164"/>
      <c r="H1" s="164"/>
      <c r="I1" s="164"/>
      <c r="J1" s="164"/>
      <c r="K1" s="164"/>
      <c r="L1" s="164"/>
      <c r="M1" s="164"/>
      <c r="N1" s="164"/>
      <c r="O1" s="164"/>
      <c r="P1" s="164"/>
      <c r="Q1" s="164"/>
      <c r="R1" s="164"/>
      <c r="S1" s="164"/>
      <c r="T1" s="164"/>
      <c r="U1" s="164"/>
      <c r="V1" s="164"/>
      <c r="W1" s="164"/>
      <c r="X1" s="164"/>
      <c r="Y1" s="164"/>
      <c r="Z1" s="164"/>
      <c r="AA1" s="164"/>
      <c r="AB1" s="470" t="s">
        <v>401</v>
      </c>
      <c r="AC1" s="471"/>
      <c r="AD1" s="471"/>
      <c r="AE1" s="471"/>
      <c r="AF1" s="471"/>
      <c r="AG1" s="471"/>
      <c r="AH1" s="471"/>
      <c r="AI1" s="471"/>
      <c r="AJ1" s="471"/>
      <c r="AK1" s="164"/>
      <c r="AL1" s="164"/>
      <c r="AM1" s="164"/>
      <c r="AN1" s="164"/>
    </row>
    <row r="2" spans="1:40" s="165" customFormat="1" ht="15.95" customHeight="1">
      <c r="A2" s="472" t="s">
        <v>91</v>
      </c>
      <c r="B2" s="472"/>
      <c r="C2" s="472"/>
      <c r="D2" s="472"/>
      <c r="E2" s="472"/>
      <c r="F2" s="472"/>
      <c r="G2" s="472"/>
      <c r="H2" s="472"/>
      <c r="I2" s="472"/>
      <c r="J2" s="472"/>
      <c r="K2" s="472"/>
      <c r="L2" s="472"/>
      <c r="M2" s="472"/>
      <c r="N2" s="472"/>
      <c r="O2" s="472"/>
      <c r="P2" s="472"/>
      <c r="Q2" s="472"/>
      <c r="R2" s="472"/>
      <c r="S2" s="472"/>
      <c r="T2" s="472"/>
      <c r="U2" s="472"/>
      <c r="V2" s="472"/>
      <c r="W2" s="472"/>
      <c r="X2" s="472"/>
      <c r="Y2" s="472"/>
      <c r="Z2" s="472"/>
      <c r="AA2" s="472"/>
      <c r="AB2" s="472"/>
      <c r="AC2" s="472"/>
      <c r="AD2" s="472"/>
      <c r="AE2" s="472"/>
      <c r="AF2" s="472"/>
      <c r="AG2" s="472"/>
      <c r="AH2" s="472"/>
      <c r="AI2" s="472"/>
      <c r="AJ2" s="472"/>
      <c r="AK2" s="229"/>
      <c r="AL2" s="229"/>
      <c r="AM2" s="229"/>
      <c r="AN2" s="229"/>
    </row>
    <row r="3" spans="1:40" s="165" customFormat="1" ht="9" customHeight="1"/>
    <row r="4" spans="1:40" s="230" customFormat="1" ht="15" customHeight="1">
      <c r="A4" s="447" t="s">
        <v>345</v>
      </c>
      <c r="B4" s="447"/>
      <c r="C4" s="447"/>
      <c r="D4" s="447"/>
      <c r="E4" s="447"/>
      <c r="F4" s="447"/>
      <c r="G4" s="447"/>
      <c r="H4" s="447"/>
      <c r="I4" s="447"/>
      <c r="J4" s="447"/>
      <c r="K4" s="231"/>
      <c r="L4" s="231"/>
      <c r="M4" s="231"/>
      <c r="N4" s="231"/>
      <c r="O4" s="231"/>
      <c r="P4" s="231"/>
      <c r="Q4" s="231"/>
      <c r="R4" s="231"/>
      <c r="S4" s="231"/>
      <c r="T4" s="231"/>
      <c r="U4" s="231"/>
      <c r="V4" s="231"/>
      <c r="W4" s="231"/>
      <c r="Y4" s="448" t="s">
        <v>242</v>
      </c>
      <c r="Z4" s="448"/>
      <c r="AA4" s="449"/>
      <c r="AB4" s="449"/>
      <c r="AC4" s="266" t="s">
        <v>8</v>
      </c>
      <c r="AD4" s="450"/>
      <c r="AE4" s="450"/>
      <c r="AF4" s="266" t="s">
        <v>9</v>
      </c>
      <c r="AG4" s="450"/>
      <c r="AH4" s="450"/>
      <c r="AI4" s="266" t="s">
        <v>10</v>
      </c>
      <c r="AJ4" s="267"/>
    </row>
    <row r="5" spans="1:40" s="165" customFormat="1" ht="12.75" customHeight="1">
      <c r="A5" s="447"/>
      <c r="B5" s="447"/>
      <c r="C5" s="447"/>
      <c r="D5" s="447"/>
      <c r="E5" s="447"/>
      <c r="F5" s="447"/>
      <c r="G5" s="447"/>
      <c r="H5" s="447"/>
      <c r="I5" s="447"/>
      <c r="J5" s="447"/>
      <c r="Y5" s="233"/>
      <c r="Z5" s="233"/>
      <c r="AA5" s="233"/>
      <c r="AB5" s="233"/>
    </row>
    <row r="6" spans="1:40" s="230" customFormat="1" ht="1.5" customHeight="1">
      <c r="A6" s="447"/>
      <c r="B6" s="447"/>
      <c r="C6" s="447"/>
      <c r="D6" s="447"/>
      <c r="E6" s="447"/>
      <c r="F6" s="447"/>
      <c r="G6" s="447"/>
      <c r="H6" s="447"/>
      <c r="I6" s="447"/>
      <c r="J6" s="447"/>
      <c r="K6" s="234"/>
      <c r="L6" s="234"/>
      <c r="AD6" s="232"/>
      <c r="AG6" s="232"/>
      <c r="AJ6" s="232"/>
    </row>
    <row r="7" spans="1:40" s="230" customFormat="1" ht="12" customHeight="1">
      <c r="A7" s="447"/>
      <c r="B7" s="447"/>
      <c r="C7" s="447"/>
      <c r="D7" s="447"/>
      <c r="E7" s="447"/>
      <c r="F7" s="447"/>
      <c r="G7" s="447"/>
      <c r="H7" s="447"/>
      <c r="I7" s="447"/>
      <c r="J7" s="447"/>
      <c r="K7" s="234"/>
      <c r="L7" s="234"/>
      <c r="M7" s="451" t="s">
        <v>259</v>
      </c>
      <c r="N7" s="451"/>
      <c r="O7" s="451"/>
      <c r="P7" s="452" t="s">
        <v>260</v>
      </c>
      <c r="Q7" s="452"/>
      <c r="R7" s="452"/>
      <c r="S7" s="452"/>
      <c r="T7" s="452"/>
      <c r="U7" s="453" t="s">
        <v>261</v>
      </c>
      <c r="V7" s="454"/>
      <c r="W7" s="454"/>
      <c r="X7" s="454"/>
      <c r="Y7" s="454"/>
      <c r="Z7" s="454"/>
      <c r="AA7" s="454"/>
      <c r="AB7" s="454"/>
      <c r="AC7" s="454"/>
      <c r="AD7" s="454"/>
      <c r="AE7" s="454"/>
      <c r="AF7" s="454"/>
      <c r="AG7" s="454"/>
      <c r="AH7" s="454"/>
      <c r="AI7" s="454"/>
      <c r="AJ7" s="454"/>
    </row>
    <row r="8" spans="1:40" s="230" customFormat="1" ht="12" customHeight="1">
      <c r="A8" s="447"/>
      <c r="B8" s="447"/>
      <c r="C8" s="447"/>
      <c r="D8" s="447"/>
      <c r="E8" s="447"/>
      <c r="F8" s="447"/>
      <c r="G8" s="447"/>
      <c r="H8" s="447"/>
      <c r="I8" s="447"/>
      <c r="J8" s="447"/>
      <c r="K8" s="234"/>
      <c r="L8" s="234"/>
      <c r="M8" s="451"/>
      <c r="N8" s="451"/>
      <c r="O8" s="451"/>
      <c r="P8" s="452"/>
      <c r="Q8" s="452"/>
      <c r="R8" s="452"/>
      <c r="S8" s="452"/>
      <c r="T8" s="452"/>
      <c r="U8" s="453"/>
      <c r="V8" s="455"/>
      <c r="W8" s="455"/>
      <c r="X8" s="455"/>
      <c r="Y8" s="455"/>
      <c r="Z8" s="455"/>
      <c r="AA8" s="455"/>
      <c r="AB8" s="455"/>
      <c r="AC8" s="455"/>
      <c r="AD8" s="455"/>
      <c r="AE8" s="455"/>
      <c r="AF8" s="455"/>
      <c r="AG8" s="455"/>
      <c r="AH8" s="455"/>
      <c r="AI8" s="455"/>
      <c r="AJ8" s="455"/>
    </row>
    <row r="9" spans="1:40" s="230" customFormat="1" ht="12" customHeight="1">
      <c r="M9" s="451"/>
      <c r="N9" s="451"/>
      <c r="O9" s="451"/>
      <c r="P9" s="437" t="s">
        <v>262</v>
      </c>
      <c r="Q9" s="437"/>
      <c r="R9" s="437"/>
      <c r="S9" s="437"/>
      <c r="T9" s="437"/>
      <c r="U9" s="453" t="s">
        <v>261</v>
      </c>
      <c r="V9" s="456"/>
      <c r="W9" s="456"/>
      <c r="X9" s="456"/>
      <c r="Y9" s="456"/>
      <c r="Z9" s="456"/>
      <c r="AA9" s="456"/>
      <c r="AB9" s="456"/>
      <c r="AC9" s="456"/>
      <c r="AD9" s="456"/>
      <c r="AE9" s="456"/>
      <c r="AF9" s="456"/>
      <c r="AG9" s="456"/>
      <c r="AH9" s="456"/>
      <c r="AI9" s="456"/>
      <c r="AJ9" s="456"/>
    </row>
    <row r="10" spans="1:40" s="230" customFormat="1" ht="12" customHeight="1">
      <c r="A10" s="457" t="str">
        <f>IF(COUNTA(AG4,V7,V9,V11,V12,V13,G18,G20,AA25)&gt;=8,"","記入内容が不足しています")</f>
        <v>記入内容が不足しています</v>
      </c>
      <c r="B10" s="457"/>
      <c r="C10" s="457"/>
      <c r="D10" s="457"/>
      <c r="E10" s="457"/>
      <c r="F10" s="457"/>
      <c r="G10" s="457"/>
      <c r="H10" s="457"/>
      <c r="I10" s="457"/>
      <c r="J10" s="457"/>
      <c r="K10" s="457"/>
      <c r="M10" s="451"/>
      <c r="N10" s="451"/>
      <c r="O10" s="451"/>
      <c r="P10" s="437"/>
      <c r="Q10" s="437"/>
      <c r="R10" s="437"/>
      <c r="S10" s="437"/>
      <c r="T10" s="437"/>
      <c r="U10" s="453"/>
      <c r="V10" s="455"/>
      <c r="W10" s="455"/>
      <c r="X10" s="455"/>
      <c r="Y10" s="455"/>
      <c r="Z10" s="455"/>
      <c r="AA10" s="455"/>
      <c r="AB10" s="455"/>
      <c r="AC10" s="455"/>
      <c r="AD10" s="455"/>
      <c r="AE10" s="455"/>
      <c r="AF10" s="455"/>
      <c r="AG10" s="455"/>
      <c r="AH10" s="455"/>
      <c r="AI10" s="455"/>
      <c r="AJ10" s="455"/>
    </row>
    <row r="11" spans="1:40" s="230" customFormat="1" ht="33.6" customHeight="1">
      <c r="A11" s="457"/>
      <c r="B11" s="457"/>
      <c r="C11" s="457"/>
      <c r="D11" s="457"/>
      <c r="E11" s="457"/>
      <c r="F11" s="457"/>
      <c r="G11" s="457"/>
      <c r="H11" s="457"/>
      <c r="I11" s="457"/>
      <c r="J11" s="457"/>
      <c r="K11" s="457"/>
      <c r="M11" s="451"/>
      <c r="N11" s="451"/>
      <c r="O11" s="451"/>
      <c r="P11" s="437" t="s">
        <v>87</v>
      </c>
      <c r="Q11" s="437"/>
      <c r="R11" s="437"/>
      <c r="S11" s="437"/>
      <c r="T11" s="437"/>
      <c r="U11" s="235" t="s">
        <v>261</v>
      </c>
      <c r="V11" s="456"/>
      <c r="W11" s="456"/>
      <c r="X11" s="456"/>
      <c r="Y11" s="456"/>
      <c r="Z11" s="456"/>
      <c r="AA11" s="456"/>
      <c r="AB11" s="456"/>
      <c r="AC11" s="456"/>
      <c r="AD11" s="456"/>
      <c r="AE11" s="456"/>
      <c r="AF11" s="456"/>
      <c r="AG11" s="456"/>
      <c r="AH11" s="456"/>
      <c r="AI11" s="456"/>
      <c r="AJ11" s="456"/>
    </row>
    <row r="12" spans="1:40" s="230" customFormat="1" ht="14.1" customHeight="1">
      <c r="A12" s="457"/>
      <c r="B12" s="457"/>
      <c r="C12" s="457"/>
      <c r="D12" s="457"/>
      <c r="E12" s="457"/>
      <c r="F12" s="457"/>
      <c r="G12" s="457"/>
      <c r="H12" s="457"/>
      <c r="I12" s="457"/>
      <c r="J12" s="457"/>
      <c r="K12" s="457"/>
      <c r="M12" s="458" t="s">
        <v>263</v>
      </c>
      <c r="N12" s="458"/>
      <c r="O12" s="458"/>
      <c r="P12" s="437" t="s">
        <v>264</v>
      </c>
      <c r="Q12" s="437"/>
      <c r="R12" s="437"/>
      <c r="S12" s="437"/>
      <c r="T12" s="437"/>
      <c r="U12" s="235" t="s">
        <v>261</v>
      </c>
      <c r="V12" s="438"/>
      <c r="W12" s="438"/>
      <c r="X12" s="438"/>
      <c r="Y12" s="438"/>
      <c r="Z12" s="438"/>
      <c r="AA12" s="438"/>
      <c r="AB12" s="438"/>
      <c r="AC12" s="438"/>
      <c r="AD12" s="438"/>
      <c r="AE12" s="438"/>
      <c r="AF12" s="438"/>
      <c r="AG12" s="438"/>
      <c r="AH12" s="438"/>
      <c r="AI12" s="438"/>
      <c r="AJ12" s="279"/>
      <c r="AK12" s="235"/>
    </row>
    <row r="13" spans="1:40" s="230" customFormat="1" ht="14.1" customHeight="1">
      <c r="P13" s="437" t="s">
        <v>265</v>
      </c>
      <c r="Q13" s="437"/>
      <c r="R13" s="437"/>
      <c r="S13" s="437"/>
      <c r="T13" s="437"/>
      <c r="U13" s="235" t="s">
        <v>261</v>
      </c>
      <c r="V13" s="438"/>
      <c r="W13" s="438"/>
      <c r="X13" s="438"/>
      <c r="Y13" s="438"/>
      <c r="Z13" s="438"/>
      <c r="AA13" s="438"/>
      <c r="AB13" s="438"/>
      <c r="AC13" s="438"/>
      <c r="AD13" s="438"/>
      <c r="AE13" s="438"/>
      <c r="AF13" s="438"/>
      <c r="AG13" s="438"/>
      <c r="AH13" s="438"/>
      <c r="AI13" s="438"/>
      <c r="AJ13" s="289"/>
      <c r="AK13" s="235"/>
    </row>
    <row r="14" spans="1:40" s="230" customFormat="1" ht="9" customHeight="1">
      <c r="A14" s="439" t="s">
        <v>92</v>
      </c>
      <c r="B14" s="439"/>
      <c r="C14" s="439"/>
      <c r="D14" s="439"/>
      <c r="E14" s="439"/>
      <c r="F14" s="439"/>
      <c r="G14" s="439"/>
      <c r="H14" s="439"/>
      <c r="I14" s="439"/>
      <c r="J14" s="439"/>
      <c r="K14" s="439"/>
      <c r="L14" s="439"/>
      <c r="M14" s="439"/>
      <c r="N14" s="439"/>
      <c r="O14" s="439"/>
      <c r="P14" s="439"/>
      <c r="Q14" s="439"/>
      <c r="R14" s="439"/>
      <c r="S14" s="439"/>
      <c r="T14" s="439"/>
      <c r="U14" s="439"/>
      <c r="V14" s="439"/>
      <c r="W14" s="439"/>
      <c r="X14" s="439"/>
      <c r="Y14" s="439"/>
      <c r="Z14" s="439"/>
      <c r="AA14" s="439"/>
      <c r="AB14" s="439"/>
      <c r="AC14" s="439"/>
      <c r="AD14" s="439"/>
      <c r="AE14" s="439"/>
      <c r="AF14" s="439"/>
      <c r="AG14" s="439"/>
      <c r="AH14" s="439"/>
      <c r="AI14" s="439"/>
      <c r="AJ14" s="439"/>
      <c r="AK14" s="235"/>
    </row>
    <row r="15" spans="1:40" s="165" customFormat="1" ht="7.5" customHeight="1" thickBot="1">
      <c r="A15" s="439"/>
      <c r="B15" s="439"/>
      <c r="C15" s="439"/>
      <c r="D15" s="439"/>
      <c r="E15" s="439"/>
      <c r="F15" s="439"/>
      <c r="G15" s="439"/>
      <c r="H15" s="439"/>
      <c r="I15" s="439"/>
      <c r="J15" s="439"/>
      <c r="K15" s="439"/>
      <c r="L15" s="439"/>
      <c r="M15" s="439"/>
      <c r="N15" s="439"/>
      <c r="O15" s="439"/>
      <c r="P15" s="439"/>
      <c r="Q15" s="439"/>
      <c r="R15" s="439"/>
      <c r="S15" s="439"/>
      <c r="T15" s="439"/>
      <c r="U15" s="439"/>
      <c r="V15" s="439"/>
      <c r="W15" s="439"/>
      <c r="X15" s="439"/>
      <c r="Y15" s="439"/>
      <c r="Z15" s="439"/>
      <c r="AA15" s="439"/>
      <c r="AB15" s="439"/>
      <c r="AC15" s="439"/>
      <c r="AD15" s="439"/>
      <c r="AE15" s="439"/>
      <c r="AF15" s="439"/>
      <c r="AG15" s="439"/>
      <c r="AH15" s="439"/>
      <c r="AI15" s="439"/>
      <c r="AJ15" s="439"/>
    </row>
    <row r="16" spans="1:40" s="165" customFormat="1" ht="21" customHeight="1" thickBot="1">
      <c r="A16" s="440" t="s">
        <v>11</v>
      </c>
      <c r="B16" s="441"/>
      <c r="C16" s="441"/>
      <c r="D16" s="441"/>
      <c r="E16" s="441"/>
      <c r="F16" s="442"/>
      <c r="G16" s="443">
        <v>2</v>
      </c>
      <c r="H16" s="444"/>
      <c r="I16" s="444">
        <v>5</v>
      </c>
      <c r="J16" s="444"/>
      <c r="K16" s="425">
        <v>1</v>
      </c>
      <c r="L16" s="425"/>
      <c r="M16" s="425"/>
      <c r="N16" s="425"/>
      <c r="O16" s="425"/>
      <c r="P16" s="425"/>
      <c r="Q16" s="425"/>
      <c r="R16" s="425"/>
      <c r="S16" s="425"/>
      <c r="T16" s="425"/>
      <c r="U16" s="425"/>
      <c r="V16" s="425"/>
      <c r="W16" s="425"/>
      <c r="X16" s="425"/>
      <c r="Y16" s="425"/>
      <c r="Z16" s="426"/>
      <c r="AA16" s="166"/>
      <c r="AB16" s="427"/>
      <c r="AC16" s="427"/>
      <c r="AD16" s="228"/>
      <c r="AE16" s="228"/>
      <c r="AF16" s="228"/>
      <c r="AG16" s="228"/>
      <c r="AH16" s="228"/>
      <c r="AI16" s="228"/>
      <c r="AJ16" s="228"/>
    </row>
    <row r="17" spans="1:39" s="230" customFormat="1" ht="15" customHeight="1">
      <c r="A17" s="428" t="s">
        <v>266</v>
      </c>
      <c r="B17" s="429"/>
      <c r="C17" s="429"/>
      <c r="D17" s="429"/>
      <c r="E17" s="429"/>
      <c r="F17" s="429"/>
      <c r="G17" s="236" t="s">
        <v>267</v>
      </c>
      <c r="H17" s="237"/>
      <c r="I17" s="237"/>
      <c r="J17" s="432"/>
      <c r="K17" s="432"/>
      <c r="L17" s="432"/>
      <c r="M17" s="432"/>
      <c r="N17" s="432"/>
      <c r="O17" s="432"/>
      <c r="P17" s="432"/>
      <c r="Q17" s="432"/>
      <c r="R17" s="432"/>
      <c r="S17" s="432"/>
      <c r="T17" s="432"/>
      <c r="U17" s="432"/>
      <c r="V17" s="432"/>
      <c r="W17" s="432"/>
      <c r="X17" s="432"/>
      <c r="Y17" s="432"/>
      <c r="Z17" s="432"/>
      <c r="AA17" s="432"/>
      <c r="AB17" s="432"/>
      <c r="AC17" s="432"/>
      <c r="AD17" s="432"/>
      <c r="AE17" s="432"/>
      <c r="AF17" s="432"/>
      <c r="AG17" s="432"/>
      <c r="AH17" s="432"/>
      <c r="AI17" s="432"/>
      <c r="AJ17" s="433"/>
    </row>
    <row r="18" spans="1:39" s="230" customFormat="1" ht="24" customHeight="1">
      <c r="A18" s="430"/>
      <c r="B18" s="431"/>
      <c r="C18" s="431"/>
      <c r="D18" s="431"/>
      <c r="E18" s="431"/>
      <c r="F18" s="431"/>
      <c r="G18" s="434"/>
      <c r="H18" s="435"/>
      <c r="I18" s="435"/>
      <c r="J18" s="435"/>
      <c r="K18" s="435"/>
      <c r="L18" s="435"/>
      <c r="M18" s="435"/>
      <c r="N18" s="435"/>
      <c r="O18" s="435"/>
      <c r="P18" s="435"/>
      <c r="Q18" s="435"/>
      <c r="R18" s="435"/>
      <c r="S18" s="435"/>
      <c r="T18" s="435"/>
      <c r="U18" s="435"/>
      <c r="V18" s="435"/>
      <c r="W18" s="435"/>
      <c r="X18" s="435"/>
      <c r="Y18" s="435"/>
      <c r="Z18" s="435"/>
      <c r="AA18" s="435"/>
      <c r="AB18" s="435"/>
      <c r="AC18" s="435"/>
      <c r="AD18" s="435"/>
      <c r="AE18" s="435"/>
      <c r="AF18" s="435"/>
      <c r="AG18" s="435"/>
      <c r="AH18" s="435"/>
      <c r="AI18" s="435"/>
      <c r="AJ18" s="436"/>
      <c r="AM18" s="165"/>
    </row>
    <row r="19" spans="1:39" s="230" customFormat="1" ht="15" customHeight="1">
      <c r="A19" s="404" t="s">
        <v>268</v>
      </c>
      <c r="B19" s="405"/>
      <c r="C19" s="405"/>
      <c r="D19" s="405"/>
      <c r="E19" s="405"/>
      <c r="F19" s="406"/>
      <c r="G19" s="413" t="s">
        <v>269</v>
      </c>
      <c r="H19" s="414"/>
      <c r="I19" s="414"/>
      <c r="J19" s="414"/>
      <c r="K19" s="415"/>
      <c r="L19" s="415"/>
      <c r="M19" s="415"/>
      <c r="N19" s="415"/>
      <c r="O19" s="415"/>
      <c r="P19" s="238" t="s">
        <v>270</v>
      </c>
      <c r="Q19" s="239"/>
      <c r="R19" s="240"/>
      <c r="S19" s="240"/>
      <c r="T19" s="240"/>
      <c r="U19" s="240"/>
      <c r="V19" s="240"/>
      <c r="W19" s="240"/>
      <c r="X19" s="240"/>
      <c r="Y19" s="240"/>
      <c r="Z19" s="240"/>
      <c r="AA19" s="240"/>
      <c r="AB19" s="240"/>
      <c r="AC19" s="240"/>
      <c r="AD19" s="240"/>
      <c r="AE19" s="240"/>
      <c r="AF19" s="240"/>
      <c r="AG19" s="240"/>
      <c r="AH19" s="240"/>
      <c r="AI19" s="240"/>
      <c r="AJ19" s="241"/>
    </row>
    <row r="20" spans="1:39" s="230" customFormat="1" ht="21" customHeight="1">
      <c r="A20" s="407"/>
      <c r="B20" s="408"/>
      <c r="C20" s="408"/>
      <c r="D20" s="408"/>
      <c r="E20" s="408"/>
      <c r="F20" s="409"/>
      <c r="G20" s="416"/>
      <c r="H20" s="417"/>
      <c r="I20" s="417"/>
      <c r="J20" s="417"/>
      <c r="K20" s="417"/>
      <c r="L20" s="417"/>
      <c r="M20" s="417"/>
      <c r="N20" s="417"/>
      <c r="O20" s="417"/>
      <c r="P20" s="417"/>
      <c r="Q20" s="417"/>
      <c r="R20" s="417"/>
      <c r="S20" s="417"/>
      <c r="T20" s="417"/>
      <c r="U20" s="417"/>
      <c r="V20" s="417"/>
      <c r="W20" s="417"/>
      <c r="X20" s="417"/>
      <c r="Y20" s="417"/>
      <c r="Z20" s="417"/>
      <c r="AA20" s="417"/>
      <c r="AB20" s="417"/>
      <c r="AC20" s="417"/>
      <c r="AD20" s="417"/>
      <c r="AE20" s="417"/>
      <c r="AF20" s="417"/>
      <c r="AG20" s="417"/>
      <c r="AH20" s="417"/>
      <c r="AI20" s="417"/>
      <c r="AJ20" s="418"/>
      <c r="AM20" s="165"/>
    </row>
    <row r="21" spans="1:39" s="230" customFormat="1" ht="3.95" customHeight="1" thickBot="1">
      <c r="A21" s="410"/>
      <c r="B21" s="411"/>
      <c r="C21" s="411"/>
      <c r="D21" s="411"/>
      <c r="E21" s="411"/>
      <c r="F21" s="412"/>
      <c r="G21" s="419"/>
      <c r="H21" s="420"/>
      <c r="I21" s="420"/>
      <c r="J21" s="420"/>
      <c r="K21" s="420"/>
      <c r="L21" s="420"/>
      <c r="M21" s="420"/>
      <c r="N21" s="420"/>
      <c r="O21" s="420"/>
      <c r="P21" s="420"/>
      <c r="Q21" s="420"/>
      <c r="R21" s="420"/>
      <c r="S21" s="420"/>
      <c r="T21" s="420"/>
      <c r="U21" s="420"/>
      <c r="V21" s="420"/>
      <c r="W21" s="420"/>
      <c r="X21" s="420"/>
      <c r="Y21" s="420"/>
      <c r="Z21" s="420"/>
      <c r="AA21" s="420"/>
      <c r="AB21" s="420"/>
      <c r="AC21" s="420"/>
      <c r="AD21" s="420"/>
      <c r="AE21" s="420"/>
      <c r="AF21" s="420"/>
      <c r="AG21" s="420"/>
      <c r="AH21" s="420"/>
      <c r="AI21" s="420"/>
      <c r="AJ21" s="421"/>
    </row>
    <row r="22" spans="1:39" ht="12" customHeight="1">
      <c r="A22" s="242"/>
      <c r="B22" s="242"/>
      <c r="C22" s="242"/>
      <c r="D22" s="242"/>
      <c r="E22" s="242"/>
      <c r="F22" s="242"/>
      <c r="G22" s="242"/>
      <c r="H22" s="242"/>
      <c r="I22" s="242"/>
      <c r="J22" s="242"/>
      <c r="K22" s="242"/>
      <c r="L22" s="242"/>
      <c r="M22" s="242"/>
      <c r="N22" s="242"/>
      <c r="O22" s="242"/>
      <c r="P22" s="242"/>
      <c r="Q22" s="242"/>
      <c r="R22" s="242"/>
      <c r="S22" s="242"/>
      <c r="T22" s="242"/>
      <c r="U22" s="242"/>
      <c r="V22" s="242"/>
      <c r="W22" s="242"/>
      <c r="X22" s="242"/>
      <c r="Y22" s="242"/>
      <c r="Z22" s="242"/>
      <c r="AA22" s="242"/>
      <c r="AB22" s="242"/>
      <c r="AC22" s="242"/>
      <c r="AD22" s="242"/>
      <c r="AE22" s="242"/>
      <c r="AF22" s="243"/>
      <c r="AG22" s="243"/>
      <c r="AH22" s="242"/>
      <c r="AI22" s="242"/>
      <c r="AJ22" s="243"/>
    </row>
    <row r="23" spans="1:39" ht="20.100000000000001" customHeight="1">
      <c r="A23" s="422" t="s">
        <v>271</v>
      </c>
      <c r="B23" s="422"/>
      <c r="C23" s="422"/>
      <c r="D23" s="422"/>
      <c r="E23" s="422"/>
      <c r="F23" s="422"/>
      <c r="G23" s="422"/>
      <c r="H23" s="422"/>
      <c r="I23" s="422"/>
      <c r="J23" s="423" t="s">
        <v>272</v>
      </c>
      <c r="K23" s="423"/>
      <c r="L23" s="423"/>
      <c r="M23" s="423" t="s">
        <v>93</v>
      </c>
      <c r="N23" s="423"/>
      <c r="O23" s="423"/>
      <c r="P23" s="423" t="s">
        <v>94</v>
      </c>
      <c r="Q23" s="424"/>
      <c r="R23" s="424"/>
      <c r="S23" s="424"/>
      <c r="T23" s="424"/>
      <c r="U23" s="424"/>
      <c r="V23" s="424"/>
      <c r="W23" s="424"/>
      <c r="X23" s="424"/>
      <c r="Y23" s="424"/>
      <c r="Z23" s="424"/>
      <c r="AA23" s="423" t="s">
        <v>273</v>
      </c>
      <c r="AB23" s="423"/>
      <c r="AC23" s="423"/>
      <c r="AD23" s="423"/>
      <c r="AE23" s="423"/>
      <c r="AF23" s="423"/>
      <c r="AG23" s="423"/>
      <c r="AH23" s="423"/>
      <c r="AI23" s="423"/>
      <c r="AJ23" s="423"/>
    </row>
    <row r="24" spans="1:39" ht="20.100000000000001" customHeight="1">
      <c r="A24" s="422"/>
      <c r="B24" s="422"/>
      <c r="C24" s="422"/>
      <c r="D24" s="422"/>
      <c r="E24" s="422"/>
      <c r="F24" s="422"/>
      <c r="G24" s="422"/>
      <c r="H24" s="422"/>
      <c r="I24" s="422"/>
      <c r="J24" s="423"/>
      <c r="K24" s="423"/>
      <c r="L24" s="423"/>
      <c r="M24" s="423"/>
      <c r="N24" s="423"/>
      <c r="O24" s="423"/>
      <c r="P24" s="424"/>
      <c r="Q24" s="424"/>
      <c r="R24" s="424"/>
      <c r="S24" s="424"/>
      <c r="T24" s="424"/>
      <c r="U24" s="424"/>
      <c r="V24" s="424"/>
      <c r="W24" s="424"/>
      <c r="X24" s="424"/>
      <c r="Y24" s="424"/>
      <c r="Z24" s="424"/>
      <c r="AA24" s="423"/>
      <c r="AB24" s="423"/>
      <c r="AC24" s="423"/>
      <c r="AD24" s="423"/>
      <c r="AE24" s="423"/>
      <c r="AF24" s="423"/>
      <c r="AG24" s="423"/>
      <c r="AH24" s="423"/>
      <c r="AI24" s="423"/>
      <c r="AJ24" s="423"/>
    </row>
    <row r="25" spans="1:39" ht="3" customHeight="1">
      <c r="A25" s="459" t="s">
        <v>353</v>
      </c>
      <c r="B25" s="398" t="s">
        <v>95</v>
      </c>
      <c r="C25" s="399"/>
      <c r="D25" s="399"/>
      <c r="E25" s="399"/>
      <c r="F25" s="399"/>
      <c r="G25" s="399"/>
      <c r="H25" s="399"/>
      <c r="I25" s="400"/>
      <c r="J25" s="282"/>
      <c r="K25" s="283"/>
      <c r="L25" s="284"/>
      <c r="M25" s="282"/>
      <c r="N25" s="283"/>
      <c r="O25" s="284"/>
      <c r="P25" s="468"/>
      <c r="Q25" s="468"/>
      <c r="R25" s="468"/>
      <c r="S25" s="468"/>
      <c r="T25" s="468"/>
      <c r="U25" s="468"/>
      <c r="V25" s="468"/>
      <c r="W25" s="468"/>
      <c r="X25" s="468"/>
      <c r="Y25" s="468"/>
      <c r="Z25" s="468"/>
      <c r="AA25" s="401"/>
      <c r="AB25" s="402"/>
      <c r="AC25" s="402"/>
      <c r="AD25" s="402"/>
      <c r="AE25" s="402"/>
      <c r="AF25" s="402"/>
      <c r="AG25" s="402"/>
      <c r="AH25" s="402"/>
      <c r="AI25" s="402"/>
      <c r="AJ25" s="403"/>
    </row>
    <row r="26" spans="1:39" ht="18" customHeight="1">
      <c r="A26" s="460"/>
      <c r="B26" s="340"/>
      <c r="C26" s="462"/>
      <c r="D26" s="462"/>
      <c r="E26" s="462"/>
      <c r="F26" s="462"/>
      <c r="G26" s="462"/>
      <c r="H26" s="462"/>
      <c r="I26" s="342"/>
      <c r="J26" s="347"/>
      <c r="K26" s="463"/>
      <c r="L26" s="349"/>
      <c r="M26" s="347"/>
      <c r="N26" s="463"/>
      <c r="O26" s="349"/>
      <c r="P26" s="464" t="s">
        <v>275</v>
      </c>
      <c r="Q26" s="465"/>
      <c r="R26" s="466"/>
      <c r="S26" s="466"/>
      <c r="T26" s="290" t="s">
        <v>8</v>
      </c>
      <c r="U26" s="466"/>
      <c r="V26" s="466"/>
      <c r="W26" s="290" t="s">
        <v>9</v>
      </c>
      <c r="X26" s="466"/>
      <c r="Y26" s="466"/>
      <c r="Z26" s="290" t="s">
        <v>10</v>
      </c>
      <c r="AA26" s="385"/>
      <c r="AB26" s="469"/>
      <c r="AC26" s="469"/>
      <c r="AD26" s="469"/>
      <c r="AE26" s="469"/>
      <c r="AF26" s="469"/>
      <c r="AG26" s="469"/>
      <c r="AH26" s="469"/>
      <c r="AI26" s="469"/>
      <c r="AJ26" s="387"/>
    </row>
    <row r="27" spans="1:39" ht="3" customHeight="1">
      <c r="A27" s="460"/>
      <c r="B27" s="353"/>
      <c r="C27" s="354"/>
      <c r="D27" s="354"/>
      <c r="E27" s="354"/>
      <c r="F27" s="354"/>
      <c r="G27" s="354"/>
      <c r="H27" s="354"/>
      <c r="I27" s="355"/>
      <c r="J27" s="248"/>
      <c r="K27" s="249"/>
      <c r="L27" s="250"/>
      <c r="M27" s="248"/>
      <c r="N27" s="249"/>
      <c r="O27" s="250"/>
      <c r="P27" s="356"/>
      <c r="Q27" s="356"/>
      <c r="R27" s="356"/>
      <c r="S27" s="356"/>
      <c r="T27" s="356"/>
      <c r="U27" s="356"/>
      <c r="V27" s="356"/>
      <c r="W27" s="356"/>
      <c r="X27" s="356"/>
      <c r="Y27" s="356"/>
      <c r="Z27" s="356"/>
      <c r="AA27" s="385"/>
      <c r="AB27" s="469"/>
      <c r="AC27" s="469"/>
      <c r="AD27" s="469"/>
      <c r="AE27" s="469"/>
      <c r="AF27" s="469"/>
      <c r="AG27" s="469"/>
      <c r="AH27" s="469"/>
      <c r="AI27" s="469"/>
      <c r="AJ27" s="387"/>
    </row>
    <row r="28" spans="1:39" ht="3" customHeight="1">
      <c r="A28" s="460"/>
      <c r="B28" s="380" t="s">
        <v>160</v>
      </c>
      <c r="C28" s="338"/>
      <c r="D28" s="338"/>
      <c r="E28" s="338"/>
      <c r="F28" s="338"/>
      <c r="G28" s="338"/>
      <c r="H28" s="338"/>
      <c r="I28" s="339"/>
      <c r="J28" s="251"/>
      <c r="K28" s="252"/>
      <c r="L28" s="253"/>
      <c r="M28" s="251"/>
      <c r="N28" s="252"/>
      <c r="O28" s="253"/>
      <c r="P28" s="346"/>
      <c r="Q28" s="346"/>
      <c r="R28" s="346"/>
      <c r="S28" s="346"/>
      <c r="T28" s="346"/>
      <c r="U28" s="346"/>
      <c r="V28" s="346"/>
      <c r="W28" s="346"/>
      <c r="X28" s="346"/>
      <c r="Y28" s="346"/>
      <c r="Z28" s="346"/>
      <c r="AA28" s="385"/>
      <c r="AB28" s="469"/>
      <c r="AC28" s="469"/>
      <c r="AD28" s="469"/>
      <c r="AE28" s="469"/>
      <c r="AF28" s="469"/>
      <c r="AG28" s="469"/>
      <c r="AH28" s="469"/>
      <c r="AI28" s="469"/>
      <c r="AJ28" s="387"/>
    </row>
    <row r="29" spans="1:39" ht="18" customHeight="1">
      <c r="A29" s="460"/>
      <c r="B29" s="340"/>
      <c r="C29" s="462"/>
      <c r="D29" s="462"/>
      <c r="E29" s="462"/>
      <c r="F29" s="462"/>
      <c r="G29" s="462"/>
      <c r="H29" s="462"/>
      <c r="I29" s="342"/>
      <c r="J29" s="347"/>
      <c r="K29" s="463"/>
      <c r="L29" s="349"/>
      <c r="M29" s="347"/>
      <c r="N29" s="463"/>
      <c r="O29" s="349"/>
      <c r="P29" s="464" t="s">
        <v>275</v>
      </c>
      <c r="Q29" s="465"/>
      <c r="R29" s="466"/>
      <c r="S29" s="466"/>
      <c r="T29" s="290" t="s">
        <v>8</v>
      </c>
      <c r="U29" s="466"/>
      <c r="V29" s="466"/>
      <c r="W29" s="290" t="s">
        <v>9</v>
      </c>
      <c r="X29" s="466"/>
      <c r="Y29" s="466"/>
      <c r="Z29" s="290" t="s">
        <v>10</v>
      </c>
      <c r="AA29" s="385"/>
      <c r="AB29" s="469"/>
      <c r="AC29" s="469"/>
      <c r="AD29" s="469"/>
      <c r="AE29" s="469"/>
      <c r="AF29" s="469"/>
      <c r="AG29" s="469"/>
      <c r="AH29" s="469"/>
      <c r="AI29" s="469"/>
      <c r="AJ29" s="387"/>
    </row>
    <row r="30" spans="1:39" ht="3" customHeight="1">
      <c r="A30" s="460"/>
      <c r="B30" s="353"/>
      <c r="C30" s="354"/>
      <c r="D30" s="354"/>
      <c r="E30" s="354"/>
      <c r="F30" s="354"/>
      <c r="G30" s="354"/>
      <c r="H30" s="354"/>
      <c r="I30" s="355"/>
      <c r="J30" s="248"/>
      <c r="K30" s="249"/>
      <c r="L30" s="250"/>
      <c r="M30" s="248"/>
      <c r="N30" s="249"/>
      <c r="O30" s="250"/>
      <c r="P30" s="356"/>
      <c r="Q30" s="356"/>
      <c r="R30" s="356"/>
      <c r="S30" s="356"/>
      <c r="T30" s="356"/>
      <c r="U30" s="356"/>
      <c r="V30" s="356"/>
      <c r="W30" s="356"/>
      <c r="X30" s="356"/>
      <c r="Y30" s="356"/>
      <c r="Z30" s="356"/>
      <c r="AA30" s="385"/>
      <c r="AB30" s="469"/>
      <c r="AC30" s="469"/>
      <c r="AD30" s="469"/>
      <c r="AE30" s="469"/>
      <c r="AF30" s="469"/>
      <c r="AG30" s="469"/>
      <c r="AH30" s="469"/>
      <c r="AI30" s="469"/>
      <c r="AJ30" s="387"/>
    </row>
    <row r="31" spans="1:39" ht="3" customHeight="1">
      <c r="A31" s="460"/>
      <c r="B31" s="380" t="s">
        <v>96</v>
      </c>
      <c r="C31" s="338"/>
      <c r="D31" s="338"/>
      <c r="E31" s="338"/>
      <c r="F31" s="338"/>
      <c r="G31" s="338"/>
      <c r="H31" s="338"/>
      <c r="I31" s="339"/>
      <c r="J31" s="251"/>
      <c r="K31" s="252"/>
      <c r="L31" s="253"/>
      <c r="M31" s="251"/>
      <c r="N31" s="252"/>
      <c r="O31" s="253"/>
      <c r="P31" s="346"/>
      <c r="Q31" s="346"/>
      <c r="R31" s="346"/>
      <c r="S31" s="346"/>
      <c r="T31" s="346"/>
      <c r="U31" s="346"/>
      <c r="V31" s="346"/>
      <c r="W31" s="346"/>
      <c r="X31" s="346"/>
      <c r="Y31" s="346"/>
      <c r="Z31" s="346"/>
      <c r="AA31" s="385"/>
      <c r="AB31" s="469"/>
      <c r="AC31" s="469"/>
      <c r="AD31" s="469"/>
      <c r="AE31" s="469"/>
      <c r="AF31" s="469"/>
      <c r="AG31" s="469"/>
      <c r="AH31" s="469"/>
      <c r="AI31" s="469"/>
      <c r="AJ31" s="387"/>
    </row>
    <row r="32" spans="1:39" ht="18" customHeight="1">
      <c r="A32" s="460"/>
      <c r="B32" s="340"/>
      <c r="C32" s="462"/>
      <c r="D32" s="462"/>
      <c r="E32" s="462"/>
      <c r="F32" s="462"/>
      <c r="G32" s="462"/>
      <c r="H32" s="462"/>
      <c r="I32" s="342"/>
      <c r="J32" s="347"/>
      <c r="K32" s="463"/>
      <c r="L32" s="349"/>
      <c r="M32" s="347"/>
      <c r="N32" s="463"/>
      <c r="O32" s="349"/>
      <c r="P32" s="464" t="s">
        <v>275</v>
      </c>
      <c r="Q32" s="465"/>
      <c r="R32" s="466"/>
      <c r="S32" s="466"/>
      <c r="T32" s="290" t="s">
        <v>8</v>
      </c>
      <c r="U32" s="466"/>
      <c r="V32" s="466"/>
      <c r="W32" s="290" t="s">
        <v>9</v>
      </c>
      <c r="X32" s="466"/>
      <c r="Y32" s="466"/>
      <c r="Z32" s="290" t="s">
        <v>10</v>
      </c>
      <c r="AA32" s="385"/>
      <c r="AB32" s="469"/>
      <c r="AC32" s="469"/>
      <c r="AD32" s="469"/>
      <c r="AE32" s="469"/>
      <c r="AF32" s="469"/>
      <c r="AG32" s="469"/>
      <c r="AH32" s="469"/>
      <c r="AI32" s="469"/>
      <c r="AJ32" s="387"/>
    </row>
    <row r="33" spans="1:39" ht="3" customHeight="1">
      <c r="A33" s="460"/>
      <c r="B33" s="353"/>
      <c r="C33" s="354"/>
      <c r="D33" s="354"/>
      <c r="E33" s="354"/>
      <c r="F33" s="354"/>
      <c r="G33" s="354"/>
      <c r="H33" s="354"/>
      <c r="I33" s="355"/>
      <c r="J33" s="248"/>
      <c r="K33" s="249"/>
      <c r="L33" s="250"/>
      <c r="M33" s="248"/>
      <c r="N33" s="249"/>
      <c r="O33" s="250"/>
      <c r="P33" s="356"/>
      <c r="Q33" s="356"/>
      <c r="R33" s="356"/>
      <c r="S33" s="356"/>
      <c r="T33" s="356"/>
      <c r="U33" s="356"/>
      <c r="V33" s="356"/>
      <c r="W33" s="356"/>
      <c r="X33" s="356"/>
      <c r="Y33" s="356"/>
      <c r="Z33" s="356"/>
      <c r="AA33" s="385"/>
      <c r="AB33" s="469"/>
      <c r="AC33" s="469"/>
      <c r="AD33" s="469"/>
      <c r="AE33" s="469"/>
      <c r="AF33" s="469"/>
      <c r="AG33" s="469"/>
      <c r="AH33" s="469"/>
      <c r="AI33" s="469"/>
      <c r="AJ33" s="387"/>
    </row>
    <row r="34" spans="1:39" ht="3" customHeight="1">
      <c r="A34" s="460"/>
      <c r="B34" s="380" t="s">
        <v>98</v>
      </c>
      <c r="C34" s="338"/>
      <c r="D34" s="338"/>
      <c r="E34" s="338"/>
      <c r="F34" s="338"/>
      <c r="G34" s="338"/>
      <c r="H34" s="338"/>
      <c r="I34" s="339"/>
      <c r="J34" s="251"/>
      <c r="K34" s="252"/>
      <c r="L34" s="253"/>
      <c r="M34" s="251"/>
      <c r="N34" s="252"/>
      <c r="O34" s="253"/>
      <c r="P34" s="346"/>
      <c r="Q34" s="346"/>
      <c r="R34" s="346"/>
      <c r="S34" s="346"/>
      <c r="T34" s="346"/>
      <c r="U34" s="346"/>
      <c r="V34" s="346"/>
      <c r="W34" s="346"/>
      <c r="X34" s="346"/>
      <c r="Y34" s="346"/>
      <c r="Z34" s="359"/>
      <c r="AA34" s="385"/>
      <c r="AB34" s="469"/>
      <c r="AC34" s="469"/>
      <c r="AD34" s="469"/>
      <c r="AE34" s="469"/>
      <c r="AF34" s="469"/>
      <c r="AG34" s="469"/>
      <c r="AH34" s="469"/>
      <c r="AI34" s="469"/>
      <c r="AJ34" s="387"/>
    </row>
    <row r="35" spans="1:39" ht="18" customHeight="1">
      <c r="A35" s="460"/>
      <c r="B35" s="340"/>
      <c r="C35" s="462"/>
      <c r="D35" s="462"/>
      <c r="E35" s="462"/>
      <c r="F35" s="462"/>
      <c r="G35" s="462"/>
      <c r="H35" s="462"/>
      <c r="I35" s="342"/>
      <c r="J35" s="347"/>
      <c r="K35" s="463"/>
      <c r="L35" s="349"/>
      <c r="M35" s="347"/>
      <c r="N35" s="463"/>
      <c r="O35" s="349"/>
      <c r="P35" s="464" t="s">
        <v>275</v>
      </c>
      <c r="Q35" s="465"/>
      <c r="R35" s="466"/>
      <c r="S35" s="466"/>
      <c r="T35" s="290" t="s">
        <v>8</v>
      </c>
      <c r="U35" s="466"/>
      <c r="V35" s="466"/>
      <c r="W35" s="290" t="s">
        <v>9</v>
      </c>
      <c r="X35" s="466"/>
      <c r="Y35" s="466"/>
      <c r="Z35" s="276" t="s">
        <v>10</v>
      </c>
      <c r="AA35" s="385"/>
      <c r="AB35" s="469"/>
      <c r="AC35" s="469"/>
      <c r="AD35" s="469"/>
      <c r="AE35" s="469"/>
      <c r="AF35" s="469"/>
      <c r="AG35" s="469"/>
      <c r="AH35" s="469"/>
      <c r="AI35" s="469"/>
      <c r="AJ35" s="387"/>
    </row>
    <row r="36" spans="1:39" ht="3" customHeight="1">
      <c r="A36" s="461"/>
      <c r="B36" s="343"/>
      <c r="C36" s="344"/>
      <c r="D36" s="344"/>
      <c r="E36" s="344"/>
      <c r="F36" s="344"/>
      <c r="G36" s="344"/>
      <c r="H36" s="344"/>
      <c r="I36" s="345"/>
      <c r="J36" s="254"/>
      <c r="K36" s="255"/>
      <c r="L36" s="256"/>
      <c r="M36" s="254"/>
      <c r="N36" s="255"/>
      <c r="O36" s="256"/>
      <c r="P36" s="367"/>
      <c r="Q36" s="367"/>
      <c r="R36" s="367"/>
      <c r="S36" s="367"/>
      <c r="T36" s="367"/>
      <c r="U36" s="367"/>
      <c r="V36" s="367"/>
      <c r="W36" s="367"/>
      <c r="X36" s="367"/>
      <c r="Y36" s="367"/>
      <c r="Z36" s="368"/>
      <c r="AA36" s="385"/>
      <c r="AB36" s="469"/>
      <c r="AC36" s="469"/>
      <c r="AD36" s="469"/>
      <c r="AE36" s="469"/>
      <c r="AF36" s="469"/>
      <c r="AG36" s="469"/>
      <c r="AH36" s="469"/>
      <c r="AI36" s="469"/>
      <c r="AJ36" s="387"/>
    </row>
    <row r="37" spans="1:39" ht="3" customHeight="1">
      <c r="A37" s="396" t="s">
        <v>99</v>
      </c>
      <c r="B37" s="340" t="s">
        <v>276</v>
      </c>
      <c r="C37" s="462"/>
      <c r="D37" s="462"/>
      <c r="E37" s="462"/>
      <c r="F37" s="462"/>
      <c r="G37" s="462"/>
      <c r="H37" s="462"/>
      <c r="I37" s="342"/>
      <c r="J37" s="257"/>
      <c r="K37" s="291"/>
      <c r="L37" s="259"/>
      <c r="M37" s="257"/>
      <c r="N37" s="291"/>
      <c r="O37" s="259"/>
      <c r="P37" s="467"/>
      <c r="Q37" s="467"/>
      <c r="R37" s="467"/>
      <c r="S37" s="467"/>
      <c r="T37" s="467"/>
      <c r="U37" s="467"/>
      <c r="V37" s="467"/>
      <c r="W37" s="467"/>
      <c r="X37" s="467"/>
      <c r="Y37" s="467"/>
      <c r="Z37" s="467"/>
      <c r="AA37" s="385"/>
      <c r="AB37" s="469"/>
      <c r="AC37" s="469"/>
      <c r="AD37" s="469"/>
      <c r="AE37" s="469"/>
      <c r="AF37" s="469"/>
      <c r="AG37" s="469"/>
      <c r="AH37" s="469"/>
      <c r="AI37" s="469"/>
      <c r="AJ37" s="387"/>
    </row>
    <row r="38" spans="1:39" ht="18" customHeight="1">
      <c r="A38" s="396"/>
      <c r="B38" s="340"/>
      <c r="C38" s="462"/>
      <c r="D38" s="462"/>
      <c r="E38" s="462"/>
      <c r="F38" s="462"/>
      <c r="G38" s="462"/>
      <c r="H38" s="462"/>
      <c r="I38" s="342"/>
      <c r="J38" s="347"/>
      <c r="K38" s="463"/>
      <c r="L38" s="349"/>
      <c r="M38" s="347"/>
      <c r="N38" s="463"/>
      <c r="O38" s="349"/>
      <c r="P38" s="464" t="s">
        <v>275</v>
      </c>
      <c r="Q38" s="465"/>
      <c r="R38" s="466"/>
      <c r="S38" s="466"/>
      <c r="T38" s="290" t="s">
        <v>8</v>
      </c>
      <c r="U38" s="466"/>
      <c r="V38" s="466"/>
      <c r="W38" s="290" t="s">
        <v>9</v>
      </c>
      <c r="X38" s="466"/>
      <c r="Y38" s="466"/>
      <c r="Z38" s="290" t="s">
        <v>10</v>
      </c>
      <c r="AA38" s="385"/>
      <c r="AB38" s="469"/>
      <c r="AC38" s="469"/>
      <c r="AD38" s="469"/>
      <c r="AE38" s="469"/>
      <c r="AF38" s="469"/>
      <c r="AG38" s="469"/>
      <c r="AH38" s="469"/>
      <c r="AI38" s="469"/>
      <c r="AJ38" s="387"/>
      <c r="AM38" s="165"/>
    </row>
    <row r="39" spans="1:39" ht="3" customHeight="1">
      <c r="A39" s="396"/>
      <c r="B39" s="353"/>
      <c r="C39" s="354"/>
      <c r="D39" s="354"/>
      <c r="E39" s="354"/>
      <c r="F39" s="354"/>
      <c r="G39" s="354"/>
      <c r="H39" s="354"/>
      <c r="I39" s="355"/>
      <c r="J39" s="248"/>
      <c r="K39" s="249"/>
      <c r="L39" s="250"/>
      <c r="M39" s="248"/>
      <c r="N39" s="249"/>
      <c r="O39" s="250"/>
      <c r="P39" s="356"/>
      <c r="Q39" s="356"/>
      <c r="R39" s="356"/>
      <c r="S39" s="356"/>
      <c r="T39" s="356"/>
      <c r="U39" s="356"/>
      <c r="V39" s="356"/>
      <c r="W39" s="356"/>
      <c r="X39" s="356"/>
      <c r="Y39" s="356"/>
      <c r="Z39" s="356"/>
      <c r="AA39" s="385"/>
      <c r="AB39" s="469"/>
      <c r="AC39" s="469"/>
      <c r="AD39" s="469"/>
      <c r="AE39" s="469"/>
      <c r="AF39" s="469"/>
      <c r="AG39" s="469"/>
      <c r="AH39" s="469"/>
      <c r="AI39" s="469"/>
      <c r="AJ39" s="387"/>
    </row>
    <row r="40" spans="1:39" ht="3" customHeight="1">
      <c r="A40" s="396"/>
      <c r="B40" s="380" t="s">
        <v>277</v>
      </c>
      <c r="C40" s="338"/>
      <c r="D40" s="338"/>
      <c r="E40" s="338"/>
      <c r="F40" s="338"/>
      <c r="G40" s="338"/>
      <c r="H40" s="338"/>
      <c r="I40" s="339"/>
      <c r="J40" s="251"/>
      <c r="K40" s="252"/>
      <c r="L40" s="253"/>
      <c r="M40" s="251"/>
      <c r="N40" s="252"/>
      <c r="O40" s="253"/>
      <c r="P40" s="346"/>
      <c r="Q40" s="346"/>
      <c r="R40" s="346"/>
      <c r="S40" s="346"/>
      <c r="T40" s="346"/>
      <c r="U40" s="346"/>
      <c r="V40" s="346"/>
      <c r="W40" s="346"/>
      <c r="X40" s="346"/>
      <c r="Y40" s="346"/>
      <c r="Z40" s="346"/>
      <c r="AA40" s="385"/>
      <c r="AB40" s="469"/>
      <c r="AC40" s="469"/>
      <c r="AD40" s="469"/>
      <c r="AE40" s="469"/>
      <c r="AF40" s="469"/>
      <c r="AG40" s="469"/>
      <c r="AH40" s="469"/>
      <c r="AI40" s="469"/>
      <c r="AJ40" s="387"/>
    </row>
    <row r="41" spans="1:39" ht="18" customHeight="1">
      <c r="A41" s="396"/>
      <c r="B41" s="340"/>
      <c r="C41" s="462"/>
      <c r="D41" s="462"/>
      <c r="E41" s="462"/>
      <c r="F41" s="462"/>
      <c r="G41" s="462"/>
      <c r="H41" s="462"/>
      <c r="I41" s="342"/>
      <c r="J41" s="347"/>
      <c r="K41" s="463"/>
      <c r="L41" s="349"/>
      <c r="M41" s="347"/>
      <c r="N41" s="463"/>
      <c r="O41" s="349"/>
      <c r="P41" s="464" t="s">
        <v>275</v>
      </c>
      <c r="Q41" s="465"/>
      <c r="R41" s="466"/>
      <c r="S41" s="466"/>
      <c r="T41" s="290" t="s">
        <v>8</v>
      </c>
      <c r="U41" s="466"/>
      <c r="V41" s="466"/>
      <c r="W41" s="290" t="s">
        <v>9</v>
      </c>
      <c r="X41" s="466"/>
      <c r="Y41" s="466"/>
      <c r="Z41" s="290" t="s">
        <v>10</v>
      </c>
      <c r="AA41" s="385"/>
      <c r="AB41" s="469"/>
      <c r="AC41" s="469"/>
      <c r="AD41" s="469"/>
      <c r="AE41" s="469"/>
      <c r="AF41" s="469"/>
      <c r="AG41" s="469"/>
      <c r="AH41" s="469"/>
      <c r="AI41" s="469"/>
      <c r="AJ41" s="387"/>
    </row>
    <row r="42" spans="1:39" ht="3" customHeight="1">
      <c r="A42" s="396"/>
      <c r="B42" s="353"/>
      <c r="C42" s="354"/>
      <c r="D42" s="354"/>
      <c r="E42" s="354"/>
      <c r="F42" s="354"/>
      <c r="G42" s="354"/>
      <c r="H42" s="354"/>
      <c r="I42" s="355"/>
      <c r="J42" s="248"/>
      <c r="K42" s="249"/>
      <c r="L42" s="250"/>
      <c r="M42" s="248"/>
      <c r="N42" s="249"/>
      <c r="O42" s="250"/>
      <c r="P42" s="356"/>
      <c r="Q42" s="356"/>
      <c r="R42" s="356"/>
      <c r="S42" s="356"/>
      <c r="T42" s="356"/>
      <c r="U42" s="356"/>
      <c r="V42" s="356"/>
      <c r="W42" s="356"/>
      <c r="X42" s="356"/>
      <c r="Y42" s="356"/>
      <c r="Z42" s="356"/>
      <c r="AA42" s="385"/>
      <c r="AB42" s="469"/>
      <c r="AC42" s="469"/>
      <c r="AD42" s="469"/>
      <c r="AE42" s="469"/>
      <c r="AF42" s="469"/>
      <c r="AG42" s="469"/>
      <c r="AH42" s="469"/>
      <c r="AI42" s="469"/>
      <c r="AJ42" s="387"/>
    </row>
    <row r="43" spans="1:39" ht="3" customHeight="1">
      <c r="A43" s="396"/>
      <c r="B43" s="380" t="s">
        <v>278</v>
      </c>
      <c r="C43" s="338"/>
      <c r="D43" s="338"/>
      <c r="E43" s="338"/>
      <c r="F43" s="338"/>
      <c r="G43" s="338"/>
      <c r="H43" s="338"/>
      <c r="I43" s="339"/>
      <c r="J43" s="251"/>
      <c r="K43" s="252"/>
      <c r="L43" s="253"/>
      <c r="M43" s="251"/>
      <c r="N43" s="252"/>
      <c r="O43" s="253"/>
      <c r="P43" s="346"/>
      <c r="Q43" s="346"/>
      <c r="R43" s="346"/>
      <c r="S43" s="346"/>
      <c r="T43" s="346"/>
      <c r="U43" s="346"/>
      <c r="V43" s="346"/>
      <c r="W43" s="346"/>
      <c r="X43" s="346"/>
      <c r="Y43" s="346"/>
      <c r="Z43" s="346"/>
      <c r="AA43" s="385"/>
      <c r="AB43" s="469"/>
      <c r="AC43" s="469"/>
      <c r="AD43" s="469"/>
      <c r="AE43" s="469"/>
      <c r="AF43" s="469"/>
      <c r="AG43" s="469"/>
      <c r="AH43" s="469"/>
      <c r="AI43" s="469"/>
      <c r="AJ43" s="387"/>
    </row>
    <row r="44" spans="1:39" ht="18" customHeight="1">
      <c r="A44" s="396"/>
      <c r="B44" s="340"/>
      <c r="C44" s="462"/>
      <c r="D44" s="462"/>
      <c r="E44" s="462"/>
      <c r="F44" s="462"/>
      <c r="G44" s="462"/>
      <c r="H44" s="462"/>
      <c r="I44" s="342"/>
      <c r="J44" s="347"/>
      <c r="K44" s="463"/>
      <c r="L44" s="349"/>
      <c r="M44" s="347"/>
      <c r="N44" s="463"/>
      <c r="O44" s="349"/>
      <c r="P44" s="464" t="s">
        <v>275</v>
      </c>
      <c r="Q44" s="465"/>
      <c r="R44" s="466"/>
      <c r="S44" s="466"/>
      <c r="T44" s="290" t="s">
        <v>8</v>
      </c>
      <c r="U44" s="466"/>
      <c r="V44" s="466"/>
      <c r="W44" s="290" t="s">
        <v>9</v>
      </c>
      <c r="X44" s="466"/>
      <c r="Y44" s="466"/>
      <c r="Z44" s="290" t="s">
        <v>10</v>
      </c>
      <c r="AA44" s="385"/>
      <c r="AB44" s="469"/>
      <c r="AC44" s="469"/>
      <c r="AD44" s="469"/>
      <c r="AE44" s="469"/>
      <c r="AF44" s="469"/>
      <c r="AG44" s="469"/>
      <c r="AH44" s="469"/>
      <c r="AI44" s="469"/>
      <c r="AJ44" s="387"/>
    </row>
    <row r="45" spans="1:39" ht="3" customHeight="1">
      <c r="A45" s="396"/>
      <c r="B45" s="353"/>
      <c r="C45" s="354"/>
      <c r="D45" s="354"/>
      <c r="E45" s="354"/>
      <c r="F45" s="354"/>
      <c r="G45" s="354"/>
      <c r="H45" s="354"/>
      <c r="I45" s="355"/>
      <c r="J45" s="248"/>
      <c r="K45" s="249"/>
      <c r="L45" s="250"/>
      <c r="M45" s="248"/>
      <c r="N45" s="249"/>
      <c r="O45" s="250"/>
      <c r="P45" s="356"/>
      <c r="Q45" s="356"/>
      <c r="R45" s="356"/>
      <c r="S45" s="356"/>
      <c r="T45" s="356"/>
      <c r="U45" s="356"/>
      <c r="V45" s="356"/>
      <c r="W45" s="356"/>
      <c r="X45" s="356"/>
      <c r="Y45" s="356"/>
      <c r="Z45" s="356"/>
      <c r="AA45" s="385"/>
      <c r="AB45" s="469"/>
      <c r="AC45" s="469"/>
      <c r="AD45" s="469"/>
      <c r="AE45" s="469"/>
      <c r="AF45" s="469"/>
      <c r="AG45" s="469"/>
      <c r="AH45" s="469"/>
      <c r="AI45" s="469"/>
      <c r="AJ45" s="387"/>
    </row>
    <row r="46" spans="1:39" ht="3" customHeight="1">
      <c r="A46" s="396"/>
      <c r="B46" s="380" t="s">
        <v>369</v>
      </c>
      <c r="C46" s="338"/>
      <c r="D46" s="338"/>
      <c r="E46" s="338"/>
      <c r="F46" s="338"/>
      <c r="G46" s="338"/>
      <c r="H46" s="338"/>
      <c r="I46" s="339"/>
      <c r="J46" s="251"/>
      <c r="K46" s="252"/>
      <c r="L46" s="253"/>
      <c r="M46" s="251"/>
      <c r="N46" s="252"/>
      <c r="O46" s="253"/>
      <c r="P46" s="346"/>
      <c r="Q46" s="346"/>
      <c r="R46" s="346"/>
      <c r="S46" s="346"/>
      <c r="T46" s="346"/>
      <c r="U46" s="346"/>
      <c r="V46" s="346"/>
      <c r="W46" s="346"/>
      <c r="X46" s="346"/>
      <c r="Y46" s="346"/>
      <c r="Z46" s="346"/>
      <c r="AA46" s="385"/>
      <c r="AB46" s="469"/>
      <c r="AC46" s="469"/>
      <c r="AD46" s="469"/>
      <c r="AE46" s="469"/>
      <c r="AF46" s="469"/>
      <c r="AG46" s="469"/>
      <c r="AH46" s="469"/>
      <c r="AI46" s="469"/>
      <c r="AJ46" s="387"/>
    </row>
    <row r="47" spans="1:39" ht="18" customHeight="1">
      <c r="A47" s="396"/>
      <c r="B47" s="340"/>
      <c r="C47" s="462"/>
      <c r="D47" s="462"/>
      <c r="E47" s="462"/>
      <c r="F47" s="462"/>
      <c r="G47" s="462"/>
      <c r="H47" s="462"/>
      <c r="I47" s="342"/>
      <c r="J47" s="347"/>
      <c r="K47" s="463"/>
      <c r="L47" s="349"/>
      <c r="M47" s="347"/>
      <c r="N47" s="463"/>
      <c r="O47" s="349"/>
      <c r="P47" s="464" t="s">
        <v>275</v>
      </c>
      <c r="Q47" s="465"/>
      <c r="R47" s="466"/>
      <c r="S47" s="466"/>
      <c r="T47" s="290" t="s">
        <v>8</v>
      </c>
      <c r="U47" s="466"/>
      <c r="V47" s="466"/>
      <c r="W47" s="290" t="s">
        <v>9</v>
      </c>
      <c r="X47" s="466"/>
      <c r="Y47" s="466"/>
      <c r="Z47" s="290" t="s">
        <v>10</v>
      </c>
      <c r="AA47" s="385"/>
      <c r="AB47" s="469"/>
      <c r="AC47" s="469"/>
      <c r="AD47" s="469"/>
      <c r="AE47" s="469"/>
      <c r="AF47" s="469"/>
      <c r="AG47" s="469"/>
      <c r="AH47" s="469"/>
      <c r="AI47" s="469"/>
      <c r="AJ47" s="387"/>
    </row>
    <row r="48" spans="1:39" ht="3" customHeight="1">
      <c r="A48" s="396"/>
      <c r="B48" s="353"/>
      <c r="C48" s="354"/>
      <c r="D48" s="354"/>
      <c r="E48" s="354"/>
      <c r="F48" s="354"/>
      <c r="G48" s="354"/>
      <c r="H48" s="354"/>
      <c r="I48" s="355"/>
      <c r="J48" s="248"/>
      <c r="K48" s="249"/>
      <c r="L48" s="250"/>
      <c r="M48" s="248"/>
      <c r="N48" s="249"/>
      <c r="O48" s="250"/>
      <c r="P48" s="356"/>
      <c r="Q48" s="356"/>
      <c r="R48" s="356"/>
      <c r="S48" s="356"/>
      <c r="T48" s="356"/>
      <c r="U48" s="356"/>
      <c r="V48" s="356"/>
      <c r="W48" s="356"/>
      <c r="X48" s="356"/>
      <c r="Y48" s="356"/>
      <c r="Z48" s="356"/>
      <c r="AA48" s="385"/>
      <c r="AB48" s="469"/>
      <c r="AC48" s="469"/>
      <c r="AD48" s="469"/>
      <c r="AE48" s="469"/>
      <c r="AF48" s="469"/>
      <c r="AG48" s="469"/>
      <c r="AH48" s="469"/>
      <c r="AI48" s="469"/>
      <c r="AJ48" s="387"/>
    </row>
    <row r="49" spans="1:36" ht="3" customHeight="1">
      <c r="A49" s="396"/>
      <c r="B49" s="380" t="s">
        <v>90</v>
      </c>
      <c r="C49" s="338"/>
      <c r="D49" s="338"/>
      <c r="E49" s="338"/>
      <c r="F49" s="338"/>
      <c r="G49" s="338"/>
      <c r="H49" s="338"/>
      <c r="I49" s="339"/>
      <c r="J49" s="251"/>
      <c r="K49" s="252"/>
      <c r="L49" s="253"/>
      <c r="M49" s="251"/>
      <c r="N49" s="252"/>
      <c r="O49" s="253"/>
      <c r="P49" s="346"/>
      <c r="Q49" s="346"/>
      <c r="R49" s="346"/>
      <c r="S49" s="346"/>
      <c r="T49" s="346"/>
      <c r="U49" s="346"/>
      <c r="V49" s="346"/>
      <c r="W49" s="346"/>
      <c r="X49" s="346"/>
      <c r="Y49" s="346"/>
      <c r="Z49" s="346"/>
      <c r="AA49" s="385"/>
      <c r="AB49" s="469"/>
      <c r="AC49" s="469"/>
      <c r="AD49" s="469"/>
      <c r="AE49" s="469"/>
      <c r="AF49" s="469"/>
      <c r="AG49" s="469"/>
      <c r="AH49" s="469"/>
      <c r="AI49" s="469"/>
      <c r="AJ49" s="387"/>
    </row>
    <row r="50" spans="1:36" ht="18" customHeight="1">
      <c r="A50" s="396"/>
      <c r="B50" s="340"/>
      <c r="C50" s="462"/>
      <c r="D50" s="462"/>
      <c r="E50" s="462"/>
      <c r="F50" s="462"/>
      <c r="G50" s="462"/>
      <c r="H50" s="462"/>
      <c r="I50" s="342"/>
      <c r="J50" s="347"/>
      <c r="K50" s="463"/>
      <c r="L50" s="349"/>
      <c r="M50" s="347"/>
      <c r="N50" s="463"/>
      <c r="O50" s="349"/>
      <c r="P50" s="464" t="s">
        <v>275</v>
      </c>
      <c r="Q50" s="465"/>
      <c r="R50" s="466"/>
      <c r="S50" s="466"/>
      <c r="T50" s="290" t="s">
        <v>8</v>
      </c>
      <c r="U50" s="466"/>
      <c r="V50" s="466"/>
      <c r="W50" s="290" t="s">
        <v>9</v>
      </c>
      <c r="X50" s="466"/>
      <c r="Y50" s="466"/>
      <c r="Z50" s="290" t="s">
        <v>10</v>
      </c>
      <c r="AA50" s="385"/>
      <c r="AB50" s="469"/>
      <c r="AC50" s="469"/>
      <c r="AD50" s="469"/>
      <c r="AE50" s="469"/>
      <c r="AF50" s="469"/>
      <c r="AG50" s="469"/>
      <c r="AH50" s="469"/>
      <c r="AI50" s="469"/>
      <c r="AJ50" s="387"/>
    </row>
    <row r="51" spans="1:36" ht="3" customHeight="1">
      <c r="A51" s="396"/>
      <c r="B51" s="353"/>
      <c r="C51" s="354"/>
      <c r="D51" s="354"/>
      <c r="E51" s="354"/>
      <c r="F51" s="354"/>
      <c r="G51" s="354"/>
      <c r="H51" s="354"/>
      <c r="I51" s="355"/>
      <c r="J51" s="248"/>
      <c r="K51" s="249"/>
      <c r="L51" s="250"/>
      <c r="M51" s="248"/>
      <c r="N51" s="249"/>
      <c r="O51" s="250"/>
      <c r="P51" s="356"/>
      <c r="Q51" s="356"/>
      <c r="R51" s="356"/>
      <c r="S51" s="356"/>
      <c r="T51" s="356"/>
      <c r="U51" s="356"/>
      <c r="V51" s="356"/>
      <c r="W51" s="356"/>
      <c r="X51" s="356"/>
      <c r="Y51" s="356"/>
      <c r="Z51" s="356"/>
      <c r="AA51" s="385"/>
      <c r="AB51" s="469"/>
      <c r="AC51" s="469"/>
      <c r="AD51" s="469"/>
      <c r="AE51" s="469"/>
      <c r="AF51" s="469"/>
      <c r="AG51" s="469"/>
      <c r="AH51" s="469"/>
      <c r="AI51" s="469"/>
      <c r="AJ51" s="387"/>
    </row>
    <row r="52" spans="1:36" ht="3" customHeight="1">
      <c r="A52" s="396"/>
      <c r="B52" s="380" t="s">
        <v>279</v>
      </c>
      <c r="C52" s="338"/>
      <c r="D52" s="338"/>
      <c r="E52" s="338"/>
      <c r="F52" s="338"/>
      <c r="G52" s="338"/>
      <c r="H52" s="338"/>
      <c r="I52" s="339"/>
      <c r="J52" s="251"/>
      <c r="K52" s="252"/>
      <c r="L52" s="253"/>
      <c r="M52" s="251"/>
      <c r="N52" s="252"/>
      <c r="O52" s="253"/>
      <c r="P52" s="346"/>
      <c r="Q52" s="346"/>
      <c r="R52" s="346"/>
      <c r="S52" s="346"/>
      <c r="T52" s="346"/>
      <c r="U52" s="346"/>
      <c r="V52" s="346"/>
      <c r="W52" s="346"/>
      <c r="X52" s="346"/>
      <c r="Y52" s="346"/>
      <c r="Z52" s="346"/>
      <c r="AA52" s="385"/>
      <c r="AB52" s="469"/>
      <c r="AC52" s="469"/>
      <c r="AD52" s="469"/>
      <c r="AE52" s="469"/>
      <c r="AF52" s="469"/>
      <c r="AG52" s="469"/>
      <c r="AH52" s="469"/>
      <c r="AI52" s="469"/>
      <c r="AJ52" s="387"/>
    </row>
    <row r="53" spans="1:36" ht="18" customHeight="1">
      <c r="A53" s="396"/>
      <c r="B53" s="340"/>
      <c r="C53" s="462"/>
      <c r="D53" s="462"/>
      <c r="E53" s="462"/>
      <c r="F53" s="462"/>
      <c r="G53" s="462"/>
      <c r="H53" s="462"/>
      <c r="I53" s="342"/>
      <c r="J53" s="347"/>
      <c r="K53" s="463"/>
      <c r="L53" s="349"/>
      <c r="M53" s="347"/>
      <c r="N53" s="463"/>
      <c r="O53" s="349"/>
      <c r="P53" s="464" t="s">
        <v>275</v>
      </c>
      <c r="Q53" s="465"/>
      <c r="R53" s="466"/>
      <c r="S53" s="466"/>
      <c r="T53" s="290" t="s">
        <v>8</v>
      </c>
      <c r="U53" s="466"/>
      <c r="V53" s="466"/>
      <c r="W53" s="290" t="s">
        <v>9</v>
      </c>
      <c r="X53" s="466"/>
      <c r="Y53" s="466"/>
      <c r="Z53" s="290" t="s">
        <v>10</v>
      </c>
      <c r="AA53" s="385"/>
      <c r="AB53" s="469"/>
      <c r="AC53" s="469"/>
      <c r="AD53" s="469"/>
      <c r="AE53" s="469"/>
      <c r="AF53" s="469"/>
      <c r="AG53" s="469"/>
      <c r="AH53" s="469"/>
      <c r="AI53" s="469"/>
      <c r="AJ53" s="387"/>
    </row>
    <row r="54" spans="1:36" ht="3" customHeight="1">
      <c r="A54" s="396"/>
      <c r="B54" s="353"/>
      <c r="C54" s="354"/>
      <c r="D54" s="354"/>
      <c r="E54" s="354"/>
      <c r="F54" s="354"/>
      <c r="G54" s="354"/>
      <c r="H54" s="354"/>
      <c r="I54" s="355"/>
      <c r="J54" s="248"/>
      <c r="K54" s="249"/>
      <c r="L54" s="250"/>
      <c r="M54" s="248"/>
      <c r="N54" s="249"/>
      <c r="O54" s="250"/>
      <c r="P54" s="356"/>
      <c r="Q54" s="356"/>
      <c r="R54" s="356"/>
      <c r="S54" s="356"/>
      <c r="T54" s="356"/>
      <c r="U54" s="356"/>
      <c r="V54" s="356"/>
      <c r="W54" s="356"/>
      <c r="X54" s="356"/>
      <c r="Y54" s="356"/>
      <c r="Z54" s="356"/>
      <c r="AA54" s="385"/>
      <c r="AB54" s="469"/>
      <c r="AC54" s="469"/>
      <c r="AD54" s="469"/>
      <c r="AE54" s="469"/>
      <c r="AF54" s="469"/>
      <c r="AG54" s="469"/>
      <c r="AH54" s="469"/>
      <c r="AI54" s="469"/>
      <c r="AJ54" s="387"/>
    </row>
    <row r="55" spans="1:36" ht="3" customHeight="1">
      <c r="A55" s="396"/>
      <c r="B55" s="380" t="s">
        <v>280</v>
      </c>
      <c r="C55" s="338"/>
      <c r="D55" s="338"/>
      <c r="E55" s="338"/>
      <c r="F55" s="338"/>
      <c r="G55" s="338"/>
      <c r="H55" s="338"/>
      <c r="I55" s="339"/>
      <c r="J55" s="251"/>
      <c r="K55" s="252"/>
      <c r="L55" s="253"/>
      <c r="M55" s="251"/>
      <c r="N55" s="252"/>
      <c r="O55" s="253"/>
      <c r="P55" s="346"/>
      <c r="Q55" s="346"/>
      <c r="R55" s="346"/>
      <c r="S55" s="346"/>
      <c r="T55" s="346"/>
      <c r="U55" s="346"/>
      <c r="V55" s="346"/>
      <c r="W55" s="346"/>
      <c r="X55" s="346"/>
      <c r="Y55" s="346"/>
      <c r="Z55" s="346"/>
      <c r="AA55" s="385"/>
      <c r="AB55" s="469"/>
      <c r="AC55" s="469"/>
      <c r="AD55" s="469"/>
      <c r="AE55" s="469"/>
      <c r="AF55" s="469"/>
      <c r="AG55" s="469"/>
      <c r="AH55" s="469"/>
      <c r="AI55" s="469"/>
      <c r="AJ55" s="387"/>
    </row>
    <row r="56" spans="1:36" ht="18" customHeight="1">
      <c r="A56" s="396"/>
      <c r="B56" s="340"/>
      <c r="C56" s="462"/>
      <c r="D56" s="462"/>
      <c r="E56" s="462"/>
      <c r="F56" s="462"/>
      <c r="G56" s="462"/>
      <c r="H56" s="462"/>
      <c r="I56" s="342"/>
      <c r="J56" s="347"/>
      <c r="K56" s="463"/>
      <c r="L56" s="349"/>
      <c r="M56" s="347"/>
      <c r="N56" s="463"/>
      <c r="O56" s="349"/>
      <c r="P56" s="464" t="s">
        <v>275</v>
      </c>
      <c r="Q56" s="465"/>
      <c r="R56" s="466"/>
      <c r="S56" s="466"/>
      <c r="T56" s="290" t="s">
        <v>8</v>
      </c>
      <c r="U56" s="466"/>
      <c r="V56" s="466"/>
      <c r="W56" s="290" t="s">
        <v>9</v>
      </c>
      <c r="X56" s="466"/>
      <c r="Y56" s="466"/>
      <c r="Z56" s="290" t="s">
        <v>10</v>
      </c>
      <c r="AA56" s="385"/>
      <c r="AB56" s="469"/>
      <c r="AC56" s="469"/>
      <c r="AD56" s="469"/>
      <c r="AE56" s="469"/>
      <c r="AF56" s="469"/>
      <c r="AG56" s="469"/>
      <c r="AH56" s="469"/>
      <c r="AI56" s="469"/>
      <c r="AJ56" s="387"/>
    </row>
    <row r="57" spans="1:36" ht="3" customHeight="1">
      <c r="A57" s="396"/>
      <c r="B57" s="353"/>
      <c r="C57" s="354"/>
      <c r="D57" s="354"/>
      <c r="E57" s="354"/>
      <c r="F57" s="354"/>
      <c r="G57" s="354"/>
      <c r="H57" s="354"/>
      <c r="I57" s="355"/>
      <c r="J57" s="248"/>
      <c r="K57" s="249"/>
      <c r="L57" s="250"/>
      <c r="M57" s="248"/>
      <c r="N57" s="249"/>
      <c r="O57" s="250"/>
      <c r="P57" s="356"/>
      <c r="Q57" s="356"/>
      <c r="R57" s="356"/>
      <c r="S57" s="356"/>
      <c r="T57" s="356"/>
      <c r="U57" s="356"/>
      <c r="V57" s="356"/>
      <c r="W57" s="356"/>
      <c r="X57" s="356"/>
      <c r="Y57" s="356"/>
      <c r="Z57" s="356"/>
      <c r="AA57" s="385"/>
      <c r="AB57" s="469"/>
      <c r="AC57" s="469"/>
      <c r="AD57" s="469"/>
      <c r="AE57" s="469"/>
      <c r="AF57" s="469"/>
      <c r="AG57" s="469"/>
      <c r="AH57" s="469"/>
      <c r="AI57" s="469"/>
      <c r="AJ57" s="387"/>
    </row>
    <row r="58" spans="1:36" ht="3" customHeight="1">
      <c r="A58" s="396"/>
      <c r="B58" s="380" t="s">
        <v>204</v>
      </c>
      <c r="C58" s="338"/>
      <c r="D58" s="338"/>
      <c r="E58" s="338"/>
      <c r="F58" s="338"/>
      <c r="G58" s="338"/>
      <c r="H58" s="338"/>
      <c r="I58" s="339"/>
      <c r="J58" s="251"/>
      <c r="K58" s="252"/>
      <c r="L58" s="253"/>
      <c r="M58" s="251"/>
      <c r="N58" s="252"/>
      <c r="O58" s="253"/>
      <c r="P58" s="346"/>
      <c r="Q58" s="346"/>
      <c r="R58" s="346"/>
      <c r="S58" s="346"/>
      <c r="T58" s="346"/>
      <c r="U58" s="346"/>
      <c r="V58" s="346"/>
      <c r="W58" s="346"/>
      <c r="X58" s="346"/>
      <c r="Y58" s="346"/>
      <c r="Z58" s="346"/>
      <c r="AA58" s="385"/>
      <c r="AB58" s="469"/>
      <c r="AC58" s="469"/>
      <c r="AD58" s="469"/>
      <c r="AE58" s="469"/>
      <c r="AF58" s="469"/>
      <c r="AG58" s="469"/>
      <c r="AH58" s="469"/>
      <c r="AI58" s="469"/>
      <c r="AJ58" s="387"/>
    </row>
    <row r="59" spans="1:36" ht="18" customHeight="1">
      <c r="A59" s="396"/>
      <c r="B59" s="340"/>
      <c r="C59" s="462"/>
      <c r="D59" s="462"/>
      <c r="E59" s="462"/>
      <c r="F59" s="462"/>
      <c r="G59" s="462"/>
      <c r="H59" s="462"/>
      <c r="I59" s="342"/>
      <c r="J59" s="347"/>
      <c r="K59" s="463"/>
      <c r="L59" s="349"/>
      <c r="M59" s="347"/>
      <c r="N59" s="463"/>
      <c r="O59" s="349"/>
      <c r="P59" s="464" t="s">
        <v>275</v>
      </c>
      <c r="Q59" s="465"/>
      <c r="R59" s="466"/>
      <c r="S59" s="466"/>
      <c r="T59" s="290" t="s">
        <v>8</v>
      </c>
      <c r="U59" s="466"/>
      <c r="V59" s="466"/>
      <c r="W59" s="290" t="s">
        <v>9</v>
      </c>
      <c r="X59" s="466"/>
      <c r="Y59" s="466"/>
      <c r="Z59" s="290" t="s">
        <v>10</v>
      </c>
      <c r="AA59" s="385"/>
      <c r="AB59" s="469"/>
      <c r="AC59" s="469"/>
      <c r="AD59" s="469"/>
      <c r="AE59" s="469"/>
      <c r="AF59" s="469"/>
      <c r="AG59" s="469"/>
      <c r="AH59" s="469"/>
      <c r="AI59" s="469"/>
      <c r="AJ59" s="387"/>
    </row>
    <row r="60" spans="1:36" ht="3" customHeight="1">
      <c r="A60" s="396"/>
      <c r="B60" s="353"/>
      <c r="C60" s="354"/>
      <c r="D60" s="354"/>
      <c r="E60" s="354"/>
      <c r="F60" s="354"/>
      <c r="G60" s="354"/>
      <c r="H60" s="354"/>
      <c r="I60" s="355"/>
      <c r="J60" s="248"/>
      <c r="K60" s="249"/>
      <c r="L60" s="250"/>
      <c r="M60" s="248"/>
      <c r="N60" s="249"/>
      <c r="O60" s="250"/>
      <c r="P60" s="356"/>
      <c r="Q60" s="356"/>
      <c r="R60" s="356"/>
      <c r="S60" s="356"/>
      <c r="T60" s="356"/>
      <c r="U60" s="356"/>
      <c r="V60" s="356"/>
      <c r="W60" s="356"/>
      <c r="X60" s="356"/>
      <c r="Y60" s="356"/>
      <c r="Z60" s="356"/>
      <c r="AA60" s="385"/>
      <c r="AB60" s="469"/>
      <c r="AC60" s="469"/>
      <c r="AD60" s="469"/>
      <c r="AE60" s="469"/>
      <c r="AF60" s="469"/>
      <c r="AG60" s="469"/>
      <c r="AH60" s="469"/>
      <c r="AI60" s="469"/>
      <c r="AJ60" s="387"/>
    </row>
    <row r="61" spans="1:36" ht="3" customHeight="1">
      <c r="A61" s="396"/>
      <c r="B61" s="380" t="s">
        <v>211</v>
      </c>
      <c r="C61" s="338"/>
      <c r="D61" s="338"/>
      <c r="E61" s="338"/>
      <c r="F61" s="338"/>
      <c r="G61" s="338"/>
      <c r="H61" s="338"/>
      <c r="I61" s="339"/>
      <c r="J61" s="251"/>
      <c r="K61" s="252"/>
      <c r="L61" s="253"/>
      <c r="M61" s="251"/>
      <c r="N61" s="252"/>
      <c r="O61" s="253"/>
      <c r="P61" s="346"/>
      <c r="Q61" s="346"/>
      <c r="R61" s="346"/>
      <c r="S61" s="346"/>
      <c r="T61" s="346"/>
      <c r="U61" s="346"/>
      <c r="V61" s="346"/>
      <c r="W61" s="346"/>
      <c r="X61" s="346"/>
      <c r="Y61" s="346"/>
      <c r="Z61" s="346"/>
      <c r="AA61" s="385"/>
      <c r="AB61" s="469"/>
      <c r="AC61" s="469"/>
      <c r="AD61" s="469"/>
      <c r="AE61" s="469"/>
      <c r="AF61" s="469"/>
      <c r="AG61" s="469"/>
      <c r="AH61" s="469"/>
      <c r="AI61" s="469"/>
      <c r="AJ61" s="387"/>
    </row>
    <row r="62" spans="1:36" ht="18" customHeight="1">
      <c r="A62" s="396"/>
      <c r="B62" s="340"/>
      <c r="C62" s="462"/>
      <c r="D62" s="462"/>
      <c r="E62" s="462"/>
      <c r="F62" s="462"/>
      <c r="G62" s="462"/>
      <c r="H62" s="462"/>
      <c r="I62" s="342"/>
      <c r="J62" s="347"/>
      <c r="K62" s="463"/>
      <c r="L62" s="349"/>
      <c r="M62" s="347"/>
      <c r="N62" s="463"/>
      <c r="O62" s="349"/>
      <c r="P62" s="464" t="s">
        <v>275</v>
      </c>
      <c r="Q62" s="465"/>
      <c r="R62" s="466"/>
      <c r="S62" s="466"/>
      <c r="T62" s="290" t="s">
        <v>8</v>
      </c>
      <c r="U62" s="466"/>
      <c r="V62" s="466"/>
      <c r="W62" s="290" t="s">
        <v>9</v>
      </c>
      <c r="X62" s="466"/>
      <c r="Y62" s="466"/>
      <c r="Z62" s="290" t="s">
        <v>10</v>
      </c>
      <c r="AA62" s="385"/>
      <c r="AB62" s="469"/>
      <c r="AC62" s="469"/>
      <c r="AD62" s="469"/>
      <c r="AE62" s="469"/>
      <c r="AF62" s="469"/>
      <c r="AG62" s="469"/>
      <c r="AH62" s="469"/>
      <c r="AI62" s="469"/>
      <c r="AJ62" s="387"/>
    </row>
    <row r="63" spans="1:36" ht="3" customHeight="1">
      <c r="A63" s="396"/>
      <c r="B63" s="343"/>
      <c r="C63" s="344"/>
      <c r="D63" s="344"/>
      <c r="E63" s="344"/>
      <c r="F63" s="344"/>
      <c r="G63" s="344"/>
      <c r="H63" s="344"/>
      <c r="I63" s="345"/>
      <c r="J63" s="254"/>
      <c r="K63" s="255"/>
      <c r="L63" s="256"/>
      <c r="M63" s="254"/>
      <c r="N63" s="255"/>
      <c r="O63" s="256"/>
      <c r="P63" s="367"/>
      <c r="Q63" s="367"/>
      <c r="R63" s="367"/>
      <c r="S63" s="367"/>
      <c r="T63" s="367"/>
      <c r="U63" s="367"/>
      <c r="V63" s="367"/>
      <c r="W63" s="367"/>
      <c r="X63" s="367"/>
      <c r="Y63" s="367"/>
      <c r="Z63" s="367"/>
      <c r="AA63" s="388"/>
      <c r="AB63" s="389"/>
      <c r="AC63" s="389"/>
      <c r="AD63" s="389"/>
      <c r="AE63" s="389"/>
      <c r="AF63" s="389"/>
      <c r="AG63" s="389"/>
      <c r="AH63" s="389"/>
      <c r="AI63" s="389"/>
      <c r="AJ63" s="390"/>
    </row>
    <row r="64" spans="1:36" ht="3" customHeight="1" thickBot="1">
      <c r="A64" s="260"/>
      <c r="B64" s="277"/>
      <c r="C64" s="277"/>
      <c r="D64" s="277"/>
      <c r="E64" s="277"/>
      <c r="F64" s="277"/>
      <c r="G64" s="277"/>
      <c r="H64" s="277"/>
      <c r="I64" s="277"/>
      <c r="J64" s="258"/>
      <c r="K64" s="258"/>
      <c r="L64" s="258"/>
      <c r="M64" s="258"/>
      <c r="N64" s="258"/>
      <c r="O64" s="258"/>
      <c r="P64" s="275"/>
      <c r="Q64" s="275"/>
      <c r="R64" s="275"/>
      <c r="S64" s="275"/>
      <c r="T64" s="275"/>
      <c r="U64" s="275"/>
      <c r="V64" s="275"/>
      <c r="W64" s="275"/>
      <c r="X64" s="275"/>
      <c r="Y64" s="275"/>
      <c r="Z64" s="275"/>
      <c r="AA64" s="275"/>
      <c r="AB64" s="275"/>
      <c r="AC64" s="275"/>
      <c r="AD64" s="275"/>
      <c r="AE64" s="275"/>
      <c r="AF64" s="275"/>
      <c r="AG64" s="275"/>
      <c r="AH64" s="275"/>
      <c r="AI64" s="275"/>
      <c r="AJ64" s="275"/>
    </row>
    <row r="65" spans="1:41" ht="57" customHeight="1" thickBot="1">
      <c r="A65" s="285"/>
      <c r="B65" s="391" t="s">
        <v>352</v>
      </c>
      <c r="C65" s="392"/>
      <c r="D65" s="392"/>
      <c r="E65" s="392"/>
      <c r="F65" s="392"/>
      <c r="G65" s="392"/>
      <c r="H65" s="392"/>
      <c r="I65" s="392"/>
      <c r="J65" s="392"/>
      <c r="K65" s="392"/>
      <c r="L65" s="392"/>
      <c r="M65" s="392"/>
      <c r="N65" s="392"/>
      <c r="O65" s="392"/>
      <c r="P65" s="392"/>
      <c r="Q65" s="392"/>
      <c r="R65" s="392"/>
      <c r="S65" s="392"/>
      <c r="T65" s="392"/>
      <c r="U65" s="392"/>
      <c r="V65" s="392"/>
      <c r="W65" s="392"/>
      <c r="X65" s="392"/>
      <c r="Y65" s="392"/>
      <c r="Z65" s="392"/>
      <c r="AA65" s="392"/>
      <c r="AB65" s="392"/>
      <c r="AC65" s="392"/>
      <c r="AD65" s="392"/>
      <c r="AE65" s="392"/>
      <c r="AF65" s="392"/>
      <c r="AG65" s="392"/>
      <c r="AH65" s="392"/>
      <c r="AI65" s="393"/>
      <c r="AJ65" s="263"/>
      <c r="AO65" s="286"/>
    </row>
    <row r="66" spans="1:41" ht="6.75" customHeight="1">
      <c r="A66" s="287"/>
      <c r="B66" s="288"/>
      <c r="C66" s="288"/>
      <c r="D66" s="288"/>
      <c r="E66" s="288"/>
      <c r="F66" s="288"/>
      <c r="G66" s="288"/>
      <c r="H66" s="288"/>
      <c r="I66" s="288"/>
      <c r="J66" s="288"/>
      <c r="K66" s="288"/>
      <c r="L66" s="288"/>
      <c r="M66" s="288"/>
      <c r="N66" s="288"/>
      <c r="O66" s="288"/>
      <c r="P66" s="288"/>
      <c r="Q66" s="288"/>
      <c r="R66" s="288"/>
      <c r="S66" s="288"/>
      <c r="T66" s="288"/>
      <c r="U66" s="288"/>
      <c r="V66" s="288"/>
      <c r="W66" s="288"/>
      <c r="X66" s="288"/>
      <c r="Y66" s="288"/>
      <c r="Z66" s="288"/>
      <c r="AA66" s="288"/>
      <c r="AB66" s="288"/>
      <c r="AC66" s="288"/>
      <c r="AD66" s="288"/>
      <c r="AE66" s="288"/>
      <c r="AF66" s="288"/>
      <c r="AG66" s="288"/>
      <c r="AH66" s="288"/>
      <c r="AI66" s="288"/>
      <c r="AJ66" s="263"/>
      <c r="AO66" s="286"/>
    </row>
    <row r="67" spans="1:41" ht="20.100000000000001" hidden="1" customHeight="1">
      <c r="A67" s="369" t="s">
        <v>271</v>
      </c>
      <c r="B67" s="369"/>
      <c r="C67" s="369"/>
      <c r="D67" s="369"/>
      <c r="E67" s="369"/>
      <c r="F67" s="369"/>
      <c r="G67" s="369"/>
      <c r="H67" s="369"/>
      <c r="I67" s="369"/>
      <c r="J67" s="370" t="s">
        <v>272</v>
      </c>
      <c r="K67" s="370"/>
      <c r="L67" s="370"/>
      <c r="M67" s="370" t="s">
        <v>93</v>
      </c>
      <c r="N67" s="370"/>
      <c r="O67" s="370"/>
      <c r="P67" s="370" t="s">
        <v>94</v>
      </c>
      <c r="Q67" s="360"/>
      <c r="R67" s="360"/>
      <c r="S67" s="360"/>
      <c r="T67" s="360"/>
      <c r="U67" s="360"/>
      <c r="V67" s="360"/>
      <c r="W67" s="360"/>
      <c r="X67" s="360"/>
      <c r="Y67" s="360"/>
      <c r="Z67" s="360"/>
      <c r="AA67" s="370" t="s">
        <v>273</v>
      </c>
      <c r="AB67" s="370"/>
      <c r="AC67" s="370"/>
      <c r="AD67" s="370"/>
      <c r="AE67" s="370"/>
      <c r="AF67" s="370"/>
      <c r="AG67" s="370"/>
      <c r="AH67" s="370"/>
      <c r="AI67" s="370"/>
      <c r="AJ67" s="370"/>
    </row>
    <row r="68" spans="1:41" ht="20.100000000000001" hidden="1" customHeight="1">
      <c r="A68" s="369"/>
      <c r="B68" s="369"/>
      <c r="C68" s="369"/>
      <c r="D68" s="369"/>
      <c r="E68" s="369"/>
      <c r="F68" s="369"/>
      <c r="G68" s="369"/>
      <c r="H68" s="369"/>
      <c r="I68" s="369"/>
      <c r="J68" s="370"/>
      <c r="K68" s="370"/>
      <c r="L68" s="370"/>
      <c r="M68" s="370"/>
      <c r="N68" s="370"/>
      <c r="O68" s="370"/>
      <c r="P68" s="360"/>
      <c r="Q68" s="360"/>
      <c r="R68" s="360"/>
      <c r="S68" s="360"/>
      <c r="T68" s="360"/>
      <c r="U68" s="360"/>
      <c r="V68" s="360"/>
      <c r="W68" s="360"/>
      <c r="X68" s="360"/>
      <c r="Y68" s="360"/>
      <c r="Z68" s="360"/>
      <c r="AA68" s="370"/>
      <c r="AB68" s="370"/>
      <c r="AC68" s="370"/>
      <c r="AD68" s="370"/>
      <c r="AE68" s="370"/>
      <c r="AF68" s="370"/>
      <c r="AG68" s="370"/>
      <c r="AH68" s="370"/>
      <c r="AI68" s="370"/>
      <c r="AJ68" s="370"/>
    </row>
    <row r="69" spans="1:41" ht="3" hidden="1" customHeight="1">
      <c r="A69" s="394" t="s">
        <v>274</v>
      </c>
      <c r="B69" s="395" t="s">
        <v>83</v>
      </c>
      <c r="C69" s="362"/>
      <c r="D69" s="362"/>
      <c r="E69" s="362"/>
      <c r="F69" s="362"/>
      <c r="G69" s="362"/>
      <c r="H69" s="362"/>
      <c r="I69" s="363"/>
      <c r="J69" s="245"/>
      <c r="K69" s="246"/>
      <c r="L69" s="247"/>
      <c r="M69" s="245"/>
      <c r="N69" s="246"/>
      <c r="O69" s="247"/>
      <c r="P69" s="358"/>
      <c r="Q69" s="358"/>
      <c r="R69" s="358"/>
      <c r="S69" s="358"/>
      <c r="T69" s="358"/>
      <c r="U69" s="358"/>
      <c r="V69" s="358"/>
      <c r="W69" s="358"/>
      <c r="X69" s="358"/>
      <c r="Y69" s="358"/>
      <c r="Z69" s="358"/>
      <c r="AA69" s="382"/>
      <c r="AB69" s="383"/>
      <c r="AC69" s="383"/>
      <c r="AD69" s="383"/>
      <c r="AE69" s="383"/>
      <c r="AF69" s="383"/>
      <c r="AG69" s="383"/>
      <c r="AH69" s="383"/>
      <c r="AI69" s="383"/>
      <c r="AJ69" s="384"/>
    </row>
    <row r="70" spans="1:41" ht="9.9499999999999993" hidden="1" customHeight="1">
      <c r="A70" s="394"/>
      <c r="B70" s="340"/>
      <c r="C70" s="341"/>
      <c r="D70" s="341"/>
      <c r="E70" s="341"/>
      <c r="F70" s="341"/>
      <c r="G70" s="341"/>
      <c r="H70" s="341"/>
      <c r="I70" s="342"/>
      <c r="J70" s="347"/>
      <c r="K70" s="348"/>
      <c r="L70" s="349"/>
      <c r="M70" s="347"/>
      <c r="N70" s="348"/>
      <c r="O70" s="349"/>
      <c r="P70" s="350" t="s">
        <v>275</v>
      </c>
      <c r="Q70" s="351"/>
      <c r="R70" s="352"/>
      <c r="S70" s="352"/>
      <c r="T70" s="336" t="s">
        <v>8</v>
      </c>
      <c r="U70" s="352"/>
      <c r="V70" s="352"/>
      <c r="W70" s="336" t="s">
        <v>9</v>
      </c>
      <c r="X70" s="352"/>
      <c r="Y70" s="352"/>
      <c r="Z70" s="336" t="s">
        <v>10</v>
      </c>
      <c r="AA70" s="385"/>
      <c r="AB70" s="386"/>
      <c r="AC70" s="386"/>
      <c r="AD70" s="386"/>
      <c r="AE70" s="386"/>
      <c r="AF70" s="386"/>
      <c r="AG70" s="386"/>
      <c r="AH70" s="386"/>
      <c r="AI70" s="386"/>
      <c r="AJ70" s="387"/>
    </row>
    <row r="71" spans="1:41" ht="9.9499999999999993" hidden="1" customHeight="1">
      <c r="A71" s="394"/>
      <c r="B71" s="340"/>
      <c r="C71" s="341"/>
      <c r="D71" s="341"/>
      <c r="E71" s="341"/>
      <c r="F71" s="341"/>
      <c r="G71" s="341"/>
      <c r="H71" s="341"/>
      <c r="I71" s="342"/>
      <c r="J71" s="347"/>
      <c r="K71" s="348"/>
      <c r="L71" s="349"/>
      <c r="M71" s="347"/>
      <c r="N71" s="348"/>
      <c r="O71" s="349"/>
      <c r="P71" s="351"/>
      <c r="Q71" s="351"/>
      <c r="R71" s="352"/>
      <c r="S71" s="352"/>
      <c r="T71" s="336"/>
      <c r="U71" s="352"/>
      <c r="V71" s="352"/>
      <c r="W71" s="336"/>
      <c r="X71" s="352"/>
      <c r="Y71" s="352"/>
      <c r="Z71" s="336"/>
      <c r="AA71" s="385"/>
      <c r="AB71" s="386"/>
      <c r="AC71" s="386"/>
      <c r="AD71" s="386"/>
      <c r="AE71" s="386"/>
      <c r="AF71" s="386"/>
      <c r="AG71" s="386"/>
      <c r="AH71" s="386"/>
      <c r="AI71" s="386"/>
      <c r="AJ71" s="387"/>
    </row>
    <row r="72" spans="1:41" ht="3" hidden="1" customHeight="1">
      <c r="A72" s="394"/>
      <c r="B72" s="353"/>
      <c r="C72" s="354"/>
      <c r="D72" s="354"/>
      <c r="E72" s="354"/>
      <c r="F72" s="354"/>
      <c r="G72" s="354"/>
      <c r="H72" s="354"/>
      <c r="I72" s="355"/>
      <c r="J72" s="248"/>
      <c r="K72" s="249"/>
      <c r="L72" s="250"/>
      <c r="M72" s="248"/>
      <c r="N72" s="249"/>
      <c r="O72" s="250"/>
      <c r="P72" s="356"/>
      <c r="Q72" s="356"/>
      <c r="R72" s="356"/>
      <c r="S72" s="356"/>
      <c r="T72" s="356"/>
      <c r="U72" s="356"/>
      <c r="V72" s="356"/>
      <c r="W72" s="356"/>
      <c r="X72" s="356"/>
      <c r="Y72" s="356"/>
      <c r="Z72" s="356"/>
      <c r="AA72" s="385"/>
      <c r="AB72" s="386"/>
      <c r="AC72" s="386"/>
      <c r="AD72" s="386"/>
      <c r="AE72" s="386"/>
      <c r="AF72" s="386"/>
      <c r="AG72" s="386"/>
      <c r="AH72" s="386"/>
      <c r="AI72" s="386"/>
      <c r="AJ72" s="387"/>
    </row>
    <row r="73" spans="1:41" ht="3" hidden="1" customHeight="1">
      <c r="A73" s="394"/>
      <c r="B73" s="380" t="s">
        <v>84</v>
      </c>
      <c r="C73" s="338"/>
      <c r="D73" s="338"/>
      <c r="E73" s="338"/>
      <c r="F73" s="338"/>
      <c r="G73" s="338"/>
      <c r="H73" s="338"/>
      <c r="I73" s="339"/>
      <c r="J73" s="251"/>
      <c r="K73" s="252"/>
      <c r="L73" s="253"/>
      <c r="M73" s="251"/>
      <c r="N73" s="252"/>
      <c r="O73" s="253"/>
      <c r="P73" s="346"/>
      <c r="Q73" s="346"/>
      <c r="R73" s="346"/>
      <c r="S73" s="346"/>
      <c r="T73" s="346"/>
      <c r="U73" s="346"/>
      <c r="V73" s="346"/>
      <c r="W73" s="346"/>
      <c r="X73" s="346"/>
      <c r="Y73" s="346"/>
      <c r="Z73" s="346"/>
      <c r="AA73" s="385"/>
      <c r="AB73" s="386"/>
      <c r="AC73" s="386"/>
      <c r="AD73" s="386"/>
      <c r="AE73" s="386"/>
      <c r="AF73" s="386"/>
      <c r="AG73" s="386"/>
      <c r="AH73" s="386"/>
      <c r="AI73" s="386"/>
      <c r="AJ73" s="387"/>
    </row>
    <row r="74" spans="1:41" ht="9.9499999999999993" hidden="1" customHeight="1">
      <c r="A74" s="394"/>
      <c r="B74" s="340"/>
      <c r="C74" s="341"/>
      <c r="D74" s="341"/>
      <c r="E74" s="341"/>
      <c r="F74" s="341"/>
      <c r="G74" s="341"/>
      <c r="H74" s="341"/>
      <c r="I74" s="342"/>
      <c r="J74" s="347"/>
      <c r="K74" s="348"/>
      <c r="L74" s="349"/>
      <c r="M74" s="347"/>
      <c r="N74" s="348"/>
      <c r="O74" s="349"/>
      <c r="P74" s="350" t="s">
        <v>275</v>
      </c>
      <c r="Q74" s="351"/>
      <c r="R74" s="352"/>
      <c r="S74" s="352"/>
      <c r="T74" s="336" t="s">
        <v>8</v>
      </c>
      <c r="U74" s="352"/>
      <c r="V74" s="352"/>
      <c r="W74" s="336" t="s">
        <v>9</v>
      </c>
      <c r="X74" s="352"/>
      <c r="Y74" s="352"/>
      <c r="Z74" s="336" t="s">
        <v>10</v>
      </c>
      <c r="AA74" s="385"/>
      <c r="AB74" s="386"/>
      <c r="AC74" s="386"/>
      <c r="AD74" s="386"/>
      <c r="AE74" s="386"/>
      <c r="AF74" s="386"/>
      <c r="AG74" s="386"/>
      <c r="AH74" s="386"/>
      <c r="AI74" s="386"/>
      <c r="AJ74" s="387"/>
    </row>
    <row r="75" spans="1:41" ht="9.9499999999999993" hidden="1" customHeight="1">
      <c r="A75" s="394"/>
      <c r="B75" s="340"/>
      <c r="C75" s="341"/>
      <c r="D75" s="341"/>
      <c r="E75" s="341"/>
      <c r="F75" s="341"/>
      <c r="G75" s="341"/>
      <c r="H75" s="341"/>
      <c r="I75" s="342"/>
      <c r="J75" s="347"/>
      <c r="K75" s="348"/>
      <c r="L75" s="349"/>
      <c r="M75" s="347"/>
      <c r="N75" s="348"/>
      <c r="O75" s="349"/>
      <c r="P75" s="351"/>
      <c r="Q75" s="351"/>
      <c r="R75" s="352"/>
      <c r="S75" s="352"/>
      <c r="T75" s="336"/>
      <c r="U75" s="352"/>
      <c r="V75" s="352"/>
      <c r="W75" s="336"/>
      <c r="X75" s="352"/>
      <c r="Y75" s="352"/>
      <c r="Z75" s="336"/>
      <c r="AA75" s="385"/>
      <c r="AB75" s="386"/>
      <c r="AC75" s="386"/>
      <c r="AD75" s="386"/>
      <c r="AE75" s="386"/>
      <c r="AF75" s="386"/>
      <c r="AG75" s="386"/>
      <c r="AH75" s="386"/>
      <c r="AI75" s="386"/>
      <c r="AJ75" s="387"/>
    </row>
    <row r="76" spans="1:41" ht="3" hidden="1" customHeight="1">
      <c r="A76" s="394"/>
      <c r="B76" s="353"/>
      <c r="C76" s="354"/>
      <c r="D76" s="354"/>
      <c r="E76" s="354"/>
      <c r="F76" s="354"/>
      <c r="G76" s="354"/>
      <c r="H76" s="354"/>
      <c r="I76" s="355"/>
      <c r="J76" s="248"/>
      <c r="K76" s="249"/>
      <c r="L76" s="250"/>
      <c r="M76" s="248"/>
      <c r="N76" s="249"/>
      <c r="O76" s="250"/>
      <c r="P76" s="356"/>
      <c r="Q76" s="356"/>
      <c r="R76" s="356"/>
      <c r="S76" s="356"/>
      <c r="T76" s="356"/>
      <c r="U76" s="356"/>
      <c r="V76" s="356"/>
      <c r="W76" s="356"/>
      <c r="X76" s="356"/>
      <c r="Y76" s="356"/>
      <c r="Z76" s="356"/>
      <c r="AA76" s="385"/>
      <c r="AB76" s="386"/>
      <c r="AC76" s="386"/>
      <c r="AD76" s="386"/>
      <c r="AE76" s="386"/>
      <c r="AF76" s="386"/>
      <c r="AG76" s="386"/>
      <c r="AH76" s="386"/>
      <c r="AI76" s="386"/>
      <c r="AJ76" s="387"/>
    </row>
    <row r="77" spans="1:41" ht="3" hidden="1" customHeight="1">
      <c r="A77" s="394"/>
      <c r="B77" s="380" t="s">
        <v>61</v>
      </c>
      <c r="C77" s="338"/>
      <c r="D77" s="338"/>
      <c r="E77" s="338"/>
      <c r="F77" s="338"/>
      <c r="G77" s="338"/>
      <c r="H77" s="338"/>
      <c r="I77" s="339"/>
      <c r="J77" s="251"/>
      <c r="K77" s="252"/>
      <c r="L77" s="253"/>
      <c r="M77" s="251"/>
      <c r="N77" s="252"/>
      <c r="O77" s="253"/>
      <c r="P77" s="346"/>
      <c r="Q77" s="346"/>
      <c r="R77" s="346"/>
      <c r="S77" s="346"/>
      <c r="T77" s="346"/>
      <c r="U77" s="346"/>
      <c r="V77" s="346"/>
      <c r="W77" s="346"/>
      <c r="X77" s="346"/>
      <c r="Y77" s="346"/>
      <c r="Z77" s="346"/>
      <c r="AA77" s="385"/>
      <c r="AB77" s="386"/>
      <c r="AC77" s="386"/>
      <c r="AD77" s="386"/>
      <c r="AE77" s="386"/>
      <c r="AF77" s="386"/>
      <c r="AG77" s="386"/>
      <c r="AH77" s="386"/>
      <c r="AI77" s="386"/>
      <c r="AJ77" s="387"/>
    </row>
    <row r="78" spans="1:41" ht="9.9499999999999993" hidden="1" customHeight="1">
      <c r="A78" s="394"/>
      <c r="B78" s="340"/>
      <c r="C78" s="341"/>
      <c r="D78" s="341"/>
      <c r="E78" s="341"/>
      <c r="F78" s="341"/>
      <c r="G78" s="341"/>
      <c r="H78" s="341"/>
      <c r="I78" s="342"/>
      <c r="J78" s="347"/>
      <c r="K78" s="348"/>
      <c r="L78" s="349"/>
      <c r="M78" s="347"/>
      <c r="N78" s="348"/>
      <c r="O78" s="349"/>
      <c r="P78" s="350" t="s">
        <v>275</v>
      </c>
      <c r="Q78" s="351"/>
      <c r="R78" s="352"/>
      <c r="S78" s="352"/>
      <c r="T78" s="336" t="s">
        <v>8</v>
      </c>
      <c r="U78" s="352"/>
      <c r="V78" s="352"/>
      <c r="W78" s="336" t="s">
        <v>9</v>
      </c>
      <c r="X78" s="352"/>
      <c r="Y78" s="352"/>
      <c r="Z78" s="336" t="s">
        <v>10</v>
      </c>
      <c r="AA78" s="385"/>
      <c r="AB78" s="386"/>
      <c r="AC78" s="386"/>
      <c r="AD78" s="386"/>
      <c r="AE78" s="386"/>
      <c r="AF78" s="386"/>
      <c r="AG78" s="386"/>
      <c r="AH78" s="386"/>
      <c r="AI78" s="386"/>
      <c r="AJ78" s="387"/>
    </row>
    <row r="79" spans="1:41" ht="9.9499999999999993" hidden="1" customHeight="1">
      <c r="A79" s="394"/>
      <c r="B79" s="340"/>
      <c r="C79" s="341"/>
      <c r="D79" s="341"/>
      <c r="E79" s="341"/>
      <c r="F79" s="341"/>
      <c r="G79" s="341"/>
      <c r="H79" s="341"/>
      <c r="I79" s="342"/>
      <c r="J79" s="347"/>
      <c r="K79" s="348"/>
      <c r="L79" s="349"/>
      <c r="M79" s="347"/>
      <c r="N79" s="348"/>
      <c r="O79" s="349"/>
      <c r="P79" s="351"/>
      <c r="Q79" s="351"/>
      <c r="R79" s="352"/>
      <c r="S79" s="352"/>
      <c r="T79" s="336"/>
      <c r="U79" s="352"/>
      <c r="V79" s="352"/>
      <c r="W79" s="336"/>
      <c r="X79" s="352"/>
      <c r="Y79" s="352"/>
      <c r="Z79" s="336"/>
      <c r="AA79" s="385"/>
      <c r="AB79" s="386"/>
      <c r="AC79" s="386"/>
      <c r="AD79" s="386"/>
      <c r="AE79" s="386"/>
      <c r="AF79" s="386"/>
      <c r="AG79" s="386"/>
      <c r="AH79" s="386"/>
      <c r="AI79" s="386"/>
      <c r="AJ79" s="387"/>
    </row>
    <row r="80" spans="1:41" ht="3" hidden="1" customHeight="1">
      <c r="A80" s="394"/>
      <c r="B80" s="353"/>
      <c r="C80" s="354"/>
      <c r="D80" s="354"/>
      <c r="E80" s="354"/>
      <c r="F80" s="354"/>
      <c r="G80" s="354"/>
      <c r="H80" s="354"/>
      <c r="I80" s="355"/>
      <c r="J80" s="248"/>
      <c r="K80" s="249"/>
      <c r="L80" s="250"/>
      <c r="M80" s="248"/>
      <c r="N80" s="249"/>
      <c r="O80" s="250"/>
      <c r="P80" s="356"/>
      <c r="Q80" s="356"/>
      <c r="R80" s="356"/>
      <c r="S80" s="356"/>
      <c r="T80" s="356"/>
      <c r="U80" s="356"/>
      <c r="V80" s="356"/>
      <c r="W80" s="356"/>
      <c r="X80" s="356"/>
      <c r="Y80" s="356"/>
      <c r="Z80" s="356"/>
      <c r="AA80" s="385"/>
      <c r="AB80" s="386"/>
      <c r="AC80" s="386"/>
      <c r="AD80" s="386"/>
      <c r="AE80" s="386"/>
      <c r="AF80" s="386"/>
      <c r="AG80" s="386"/>
      <c r="AH80" s="386"/>
      <c r="AI80" s="386"/>
      <c r="AJ80" s="387"/>
    </row>
    <row r="81" spans="1:36" ht="3" hidden="1" customHeight="1">
      <c r="A81" s="394"/>
      <c r="B81" s="380" t="s">
        <v>85</v>
      </c>
      <c r="C81" s="338"/>
      <c r="D81" s="338"/>
      <c r="E81" s="338"/>
      <c r="F81" s="338"/>
      <c r="G81" s="338"/>
      <c r="H81" s="338"/>
      <c r="I81" s="339"/>
      <c r="J81" s="251"/>
      <c r="K81" s="252"/>
      <c r="L81" s="253"/>
      <c r="M81" s="251"/>
      <c r="N81" s="252"/>
      <c r="O81" s="253"/>
      <c r="P81" s="346"/>
      <c r="Q81" s="346"/>
      <c r="R81" s="346"/>
      <c r="S81" s="346"/>
      <c r="T81" s="346"/>
      <c r="U81" s="346"/>
      <c r="V81" s="346"/>
      <c r="W81" s="346"/>
      <c r="X81" s="346"/>
      <c r="Y81" s="346"/>
      <c r="Z81" s="359"/>
      <c r="AA81" s="385"/>
      <c r="AB81" s="386"/>
      <c r="AC81" s="386"/>
      <c r="AD81" s="386"/>
      <c r="AE81" s="386"/>
      <c r="AF81" s="386"/>
      <c r="AG81" s="386"/>
      <c r="AH81" s="386"/>
      <c r="AI81" s="386"/>
      <c r="AJ81" s="387"/>
    </row>
    <row r="82" spans="1:36" ht="9.9499999999999993" hidden="1" customHeight="1">
      <c r="A82" s="394"/>
      <c r="B82" s="340"/>
      <c r="C82" s="341"/>
      <c r="D82" s="341"/>
      <c r="E82" s="341"/>
      <c r="F82" s="341"/>
      <c r="G82" s="341"/>
      <c r="H82" s="341"/>
      <c r="I82" s="342"/>
      <c r="J82" s="347"/>
      <c r="K82" s="348"/>
      <c r="L82" s="349"/>
      <c r="M82" s="347"/>
      <c r="N82" s="348"/>
      <c r="O82" s="349"/>
      <c r="P82" s="350" t="s">
        <v>275</v>
      </c>
      <c r="Q82" s="351"/>
      <c r="R82" s="352"/>
      <c r="S82" s="352"/>
      <c r="T82" s="336" t="s">
        <v>8</v>
      </c>
      <c r="U82" s="352"/>
      <c r="V82" s="352"/>
      <c r="W82" s="336" t="s">
        <v>9</v>
      </c>
      <c r="X82" s="352"/>
      <c r="Y82" s="352"/>
      <c r="Z82" s="366" t="s">
        <v>10</v>
      </c>
      <c r="AA82" s="385"/>
      <c r="AB82" s="386"/>
      <c r="AC82" s="386"/>
      <c r="AD82" s="386"/>
      <c r="AE82" s="386"/>
      <c r="AF82" s="386"/>
      <c r="AG82" s="386"/>
      <c r="AH82" s="386"/>
      <c r="AI82" s="386"/>
      <c r="AJ82" s="387"/>
    </row>
    <row r="83" spans="1:36" ht="9.9499999999999993" hidden="1" customHeight="1">
      <c r="A83" s="394"/>
      <c r="B83" s="340"/>
      <c r="C83" s="341"/>
      <c r="D83" s="341"/>
      <c r="E83" s="341"/>
      <c r="F83" s="341"/>
      <c r="G83" s="341"/>
      <c r="H83" s="341"/>
      <c r="I83" s="342"/>
      <c r="J83" s="347"/>
      <c r="K83" s="348"/>
      <c r="L83" s="349"/>
      <c r="M83" s="347"/>
      <c r="N83" s="348"/>
      <c r="O83" s="349"/>
      <c r="P83" s="351"/>
      <c r="Q83" s="351"/>
      <c r="R83" s="352"/>
      <c r="S83" s="352"/>
      <c r="T83" s="336"/>
      <c r="U83" s="352"/>
      <c r="V83" s="352"/>
      <c r="W83" s="336"/>
      <c r="X83" s="352"/>
      <c r="Y83" s="352"/>
      <c r="Z83" s="366"/>
      <c r="AA83" s="385"/>
      <c r="AB83" s="386"/>
      <c r="AC83" s="386"/>
      <c r="AD83" s="386"/>
      <c r="AE83" s="386"/>
      <c r="AF83" s="386"/>
      <c r="AG83" s="386"/>
      <c r="AH83" s="386"/>
      <c r="AI83" s="386"/>
      <c r="AJ83" s="387"/>
    </row>
    <row r="84" spans="1:36" ht="3" hidden="1" customHeight="1">
      <c r="A84" s="394"/>
      <c r="B84" s="343"/>
      <c r="C84" s="344"/>
      <c r="D84" s="344"/>
      <c r="E84" s="344"/>
      <c r="F84" s="344"/>
      <c r="G84" s="344"/>
      <c r="H84" s="344"/>
      <c r="I84" s="345"/>
      <c r="J84" s="254"/>
      <c r="K84" s="255"/>
      <c r="L84" s="256"/>
      <c r="M84" s="254"/>
      <c r="N84" s="255"/>
      <c r="O84" s="256"/>
      <c r="P84" s="367"/>
      <c r="Q84" s="367"/>
      <c r="R84" s="367"/>
      <c r="S84" s="367"/>
      <c r="T84" s="367"/>
      <c r="U84" s="367"/>
      <c r="V84" s="367"/>
      <c r="W84" s="367"/>
      <c r="X84" s="367"/>
      <c r="Y84" s="367"/>
      <c r="Z84" s="368"/>
      <c r="AA84" s="385"/>
      <c r="AB84" s="386"/>
      <c r="AC84" s="386"/>
      <c r="AD84" s="386"/>
      <c r="AE84" s="386"/>
      <c r="AF84" s="386"/>
      <c r="AG84" s="386"/>
      <c r="AH84" s="386"/>
      <c r="AI84" s="386"/>
      <c r="AJ84" s="387"/>
    </row>
    <row r="85" spans="1:36" ht="3" hidden="1" customHeight="1">
      <c r="A85" s="394"/>
      <c r="B85" s="340" t="s">
        <v>95</v>
      </c>
      <c r="C85" s="341"/>
      <c r="D85" s="341"/>
      <c r="E85" s="341"/>
      <c r="F85" s="341"/>
      <c r="G85" s="341"/>
      <c r="H85" s="341"/>
      <c r="I85" s="342"/>
      <c r="J85" s="257"/>
      <c r="K85" s="258"/>
      <c r="L85" s="259"/>
      <c r="M85" s="257"/>
      <c r="N85" s="258"/>
      <c r="O85" s="259"/>
      <c r="P85" s="358"/>
      <c r="Q85" s="358"/>
      <c r="R85" s="358"/>
      <c r="S85" s="358"/>
      <c r="T85" s="358"/>
      <c r="U85" s="358"/>
      <c r="V85" s="358"/>
      <c r="W85" s="358"/>
      <c r="X85" s="358"/>
      <c r="Y85" s="358"/>
      <c r="Z85" s="358"/>
      <c r="AA85" s="385"/>
      <c r="AB85" s="386"/>
      <c r="AC85" s="386"/>
      <c r="AD85" s="386"/>
      <c r="AE85" s="386"/>
      <c r="AF85" s="386"/>
      <c r="AG85" s="386"/>
      <c r="AH85" s="386"/>
      <c r="AI85" s="386"/>
      <c r="AJ85" s="387"/>
    </row>
    <row r="86" spans="1:36" ht="9.9499999999999993" hidden="1" customHeight="1">
      <c r="A86" s="394"/>
      <c r="B86" s="340"/>
      <c r="C86" s="341"/>
      <c r="D86" s="341"/>
      <c r="E86" s="341"/>
      <c r="F86" s="341"/>
      <c r="G86" s="341"/>
      <c r="H86" s="341"/>
      <c r="I86" s="342"/>
      <c r="J86" s="347"/>
      <c r="K86" s="348"/>
      <c r="L86" s="349"/>
      <c r="M86" s="347"/>
      <c r="N86" s="348"/>
      <c r="O86" s="349"/>
      <c r="P86" s="350" t="s">
        <v>275</v>
      </c>
      <c r="Q86" s="351"/>
      <c r="R86" s="352"/>
      <c r="S86" s="352"/>
      <c r="T86" s="336" t="s">
        <v>8</v>
      </c>
      <c r="U86" s="352"/>
      <c r="V86" s="352"/>
      <c r="W86" s="336" t="s">
        <v>9</v>
      </c>
      <c r="X86" s="352"/>
      <c r="Y86" s="352"/>
      <c r="Z86" s="336" t="s">
        <v>10</v>
      </c>
      <c r="AA86" s="385"/>
      <c r="AB86" s="386"/>
      <c r="AC86" s="386"/>
      <c r="AD86" s="386"/>
      <c r="AE86" s="386"/>
      <c r="AF86" s="386"/>
      <c r="AG86" s="386"/>
      <c r="AH86" s="386"/>
      <c r="AI86" s="386"/>
      <c r="AJ86" s="387"/>
    </row>
    <row r="87" spans="1:36" ht="9.9499999999999993" hidden="1" customHeight="1">
      <c r="A87" s="394"/>
      <c r="B87" s="340"/>
      <c r="C87" s="341"/>
      <c r="D87" s="341"/>
      <c r="E87" s="341"/>
      <c r="F87" s="341"/>
      <c r="G87" s="341"/>
      <c r="H87" s="341"/>
      <c r="I87" s="342"/>
      <c r="J87" s="347"/>
      <c r="K87" s="348"/>
      <c r="L87" s="349"/>
      <c r="M87" s="347"/>
      <c r="N87" s="348"/>
      <c r="O87" s="349"/>
      <c r="P87" s="351"/>
      <c r="Q87" s="351"/>
      <c r="R87" s="352"/>
      <c r="S87" s="352"/>
      <c r="T87" s="336"/>
      <c r="U87" s="352"/>
      <c r="V87" s="352"/>
      <c r="W87" s="336"/>
      <c r="X87" s="352"/>
      <c r="Y87" s="352"/>
      <c r="Z87" s="336"/>
      <c r="AA87" s="385"/>
      <c r="AB87" s="386"/>
      <c r="AC87" s="386"/>
      <c r="AD87" s="386"/>
      <c r="AE87" s="386"/>
      <c r="AF87" s="386"/>
      <c r="AG87" s="386"/>
      <c r="AH87" s="386"/>
      <c r="AI87" s="386"/>
      <c r="AJ87" s="387"/>
    </row>
    <row r="88" spans="1:36" ht="3" hidden="1" customHeight="1">
      <c r="A88" s="394"/>
      <c r="B88" s="353"/>
      <c r="C88" s="354"/>
      <c r="D88" s="354"/>
      <c r="E88" s="354"/>
      <c r="F88" s="354"/>
      <c r="G88" s="354"/>
      <c r="H88" s="354"/>
      <c r="I88" s="355"/>
      <c r="J88" s="248"/>
      <c r="K88" s="249"/>
      <c r="L88" s="250"/>
      <c r="M88" s="248"/>
      <c r="N88" s="249"/>
      <c r="O88" s="250"/>
      <c r="P88" s="356"/>
      <c r="Q88" s="356"/>
      <c r="R88" s="356"/>
      <c r="S88" s="356"/>
      <c r="T88" s="356"/>
      <c r="U88" s="356"/>
      <c r="V88" s="356"/>
      <c r="W88" s="356"/>
      <c r="X88" s="356"/>
      <c r="Y88" s="356"/>
      <c r="Z88" s="356"/>
      <c r="AA88" s="385"/>
      <c r="AB88" s="386"/>
      <c r="AC88" s="386"/>
      <c r="AD88" s="386"/>
      <c r="AE88" s="386"/>
      <c r="AF88" s="386"/>
      <c r="AG88" s="386"/>
      <c r="AH88" s="386"/>
      <c r="AI88" s="386"/>
      <c r="AJ88" s="387"/>
    </row>
    <row r="89" spans="1:36" ht="3" hidden="1" customHeight="1">
      <c r="A89" s="394"/>
      <c r="B89" s="380" t="s">
        <v>160</v>
      </c>
      <c r="C89" s="338"/>
      <c r="D89" s="338"/>
      <c r="E89" s="338"/>
      <c r="F89" s="338"/>
      <c r="G89" s="338"/>
      <c r="H89" s="338"/>
      <c r="I89" s="339"/>
      <c r="J89" s="251"/>
      <c r="K89" s="252"/>
      <c r="L89" s="253"/>
      <c r="M89" s="251"/>
      <c r="N89" s="252"/>
      <c r="O89" s="253"/>
      <c r="P89" s="346"/>
      <c r="Q89" s="346"/>
      <c r="R89" s="346"/>
      <c r="S89" s="346"/>
      <c r="T89" s="346"/>
      <c r="U89" s="346"/>
      <c r="V89" s="346"/>
      <c r="W89" s="346"/>
      <c r="X89" s="346"/>
      <c r="Y89" s="346"/>
      <c r="Z89" s="346"/>
      <c r="AA89" s="385"/>
      <c r="AB89" s="386"/>
      <c r="AC89" s="386"/>
      <c r="AD89" s="386"/>
      <c r="AE89" s="386"/>
      <c r="AF89" s="386"/>
      <c r="AG89" s="386"/>
      <c r="AH89" s="386"/>
      <c r="AI89" s="386"/>
      <c r="AJ89" s="387"/>
    </row>
    <row r="90" spans="1:36" ht="9.9499999999999993" hidden="1" customHeight="1">
      <c r="A90" s="394"/>
      <c r="B90" s="340"/>
      <c r="C90" s="341"/>
      <c r="D90" s="341"/>
      <c r="E90" s="341"/>
      <c r="F90" s="341"/>
      <c r="G90" s="341"/>
      <c r="H90" s="341"/>
      <c r="I90" s="342"/>
      <c r="J90" s="347"/>
      <c r="K90" s="348"/>
      <c r="L90" s="349"/>
      <c r="M90" s="347"/>
      <c r="N90" s="348"/>
      <c r="O90" s="349"/>
      <c r="P90" s="350" t="s">
        <v>275</v>
      </c>
      <c r="Q90" s="351"/>
      <c r="R90" s="352"/>
      <c r="S90" s="352"/>
      <c r="T90" s="336" t="s">
        <v>8</v>
      </c>
      <c r="U90" s="352"/>
      <c r="V90" s="352"/>
      <c r="W90" s="336" t="s">
        <v>9</v>
      </c>
      <c r="X90" s="352"/>
      <c r="Y90" s="352"/>
      <c r="Z90" s="336" t="s">
        <v>10</v>
      </c>
      <c r="AA90" s="385"/>
      <c r="AB90" s="386"/>
      <c r="AC90" s="386"/>
      <c r="AD90" s="386"/>
      <c r="AE90" s="386"/>
      <c r="AF90" s="386"/>
      <c r="AG90" s="386"/>
      <c r="AH90" s="386"/>
      <c r="AI90" s="386"/>
      <c r="AJ90" s="387"/>
    </row>
    <row r="91" spans="1:36" ht="9.9499999999999993" hidden="1" customHeight="1">
      <c r="A91" s="394"/>
      <c r="B91" s="340"/>
      <c r="C91" s="341"/>
      <c r="D91" s="341"/>
      <c r="E91" s="341"/>
      <c r="F91" s="341"/>
      <c r="G91" s="341"/>
      <c r="H91" s="341"/>
      <c r="I91" s="342"/>
      <c r="J91" s="347"/>
      <c r="K91" s="348"/>
      <c r="L91" s="349"/>
      <c r="M91" s="347"/>
      <c r="N91" s="348"/>
      <c r="O91" s="349"/>
      <c r="P91" s="351"/>
      <c r="Q91" s="351"/>
      <c r="R91" s="352"/>
      <c r="S91" s="352"/>
      <c r="T91" s="336"/>
      <c r="U91" s="352"/>
      <c r="V91" s="352"/>
      <c r="W91" s="336"/>
      <c r="X91" s="352"/>
      <c r="Y91" s="352"/>
      <c r="Z91" s="336"/>
      <c r="AA91" s="385"/>
      <c r="AB91" s="386"/>
      <c r="AC91" s="386"/>
      <c r="AD91" s="386"/>
      <c r="AE91" s="386"/>
      <c r="AF91" s="386"/>
      <c r="AG91" s="386"/>
      <c r="AH91" s="386"/>
      <c r="AI91" s="386"/>
      <c r="AJ91" s="387"/>
    </row>
    <row r="92" spans="1:36" ht="3" hidden="1" customHeight="1">
      <c r="A92" s="394"/>
      <c r="B92" s="353"/>
      <c r="C92" s="354"/>
      <c r="D92" s="354"/>
      <c r="E92" s="354"/>
      <c r="F92" s="354"/>
      <c r="G92" s="354"/>
      <c r="H92" s="354"/>
      <c r="I92" s="355"/>
      <c r="J92" s="248"/>
      <c r="K92" s="249"/>
      <c r="L92" s="250"/>
      <c r="M92" s="248"/>
      <c r="N92" s="249"/>
      <c r="O92" s="250"/>
      <c r="P92" s="356"/>
      <c r="Q92" s="356"/>
      <c r="R92" s="356"/>
      <c r="S92" s="356"/>
      <c r="T92" s="356"/>
      <c r="U92" s="356"/>
      <c r="V92" s="356"/>
      <c r="W92" s="356"/>
      <c r="X92" s="356"/>
      <c r="Y92" s="356"/>
      <c r="Z92" s="356"/>
      <c r="AA92" s="385"/>
      <c r="AB92" s="386"/>
      <c r="AC92" s="386"/>
      <c r="AD92" s="386"/>
      <c r="AE92" s="386"/>
      <c r="AF92" s="386"/>
      <c r="AG92" s="386"/>
      <c r="AH92" s="386"/>
      <c r="AI92" s="386"/>
      <c r="AJ92" s="387"/>
    </row>
    <row r="93" spans="1:36" ht="3" hidden="1" customHeight="1">
      <c r="A93" s="394"/>
      <c r="B93" s="380" t="s">
        <v>96</v>
      </c>
      <c r="C93" s="338"/>
      <c r="D93" s="338"/>
      <c r="E93" s="338"/>
      <c r="F93" s="338"/>
      <c r="G93" s="338"/>
      <c r="H93" s="338"/>
      <c r="I93" s="339"/>
      <c r="J93" s="251"/>
      <c r="K93" s="252"/>
      <c r="L93" s="253"/>
      <c r="M93" s="251"/>
      <c r="N93" s="252"/>
      <c r="O93" s="253"/>
      <c r="P93" s="346"/>
      <c r="Q93" s="346"/>
      <c r="R93" s="346"/>
      <c r="S93" s="346"/>
      <c r="T93" s="346"/>
      <c r="U93" s="346"/>
      <c r="V93" s="346"/>
      <c r="W93" s="346"/>
      <c r="X93" s="346"/>
      <c r="Y93" s="346"/>
      <c r="Z93" s="346"/>
      <c r="AA93" s="385"/>
      <c r="AB93" s="386"/>
      <c r="AC93" s="386"/>
      <c r="AD93" s="386"/>
      <c r="AE93" s="386"/>
      <c r="AF93" s="386"/>
      <c r="AG93" s="386"/>
      <c r="AH93" s="386"/>
      <c r="AI93" s="386"/>
      <c r="AJ93" s="387"/>
    </row>
    <row r="94" spans="1:36" ht="9.9499999999999993" hidden="1" customHeight="1">
      <c r="A94" s="394"/>
      <c r="B94" s="340"/>
      <c r="C94" s="341"/>
      <c r="D94" s="341"/>
      <c r="E94" s="341"/>
      <c r="F94" s="341"/>
      <c r="G94" s="341"/>
      <c r="H94" s="341"/>
      <c r="I94" s="342"/>
      <c r="J94" s="347"/>
      <c r="K94" s="348"/>
      <c r="L94" s="349"/>
      <c r="M94" s="347"/>
      <c r="N94" s="348"/>
      <c r="O94" s="349"/>
      <c r="P94" s="350" t="s">
        <v>275</v>
      </c>
      <c r="Q94" s="351"/>
      <c r="R94" s="352"/>
      <c r="S94" s="352"/>
      <c r="T94" s="336" t="s">
        <v>8</v>
      </c>
      <c r="U94" s="352"/>
      <c r="V94" s="352"/>
      <c r="W94" s="336" t="s">
        <v>9</v>
      </c>
      <c r="X94" s="352"/>
      <c r="Y94" s="352"/>
      <c r="Z94" s="336" t="s">
        <v>10</v>
      </c>
      <c r="AA94" s="385"/>
      <c r="AB94" s="386"/>
      <c r="AC94" s="386"/>
      <c r="AD94" s="386"/>
      <c r="AE94" s="386"/>
      <c r="AF94" s="386"/>
      <c r="AG94" s="386"/>
      <c r="AH94" s="386"/>
      <c r="AI94" s="386"/>
      <c r="AJ94" s="387"/>
    </row>
    <row r="95" spans="1:36" ht="9.9499999999999993" hidden="1" customHeight="1">
      <c r="A95" s="394"/>
      <c r="B95" s="340"/>
      <c r="C95" s="341"/>
      <c r="D95" s="341"/>
      <c r="E95" s="341"/>
      <c r="F95" s="341"/>
      <c r="G95" s="341"/>
      <c r="H95" s="341"/>
      <c r="I95" s="342"/>
      <c r="J95" s="347"/>
      <c r="K95" s="348"/>
      <c r="L95" s="349"/>
      <c r="M95" s="347"/>
      <c r="N95" s="348"/>
      <c r="O95" s="349"/>
      <c r="P95" s="351"/>
      <c r="Q95" s="351"/>
      <c r="R95" s="352"/>
      <c r="S95" s="352"/>
      <c r="T95" s="336"/>
      <c r="U95" s="352"/>
      <c r="V95" s="352"/>
      <c r="W95" s="336"/>
      <c r="X95" s="352"/>
      <c r="Y95" s="352"/>
      <c r="Z95" s="336"/>
      <c r="AA95" s="385"/>
      <c r="AB95" s="386"/>
      <c r="AC95" s="386"/>
      <c r="AD95" s="386"/>
      <c r="AE95" s="386"/>
      <c r="AF95" s="386"/>
      <c r="AG95" s="386"/>
      <c r="AH95" s="386"/>
      <c r="AI95" s="386"/>
      <c r="AJ95" s="387"/>
    </row>
    <row r="96" spans="1:36" ht="3" hidden="1" customHeight="1">
      <c r="A96" s="394"/>
      <c r="B96" s="353"/>
      <c r="C96" s="354"/>
      <c r="D96" s="354"/>
      <c r="E96" s="354"/>
      <c r="F96" s="354"/>
      <c r="G96" s="354"/>
      <c r="H96" s="354"/>
      <c r="I96" s="355"/>
      <c r="J96" s="248"/>
      <c r="K96" s="249"/>
      <c r="L96" s="250"/>
      <c r="M96" s="248"/>
      <c r="N96" s="249"/>
      <c r="O96" s="250"/>
      <c r="P96" s="356"/>
      <c r="Q96" s="356"/>
      <c r="R96" s="356"/>
      <c r="S96" s="356"/>
      <c r="T96" s="356"/>
      <c r="U96" s="356"/>
      <c r="V96" s="356"/>
      <c r="W96" s="356"/>
      <c r="X96" s="356"/>
      <c r="Y96" s="356"/>
      <c r="Z96" s="356"/>
      <c r="AA96" s="385"/>
      <c r="AB96" s="386"/>
      <c r="AC96" s="386"/>
      <c r="AD96" s="386"/>
      <c r="AE96" s="386"/>
      <c r="AF96" s="386"/>
      <c r="AG96" s="386"/>
      <c r="AH96" s="386"/>
      <c r="AI96" s="386"/>
      <c r="AJ96" s="387"/>
    </row>
    <row r="97" spans="1:39" ht="3" hidden="1" customHeight="1">
      <c r="A97" s="394"/>
      <c r="B97" s="380" t="s">
        <v>97</v>
      </c>
      <c r="C97" s="338"/>
      <c r="D97" s="338"/>
      <c r="E97" s="338"/>
      <c r="F97" s="338"/>
      <c r="G97" s="338"/>
      <c r="H97" s="338"/>
      <c r="I97" s="339"/>
      <c r="J97" s="251"/>
      <c r="K97" s="252"/>
      <c r="L97" s="253"/>
      <c r="M97" s="251"/>
      <c r="N97" s="252"/>
      <c r="O97" s="253"/>
      <c r="P97" s="346"/>
      <c r="Q97" s="346"/>
      <c r="R97" s="346"/>
      <c r="S97" s="346"/>
      <c r="T97" s="346"/>
      <c r="U97" s="346"/>
      <c r="V97" s="346"/>
      <c r="W97" s="346"/>
      <c r="X97" s="346"/>
      <c r="Y97" s="346"/>
      <c r="Z97" s="346"/>
      <c r="AA97" s="385"/>
      <c r="AB97" s="386"/>
      <c r="AC97" s="386"/>
      <c r="AD97" s="386"/>
      <c r="AE97" s="386"/>
      <c r="AF97" s="386"/>
      <c r="AG97" s="386"/>
      <c r="AH97" s="386"/>
      <c r="AI97" s="386"/>
      <c r="AJ97" s="387"/>
    </row>
    <row r="98" spans="1:39" ht="9.9499999999999993" hidden="1" customHeight="1">
      <c r="A98" s="394"/>
      <c r="B98" s="340"/>
      <c r="C98" s="341"/>
      <c r="D98" s="341"/>
      <c r="E98" s="341"/>
      <c r="F98" s="341"/>
      <c r="G98" s="341"/>
      <c r="H98" s="341"/>
      <c r="I98" s="342"/>
      <c r="J98" s="347"/>
      <c r="K98" s="348"/>
      <c r="L98" s="349"/>
      <c r="M98" s="347"/>
      <c r="N98" s="348"/>
      <c r="O98" s="349"/>
      <c r="P98" s="350" t="s">
        <v>275</v>
      </c>
      <c r="Q98" s="351"/>
      <c r="R98" s="352"/>
      <c r="S98" s="352"/>
      <c r="T98" s="336" t="s">
        <v>8</v>
      </c>
      <c r="U98" s="352"/>
      <c r="V98" s="352"/>
      <c r="W98" s="336" t="s">
        <v>9</v>
      </c>
      <c r="X98" s="352"/>
      <c r="Y98" s="352"/>
      <c r="Z98" s="336" t="s">
        <v>10</v>
      </c>
      <c r="AA98" s="385"/>
      <c r="AB98" s="386"/>
      <c r="AC98" s="386"/>
      <c r="AD98" s="386"/>
      <c r="AE98" s="386"/>
      <c r="AF98" s="386"/>
      <c r="AG98" s="386"/>
      <c r="AH98" s="386"/>
      <c r="AI98" s="386"/>
      <c r="AJ98" s="387"/>
    </row>
    <row r="99" spans="1:39" ht="9.9499999999999993" hidden="1" customHeight="1">
      <c r="A99" s="394"/>
      <c r="B99" s="340"/>
      <c r="C99" s="341"/>
      <c r="D99" s="341"/>
      <c r="E99" s="341"/>
      <c r="F99" s="341"/>
      <c r="G99" s="341"/>
      <c r="H99" s="341"/>
      <c r="I99" s="342"/>
      <c r="J99" s="347"/>
      <c r="K99" s="348"/>
      <c r="L99" s="349"/>
      <c r="M99" s="347"/>
      <c r="N99" s="348"/>
      <c r="O99" s="349"/>
      <c r="P99" s="351"/>
      <c r="Q99" s="351"/>
      <c r="R99" s="352"/>
      <c r="S99" s="352"/>
      <c r="T99" s="336"/>
      <c r="U99" s="352"/>
      <c r="V99" s="352"/>
      <c r="W99" s="336"/>
      <c r="X99" s="352"/>
      <c r="Y99" s="352"/>
      <c r="Z99" s="336"/>
      <c r="AA99" s="385"/>
      <c r="AB99" s="386"/>
      <c r="AC99" s="386"/>
      <c r="AD99" s="386"/>
      <c r="AE99" s="386"/>
      <c r="AF99" s="386"/>
      <c r="AG99" s="386"/>
      <c r="AH99" s="386"/>
      <c r="AI99" s="386"/>
      <c r="AJ99" s="387"/>
    </row>
    <row r="100" spans="1:39" ht="3" hidden="1" customHeight="1">
      <c r="A100" s="394"/>
      <c r="B100" s="353"/>
      <c r="C100" s="354"/>
      <c r="D100" s="354"/>
      <c r="E100" s="354"/>
      <c r="F100" s="354"/>
      <c r="G100" s="354"/>
      <c r="H100" s="354"/>
      <c r="I100" s="355"/>
      <c r="J100" s="248"/>
      <c r="K100" s="249"/>
      <c r="L100" s="250"/>
      <c r="M100" s="248"/>
      <c r="N100" s="249"/>
      <c r="O100" s="250"/>
      <c r="P100" s="356"/>
      <c r="Q100" s="356"/>
      <c r="R100" s="356"/>
      <c r="S100" s="356"/>
      <c r="T100" s="356"/>
      <c r="U100" s="356"/>
      <c r="V100" s="356"/>
      <c r="W100" s="356"/>
      <c r="X100" s="356"/>
      <c r="Y100" s="356"/>
      <c r="Z100" s="356"/>
      <c r="AA100" s="385"/>
      <c r="AB100" s="386"/>
      <c r="AC100" s="386"/>
      <c r="AD100" s="386"/>
      <c r="AE100" s="386"/>
      <c r="AF100" s="386"/>
      <c r="AG100" s="386"/>
      <c r="AH100" s="386"/>
      <c r="AI100" s="386"/>
      <c r="AJ100" s="387"/>
    </row>
    <row r="101" spans="1:39" ht="3" hidden="1" customHeight="1">
      <c r="A101" s="394"/>
      <c r="B101" s="380" t="s">
        <v>98</v>
      </c>
      <c r="C101" s="338"/>
      <c r="D101" s="338"/>
      <c r="E101" s="338"/>
      <c r="F101" s="338"/>
      <c r="G101" s="338"/>
      <c r="H101" s="338"/>
      <c r="I101" s="339"/>
      <c r="J101" s="251"/>
      <c r="K101" s="252"/>
      <c r="L101" s="253"/>
      <c r="M101" s="251"/>
      <c r="N101" s="252"/>
      <c r="O101" s="253"/>
      <c r="P101" s="346"/>
      <c r="Q101" s="346"/>
      <c r="R101" s="346"/>
      <c r="S101" s="346"/>
      <c r="T101" s="346"/>
      <c r="U101" s="346"/>
      <c r="V101" s="346"/>
      <c r="W101" s="346"/>
      <c r="X101" s="346"/>
      <c r="Y101" s="346"/>
      <c r="Z101" s="359"/>
      <c r="AA101" s="385"/>
      <c r="AB101" s="386"/>
      <c r="AC101" s="386"/>
      <c r="AD101" s="386"/>
      <c r="AE101" s="386"/>
      <c r="AF101" s="386"/>
      <c r="AG101" s="386"/>
      <c r="AH101" s="386"/>
      <c r="AI101" s="386"/>
      <c r="AJ101" s="387"/>
    </row>
    <row r="102" spans="1:39" ht="9.9499999999999993" hidden="1" customHeight="1">
      <c r="A102" s="394"/>
      <c r="B102" s="340"/>
      <c r="C102" s="341"/>
      <c r="D102" s="341"/>
      <c r="E102" s="341"/>
      <c r="F102" s="341"/>
      <c r="G102" s="341"/>
      <c r="H102" s="341"/>
      <c r="I102" s="342"/>
      <c r="J102" s="347"/>
      <c r="K102" s="348"/>
      <c r="L102" s="349"/>
      <c r="M102" s="347"/>
      <c r="N102" s="348"/>
      <c r="O102" s="349"/>
      <c r="P102" s="350" t="s">
        <v>275</v>
      </c>
      <c r="Q102" s="351"/>
      <c r="R102" s="352"/>
      <c r="S102" s="352"/>
      <c r="T102" s="336" t="s">
        <v>8</v>
      </c>
      <c r="U102" s="352"/>
      <c r="V102" s="352"/>
      <c r="W102" s="336" t="s">
        <v>9</v>
      </c>
      <c r="X102" s="352"/>
      <c r="Y102" s="352"/>
      <c r="Z102" s="366" t="s">
        <v>10</v>
      </c>
      <c r="AA102" s="385"/>
      <c r="AB102" s="386"/>
      <c r="AC102" s="386"/>
      <c r="AD102" s="386"/>
      <c r="AE102" s="386"/>
      <c r="AF102" s="386"/>
      <c r="AG102" s="386"/>
      <c r="AH102" s="386"/>
      <c r="AI102" s="386"/>
      <c r="AJ102" s="387"/>
    </row>
    <row r="103" spans="1:39" ht="9.9499999999999993" hidden="1" customHeight="1">
      <c r="A103" s="394"/>
      <c r="B103" s="340"/>
      <c r="C103" s="341"/>
      <c r="D103" s="341"/>
      <c r="E103" s="341"/>
      <c r="F103" s="341"/>
      <c r="G103" s="341"/>
      <c r="H103" s="341"/>
      <c r="I103" s="342"/>
      <c r="J103" s="347"/>
      <c r="K103" s="348"/>
      <c r="L103" s="349"/>
      <c r="M103" s="347"/>
      <c r="N103" s="348"/>
      <c r="O103" s="349"/>
      <c r="P103" s="351"/>
      <c r="Q103" s="351"/>
      <c r="R103" s="352"/>
      <c r="S103" s="352"/>
      <c r="T103" s="336"/>
      <c r="U103" s="352"/>
      <c r="V103" s="352"/>
      <c r="W103" s="336"/>
      <c r="X103" s="352"/>
      <c r="Y103" s="352"/>
      <c r="Z103" s="366"/>
      <c r="AA103" s="385"/>
      <c r="AB103" s="386"/>
      <c r="AC103" s="386"/>
      <c r="AD103" s="386"/>
      <c r="AE103" s="386"/>
      <c r="AF103" s="386"/>
      <c r="AG103" s="386"/>
      <c r="AH103" s="386"/>
      <c r="AI103" s="386"/>
      <c r="AJ103" s="387"/>
    </row>
    <row r="104" spans="1:39" ht="3" hidden="1" customHeight="1">
      <c r="A104" s="394"/>
      <c r="B104" s="343"/>
      <c r="C104" s="344"/>
      <c r="D104" s="344"/>
      <c r="E104" s="344"/>
      <c r="F104" s="344"/>
      <c r="G104" s="344"/>
      <c r="H104" s="344"/>
      <c r="I104" s="345"/>
      <c r="J104" s="254"/>
      <c r="K104" s="255"/>
      <c r="L104" s="256"/>
      <c r="M104" s="254"/>
      <c r="N104" s="255"/>
      <c r="O104" s="256"/>
      <c r="P104" s="367"/>
      <c r="Q104" s="367"/>
      <c r="R104" s="367"/>
      <c r="S104" s="367"/>
      <c r="T104" s="367"/>
      <c r="U104" s="367"/>
      <c r="V104" s="367"/>
      <c r="W104" s="367"/>
      <c r="X104" s="367"/>
      <c r="Y104" s="367"/>
      <c r="Z104" s="368"/>
      <c r="AA104" s="385"/>
      <c r="AB104" s="386"/>
      <c r="AC104" s="386"/>
      <c r="AD104" s="386"/>
      <c r="AE104" s="386"/>
      <c r="AF104" s="386"/>
      <c r="AG104" s="386"/>
      <c r="AH104" s="386"/>
      <c r="AI104" s="386"/>
      <c r="AJ104" s="387"/>
    </row>
    <row r="105" spans="1:39" ht="3" hidden="1" customHeight="1">
      <c r="A105" s="381" t="s">
        <v>99</v>
      </c>
      <c r="B105" s="340" t="s">
        <v>276</v>
      </c>
      <c r="C105" s="341"/>
      <c r="D105" s="341"/>
      <c r="E105" s="341"/>
      <c r="F105" s="341"/>
      <c r="G105" s="341"/>
      <c r="H105" s="341"/>
      <c r="I105" s="342"/>
      <c r="J105" s="257"/>
      <c r="K105" s="258"/>
      <c r="L105" s="259"/>
      <c r="M105" s="257"/>
      <c r="N105" s="258"/>
      <c r="O105" s="259"/>
      <c r="P105" s="358"/>
      <c r="Q105" s="358"/>
      <c r="R105" s="358"/>
      <c r="S105" s="358"/>
      <c r="T105" s="358"/>
      <c r="U105" s="358"/>
      <c r="V105" s="358"/>
      <c r="W105" s="358"/>
      <c r="X105" s="358"/>
      <c r="Y105" s="358"/>
      <c r="Z105" s="358"/>
      <c r="AA105" s="385"/>
      <c r="AB105" s="386"/>
      <c r="AC105" s="386"/>
      <c r="AD105" s="386"/>
      <c r="AE105" s="386"/>
      <c r="AF105" s="386"/>
      <c r="AG105" s="386"/>
      <c r="AH105" s="386"/>
      <c r="AI105" s="386"/>
      <c r="AJ105" s="387"/>
    </row>
    <row r="106" spans="1:39" ht="9.9499999999999993" hidden="1" customHeight="1">
      <c r="A106" s="381"/>
      <c r="B106" s="340"/>
      <c r="C106" s="341"/>
      <c r="D106" s="341"/>
      <c r="E106" s="341"/>
      <c r="F106" s="341"/>
      <c r="G106" s="341"/>
      <c r="H106" s="341"/>
      <c r="I106" s="342"/>
      <c r="J106" s="347"/>
      <c r="K106" s="348"/>
      <c r="L106" s="349"/>
      <c r="M106" s="347"/>
      <c r="N106" s="348"/>
      <c r="O106" s="349"/>
      <c r="P106" s="350" t="s">
        <v>275</v>
      </c>
      <c r="Q106" s="351"/>
      <c r="R106" s="352"/>
      <c r="S106" s="352"/>
      <c r="T106" s="336" t="s">
        <v>8</v>
      </c>
      <c r="U106" s="352"/>
      <c r="V106" s="352"/>
      <c r="W106" s="336" t="s">
        <v>9</v>
      </c>
      <c r="X106" s="352"/>
      <c r="Y106" s="352"/>
      <c r="Z106" s="336" t="s">
        <v>10</v>
      </c>
      <c r="AA106" s="385"/>
      <c r="AB106" s="386"/>
      <c r="AC106" s="386"/>
      <c r="AD106" s="386"/>
      <c r="AE106" s="386"/>
      <c r="AF106" s="386"/>
      <c r="AG106" s="386"/>
      <c r="AH106" s="386"/>
      <c r="AI106" s="386"/>
      <c r="AJ106" s="387"/>
      <c r="AM106" s="165"/>
    </row>
    <row r="107" spans="1:39" ht="9.9499999999999993" hidden="1" customHeight="1">
      <c r="A107" s="381"/>
      <c r="B107" s="340"/>
      <c r="C107" s="341"/>
      <c r="D107" s="341"/>
      <c r="E107" s="341"/>
      <c r="F107" s="341"/>
      <c r="G107" s="341"/>
      <c r="H107" s="341"/>
      <c r="I107" s="342"/>
      <c r="J107" s="347"/>
      <c r="K107" s="348"/>
      <c r="L107" s="349"/>
      <c r="M107" s="347"/>
      <c r="N107" s="348"/>
      <c r="O107" s="349"/>
      <c r="P107" s="351"/>
      <c r="Q107" s="351"/>
      <c r="R107" s="352"/>
      <c r="S107" s="352"/>
      <c r="T107" s="336"/>
      <c r="U107" s="352"/>
      <c r="V107" s="352"/>
      <c r="W107" s="336"/>
      <c r="X107" s="352"/>
      <c r="Y107" s="352"/>
      <c r="Z107" s="336"/>
      <c r="AA107" s="385"/>
      <c r="AB107" s="386"/>
      <c r="AC107" s="386"/>
      <c r="AD107" s="386"/>
      <c r="AE107" s="386"/>
      <c r="AF107" s="386"/>
      <c r="AG107" s="386"/>
      <c r="AH107" s="386"/>
      <c r="AI107" s="386"/>
      <c r="AJ107" s="387"/>
    </row>
    <row r="108" spans="1:39" ht="3" hidden="1" customHeight="1">
      <c r="A108" s="381"/>
      <c r="B108" s="353"/>
      <c r="C108" s="354"/>
      <c r="D108" s="354"/>
      <c r="E108" s="354"/>
      <c r="F108" s="354"/>
      <c r="G108" s="354"/>
      <c r="H108" s="354"/>
      <c r="I108" s="355"/>
      <c r="J108" s="248"/>
      <c r="K108" s="249"/>
      <c r="L108" s="250"/>
      <c r="M108" s="248"/>
      <c r="N108" s="249"/>
      <c r="O108" s="250"/>
      <c r="P108" s="356"/>
      <c r="Q108" s="356"/>
      <c r="R108" s="356"/>
      <c r="S108" s="356"/>
      <c r="T108" s="356"/>
      <c r="U108" s="356"/>
      <c r="V108" s="356"/>
      <c r="W108" s="356"/>
      <c r="X108" s="356"/>
      <c r="Y108" s="356"/>
      <c r="Z108" s="356"/>
      <c r="AA108" s="385"/>
      <c r="AB108" s="386"/>
      <c r="AC108" s="386"/>
      <c r="AD108" s="386"/>
      <c r="AE108" s="386"/>
      <c r="AF108" s="386"/>
      <c r="AG108" s="386"/>
      <c r="AH108" s="386"/>
      <c r="AI108" s="386"/>
      <c r="AJ108" s="387"/>
    </row>
    <row r="109" spans="1:39" ht="3" hidden="1" customHeight="1">
      <c r="A109" s="381"/>
      <c r="B109" s="380" t="s">
        <v>277</v>
      </c>
      <c r="C109" s="338"/>
      <c r="D109" s="338"/>
      <c r="E109" s="338"/>
      <c r="F109" s="338"/>
      <c r="G109" s="338"/>
      <c r="H109" s="338"/>
      <c r="I109" s="339"/>
      <c r="J109" s="251"/>
      <c r="K109" s="252"/>
      <c r="L109" s="253"/>
      <c r="M109" s="251"/>
      <c r="N109" s="252"/>
      <c r="O109" s="253"/>
      <c r="P109" s="346"/>
      <c r="Q109" s="346"/>
      <c r="R109" s="346"/>
      <c r="S109" s="346"/>
      <c r="T109" s="346"/>
      <c r="U109" s="346"/>
      <c r="V109" s="346"/>
      <c r="W109" s="346"/>
      <c r="X109" s="346"/>
      <c r="Y109" s="346"/>
      <c r="Z109" s="346"/>
      <c r="AA109" s="385"/>
      <c r="AB109" s="386"/>
      <c r="AC109" s="386"/>
      <c r="AD109" s="386"/>
      <c r="AE109" s="386"/>
      <c r="AF109" s="386"/>
      <c r="AG109" s="386"/>
      <c r="AH109" s="386"/>
      <c r="AI109" s="386"/>
      <c r="AJ109" s="387"/>
    </row>
    <row r="110" spans="1:39" ht="9.9499999999999993" hidden="1" customHeight="1">
      <c r="A110" s="381"/>
      <c r="B110" s="340"/>
      <c r="C110" s="341"/>
      <c r="D110" s="341"/>
      <c r="E110" s="341"/>
      <c r="F110" s="341"/>
      <c r="G110" s="341"/>
      <c r="H110" s="341"/>
      <c r="I110" s="342"/>
      <c r="J110" s="347"/>
      <c r="K110" s="348"/>
      <c r="L110" s="349"/>
      <c r="M110" s="347"/>
      <c r="N110" s="348"/>
      <c r="O110" s="349"/>
      <c r="P110" s="350" t="s">
        <v>275</v>
      </c>
      <c r="Q110" s="351"/>
      <c r="R110" s="352"/>
      <c r="S110" s="352"/>
      <c r="T110" s="336" t="s">
        <v>8</v>
      </c>
      <c r="U110" s="352"/>
      <c r="V110" s="352"/>
      <c r="W110" s="336" t="s">
        <v>9</v>
      </c>
      <c r="X110" s="352"/>
      <c r="Y110" s="352"/>
      <c r="Z110" s="336" t="s">
        <v>10</v>
      </c>
      <c r="AA110" s="385"/>
      <c r="AB110" s="386"/>
      <c r="AC110" s="386"/>
      <c r="AD110" s="386"/>
      <c r="AE110" s="386"/>
      <c r="AF110" s="386"/>
      <c r="AG110" s="386"/>
      <c r="AH110" s="386"/>
      <c r="AI110" s="386"/>
      <c r="AJ110" s="387"/>
    </row>
    <row r="111" spans="1:39" ht="9.9499999999999993" hidden="1" customHeight="1">
      <c r="A111" s="381"/>
      <c r="B111" s="340"/>
      <c r="C111" s="341"/>
      <c r="D111" s="341"/>
      <c r="E111" s="341"/>
      <c r="F111" s="341"/>
      <c r="G111" s="341"/>
      <c r="H111" s="341"/>
      <c r="I111" s="342"/>
      <c r="J111" s="347"/>
      <c r="K111" s="348"/>
      <c r="L111" s="349"/>
      <c r="M111" s="347"/>
      <c r="N111" s="348"/>
      <c r="O111" s="349"/>
      <c r="P111" s="351"/>
      <c r="Q111" s="351"/>
      <c r="R111" s="352"/>
      <c r="S111" s="352"/>
      <c r="T111" s="336"/>
      <c r="U111" s="352"/>
      <c r="V111" s="352"/>
      <c r="W111" s="336"/>
      <c r="X111" s="352"/>
      <c r="Y111" s="352"/>
      <c r="Z111" s="336"/>
      <c r="AA111" s="385"/>
      <c r="AB111" s="386"/>
      <c r="AC111" s="386"/>
      <c r="AD111" s="386"/>
      <c r="AE111" s="386"/>
      <c r="AF111" s="386"/>
      <c r="AG111" s="386"/>
      <c r="AH111" s="386"/>
      <c r="AI111" s="386"/>
      <c r="AJ111" s="387"/>
    </row>
    <row r="112" spans="1:39" ht="3" hidden="1" customHeight="1">
      <c r="A112" s="381"/>
      <c r="B112" s="353"/>
      <c r="C112" s="354"/>
      <c r="D112" s="354"/>
      <c r="E112" s="354"/>
      <c r="F112" s="354"/>
      <c r="G112" s="354"/>
      <c r="H112" s="354"/>
      <c r="I112" s="355"/>
      <c r="J112" s="248"/>
      <c r="K112" s="249"/>
      <c r="L112" s="250"/>
      <c r="M112" s="248"/>
      <c r="N112" s="249"/>
      <c r="O112" s="250"/>
      <c r="P112" s="356"/>
      <c r="Q112" s="356"/>
      <c r="R112" s="356"/>
      <c r="S112" s="356"/>
      <c r="T112" s="356"/>
      <c r="U112" s="356"/>
      <c r="V112" s="356"/>
      <c r="W112" s="356"/>
      <c r="X112" s="356"/>
      <c r="Y112" s="356"/>
      <c r="Z112" s="356"/>
      <c r="AA112" s="385"/>
      <c r="AB112" s="386"/>
      <c r="AC112" s="386"/>
      <c r="AD112" s="386"/>
      <c r="AE112" s="386"/>
      <c r="AF112" s="386"/>
      <c r="AG112" s="386"/>
      <c r="AH112" s="386"/>
      <c r="AI112" s="386"/>
      <c r="AJ112" s="387"/>
    </row>
    <row r="113" spans="1:36" ht="3" hidden="1" customHeight="1">
      <c r="A113" s="381"/>
      <c r="B113" s="380" t="s">
        <v>278</v>
      </c>
      <c r="C113" s="338"/>
      <c r="D113" s="338"/>
      <c r="E113" s="338"/>
      <c r="F113" s="338"/>
      <c r="G113" s="338"/>
      <c r="H113" s="338"/>
      <c r="I113" s="339"/>
      <c r="J113" s="251"/>
      <c r="K113" s="252"/>
      <c r="L113" s="253"/>
      <c r="M113" s="251"/>
      <c r="N113" s="252"/>
      <c r="O113" s="253"/>
      <c r="P113" s="346"/>
      <c r="Q113" s="346"/>
      <c r="R113" s="346"/>
      <c r="S113" s="346"/>
      <c r="T113" s="346"/>
      <c r="U113" s="346"/>
      <c r="V113" s="346"/>
      <c r="W113" s="346"/>
      <c r="X113" s="346"/>
      <c r="Y113" s="346"/>
      <c r="Z113" s="346"/>
      <c r="AA113" s="385"/>
      <c r="AB113" s="386"/>
      <c r="AC113" s="386"/>
      <c r="AD113" s="386"/>
      <c r="AE113" s="386"/>
      <c r="AF113" s="386"/>
      <c r="AG113" s="386"/>
      <c r="AH113" s="386"/>
      <c r="AI113" s="386"/>
      <c r="AJ113" s="387"/>
    </row>
    <row r="114" spans="1:36" ht="9.9499999999999993" hidden="1" customHeight="1">
      <c r="A114" s="381"/>
      <c r="B114" s="340"/>
      <c r="C114" s="341"/>
      <c r="D114" s="341"/>
      <c r="E114" s="341"/>
      <c r="F114" s="341"/>
      <c r="G114" s="341"/>
      <c r="H114" s="341"/>
      <c r="I114" s="342"/>
      <c r="J114" s="347"/>
      <c r="K114" s="348"/>
      <c r="L114" s="349"/>
      <c r="M114" s="347"/>
      <c r="N114" s="348"/>
      <c r="O114" s="349"/>
      <c r="P114" s="350" t="s">
        <v>275</v>
      </c>
      <c r="Q114" s="351"/>
      <c r="R114" s="352"/>
      <c r="S114" s="352"/>
      <c r="T114" s="336" t="s">
        <v>8</v>
      </c>
      <c r="U114" s="352"/>
      <c r="V114" s="352"/>
      <c r="W114" s="336" t="s">
        <v>9</v>
      </c>
      <c r="X114" s="352"/>
      <c r="Y114" s="352"/>
      <c r="Z114" s="336" t="s">
        <v>10</v>
      </c>
      <c r="AA114" s="385"/>
      <c r="AB114" s="386"/>
      <c r="AC114" s="386"/>
      <c r="AD114" s="386"/>
      <c r="AE114" s="386"/>
      <c r="AF114" s="386"/>
      <c r="AG114" s="386"/>
      <c r="AH114" s="386"/>
      <c r="AI114" s="386"/>
      <c r="AJ114" s="387"/>
    </row>
    <row r="115" spans="1:36" ht="9.9499999999999993" hidden="1" customHeight="1">
      <c r="A115" s="381"/>
      <c r="B115" s="340"/>
      <c r="C115" s="341"/>
      <c r="D115" s="341"/>
      <c r="E115" s="341"/>
      <c r="F115" s="341"/>
      <c r="G115" s="341"/>
      <c r="H115" s="341"/>
      <c r="I115" s="342"/>
      <c r="J115" s="347"/>
      <c r="K115" s="348"/>
      <c r="L115" s="349"/>
      <c r="M115" s="347"/>
      <c r="N115" s="348"/>
      <c r="O115" s="349"/>
      <c r="P115" s="351"/>
      <c r="Q115" s="351"/>
      <c r="R115" s="352"/>
      <c r="S115" s="352"/>
      <c r="T115" s="336"/>
      <c r="U115" s="352"/>
      <c r="V115" s="352"/>
      <c r="W115" s="336"/>
      <c r="X115" s="352"/>
      <c r="Y115" s="352"/>
      <c r="Z115" s="336"/>
      <c r="AA115" s="385"/>
      <c r="AB115" s="386"/>
      <c r="AC115" s="386"/>
      <c r="AD115" s="386"/>
      <c r="AE115" s="386"/>
      <c r="AF115" s="386"/>
      <c r="AG115" s="386"/>
      <c r="AH115" s="386"/>
      <c r="AI115" s="386"/>
      <c r="AJ115" s="387"/>
    </row>
    <row r="116" spans="1:36" ht="3" hidden="1" customHeight="1">
      <c r="A116" s="381"/>
      <c r="B116" s="353"/>
      <c r="C116" s="354"/>
      <c r="D116" s="354"/>
      <c r="E116" s="354"/>
      <c r="F116" s="354"/>
      <c r="G116" s="354"/>
      <c r="H116" s="354"/>
      <c r="I116" s="355"/>
      <c r="J116" s="248"/>
      <c r="K116" s="249"/>
      <c r="L116" s="250"/>
      <c r="M116" s="248"/>
      <c r="N116" s="249"/>
      <c r="O116" s="250"/>
      <c r="P116" s="356"/>
      <c r="Q116" s="356"/>
      <c r="R116" s="356"/>
      <c r="S116" s="356"/>
      <c r="T116" s="356"/>
      <c r="U116" s="356"/>
      <c r="V116" s="356"/>
      <c r="W116" s="356"/>
      <c r="X116" s="356"/>
      <c r="Y116" s="356"/>
      <c r="Z116" s="356"/>
      <c r="AA116" s="385"/>
      <c r="AB116" s="386"/>
      <c r="AC116" s="386"/>
      <c r="AD116" s="386"/>
      <c r="AE116" s="386"/>
      <c r="AF116" s="386"/>
      <c r="AG116" s="386"/>
      <c r="AH116" s="386"/>
      <c r="AI116" s="386"/>
      <c r="AJ116" s="387"/>
    </row>
    <row r="117" spans="1:36" ht="3" hidden="1" customHeight="1">
      <c r="A117" s="381"/>
      <c r="B117" s="380" t="s">
        <v>90</v>
      </c>
      <c r="C117" s="338"/>
      <c r="D117" s="338"/>
      <c r="E117" s="338"/>
      <c r="F117" s="338"/>
      <c r="G117" s="338"/>
      <c r="H117" s="338"/>
      <c r="I117" s="339"/>
      <c r="J117" s="251"/>
      <c r="K117" s="252"/>
      <c r="L117" s="253"/>
      <c r="M117" s="251"/>
      <c r="N117" s="252"/>
      <c r="O117" s="253"/>
      <c r="P117" s="346"/>
      <c r="Q117" s="346"/>
      <c r="R117" s="346"/>
      <c r="S117" s="346"/>
      <c r="T117" s="346"/>
      <c r="U117" s="346"/>
      <c r="V117" s="346"/>
      <c r="W117" s="346"/>
      <c r="X117" s="346"/>
      <c r="Y117" s="346"/>
      <c r="Z117" s="346"/>
      <c r="AA117" s="385"/>
      <c r="AB117" s="386"/>
      <c r="AC117" s="386"/>
      <c r="AD117" s="386"/>
      <c r="AE117" s="386"/>
      <c r="AF117" s="386"/>
      <c r="AG117" s="386"/>
      <c r="AH117" s="386"/>
      <c r="AI117" s="386"/>
      <c r="AJ117" s="387"/>
    </row>
    <row r="118" spans="1:36" ht="9.9499999999999993" hidden="1" customHeight="1">
      <c r="A118" s="381"/>
      <c r="B118" s="340"/>
      <c r="C118" s="341"/>
      <c r="D118" s="341"/>
      <c r="E118" s="341"/>
      <c r="F118" s="341"/>
      <c r="G118" s="341"/>
      <c r="H118" s="341"/>
      <c r="I118" s="342"/>
      <c r="J118" s="347"/>
      <c r="K118" s="348"/>
      <c r="L118" s="349"/>
      <c r="M118" s="347"/>
      <c r="N118" s="348"/>
      <c r="O118" s="349"/>
      <c r="P118" s="350" t="s">
        <v>275</v>
      </c>
      <c r="Q118" s="351"/>
      <c r="R118" s="352"/>
      <c r="S118" s="352"/>
      <c r="T118" s="336" t="s">
        <v>8</v>
      </c>
      <c r="U118" s="352"/>
      <c r="V118" s="352"/>
      <c r="W118" s="336" t="s">
        <v>9</v>
      </c>
      <c r="X118" s="352"/>
      <c r="Y118" s="352"/>
      <c r="Z118" s="336" t="s">
        <v>10</v>
      </c>
      <c r="AA118" s="385"/>
      <c r="AB118" s="386"/>
      <c r="AC118" s="386"/>
      <c r="AD118" s="386"/>
      <c r="AE118" s="386"/>
      <c r="AF118" s="386"/>
      <c r="AG118" s="386"/>
      <c r="AH118" s="386"/>
      <c r="AI118" s="386"/>
      <c r="AJ118" s="387"/>
    </row>
    <row r="119" spans="1:36" ht="9.9499999999999993" hidden="1" customHeight="1">
      <c r="A119" s="381"/>
      <c r="B119" s="340"/>
      <c r="C119" s="341"/>
      <c r="D119" s="341"/>
      <c r="E119" s="341"/>
      <c r="F119" s="341"/>
      <c r="G119" s="341"/>
      <c r="H119" s="341"/>
      <c r="I119" s="342"/>
      <c r="J119" s="347"/>
      <c r="K119" s="348"/>
      <c r="L119" s="349"/>
      <c r="M119" s="347"/>
      <c r="N119" s="348"/>
      <c r="O119" s="349"/>
      <c r="P119" s="351"/>
      <c r="Q119" s="351"/>
      <c r="R119" s="352"/>
      <c r="S119" s="352"/>
      <c r="T119" s="336"/>
      <c r="U119" s="352"/>
      <c r="V119" s="352"/>
      <c r="W119" s="336"/>
      <c r="X119" s="352"/>
      <c r="Y119" s="352"/>
      <c r="Z119" s="336"/>
      <c r="AA119" s="385"/>
      <c r="AB119" s="386"/>
      <c r="AC119" s="386"/>
      <c r="AD119" s="386"/>
      <c r="AE119" s="386"/>
      <c r="AF119" s="386"/>
      <c r="AG119" s="386"/>
      <c r="AH119" s="386"/>
      <c r="AI119" s="386"/>
      <c r="AJ119" s="387"/>
    </row>
    <row r="120" spans="1:36" ht="3" hidden="1" customHeight="1">
      <c r="A120" s="381"/>
      <c r="B120" s="353"/>
      <c r="C120" s="354"/>
      <c r="D120" s="354"/>
      <c r="E120" s="354"/>
      <c r="F120" s="354"/>
      <c r="G120" s="354"/>
      <c r="H120" s="354"/>
      <c r="I120" s="355"/>
      <c r="J120" s="248"/>
      <c r="K120" s="249"/>
      <c r="L120" s="250"/>
      <c r="M120" s="248"/>
      <c r="N120" s="249"/>
      <c r="O120" s="250"/>
      <c r="P120" s="356"/>
      <c r="Q120" s="356"/>
      <c r="R120" s="356"/>
      <c r="S120" s="356"/>
      <c r="T120" s="356"/>
      <c r="U120" s="356"/>
      <c r="V120" s="356"/>
      <c r="W120" s="356"/>
      <c r="X120" s="356"/>
      <c r="Y120" s="356"/>
      <c r="Z120" s="356"/>
      <c r="AA120" s="385"/>
      <c r="AB120" s="386"/>
      <c r="AC120" s="386"/>
      <c r="AD120" s="386"/>
      <c r="AE120" s="386"/>
      <c r="AF120" s="386"/>
      <c r="AG120" s="386"/>
      <c r="AH120" s="386"/>
      <c r="AI120" s="386"/>
      <c r="AJ120" s="387"/>
    </row>
    <row r="121" spans="1:36" ht="3" hidden="1" customHeight="1">
      <c r="A121" s="381"/>
      <c r="B121" s="380" t="s">
        <v>279</v>
      </c>
      <c r="C121" s="338"/>
      <c r="D121" s="338"/>
      <c r="E121" s="338"/>
      <c r="F121" s="338"/>
      <c r="G121" s="338"/>
      <c r="H121" s="338"/>
      <c r="I121" s="339"/>
      <c r="J121" s="251"/>
      <c r="K121" s="252"/>
      <c r="L121" s="253"/>
      <c r="M121" s="251"/>
      <c r="N121" s="252"/>
      <c r="O121" s="253"/>
      <c r="P121" s="346"/>
      <c r="Q121" s="346"/>
      <c r="R121" s="346"/>
      <c r="S121" s="346"/>
      <c r="T121" s="346"/>
      <c r="U121" s="346"/>
      <c r="V121" s="346"/>
      <c r="W121" s="346"/>
      <c r="X121" s="346"/>
      <c r="Y121" s="346"/>
      <c r="Z121" s="346"/>
      <c r="AA121" s="385"/>
      <c r="AB121" s="386"/>
      <c r="AC121" s="386"/>
      <c r="AD121" s="386"/>
      <c r="AE121" s="386"/>
      <c r="AF121" s="386"/>
      <c r="AG121" s="386"/>
      <c r="AH121" s="386"/>
      <c r="AI121" s="386"/>
      <c r="AJ121" s="387"/>
    </row>
    <row r="122" spans="1:36" ht="9.9499999999999993" hidden="1" customHeight="1">
      <c r="A122" s="381"/>
      <c r="B122" s="340"/>
      <c r="C122" s="341"/>
      <c r="D122" s="341"/>
      <c r="E122" s="341"/>
      <c r="F122" s="341"/>
      <c r="G122" s="341"/>
      <c r="H122" s="341"/>
      <c r="I122" s="342"/>
      <c r="J122" s="347"/>
      <c r="K122" s="348"/>
      <c r="L122" s="349"/>
      <c r="M122" s="347"/>
      <c r="N122" s="348"/>
      <c r="O122" s="349"/>
      <c r="P122" s="350" t="s">
        <v>275</v>
      </c>
      <c r="Q122" s="351"/>
      <c r="R122" s="352"/>
      <c r="S122" s="352"/>
      <c r="T122" s="336" t="s">
        <v>8</v>
      </c>
      <c r="U122" s="352"/>
      <c r="V122" s="352"/>
      <c r="W122" s="336" t="s">
        <v>9</v>
      </c>
      <c r="X122" s="352"/>
      <c r="Y122" s="352"/>
      <c r="Z122" s="336" t="s">
        <v>10</v>
      </c>
      <c r="AA122" s="385"/>
      <c r="AB122" s="386"/>
      <c r="AC122" s="386"/>
      <c r="AD122" s="386"/>
      <c r="AE122" s="386"/>
      <c r="AF122" s="386"/>
      <c r="AG122" s="386"/>
      <c r="AH122" s="386"/>
      <c r="AI122" s="386"/>
      <c r="AJ122" s="387"/>
    </row>
    <row r="123" spans="1:36" ht="9.9499999999999993" hidden="1" customHeight="1">
      <c r="A123" s="381"/>
      <c r="B123" s="340"/>
      <c r="C123" s="341"/>
      <c r="D123" s="341"/>
      <c r="E123" s="341"/>
      <c r="F123" s="341"/>
      <c r="G123" s="341"/>
      <c r="H123" s="341"/>
      <c r="I123" s="342"/>
      <c r="J123" s="347"/>
      <c r="K123" s="348"/>
      <c r="L123" s="349"/>
      <c r="M123" s="347"/>
      <c r="N123" s="348"/>
      <c r="O123" s="349"/>
      <c r="P123" s="351"/>
      <c r="Q123" s="351"/>
      <c r="R123" s="352"/>
      <c r="S123" s="352"/>
      <c r="T123" s="336"/>
      <c r="U123" s="352"/>
      <c r="V123" s="352"/>
      <c r="W123" s="336"/>
      <c r="X123" s="352"/>
      <c r="Y123" s="352"/>
      <c r="Z123" s="336"/>
      <c r="AA123" s="385"/>
      <c r="AB123" s="386"/>
      <c r="AC123" s="386"/>
      <c r="AD123" s="386"/>
      <c r="AE123" s="386"/>
      <c r="AF123" s="386"/>
      <c r="AG123" s="386"/>
      <c r="AH123" s="386"/>
      <c r="AI123" s="386"/>
      <c r="AJ123" s="387"/>
    </row>
    <row r="124" spans="1:36" ht="3" hidden="1" customHeight="1">
      <c r="A124" s="381"/>
      <c r="B124" s="353"/>
      <c r="C124" s="354"/>
      <c r="D124" s="354"/>
      <c r="E124" s="354"/>
      <c r="F124" s="354"/>
      <c r="G124" s="354"/>
      <c r="H124" s="354"/>
      <c r="I124" s="355"/>
      <c r="J124" s="248"/>
      <c r="K124" s="249"/>
      <c r="L124" s="250"/>
      <c r="M124" s="248"/>
      <c r="N124" s="249"/>
      <c r="O124" s="250"/>
      <c r="P124" s="356"/>
      <c r="Q124" s="356"/>
      <c r="R124" s="356"/>
      <c r="S124" s="356"/>
      <c r="T124" s="356"/>
      <c r="U124" s="356"/>
      <c r="V124" s="356"/>
      <c r="W124" s="356"/>
      <c r="X124" s="356"/>
      <c r="Y124" s="356"/>
      <c r="Z124" s="356"/>
      <c r="AA124" s="385"/>
      <c r="AB124" s="386"/>
      <c r="AC124" s="386"/>
      <c r="AD124" s="386"/>
      <c r="AE124" s="386"/>
      <c r="AF124" s="386"/>
      <c r="AG124" s="386"/>
      <c r="AH124" s="386"/>
      <c r="AI124" s="386"/>
      <c r="AJ124" s="387"/>
    </row>
    <row r="125" spans="1:36" ht="3" hidden="1" customHeight="1">
      <c r="A125" s="381"/>
      <c r="B125" s="380" t="s">
        <v>280</v>
      </c>
      <c r="C125" s="338"/>
      <c r="D125" s="338"/>
      <c r="E125" s="338"/>
      <c r="F125" s="338"/>
      <c r="G125" s="338"/>
      <c r="H125" s="338"/>
      <c r="I125" s="339"/>
      <c r="J125" s="251"/>
      <c r="K125" s="252"/>
      <c r="L125" s="253"/>
      <c r="M125" s="251"/>
      <c r="N125" s="252"/>
      <c r="O125" s="253"/>
      <c r="P125" s="346"/>
      <c r="Q125" s="346"/>
      <c r="R125" s="346"/>
      <c r="S125" s="346"/>
      <c r="T125" s="346"/>
      <c r="U125" s="346"/>
      <c r="V125" s="346"/>
      <c r="W125" s="346"/>
      <c r="X125" s="346"/>
      <c r="Y125" s="346"/>
      <c r="Z125" s="346"/>
      <c r="AA125" s="385"/>
      <c r="AB125" s="386"/>
      <c r="AC125" s="386"/>
      <c r="AD125" s="386"/>
      <c r="AE125" s="386"/>
      <c r="AF125" s="386"/>
      <c r="AG125" s="386"/>
      <c r="AH125" s="386"/>
      <c r="AI125" s="386"/>
      <c r="AJ125" s="387"/>
    </row>
    <row r="126" spans="1:36" ht="9.9499999999999993" hidden="1" customHeight="1">
      <c r="A126" s="381"/>
      <c r="B126" s="340"/>
      <c r="C126" s="341"/>
      <c r="D126" s="341"/>
      <c r="E126" s="341"/>
      <c r="F126" s="341"/>
      <c r="G126" s="341"/>
      <c r="H126" s="341"/>
      <c r="I126" s="342"/>
      <c r="J126" s="347"/>
      <c r="K126" s="348"/>
      <c r="L126" s="349"/>
      <c r="M126" s="347"/>
      <c r="N126" s="348"/>
      <c r="O126" s="349"/>
      <c r="P126" s="350" t="s">
        <v>275</v>
      </c>
      <c r="Q126" s="351"/>
      <c r="R126" s="352"/>
      <c r="S126" s="352"/>
      <c r="T126" s="336" t="s">
        <v>8</v>
      </c>
      <c r="U126" s="352"/>
      <c r="V126" s="352"/>
      <c r="W126" s="336" t="s">
        <v>9</v>
      </c>
      <c r="X126" s="352"/>
      <c r="Y126" s="352"/>
      <c r="Z126" s="336" t="s">
        <v>10</v>
      </c>
      <c r="AA126" s="385"/>
      <c r="AB126" s="386"/>
      <c r="AC126" s="386"/>
      <c r="AD126" s="386"/>
      <c r="AE126" s="386"/>
      <c r="AF126" s="386"/>
      <c r="AG126" s="386"/>
      <c r="AH126" s="386"/>
      <c r="AI126" s="386"/>
      <c r="AJ126" s="387"/>
    </row>
    <row r="127" spans="1:36" ht="9.9499999999999993" hidden="1" customHeight="1">
      <c r="A127" s="381"/>
      <c r="B127" s="340"/>
      <c r="C127" s="341"/>
      <c r="D127" s="341"/>
      <c r="E127" s="341"/>
      <c r="F127" s="341"/>
      <c r="G127" s="341"/>
      <c r="H127" s="341"/>
      <c r="I127" s="342"/>
      <c r="J127" s="347"/>
      <c r="K127" s="348"/>
      <c r="L127" s="349"/>
      <c r="M127" s="347"/>
      <c r="N127" s="348"/>
      <c r="O127" s="349"/>
      <c r="P127" s="351"/>
      <c r="Q127" s="351"/>
      <c r="R127" s="352"/>
      <c r="S127" s="352"/>
      <c r="T127" s="336"/>
      <c r="U127" s="352"/>
      <c r="V127" s="352"/>
      <c r="W127" s="336"/>
      <c r="X127" s="352"/>
      <c r="Y127" s="352"/>
      <c r="Z127" s="336"/>
      <c r="AA127" s="385"/>
      <c r="AB127" s="386"/>
      <c r="AC127" s="386"/>
      <c r="AD127" s="386"/>
      <c r="AE127" s="386"/>
      <c r="AF127" s="386"/>
      <c r="AG127" s="386"/>
      <c r="AH127" s="386"/>
      <c r="AI127" s="386"/>
      <c r="AJ127" s="387"/>
    </row>
    <row r="128" spans="1:36" ht="3" hidden="1" customHeight="1">
      <c r="A128" s="381"/>
      <c r="B128" s="353"/>
      <c r="C128" s="354"/>
      <c r="D128" s="354"/>
      <c r="E128" s="354"/>
      <c r="F128" s="354"/>
      <c r="G128" s="354"/>
      <c r="H128" s="354"/>
      <c r="I128" s="355"/>
      <c r="J128" s="248"/>
      <c r="K128" s="249"/>
      <c r="L128" s="250"/>
      <c r="M128" s="248"/>
      <c r="N128" s="249"/>
      <c r="O128" s="250"/>
      <c r="P128" s="356"/>
      <c r="Q128" s="356"/>
      <c r="R128" s="356"/>
      <c r="S128" s="356"/>
      <c r="T128" s="356"/>
      <c r="U128" s="356"/>
      <c r="V128" s="356"/>
      <c r="W128" s="356"/>
      <c r="X128" s="356"/>
      <c r="Y128" s="356"/>
      <c r="Z128" s="356"/>
      <c r="AA128" s="385"/>
      <c r="AB128" s="386"/>
      <c r="AC128" s="386"/>
      <c r="AD128" s="386"/>
      <c r="AE128" s="386"/>
      <c r="AF128" s="386"/>
      <c r="AG128" s="386"/>
      <c r="AH128" s="386"/>
      <c r="AI128" s="386"/>
      <c r="AJ128" s="387"/>
    </row>
    <row r="129" spans="1:36" ht="3" hidden="1" customHeight="1">
      <c r="A129" s="381"/>
      <c r="B129" s="380" t="s">
        <v>204</v>
      </c>
      <c r="C129" s="338"/>
      <c r="D129" s="338"/>
      <c r="E129" s="338"/>
      <c r="F129" s="338"/>
      <c r="G129" s="338"/>
      <c r="H129" s="338"/>
      <c r="I129" s="339"/>
      <c r="J129" s="251"/>
      <c r="K129" s="252"/>
      <c r="L129" s="253"/>
      <c r="M129" s="251"/>
      <c r="N129" s="252"/>
      <c r="O129" s="253"/>
      <c r="P129" s="346"/>
      <c r="Q129" s="346"/>
      <c r="R129" s="346"/>
      <c r="S129" s="346"/>
      <c r="T129" s="346"/>
      <c r="U129" s="346"/>
      <c r="V129" s="346"/>
      <c r="W129" s="346"/>
      <c r="X129" s="346"/>
      <c r="Y129" s="346"/>
      <c r="Z129" s="346"/>
      <c r="AA129" s="385"/>
      <c r="AB129" s="386"/>
      <c r="AC129" s="386"/>
      <c r="AD129" s="386"/>
      <c r="AE129" s="386"/>
      <c r="AF129" s="386"/>
      <c r="AG129" s="386"/>
      <c r="AH129" s="386"/>
      <c r="AI129" s="386"/>
      <c r="AJ129" s="387"/>
    </row>
    <row r="130" spans="1:36" ht="9.9499999999999993" hidden="1" customHeight="1">
      <c r="A130" s="381"/>
      <c r="B130" s="340"/>
      <c r="C130" s="341"/>
      <c r="D130" s="341"/>
      <c r="E130" s="341"/>
      <c r="F130" s="341"/>
      <c r="G130" s="341"/>
      <c r="H130" s="341"/>
      <c r="I130" s="342"/>
      <c r="J130" s="347"/>
      <c r="K130" s="348"/>
      <c r="L130" s="349"/>
      <c r="M130" s="347"/>
      <c r="N130" s="348"/>
      <c r="O130" s="349"/>
      <c r="P130" s="350" t="s">
        <v>275</v>
      </c>
      <c r="Q130" s="351"/>
      <c r="R130" s="352"/>
      <c r="S130" s="352"/>
      <c r="T130" s="336" t="s">
        <v>8</v>
      </c>
      <c r="U130" s="352"/>
      <c r="V130" s="352"/>
      <c r="W130" s="336" t="s">
        <v>9</v>
      </c>
      <c r="X130" s="352"/>
      <c r="Y130" s="352"/>
      <c r="Z130" s="336" t="s">
        <v>10</v>
      </c>
      <c r="AA130" s="385"/>
      <c r="AB130" s="386"/>
      <c r="AC130" s="386"/>
      <c r="AD130" s="386"/>
      <c r="AE130" s="386"/>
      <c r="AF130" s="386"/>
      <c r="AG130" s="386"/>
      <c r="AH130" s="386"/>
      <c r="AI130" s="386"/>
      <c r="AJ130" s="387"/>
    </row>
    <row r="131" spans="1:36" ht="9.9499999999999993" hidden="1" customHeight="1">
      <c r="A131" s="381"/>
      <c r="B131" s="340"/>
      <c r="C131" s="341"/>
      <c r="D131" s="341"/>
      <c r="E131" s="341"/>
      <c r="F131" s="341"/>
      <c r="G131" s="341"/>
      <c r="H131" s="341"/>
      <c r="I131" s="342"/>
      <c r="J131" s="347"/>
      <c r="K131" s="348"/>
      <c r="L131" s="349"/>
      <c r="M131" s="347"/>
      <c r="N131" s="348"/>
      <c r="O131" s="349"/>
      <c r="P131" s="351"/>
      <c r="Q131" s="351"/>
      <c r="R131" s="352"/>
      <c r="S131" s="352"/>
      <c r="T131" s="336"/>
      <c r="U131" s="352"/>
      <c r="V131" s="352"/>
      <c r="W131" s="336"/>
      <c r="X131" s="352"/>
      <c r="Y131" s="352"/>
      <c r="Z131" s="336"/>
      <c r="AA131" s="385"/>
      <c r="AB131" s="386"/>
      <c r="AC131" s="386"/>
      <c r="AD131" s="386"/>
      <c r="AE131" s="386"/>
      <c r="AF131" s="386"/>
      <c r="AG131" s="386"/>
      <c r="AH131" s="386"/>
      <c r="AI131" s="386"/>
      <c r="AJ131" s="387"/>
    </row>
    <row r="132" spans="1:36" ht="3" hidden="1" customHeight="1">
      <c r="A132" s="381"/>
      <c r="B132" s="353"/>
      <c r="C132" s="354"/>
      <c r="D132" s="354"/>
      <c r="E132" s="354"/>
      <c r="F132" s="354"/>
      <c r="G132" s="354"/>
      <c r="H132" s="354"/>
      <c r="I132" s="355"/>
      <c r="J132" s="248"/>
      <c r="K132" s="249"/>
      <c r="L132" s="250"/>
      <c r="M132" s="248"/>
      <c r="N132" s="249"/>
      <c r="O132" s="250"/>
      <c r="P132" s="356"/>
      <c r="Q132" s="356"/>
      <c r="R132" s="356"/>
      <c r="S132" s="356"/>
      <c r="T132" s="356"/>
      <c r="U132" s="356"/>
      <c r="V132" s="356"/>
      <c r="W132" s="356"/>
      <c r="X132" s="356"/>
      <c r="Y132" s="356"/>
      <c r="Z132" s="356"/>
      <c r="AA132" s="385"/>
      <c r="AB132" s="386"/>
      <c r="AC132" s="386"/>
      <c r="AD132" s="386"/>
      <c r="AE132" s="386"/>
      <c r="AF132" s="386"/>
      <c r="AG132" s="386"/>
      <c r="AH132" s="386"/>
      <c r="AI132" s="386"/>
      <c r="AJ132" s="387"/>
    </row>
    <row r="133" spans="1:36" ht="3" hidden="1" customHeight="1">
      <c r="A133" s="381"/>
      <c r="B133" s="380" t="s">
        <v>211</v>
      </c>
      <c r="C133" s="338"/>
      <c r="D133" s="338"/>
      <c r="E133" s="338"/>
      <c r="F133" s="338"/>
      <c r="G133" s="338"/>
      <c r="H133" s="338"/>
      <c r="I133" s="339"/>
      <c r="J133" s="251"/>
      <c r="K133" s="252"/>
      <c r="L133" s="253"/>
      <c r="M133" s="251"/>
      <c r="N133" s="252"/>
      <c r="O133" s="253"/>
      <c r="P133" s="346"/>
      <c r="Q133" s="346"/>
      <c r="R133" s="346"/>
      <c r="S133" s="346"/>
      <c r="T133" s="346"/>
      <c r="U133" s="346"/>
      <c r="V133" s="346"/>
      <c r="W133" s="346"/>
      <c r="X133" s="346"/>
      <c r="Y133" s="346"/>
      <c r="Z133" s="346"/>
      <c r="AA133" s="385"/>
      <c r="AB133" s="386"/>
      <c r="AC133" s="386"/>
      <c r="AD133" s="386"/>
      <c r="AE133" s="386"/>
      <c r="AF133" s="386"/>
      <c r="AG133" s="386"/>
      <c r="AH133" s="386"/>
      <c r="AI133" s="386"/>
      <c r="AJ133" s="387"/>
    </row>
    <row r="134" spans="1:36" ht="9.9499999999999993" hidden="1" customHeight="1">
      <c r="A134" s="381"/>
      <c r="B134" s="340"/>
      <c r="C134" s="341"/>
      <c r="D134" s="341"/>
      <c r="E134" s="341"/>
      <c r="F134" s="341"/>
      <c r="G134" s="341"/>
      <c r="H134" s="341"/>
      <c r="I134" s="342"/>
      <c r="J134" s="347"/>
      <c r="K134" s="348"/>
      <c r="L134" s="349"/>
      <c r="M134" s="347"/>
      <c r="N134" s="348"/>
      <c r="O134" s="349"/>
      <c r="P134" s="350" t="s">
        <v>275</v>
      </c>
      <c r="Q134" s="351"/>
      <c r="R134" s="352"/>
      <c r="S134" s="352"/>
      <c r="T134" s="336" t="s">
        <v>8</v>
      </c>
      <c r="U134" s="352"/>
      <c r="V134" s="352"/>
      <c r="W134" s="336" t="s">
        <v>9</v>
      </c>
      <c r="X134" s="352"/>
      <c r="Y134" s="352"/>
      <c r="Z134" s="336" t="s">
        <v>10</v>
      </c>
      <c r="AA134" s="385"/>
      <c r="AB134" s="386"/>
      <c r="AC134" s="386"/>
      <c r="AD134" s="386"/>
      <c r="AE134" s="386"/>
      <c r="AF134" s="386"/>
      <c r="AG134" s="386"/>
      <c r="AH134" s="386"/>
      <c r="AI134" s="386"/>
      <c r="AJ134" s="387"/>
    </row>
    <row r="135" spans="1:36" ht="9.9499999999999993" hidden="1" customHeight="1">
      <c r="A135" s="381"/>
      <c r="B135" s="340"/>
      <c r="C135" s="341"/>
      <c r="D135" s="341"/>
      <c r="E135" s="341"/>
      <c r="F135" s="341"/>
      <c r="G135" s="341"/>
      <c r="H135" s="341"/>
      <c r="I135" s="342"/>
      <c r="J135" s="347"/>
      <c r="K135" s="348"/>
      <c r="L135" s="349"/>
      <c r="M135" s="347"/>
      <c r="N135" s="348"/>
      <c r="O135" s="349"/>
      <c r="P135" s="351"/>
      <c r="Q135" s="351"/>
      <c r="R135" s="352"/>
      <c r="S135" s="352"/>
      <c r="T135" s="336"/>
      <c r="U135" s="352"/>
      <c r="V135" s="352"/>
      <c r="W135" s="336"/>
      <c r="X135" s="352"/>
      <c r="Y135" s="352"/>
      <c r="Z135" s="336"/>
      <c r="AA135" s="385"/>
      <c r="AB135" s="386"/>
      <c r="AC135" s="386"/>
      <c r="AD135" s="386"/>
      <c r="AE135" s="386"/>
      <c r="AF135" s="386"/>
      <c r="AG135" s="386"/>
      <c r="AH135" s="386"/>
      <c r="AI135" s="386"/>
      <c r="AJ135" s="387"/>
    </row>
    <row r="136" spans="1:36" ht="3" hidden="1" customHeight="1">
      <c r="A136" s="381"/>
      <c r="B136" s="353"/>
      <c r="C136" s="354"/>
      <c r="D136" s="354"/>
      <c r="E136" s="354"/>
      <c r="F136" s="354"/>
      <c r="G136" s="354"/>
      <c r="H136" s="354"/>
      <c r="I136" s="355"/>
      <c r="J136" s="248"/>
      <c r="K136" s="249"/>
      <c r="L136" s="250"/>
      <c r="M136" s="248"/>
      <c r="N136" s="249"/>
      <c r="O136" s="250"/>
      <c r="P136" s="356"/>
      <c r="Q136" s="356"/>
      <c r="R136" s="356"/>
      <c r="S136" s="356"/>
      <c r="T136" s="356"/>
      <c r="U136" s="356"/>
      <c r="V136" s="356"/>
      <c r="W136" s="356"/>
      <c r="X136" s="356"/>
      <c r="Y136" s="356"/>
      <c r="Z136" s="356"/>
      <c r="AA136" s="385"/>
      <c r="AB136" s="386"/>
      <c r="AC136" s="386"/>
      <c r="AD136" s="386"/>
      <c r="AE136" s="386"/>
      <c r="AF136" s="386"/>
      <c r="AG136" s="386"/>
      <c r="AH136" s="386"/>
      <c r="AI136" s="386"/>
      <c r="AJ136" s="387"/>
    </row>
    <row r="137" spans="1:36" ht="3" hidden="1" customHeight="1">
      <c r="A137" s="381"/>
      <c r="B137" s="371" t="s">
        <v>101</v>
      </c>
      <c r="C137" s="372"/>
      <c r="D137" s="372"/>
      <c r="E137" s="372"/>
      <c r="F137" s="372"/>
      <c r="G137" s="372"/>
      <c r="H137" s="372"/>
      <c r="I137" s="373"/>
      <c r="J137" s="251"/>
      <c r="K137" s="252"/>
      <c r="L137" s="253"/>
      <c r="M137" s="251"/>
      <c r="N137" s="252"/>
      <c r="O137" s="253"/>
      <c r="P137" s="346"/>
      <c r="Q137" s="346"/>
      <c r="R137" s="346"/>
      <c r="S137" s="346"/>
      <c r="T137" s="346"/>
      <c r="U137" s="346"/>
      <c r="V137" s="346"/>
      <c r="W137" s="346"/>
      <c r="X137" s="346"/>
      <c r="Y137" s="346"/>
      <c r="Z137" s="359"/>
      <c r="AA137" s="385"/>
      <c r="AB137" s="386"/>
      <c r="AC137" s="386"/>
      <c r="AD137" s="386"/>
      <c r="AE137" s="386"/>
      <c r="AF137" s="386"/>
      <c r="AG137" s="386"/>
      <c r="AH137" s="386"/>
      <c r="AI137" s="386"/>
      <c r="AJ137" s="387"/>
    </row>
    <row r="138" spans="1:36" ht="9.9499999999999993" hidden="1" customHeight="1">
      <c r="A138" s="381"/>
      <c r="B138" s="374"/>
      <c r="C138" s="375"/>
      <c r="D138" s="375"/>
      <c r="E138" s="375"/>
      <c r="F138" s="375"/>
      <c r="G138" s="375"/>
      <c r="H138" s="375"/>
      <c r="I138" s="376"/>
      <c r="J138" s="347"/>
      <c r="K138" s="348"/>
      <c r="L138" s="349"/>
      <c r="M138" s="347"/>
      <c r="N138" s="348"/>
      <c r="O138" s="349"/>
      <c r="P138" s="350" t="s">
        <v>275</v>
      </c>
      <c r="Q138" s="351"/>
      <c r="R138" s="352"/>
      <c r="S138" s="352"/>
      <c r="T138" s="336" t="s">
        <v>8</v>
      </c>
      <c r="U138" s="352"/>
      <c r="V138" s="352"/>
      <c r="W138" s="336" t="s">
        <v>9</v>
      </c>
      <c r="X138" s="352"/>
      <c r="Y138" s="352"/>
      <c r="Z138" s="366" t="s">
        <v>10</v>
      </c>
      <c r="AA138" s="385"/>
      <c r="AB138" s="386"/>
      <c r="AC138" s="386"/>
      <c r="AD138" s="386"/>
      <c r="AE138" s="386"/>
      <c r="AF138" s="386"/>
      <c r="AG138" s="386"/>
      <c r="AH138" s="386"/>
      <c r="AI138" s="386"/>
      <c r="AJ138" s="387"/>
    </row>
    <row r="139" spans="1:36" ht="9.9499999999999993" hidden="1" customHeight="1">
      <c r="A139" s="381"/>
      <c r="B139" s="374"/>
      <c r="C139" s="375"/>
      <c r="D139" s="375"/>
      <c r="E139" s="375"/>
      <c r="F139" s="375"/>
      <c r="G139" s="375"/>
      <c r="H139" s="375"/>
      <c r="I139" s="376"/>
      <c r="J139" s="347"/>
      <c r="K139" s="348"/>
      <c r="L139" s="349"/>
      <c r="M139" s="347"/>
      <c r="N139" s="348"/>
      <c r="O139" s="349"/>
      <c r="P139" s="351"/>
      <c r="Q139" s="351"/>
      <c r="R139" s="352"/>
      <c r="S139" s="352"/>
      <c r="T139" s="336"/>
      <c r="U139" s="352"/>
      <c r="V139" s="352"/>
      <c r="W139" s="336"/>
      <c r="X139" s="352"/>
      <c r="Y139" s="352"/>
      <c r="Z139" s="366"/>
      <c r="AA139" s="385"/>
      <c r="AB139" s="386"/>
      <c r="AC139" s="386"/>
      <c r="AD139" s="386"/>
      <c r="AE139" s="386"/>
      <c r="AF139" s="386"/>
      <c r="AG139" s="386"/>
      <c r="AH139" s="386"/>
      <c r="AI139" s="386"/>
      <c r="AJ139" s="387"/>
    </row>
    <row r="140" spans="1:36" ht="3" hidden="1" customHeight="1">
      <c r="A140" s="381"/>
      <c r="B140" s="377"/>
      <c r="C140" s="378"/>
      <c r="D140" s="378"/>
      <c r="E140" s="378"/>
      <c r="F140" s="378"/>
      <c r="G140" s="378"/>
      <c r="H140" s="378"/>
      <c r="I140" s="379"/>
      <c r="J140" s="254"/>
      <c r="K140" s="255"/>
      <c r="L140" s="256"/>
      <c r="M140" s="255"/>
      <c r="N140" s="255"/>
      <c r="O140" s="255"/>
      <c r="P140" s="367"/>
      <c r="Q140" s="367"/>
      <c r="R140" s="367"/>
      <c r="S140" s="367"/>
      <c r="T140" s="367"/>
      <c r="U140" s="367"/>
      <c r="V140" s="367"/>
      <c r="W140" s="367"/>
      <c r="X140" s="367"/>
      <c r="Y140" s="367"/>
      <c r="Z140" s="368"/>
      <c r="AA140" s="388"/>
      <c r="AB140" s="389"/>
      <c r="AC140" s="389"/>
      <c r="AD140" s="389"/>
      <c r="AE140" s="389"/>
      <c r="AF140" s="389"/>
      <c r="AG140" s="389"/>
      <c r="AH140" s="389"/>
      <c r="AI140" s="389"/>
      <c r="AJ140" s="390"/>
    </row>
    <row r="141" spans="1:36" ht="3" hidden="1" customHeight="1">
      <c r="A141" s="260"/>
      <c r="B141" s="261"/>
      <c r="C141" s="261"/>
      <c r="D141" s="261"/>
      <c r="E141" s="261"/>
      <c r="F141" s="261"/>
      <c r="G141" s="261"/>
      <c r="H141" s="261"/>
      <c r="I141" s="261"/>
      <c r="J141" s="258"/>
      <c r="K141" s="258"/>
      <c r="L141" s="258"/>
      <c r="M141" s="258"/>
      <c r="N141" s="258"/>
      <c r="O141" s="258"/>
      <c r="P141" s="262"/>
      <c r="Q141" s="262"/>
      <c r="R141" s="262"/>
      <c r="S141" s="262"/>
      <c r="T141" s="262"/>
      <c r="U141" s="262"/>
      <c r="V141" s="262"/>
      <c r="W141" s="262"/>
      <c r="X141" s="262"/>
      <c r="Y141" s="262"/>
      <c r="Z141" s="262"/>
      <c r="AA141" s="262"/>
      <c r="AB141" s="262"/>
      <c r="AC141" s="262"/>
      <c r="AD141" s="262"/>
      <c r="AE141" s="262"/>
      <c r="AF141" s="262"/>
      <c r="AG141" s="262"/>
      <c r="AH141" s="262"/>
      <c r="AI141" s="262"/>
      <c r="AJ141" s="262"/>
    </row>
    <row r="142" spans="1:36" ht="14.1" hidden="1" customHeight="1">
      <c r="A142" s="260"/>
      <c r="B142" s="261"/>
      <c r="C142" s="261"/>
      <c r="D142" s="261"/>
      <c r="E142" s="261"/>
      <c r="F142" s="261"/>
      <c r="G142" s="261"/>
      <c r="H142" s="261"/>
      <c r="I142" s="261"/>
      <c r="J142" s="258"/>
      <c r="K142" s="258"/>
      <c r="L142" s="258"/>
      <c r="M142" s="258"/>
      <c r="N142" s="258"/>
      <c r="O142" s="258"/>
      <c r="P142" s="262"/>
      <c r="Q142" s="262"/>
      <c r="R142" s="262"/>
      <c r="S142" s="262"/>
      <c r="T142" s="262"/>
      <c r="U142" s="262"/>
      <c r="V142" s="262"/>
      <c r="W142" s="262"/>
      <c r="X142" s="262"/>
      <c r="Y142" s="262"/>
      <c r="Z142" s="262"/>
      <c r="AA142" s="262"/>
      <c r="AB142" s="262"/>
      <c r="AC142" s="262"/>
      <c r="AD142" s="262"/>
      <c r="AE142" s="262"/>
      <c r="AF142" s="262"/>
      <c r="AG142" s="262"/>
      <c r="AH142" s="262"/>
      <c r="AI142" s="262"/>
      <c r="AJ142" s="263" t="s">
        <v>281</v>
      </c>
    </row>
    <row r="143" spans="1:36" ht="17.100000000000001" hidden="1" customHeight="1">
      <c r="A143" s="369" t="s">
        <v>271</v>
      </c>
      <c r="B143" s="369"/>
      <c r="C143" s="369"/>
      <c r="D143" s="369"/>
      <c r="E143" s="369"/>
      <c r="F143" s="369"/>
      <c r="G143" s="369"/>
      <c r="H143" s="369"/>
      <c r="I143" s="369"/>
      <c r="J143" s="370" t="s">
        <v>272</v>
      </c>
      <c r="K143" s="370"/>
      <c r="L143" s="370"/>
      <c r="M143" s="370" t="s">
        <v>93</v>
      </c>
      <c r="N143" s="370"/>
      <c r="O143" s="370"/>
      <c r="P143" s="370" t="s">
        <v>94</v>
      </c>
      <c r="Q143" s="360"/>
      <c r="R143" s="360"/>
      <c r="S143" s="360"/>
      <c r="T143" s="360"/>
      <c r="U143" s="360"/>
      <c r="V143" s="360"/>
      <c r="W143" s="360"/>
      <c r="X143" s="360"/>
      <c r="Y143" s="360"/>
      <c r="Z143" s="360"/>
      <c r="AA143" s="360" t="s">
        <v>273</v>
      </c>
      <c r="AB143" s="360"/>
      <c r="AC143" s="360"/>
      <c r="AD143" s="360"/>
      <c r="AE143" s="360"/>
      <c r="AF143" s="360"/>
      <c r="AG143" s="360"/>
      <c r="AH143" s="360"/>
      <c r="AI143" s="360"/>
      <c r="AJ143" s="360"/>
    </row>
    <row r="144" spans="1:36" ht="35.1" hidden="1" customHeight="1">
      <c r="A144" s="369"/>
      <c r="B144" s="369"/>
      <c r="C144" s="369"/>
      <c r="D144" s="369"/>
      <c r="E144" s="369"/>
      <c r="F144" s="369"/>
      <c r="G144" s="369"/>
      <c r="H144" s="369"/>
      <c r="I144" s="369"/>
      <c r="J144" s="370"/>
      <c r="K144" s="370"/>
      <c r="L144" s="370"/>
      <c r="M144" s="370"/>
      <c r="N144" s="370"/>
      <c r="O144" s="370"/>
      <c r="P144" s="360"/>
      <c r="Q144" s="360"/>
      <c r="R144" s="360"/>
      <c r="S144" s="360"/>
      <c r="T144" s="360"/>
      <c r="U144" s="360"/>
      <c r="V144" s="360"/>
      <c r="W144" s="360"/>
      <c r="X144" s="360"/>
      <c r="Y144" s="360"/>
      <c r="Z144" s="360"/>
      <c r="AA144" s="360"/>
      <c r="AB144" s="360"/>
      <c r="AC144" s="360"/>
      <c r="AD144" s="360"/>
      <c r="AE144" s="360"/>
      <c r="AF144" s="360"/>
      <c r="AG144" s="360"/>
      <c r="AH144" s="360"/>
      <c r="AI144" s="360"/>
      <c r="AJ144" s="360"/>
    </row>
    <row r="145" spans="1:36" ht="3.75" hidden="1" customHeight="1">
      <c r="A145" s="361" t="s">
        <v>282</v>
      </c>
      <c r="B145" s="362"/>
      <c r="C145" s="362"/>
      <c r="D145" s="362"/>
      <c r="E145" s="362"/>
      <c r="F145" s="362"/>
      <c r="G145" s="362"/>
      <c r="H145" s="362"/>
      <c r="I145" s="363"/>
      <c r="J145" s="245"/>
      <c r="K145" s="246"/>
      <c r="L145" s="247"/>
      <c r="M145" s="245"/>
      <c r="N145" s="246"/>
      <c r="O145" s="247"/>
      <c r="P145" s="364"/>
      <c r="Q145" s="364"/>
      <c r="R145" s="364"/>
      <c r="S145" s="364"/>
      <c r="T145" s="364"/>
      <c r="U145" s="364"/>
      <c r="V145" s="364"/>
      <c r="W145" s="364"/>
      <c r="X145" s="364"/>
      <c r="Y145" s="364"/>
      <c r="Z145" s="364"/>
      <c r="AA145" s="365"/>
      <c r="AB145" s="365"/>
      <c r="AC145" s="365"/>
      <c r="AD145" s="365"/>
      <c r="AE145" s="365"/>
      <c r="AF145" s="365"/>
      <c r="AG145" s="365"/>
      <c r="AH145" s="365"/>
      <c r="AI145" s="365"/>
      <c r="AJ145" s="365"/>
    </row>
    <row r="146" spans="1:36" ht="9.9499999999999993" hidden="1" customHeight="1">
      <c r="A146" s="340"/>
      <c r="B146" s="341"/>
      <c r="C146" s="341"/>
      <c r="D146" s="341"/>
      <c r="E146" s="341"/>
      <c r="F146" s="341"/>
      <c r="G146" s="341"/>
      <c r="H146" s="341"/>
      <c r="I146" s="342"/>
      <c r="J146" s="347"/>
      <c r="K146" s="348"/>
      <c r="L146" s="349"/>
      <c r="M146" s="347"/>
      <c r="N146" s="348"/>
      <c r="O146" s="349"/>
      <c r="P146" s="350" t="s">
        <v>275</v>
      </c>
      <c r="Q146" s="351"/>
      <c r="R146" s="352"/>
      <c r="S146" s="352"/>
      <c r="T146" s="336" t="s">
        <v>8</v>
      </c>
      <c r="U146" s="352"/>
      <c r="V146" s="352"/>
      <c r="W146" s="336" t="s">
        <v>9</v>
      </c>
      <c r="X146" s="352"/>
      <c r="Y146" s="352"/>
      <c r="Z146" s="336" t="s">
        <v>10</v>
      </c>
      <c r="AA146" s="365"/>
      <c r="AB146" s="365"/>
      <c r="AC146" s="365"/>
      <c r="AD146" s="365"/>
      <c r="AE146" s="365"/>
      <c r="AF146" s="365"/>
      <c r="AG146" s="365"/>
      <c r="AH146" s="365"/>
      <c r="AI146" s="365"/>
      <c r="AJ146" s="365"/>
    </row>
    <row r="147" spans="1:36" ht="9.9499999999999993" hidden="1" customHeight="1">
      <c r="A147" s="340"/>
      <c r="B147" s="341"/>
      <c r="C147" s="341"/>
      <c r="D147" s="341"/>
      <c r="E147" s="341"/>
      <c r="F147" s="341"/>
      <c r="G147" s="341"/>
      <c r="H147" s="341"/>
      <c r="I147" s="342"/>
      <c r="J147" s="347"/>
      <c r="K147" s="348"/>
      <c r="L147" s="349"/>
      <c r="M147" s="347"/>
      <c r="N147" s="348"/>
      <c r="O147" s="349"/>
      <c r="P147" s="351"/>
      <c r="Q147" s="351"/>
      <c r="R147" s="352"/>
      <c r="S147" s="352"/>
      <c r="T147" s="336"/>
      <c r="U147" s="352"/>
      <c r="V147" s="352"/>
      <c r="W147" s="336"/>
      <c r="X147" s="352"/>
      <c r="Y147" s="352"/>
      <c r="Z147" s="336"/>
      <c r="AA147" s="365"/>
      <c r="AB147" s="365"/>
      <c r="AC147" s="365"/>
      <c r="AD147" s="365"/>
      <c r="AE147" s="365"/>
      <c r="AF147" s="365"/>
      <c r="AG147" s="365"/>
      <c r="AH147" s="365"/>
      <c r="AI147" s="365"/>
      <c r="AJ147" s="365"/>
    </row>
    <row r="148" spans="1:36" ht="3" hidden="1" customHeight="1">
      <c r="A148" s="353"/>
      <c r="B148" s="354"/>
      <c r="C148" s="354"/>
      <c r="D148" s="354"/>
      <c r="E148" s="354"/>
      <c r="F148" s="354"/>
      <c r="G148" s="354"/>
      <c r="H148" s="354"/>
      <c r="I148" s="355"/>
      <c r="J148" s="248"/>
      <c r="K148" s="249"/>
      <c r="L148" s="250"/>
      <c r="M148" s="248"/>
      <c r="N148" s="249"/>
      <c r="O148" s="250"/>
      <c r="P148" s="356"/>
      <c r="Q148" s="356"/>
      <c r="R148" s="356"/>
      <c r="S148" s="356"/>
      <c r="T148" s="356"/>
      <c r="U148" s="356"/>
      <c r="V148" s="356"/>
      <c r="W148" s="356"/>
      <c r="X148" s="356"/>
      <c r="Y148" s="356"/>
      <c r="Z148" s="356"/>
      <c r="AA148" s="365"/>
      <c r="AB148" s="365"/>
      <c r="AC148" s="365"/>
      <c r="AD148" s="365"/>
      <c r="AE148" s="365"/>
      <c r="AF148" s="365"/>
      <c r="AG148" s="365"/>
      <c r="AH148" s="365"/>
      <c r="AI148" s="365"/>
      <c r="AJ148" s="365"/>
    </row>
    <row r="149" spans="1:36" ht="3" hidden="1" customHeight="1">
      <c r="A149" s="337" t="s">
        <v>283</v>
      </c>
      <c r="B149" s="338"/>
      <c r="C149" s="338"/>
      <c r="D149" s="338"/>
      <c r="E149" s="338"/>
      <c r="F149" s="338"/>
      <c r="G149" s="338"/>
      <c r="H149" s="338"/>
      <c r="I149" s="339"/>
      <c r="J149" s="251"/>
      <c r="K149" s="252"/>
      <c r="L149" s="253"/>
      <c r="M149" s="251"/>
      <c r="N149" s="252"/>
      <c r="O149" s="253"/>
      <c r="P149" s="346"/>
      <c r="Q149" s="346"/>
      <c r="R149" s="346"/>
      <c r="S149" s="346"/>
      <c r="T149" s="346"/>
      <c r="U149" s="346"/>
      <c r="V149" s="346"/>
      <c r="W149" s="346"/>
      <c r="X149" s="346"/>
      <c r="Y149" s="346"/>
      <c r="Z149" s="359"/>
      <c r="AA149" s="365"/>
      <c r="AB149" s="365"/>
      <c r="AC149" s="365"/>
      <c r="AD149" s="365"/>
      <c r="AE149" s="365"/>
      <c r="AF149" s="365"/>
      <c r="AG149" s="365"/>
      <c r="AH149" s="365"/>
      <c r="AI149" s="365"/>
      <c r="AJ149" s="365"/>
    </row>
    <row r="150" spans="1:36" ht="9.9499999999999993" hidden="1" customHeight="1">
      <c r="A150" s="340"/>
      <c r="B150" s="341"/>
      <c r="C150" s="341"/>
      <c r="D150" s="341"/>
      <c r="E150" s="341"/>
      <c r="F150" s="341"/>
      <c r="G150" s="341"/>
      <c r="H150" s="341"/>
      <c r="I150" s="342"/>
      <c r="J150" s="347"/>
      <c r="K150" s="348"/>
      <c r="L150" s="349"/>
      <c r="M150" s="347"/>
      <c r="N150" s="348"/>
      <c r="O150" s="349"/>
      <c r="P150" s="350" t="s">
        <v>275</v>
      </c>
      <c r="Q150" s="351"/>
      <c r="R150" s="352"/>
      <c r="S150" s="352"/>
      <c r="T150" s="336" t="s">
        <v>8</v>
      </c>
      <c r="U150" s="352"/>
      <c r="V150" s="352"/>
      <c r="W150" s="336" t="s">
        <v>9</v>
      </c>
      <c r="X150" s="352"/>
      <c r="Y150" s="352"/>
      <c r="Z150" s="366" t="s">
        <v>10</v>
      </c>
      <c r="AA150" s="365"/>
      <c r="AB150" s="365"/>
      <c r="AC150" s="365"/>
      <c r="AD150" s="365"/>
      <c r="AE150" s="365"/>
      <c r="AF150" s="365"/>
      <c r="AG150" s="365"/>
      <c r="AH150" s="365"/>
      <c r="AI150" s="365"/>
      <c r="AJ150" s="365"/>
    </row>
    <row r="151" spans="1:36" ht="9.9499999999999993" hidden="1" customHeight="1">
      <c r="A151" s="340"/>
      <c r="B151" s="341"/>
      <c r="C151" s="341"/>
      <c r="D151" s="341"/>
      <c r="E151" s="341"/>
      <c r="F151" s="341"/>
      <c r="G151" s="341"/>
      <c r="H151" s="341"/>
      <c r="I151" s="342"/>
      <c r="J151" s="347"/>
      <c r="K151" s="348"/>
      <c r="L151" s="349"/>
      <c r="M151" s="347"/>
      <c r="N151" s="348"/>
      <c r="O151" s="349"/>
      <c r="P151" s="351"/>
      <c r="Q151" s="351"/>
      <c r="R151" s="352"/>
      <c r="S151" s="352"/>
      <c r="T151" s="336"/>
      <c r="U151" s="352"/>
      <c r="V151" s="352"/>
      <c r="W151" s="336"/>
      <c r="X151" s="352"/>
      <c r="Y151" s="352"/>
      <c r="Z151" s="366"/>
      <c r="AA151" s="365"/>
      <c r="AB151" s="365"/>
      <c r="AC151" s="365"/>
      <c r="AD151" s="365"/>
      <c r="AE151" s="365"/>
      <c r="AF151" s="365"/>
      <c r="AG151" s="365"/>
      <c r="AH151" s="365"/>
      <c r="AI151" s="365"/>
      <c r="AJ151" s="365"/>
    </row>
    <row r="152" spans="1:36" ht="4.5" hidden="1" customHeight="1">
      <c r="A152" s="343"/>
      <c r="B152" s="344"/>
      <c r="C152" s="344"/>
      <c r="D152" s="344"/>
      <c r="E152" s="344"/>
      <c r="F152" s="344"/>
      <c r="G152" s="344"/>
      <c r="H152" s="344"/>
      <c r="I152" s="345"/>
      <c r="J152" s="254"/>
      <c r="K152" s="255"/>
      <c r="L152" s="256"/>
      <c r="M152" s="254"/>
      <c r="N152" s="255"/>
      <c r="O152" s="256"/>
      <c r="P152" s="367"/>
      <c r="Q152" s="367"/>
      <c r="R152" s="367"/>
      <c r="S152" s="367"/>
      <c r="T152" s="367"/>
      <c r="U152" s="367"/>
      <c r="V152" s="367"/>
      <c r="W152" s="367"/>
      <c r="X152" s="367"/>
      <c r="Y152" s="367"/>
      <c r="Z152" s="368"/>
      <c r="AA152" s="365"/>
      <c r="AB152" s="365"/>
      <c r="AC152" s="365"/>
      <c r="AD152" s="365"/>
      <c r="AE152" s="365"/>
      <c r="AF152" s="365"/>
      <c r="AG152" s="365"/>
      <c r="AH152" s="365"/>
      <c r="AI152" s="365"/>
      <c r="AJ152" s="365"/>
    </row>
    <row r="153" spans="1:36" ht="3" hidden="1" customHeight="1">
      <c r="A153" s="357" t="s">
        <v>284</v>
      </c>
      <c r="B153" s="341"/>
      <c r="C153" s="341"/>
      <c r="D153" s="341"/>
      <c r="E153" s="341"/>
      <c r="F153" s="341"/>
      <c r="G153" s="341"/>
      <c r="H153" s="341"/>
      <c r="I153" s="342"/>
      <c r="J153" s="257"/>
      <c r="K153" s="258"/>
      <c r="L153" s="259"/>
      <c r="M153" s="257"/>
      <c r="N153" s="258"/>
      <c r="O153" s="259"/>
      <c r="P153" s="358"/>
      <c r="Q153" s="358"/>
      <c r="R153" s="358"/>
      <c r="S153" s="358"/>
      <c r="T153" s="358"/>
      <c r="U153" s="358"/>
      <c r="V153" s="358"/>
      <c r="W153" s="358"/>
      <c r="X153" s="358"/>
      <c r="Y153" s="358"/>
      <c r="Z153" s="358"/>
      <c r="AA153" s="365"/>
      <c r="AB153" s="365"/>
      <c r="AC153" s="365"/>
      <c r="AD153" s="365"/>
      <c r="AE153" s="365"/>
      <c r="AF153" s="365"/>
      <c r="AG153" s="365"/>
      <c r="AH153" s="365"/>
      <c r="AI153" s="365"/>
      <c r="AJ153" s="365"/>
    </row>
    <row r="154" spans="1:36" ht="9.75" hidden="1" customHeight="1">
      <c r="A154" s="340"/>
      <c r="B154" s="341"/>
      <c r="C154" s="341"/>
      <c r="D154" s="341"/>
      <c r="E154" s="341"/>
      <c r="F154" s="341"/>
      <c r="G154" s="341"/>
      <c r="H154" s="341"/>
      <c r="I154" s="342"/>
      <c r="J154" s="347"/>
      <c r="K154" s="348"/>
      <c r="L154" s="349"/>
      <c r="M154" s="347"/>
      <c r="N154" s="348"/>
      <c r="O154" s="349"/>
      <c r="P154" s="350" t="s">
        <v>275</v>
      </c>
      <c r="Q154" s="351"/>
      <c r="R154" s="352"/>
      <c r="S154" s="352"/>
      <c r="T154" s="336" t="s">
        <v>8</v>
      </c>
      <c r="U154" s="352"/>
      <c r="V154" s="352"/>
      <c r="W154" s="336" t="s">
        <v>9</v>
      </c>
      <c r="X154" s="352"/>
      <c r="Y154" s="352"/>
      <c r="Z154" s="336" t="s">
        <v>10</v>
      </c>
      <c r="AA154" s="365"/>
      <c r="AB154" s="365"/>
      <c r="AC154" s="365"/>
      <c r="AD154" s="365"/>
      <c r="AE154" s="365"/>
      <c r="AF154" s="365"/>
      <c r="AG154" s="365"/>
      <c r="AH154" s="365"/>
      <c r="AI154" s="365"/>
      <c r="AJ154" s="365"/>
    </row>
    <row r="155" spans="1:36" ht="9.75" hidden="1" customHeight="1">
      <c r="A155" s="340"/>
      <c r="B155" s="341"/>
      <c r="C155" s="341"/>
      <c r="D155" s="341"/>
      <c r="E155" s="341"/>
      <c r="F155" s="341"/>
      <c r="G155" s="341"/>
      <c r="H155" s="341"/>
      <c r="I155" s="342"/>
      <c r="J155" s="347"/>
      <c r="K155" s="348"/>
      <c r="L155" s="349"/>
      <c r="M155" s="347"/>
      <c r="N155" s="348"/>
      <c r="O155" s="349"/>
      <c r="P155" s="351"/>
      <c r="Q155" s="351"/>
      <c r="R155" s="352"/>
      <c r="S155" s="352"/>
      <c r="T155" s="336"/>
      <c r="U155" s="352"/>
      <c r="V155" s="352"/>
      <c r="W155" s="336"/>
      <c r="X155" s="352"/>
      <c r="Y155" s="352"/>
      <c r="Z155" s="336"/>
      <c r="AA155" s="365"/>
      <c r="AB155" s="365"/>
      <c r="AC155" s="365"/>
      <c r="AD155" s="365"/>
      <c r="AE155" s="365"/>
      <c r="AF155" s="365"/>
      <c r="AG155" s="365"/>
      <c r="AH155" s="365"/>
      <c r="AI155" s="365"/>
      <c r="AJ155" s="365"/>
    </row>
    <row r="156" spans="1:36" ht="3" hidden="1" customHeight="1">
      <c r="A156" s="353"/>
      <c r="B156" s="354"/>
      <c r="C156" s="354"/>
      <c r="D156" s="354"/>
      <c r="E156" s="354"/>
      <c r="F156" s="354"/>
      <c r="G156" s="354"/>
      <c r="H156" s="354"/>
      <c r="I156" s="355"/>
      <c r="J156" s="248"/>
      <c r="K156" s="249"/>
      <c r="L156" s="250"/>
      <c r="M156" s="248"/>
      <c r="N156" s="249"/>
      <c r="O156" s="250"/>
      <c r="P156" s="264"/>
      <c r="Q156" s="264"/>
      <c r="R156" s="264"/>
      <c r="S156" s="264"/>
      <c r="T156" s="264"/>
      <c r="U156" s="264"/>
      <c r="V156" s="264"/>
      <c r="W156" s="264"/>
      <c r="X156" s="264"/>
      <c r="Y156" s="264"/>
      <c r="Z156" s="264"/>
      <c r="AA156" s="365"/>
      <c r="AB156" s="365"/>
      <c r="AC156" s="365"/>
      <c r="AD156" s="365"/>
      <c r="AE156" s="365"/>
      <c r="AF156" s="365"/>
      <c r="AG156" s="365"/>
      <c r="AH156" s="365"/>
      <c r="AI156" s="365"/>
      <c r="AJ156" s="365"/>
    </row>
    <row r="157" spans="1:36" ht="3" hidden="1" customHeight="1">
      <c r="A157" s="337" t="s">
        <v>337</v>
      </c>
      <c r="B157" s="338"/>
      <c r="C157" s="338"/>
      <c r="D157" s="338"/>
      <c r="E157" s="338"/>
      <c r="F157" s="338"/>
      <c r="G157" s="338"/>
      <c r="H157" s="338"/>
      <c r="I157" s="339"/>
      <c r="J157" s="251"/>
      <c r="K157" s="252"/>
      <c r="L157" s="253"/>
      <c r="M157" s="251"/>
      <c r="N157" s="252"/>
      <c r="O157" s="253"/>
      <c r="P157" s="346"/>
      <c r="Q157" s="346"/>
      <c r="R157" s="346"/>
      <c r="S157" s="346"/>
      <c r="T157" s="346"/>
      <c r="U157" s="346"/>
      <c r="V157" s="346"/>
      <c r="W157" s="346"/>
      <c r="X157" s="346"/>
      <c r="Y157" s="346"/>
      <c r="Z157" s="346"/>
      <c r="AA157" s="365"/>
      <c r="AB157" s="365"/>
      <c r="AC157" s="365"/>
      <c r="AD157" s="365"/>
      <c r="AE157" s="365"/>
      <c r="AF157" s="365"/>
      <c r="AG157" s="365"/>
      <c r="AH157" s="365"/>
      <c r="AI157" s="365"/>
      <c r="AJ157" s="365"/>
    </row>
    <row r="158" spans="1:36" ht="9.75" hidden="1" customHeight="1">
      <c r="A158" s="340"/>
      <c r="B158" s="341"/>
      <c r="C158" s="341"/>
      <c r="D158" s="341"/>
      <c r="E158" s="341"/>
      <c r="F158" s="341"/>
      <c r="G158" s="341"/>
      <c r="H158" s="341"/>
      <c r="I158" s="342"/>
      <c r="J158" s="347"/>
      <c r="K158" s="348"/>
      <c r="L158" s="349"/>
      <c r="M158" s="347"/>
      <c r="N158" s="348"/>
      <c r="O158" s="349"/>
      <c r="P158" s="350" t="s">
        <v>275</v>
      </c>
      <c r="Q158" s="351"/>
      <c r="R158" s="352"/>
      <c r="S158" s="352"/>
      <c r="T158" s="336" t="s">
        <v>8</v>
      </c>
      <c r="U158" s="352"/>
      <c r="V158" s="352"/>
      <c r="W158" s="336" t="s">
        <v>9</v>
      </c>
      <c r="X158" s="352"/>
      <c r="Y158" s="352"/>
      <c r="Z158" s="336" t="s">
        <v>10</v>
      </c>
      <c r="AA158" s="365"/>
      <c r="AB158" s="365"/>
      <c r="AC158" s="365"/>
      <c r="AD158" s="365"/>
      <c r="AE158" s="365"/>
      <c r="AF158" s="365"/>
      <c r="AG158" s="365"/>
      <c r="AH158" s="365"/>
      <c r="AI158" s="365"/>
      <c r="AJ158" s="365"/>
    </row>
    <row r="159" spans="1:36" ht="9.75" hidden="1" customHeight="1">
      <c r="A159" s="340"/>
      <c r="B159" s="341"/>
      <c r="C159" s="341"/>
      <c r="D159" s="341"/>
      <c r="E159" s="341"/>
      <c r="F159" s="341"/>
      <c r="G159" s="341"/>
      <c r="H159" s="341"/>
      <c r="I159" s="342"/>
      <c r="J159" s="347"/>
      <c r="K159" s="348"/>
      <c r="L159" s="349"/>
      <c r="M159" s="347"/>
      <c r="N159" s="348"/>
      <c r="O159" s="349"/>
      <c r="P159" s="351"/>
      <c r="Q159" s="351"/>
      <c r="R159" s="352"/>
      <c r="S159" s="352"/>
      <c r="T159" s="336"/>
      <c r="U159" s="352"/>
      <c r="V159" s="352"/>
      <c r="W159" s="336"/>
      <c r="X159" s="352"/>
      <c r="Y159" s="352"/>
      <c r="Z159" s="336"/>
      <c r="AA159" s="365"/>
      <c r="AB159" s="365"/>
      <c r="AC159" s="365"/>
      <c r="AD159" s="365"/>
      <c r="AE159" s="365"/>
      <c r="AF159" s="365"/>
      <c r="AG159" s="365"/>
      <c r="AH159" s="365"/>
      <c r="AI159" s="365"/>
      <c r="AJ159" s="365"/>
    </row>
    <row r="160" spans="1:36" ht="3" hidden="1" customHeight="1">
      <c r="A160" s="353"/>
      <c r="B160" s="354"/>
      <c r="C160" s="354"/>
      <c r="D160" s="354"/>
      <c r="E160" s="354"/>
      <c r="F160" s="354"/>
      <c r="G160" s="354"/>
      <c r="H160" s="354"/>
      <c r="I160" s="355"/>
      <c r="J160" s="248"/>
      <c r="K160" s="249"/>
      <c r="L160" s="250"/>
      <c r="M160" s="248"/>
      <c r="N160" s="249"/>
      <c r="O160" s="250"/>
      <c r="P160" s="264"/>
      <c r="Q160" s="264"/>
      <c r="R160" s="264"/>
      <c r="S160" s="264"/>
      <c r="T160" s="264"/>
      <c r="U160" s="264"/>
      <c r="V160" s="264"/>
      <c r="W160" s="264"/>
      <c r="X160" s="264"/>
      <c r="Y160" s="264"/>
      <c r="Z160" s="264"/>
      <c r="AA160" s="365"/>
      <c r="AB160" s="365"/>
      <c r="AC160" s="365"/>
      <c r="AD160" s="365"/>
      <c r="AE160" s="365"/>
      <c r="AF160" s="365"/>
      <c r="AG160" s="365"/>
      <c r="AH160" s="365"/>
      <c r="AI160" s="365"/>
      <c r="AJ160" s="365"/>
    </row>
    <row r="161" spans="1:36" ht="3" hidden="1" customHeight="1">
      <c r="A161" s="337" t="s">
        <v>285</v>
      </c>
      <c r="B161" s="338"/>
      <c r="C161" s="338"/>
      <c r="D161" s="338"/>
      <c r="E161" s="338"/>
      <c r="F161" s="338"/>
      <c r="G161" s="338"/>
      <c r="H161" s="338"/>
      <c r="I161" s="339"/>
      <c r="J161" s="251"/>
      <c r="K161" s="252"/>
      <c r="L161" s="253"/>
      <c r="M161" s="251"/>
      <c r="N161" s="252"/>
      <c r="O161" s="253"/>
      <c r="P161" s="346"/>
      <c r="Q161" s="346"/>
      <c r="R161" s="346"/>
      <c r="S161" s="346"/>
      <c r="T161" s="346"/>
      <c r="U161" s="346"/>
      <c r="V161" s="346"/>
      <c r="W161" s="346"/>
      <c r="X161" s="346"/>
      <c r="Y161" s="346"/>
      <c r="Z161" s="346"/>
      <c r="AA161" s="365"/>
      <c r="AB161" s="365"/>
      <c r="AC161" s="365"/>
      <c r="AD161" s="365"/>
      <c r="AE161" s="365"/>
      <c r="AF161" s="365"/>
      <c r="AG161" s="365"/>
      <c r="AH161" s="365"/>
      <c r="AI161" s="365"/>
      <c r="AJ161" s="365"/>
    </row>
    <row r="162" spans="1:36" ht="9.75" hidden="1" customHeight="1">
      <c r="A162" s="340"/>
      <c r="B162" s="341"/>
      <c r="C162" s="341"/>
      <c r="D162" s="341"/>
      <c r="E162" s="341"/>
      <c r="F162" s="341"/>
      <c r="G162" s="341"/>
      <c r="H162" s="341"/>
      <c r="I162" s="342"/>
      <c r="J162" s="347"/>
      <c r="K162" s="348"/>
      <c r="L162" s="349"/>
      <c r="M162" s="347"/>
      <c r="N162" s="348"/>
      <c r="O162" s="349"/>
      <c r="P162" s="350" t="s">
        <v>275</v>
      </c>
      <c r="Q162" s="351"/>
      <c r="R162" s="352"/>
      <c r="S162" s="352"/>
      <c r="T162" s="336" t="s">
        <v>8</v>
      </c>
      <c r="U162" s="352"/>
      <c r="V162" s="352"/>
      <c r="W162" s="336" t="s">
        <v>9</v>
      </c>
      <c r="X162" s="352"/>
      <c r="Y162" s="352"/>
      <c r="Z162" s="336" t="s">
        <v>10</v>
      </c>
      <c r="AA162" s="365"/>
      <c r="AB162" s="365"/>
      <c r="AC162" s="365"/>
      <c r="AD162" s="365"/>
      <c r="AE162" s="365"/>
      <c r="AF162" s="365"/>
      <c r="AG162" s="365"/>
      <c r="AH162" s="365"/>
      <c r="AI162" s="365"/>
      <c r="AJ162" s="365"/>
    </row>
    <row r="163" spans="1:36" ht="9.75" hidden="1" customHeight="1">
      <c r="A163" s="340"/>
      <c r="B163" s="341"/>
      <c r="C163" s="341"/>
      <c r="D163" s="341"/>
      <c r="E163" s="341"/>
      <c r="F163" s="341"/>
      <c r="G163" s="341"/>
      <c r="H163" s="341"/>
      <c r="I163" s="342"/>
      <c r="J163" s="347"/>
      <c r="K163" s="348"/>
      <c r="L163" s="349"/>
      <c r="M163" s="347"/>
      <c r="N163" s="348"/>
      <c r="O163" s="349"/>
      <c r="P163" s="351"/>
      <c r="Q163" s="351"/>
      <c r="R163" s="352"/>
      <c r="S163" s="352"/>
      <c r="T163" s="336"/>
      <c r="U163" s="352"/>
      <c r="V163" s="352"/>
      <c r="W163" s="336"/>
      <c r="X163" s="352"/>
      <c r="Y163" s="352"/>
      <c r="Z163" s="336"/>
      <c r="AA163" s="365"/>
      <c r="AB163" s="365"/>
      <c r="AC163" s="365"/>
      <c r="AD163" s="365"/>
      <c r="AE163" s="365"/>
      <c r="AF163" s="365"/>
      <c r="AG163" s="365"/>
      <c r="AH163" s="365"/>
      <c r="AI163" s="365"/>
      <c r="AJ163" s="365"/>
    </row>
    <row r="164" spans="1:36" ht="3" hidden="1" customHeight="1">
      <c r="A164" s="353"/>
      <c r="B164" s="354"/>
      <c r="C164" s="354"/>
      <c r="D164" s="354"/>
      <c r="E164" s="354"/>
      <c r="F164" s="354"/>
      <c r="G164" s="354"/>
      <c r="H164" s="354"/>
      <c r="I164" s="355"/>
      <c r="J164" s="248"/>
      <c r="K164" s="249"/>
      <c r="L164" s="250"/>
      <c r="M164" s="248"/>
      <c r="N164" s="249"/>
      <c r="O164" s="250"/>
      <c r="P164" s="264"/>
      <c r="Q164" s="264"/>
      <c r="R164" s="264"/>
      <c r="S164" s="264"/>
      <c r="T164" s="264"/>
      <c r="U164" s="264"/>
      <c r="V164" s="264"/>
      <c r="W164" s="264"/>
      <c r="X164" s="264"/>
      <c r="Y164" s="264"/>
      <c r="Z164" s="264"/>
      <c r="AA164" s="365"/>
      <c r="AB164" s="365"/>
      <c r="AC164" s="365"/>
      <c r="AD164" s="365"/>
      <c r="AE164" s="365"/>
      <c r="AF164" s="365"/>
      <c r="AG164" s="365"/>
      <c r="AH164" s="365"/>
      <c r="AI164" s="365"/>
      <c r="AJ164" s="365"/>
    </row>
    <row r="165" spans="1:36" ht="3" hidden="1" customHeight="1">
      <c r="A165" s="337" t="s">
        <v>286</v>
      </c>
      <c r="B165" s="338"/>
      <c r="C165" s="338"/>
      <c r="D165" s="338"/>
      <c r="E165" s="338"/>
      <c r="F165" s="338"/>
      <c r="G165" s="338"/>
      <c r="H165" s="338"/>
      <c r="I165" s="339"/>
      <c r="J165" s="251"/>
      <c r="K165" s="252"/>
      <c r="L165" s="253"/>
      <c r="M165" s="251"/>
      <c r="N165" s="252"/>
      <c r="O165" s="253"/>
      <c r="P165" s="346"/>
      <c r="Q165" s="346"/>
      <c r="R165" s="346"/>
      <c r="S165" s="346"/>
      <c r="T165" s="346"/>
      <c r="U165" s="346"/>
      <c r="V165" s="346"/>
      <c r="W165" s="346"/>
      <c r="X165" s="346"/>
      <c r="Y165" s="346"/>
      <c r="Z165" s="346"/>
      <c r="AA165" s="365"/>
      <c r="AB165" s="365"/>
      <c r="AC165" s="365"/>
      <c r="AD165" s="365"/>
      <c r="AE165" s="365"/>
      <c r="AF165" s="365"/>
      <c r="AG165" s="365"/>
      <c r="AH165" s="365"/>
      <c r="AI165" s="365"/>
      <c r="AJ165" s="365"/>
    </row>
    <row r="166" spans="1:36" ht="9.75" hidden="1" customHeight="1">
      <c r="A166" s="340"/>
      <c r="B166" s="341"/>
      <c r="C166" s="341"/>
      <c r="D166" s="341"/>
      <c r="E166" s="341"/>
      <c r="F166" s="341"/>
      <c r="G166" s="341"/>
      <c r="H166" s="341"/>
      <c r="I166" s="342"/>
      <c r="J166" s="347"/>
      <c r="K166" s="348"/>
      <c r="L166" s="349"/>
      <c r="M166" s="347"/>
      <c r="N166" s="348"/>
      <c r="O166" s="349"/>
      <c r="P166" s="350" t="s">
        <v>275</v>
      </c>
      <c r="Q166" s="351"/>
      <c r="R166" s="352"/>
      <c r="S166" s="352"/>
      <c r="T166" s="336" t="s">
        <v>8</v>
      </c>
      <c r="U166" s="352"/>
      <c r="V166" s="352"/>
      <c r="W166" s="336" t="s">
        <v>9</v>
      </c>
      <c r="X166" s="352"/>
      <c r="Y166" s="352"/>
      <c r="Z166" s="336" t="s">
        <v>10</v>
      </c>
      <c r="AA166" s="365"/>
      <c r="AB166" s="365"/>
      <c r="AC166" s="365"/>
      <c r="AD166" s="365"/>
      <c r="AE166" s="365"/>
      <c r="AF166" s="365"/>
      <c r="AG166" s="365"/>
      <c r="AH166" s="365"/>
      <c r="AI166" s="365"/>
      <c r="AJ166" s="365"/>
    </row>
    <row r="167" spans="1:36" ht="9.75" hidden="1" customHeight="1">
      <c r="A167" s="340"/>
      <c r="B167" s="341"/>
      <c r="C167" s="341"/>
      <c r="D167" s="341"/>
      <c r="E167" s="341"/>
      <c r="F167" s="341"/>
      <c r="G167" s="341"/>
      <c r="H167" s="341"/>
      <c r="I167" s="342"/>
      <c r="J167" s="347"/>
      <c r="K167" s="348"/>
      <c r="L167" s="349"/>
      <c r="M167" s="347"/>
      <c r="N167" s="348"/>
      <c r="O167" s="349"/>
      <c r="P167" s="351"/>
      <c r="Q167" s="351"/>
      <c r="R167" s="352"/>
      <c r="S167" s="352"/>
      <c r="T167" s="336"/>
      <c r="U167" s="352"/>
      <c r="V167" s="352"/>
      <c r="W167" s="336"/>
      <c r="X167" s="352"/>
      <c r="Y167" s="352"/>
      <c r="Z167" s="336"/>
      <c r="AA167" s="365"/>
      <c r="AB167" s="365"/>
      <c r="AC167" s="365"/>
      <c r="AD167" s="365"/>
      <c r="AE167" s="365"/>
      <c r="AF167" s="365"/>
      <c r="AG167" s="365"/>
      <c r="AH167" s="365"/>
      <c r="AI167" s="365"/>
      <c r="AJ167" s="365"/>
    </row>
    <row r="168" spans="1:36" ht="3" hidden="1" customHeight="1">
      <c r="A168" s="353"/>
      <c r="B168" s="354"/>
      <c r="C168" s="354"/>
      <c r="D168" s="354"/>
      <c r="E168" s="354"/>
      <c r="F168" s="354"/>
      <c r="G168" s="354"/>
      <c r="H168" s="354"/>
      <c r="I168" s="355"/>
      <c r="J168" s="248"/>
      <c r="K168" s="249"/>
      <c r="L168" s="250"/>
      <c r="M168" s="248"/>
      <c r="N168" s="249"/>
      <c r="O168" s="250"/>
      <c r="P168" s="264"/>
      <c r="Q168" s="264"/>
      <c r="R168" s="264"/>
      <c r="S168" s="264"/>
      <c r="T168" s="264"/>
      <c r="U168" s="264"/>
      <c r="V168" s="264"/>
      <c r="W168" s="264"/>
      <c r="X168" s="264"/>
      <c r="Y168" s="264"/>
      <c r="Z168" s="264"/>
      <c r="AA168" s="365"/>
      <c r="AB168" s="365"/>
      <c r="AC168" s="365"/>
      <c r="AD168" s="365"/>
      <c r="AE168" s="365"/>
      <c r="AF168" s="365"/>
      <c r="AG168" s="365"/>
      <c r="AH168" s="365"/>
      <c r="AI168" s="365"/>
      <c r="AJ168" s="365"/>
    </row>
    <row r="169" spans="1:36" ht="3" hidden="1" customHeight="1">
      <c r="A169" s="337" t="s">
        <v>287</v>
      </c>
      <c r="B169" s="338"/>
      <c r="C169" s="338"/>
      <c r="D169" s="338"/>
      <c r="E169" s="338"/>
      <c r="F169" s="338"/>
      <c r="G169" s="338"/>
      <c r="H169" s="338"/>
      <c r="I169" s="339"/>
      <c r="J169" s="251"/>
      <c r="K169" s="252"/>
      <c r="L169" s="253"/>
      <c r="M169" s="251"/>
      <c r="N169" s="252"/>
      <c r="O169" s="253"/>
      <c r="P169" s="346"/>
      <c r="Q169" s="346"/>
      <c r="R169" s="346"/>
      <c r="S169" s="346"/>
      <c r="T169" s="346"/>
      <c r="U169" s="346"/>
      <c r="V169" s="346"/>
      <c r="W169" s="346"/>
      <c r="X169" s="346"/>
      <c r="Y169" s="346"/>
      <c r="Z169" s="346"/>
      <c r="AA169" s="365"/>
      <c r="AB169" s="365"/>
      <c r="AC169" s="365"/>
      <c r="AD169" s="365"/>
      <c r="AE169" s="365"/>
      <c r="AF169" s="365"/>
      <c r="AG169" s="365"/>
      <c r="AH169" s="365"/>
      <c r="AI169" s="365"/>
      <c r="AJ169" s="365"/>
    </row>
    <row r="170" spans="1:36" ht="9.75" hidden="1" customHeight="1">
      <c r="A170" s="340"/>
      <c r="B170" s="341"/>
      <c r="C170" s="341"/>
      <c r="D170" s="341"/>
      <c r="E170" s="341"/>
      <c r="F170" s="341"/>
      <c r="G170" s="341"/>
      <c r="H170" s="341"/>
      <c r="I170" s="342"/>
      <c r="J170" s="347"/>
      <c r="K170" s="348"/>
      <c r="L170" s="349"/>
      <c r="M170" s="347"/>
      <c r="N170" s="348"/>
      <c r="O170" s="349"/>
      <c r="P170" s="350" t="s">
        <v>275</v>
      </c>
      <c r="Q170" s="351"/>
      <c r="R170" s="352"/>
      <c r="S170" s="352"/>
      <c r="T170" s="336" t="s">
        <v>8</v>
      </c>
      <c r="U170" s="352"/>
      <c r="V170" s="352"/>
      <c r="W170" s="336" t="s">
        <v>9</v>
      </c>
      <c r="X170" s="352"/>
      <c r="Y170" s="352"/>
      <c r="Z170" s="336" t="s">
        <v>10</v>
      </c>
      <c r="AA170" s="365"/>
      <c r="AB170" s="365"/>
      <c r="AC170" s="365"/>
      <c r="AD170" s="365"/>
      <c r="AE170" s="365"/>
      <c r="AF170" s="365"/>
      <c r="AG170" s="365"/>
      <c r="AH170" s="365"/>
      <c r="AI170" s="365"/>
      <c r="AJ170" s="365"/>
    </row>
    <row r="171" spans="1:36" ht="9.75" hidden="1" customHeight="1">
      <c r="A171" s="340"/>
      <c r="B171" s="341"/>
      <c r="C171" s="341"/>
      <c r="D171" s="341"/>
      <c r="E171" s="341"/>
      <c r="F171" s="341"/>
      <c r="G171" s="341"/>
      <c r="H171" s="341"/>
      <c r="I171" s="342"/>
      <c r="J171" s="347"/>
      <c r="K171" s="348"/>
      <c r="L171" s="349"/>
      <c r="M171" s="347"/>
      <c r="N171" s="348"/>
      <c r="O171" s="349"/>
      <c r="P171" s="351"/>
      <c r="Q171" s="351"/>
      <c r="R171" s="352"/>
      <c r="S171" s="352"/>
      <c r="T171" s="336"/>
      <c r="U171" s="352"/>
      <c r="V171" s="352"/>
      <c r="W171" s="336"/>
      <c r="X171" s="352"/>
      <c r="Y171" s="352"/>
      <c r="Z171" s="336"/>
      <c r="AA171" s="365"/>
      <c r="AB171" s="365"/>
      <c r="AC171" s="365"/>
      <c r="AD171" s="365"/>
      <c r="AE171" s="365"/>
      <c r="AF171" s="365"/>
      <c r="AG171" s="365"/>
      <c r="AH171" s="365"/>
      <c r="AI171" s="365"/>
      <c r="AJ171" s="365"/>
    </row>
    <row r="172" spans="1:36" ht="3" hidden="1" customHeight="1">
      <c r="A172" s="353"/>
      <c r="B172" s="354"/>
      <c r="C172" s="354"/>
      <c r="D172" s="354"/>
      <c r="E172" s="354"/>
      <c r="F172" s="354"/>
      <c r="G172" s="354"/>
      <c r="H172" s="354"/>
      <c r="I172" s="355"/>
      <c r="J172" s="248"/>
      <c r="K172" s="249"/>
      <c r="L172" s="250"/>
      <c r="M172" s="248"/>
      <c r="N172" s="249"/>
      <c r="O172" s="250"/>
      <c r="P172" s="264"/>
      <c r="Q172" s="264"/>
      <c r="R172" s="264"/>
      <c r="S172" s="264"/>
      <c r="T172" s="264"/>
      <c r="U172" s="264"/>
      <c r="V172" s="264"/>
      <c r="W172" s="264"/>
      <c r="X172" s="264"/>
      <c r="Y172" s="264"/>
      <c r="Z172" s="264"/>
      <c r="AA172" s="365"/>
      <c r="AB172" s="365"/>
      <c r="AC172" s="365"/>
      <c r="AD172" s="365"/>
      <c r="AE172" s="365"/>
      <c r="AF172" s="365"/>
      <c r="AG172" s="365"/>
      <c r="AH172" s="365"/>
      <c r="AI172" s="365"/>
      <c r="AJ172" s="365"/>
    </row>
    <row r="173" spans="1:36" ht="3" hidden="1" customHeight="1">
      <c r="A173" s="337" t="s">
        <v>288</v>
      </c>
      <c r="B173" s="338"/>
      <c r="C173" s="338"/>
      <c r="D173" s="338"/>
      <c r="E173" s="338"/>
      <c r="F173" s="338"/>
      <c r="G173" s="338"/>
      <c r="H173" s="338"/>
      <c r="I173" s="339"/>
      <c r="J173" s="251"/>
      <c r="K173" s="252"/>
      <c r="L173" s="253"/>
      <c r="M173" s="251"/>
      <c r="N173" s="252"/>
      <c r="O173" s="253"/>
      <c r="P173" s="346"/>
      <c r="Q173" s="346"/>
      <c r="R173" s="346"/>
      <c r="S173" s="346"/>
      <c r="T173" s="346"/>
      <c r="U173" s="346"/>
      <c r="V173" s="346"/>
      <c r="W173" s="346"/>
      <c r="X173" s="346"/>
      <c r="Y173" s="346"/>
      <c r="Z173" s="346"/>
      <c r="AA173" s="365"/>
      <c r="AB173" s="365"/>
      <c r="AC173" s="365"/>
      <c r="AD173" s="365"/>
      <c r="AE173" s="365"/>
      <c r="AF173" s="365"/>
      <c r="AG173" s="365"/>
      <c r="AH173" s="365"/>
      <c r="AI173" s="365"/>
      <c r="AJ173" s="365"/>
    </row>
    <row r="174" spans="1:36" ht="9.75" hidden="1" customHeight="1">
      <c r="A174" s="340"/>
      <c r="B174" s="341"/>
      <c r="C174" s="341"/>
      <c r="D174" s="341"/>
      <c r="E174" s="341"/>
      <c r="F174" s="341"/>
      <c r="G174" s="341"/>
      <c r="H174" s="341"/>
      <c r="I174" s="342"/>
      <c r="J174" s="347"/>
      <c r="K174" s="348"/>
      <c r="L174" s="349"/>
      <c r="M174" s="347"/>
      <c r="N174" s="348"/>
      <c r="O174" s="349"/>
      <c r="P174" s="350" t="s">
        <v>275</v>
      </c>
      <c r="Q174" s="351"/>
      <c r="R174" s="352"/>
      <c r="S174" s="352"/>
      <c r="T174" s="336" t="s">
        <v>8</v>
      </c>
      <c r="U174" s="352"/>
      <c r="V174" s="352"/>
      <c r="W174" s="336" t="s">
        <v>9</v>
      </c>
      <c r="X174" s="352"/>
      <c r="Y174" s="352"/>
      <c r="Z174" s="336" t="s">
        <v>10</v>
      </c>
      <c r="AA174" s="365"/>
      <c r="AB174" s="365"/>
      <c r="AC174" s="365"/>
      <c r="AD174" s="365"/>
      <c r="AE174" s="365"/>
      <c r="AF174" s="365"/>
      <c r="AG174" s="365"/>
      <c r="AH174" s="365"/>
      <c r="AI174" s="365"/>
      <c r="AJ174" s="365"/>
    </row>
    <row r="175" spans="1:36" ht="9.75" hidden="1" customHeight="1">
      <c r="A175" s="340"/>
      <c r="B175" s="341"/>
      <c r="C175" s="341"/>
      <c r="D175" s="341"/>
      <c r="E175" s="341"/>
      <c r="F175" s="341"/>
      <c r="G175" s="341"/>
      <c r="H175" s="341"/>
      <c r="I175" s="342"/>
      <c r="J175" s="347"/>
      <c r="K175" s="348"/>
      <c r="L175" s="349"/>
      <c r="M175" s="347"/>
      <c r="N175" s="348"/>
      <c r="O175" s="349"/>
      <c r="P175" s="351"/>
      <c r="Q175" s="351"/>
      <c r="R175" s="352"/>
      <c r="S175" s="352"/>
      <c r="T175" s="336"/>
      <c r="U175" s="352"/>
      <c r="V175" s="352"/>
      <c r="W175" s="336"/>
      <c r="X175" s="352"/>
      <c r="Y175" s="352"/>
      <c r="Z175" s="336"/>
      <c r="AA175" s="365"/>
      <c r="AB175" s="365"/>
      <c r="AC175" s="365"/>
      <c r="AD175" s="365"/>
      <c r="AE175" s="365"/>
      <c r="AF175" s="365"/>
      <c r="AG175" s="365"/>
      <c r="AH175" s="365"/>
      <c r="AI175" s="365"/>
      <c r="AJ175" s="365"/>
    </row>
    <row r="176" spans="1:36" ht="3" hidden="1" customHeight="1">
      <c r="A176" s="353"/>
      <c r="B176" s="354"/>
      <c r="C176" s="354"/>
      <c r="D176" s="354"/>
      <c r="E176" s="354"/>
      <c r="F176" s="354"/>
      <c r="G176" s="354"/>
      <c r="H176" s="354"/>
      <c r="I176" s="355"/>
      <c r="J176" s="248"/>
      <c r="K176" s="249"/>
      <c r="L176" s="250"/>
      <c r="M176" s="248"/>
      <c r="N176" s="249"/>
      <c r="O176" s="250"/>
      <c r="P176" s="264"/>
      <c r="Q176" s="264"/>
      <c r="R176" s="264"/>
      <c r="S176" s="264"/>
      <c r="T176" s="264"/>
      <c r="U176" s="264"/>
      <c r="V176" s="264"/>
      <c r="W176" s="264"/>
      <c r="X176" s="264"/>
      <c r="Y176" s="264"/>
      <c r="Z176" s="264"/>
      <c r="AA176" s="365"/>
      <c r="AB176" s="365"/>
      <c r="AC176" s="365"/>
      <c r="AD176" s="365"/>
      <c r="AE176" s="365"/>
      <c r="AF176" s="365"/>
      <c r="AG176" s="365"/>
      <c r="AH176" s="365"/>
      <c r="AI176" s="365"/>
      <c r="AJ176" s="365"/>
    </row>
    <row r="177" spans="1:36" ht="3" hidden="1" customHeight="1">
      <c r="A177" s="337" t="s">
        <v>289</v>
      </c>
      <c r="B177" s="338"/>
      <c r="C177" s="338"/>
      <c r="D177" s="338"/>
      <c r="E177" s="338"/>
      <c r="F177" s="338"/>
      <c r="G177" s="338"/>
      <c r="H177" s="338"/>
      <c r="I177" s="339"/>
      <c r="J177" s="251"/>
      <c r="K177" s="252"/>
      <c r="L177" s="253"/>
      <c r="M177" s="251"/>
      <c r="N177" s="252"/>
      <c r="O177" s="253"/>
      <c r="P177" s="346"/>
      <c r="Q177" s="346"/>
      <c r="R177" s="346"/>
      <c r="S177" s="346"/>
      <c r="T177" s="346"/>
      <c r="U177" s="346"/>
      <c r="V177" s="346"/>
      <c r="W177" s="346"/>
      <c r="X177" s="346"/>
      <c r="Y177" s="346"/>
      <c r="Z177" s="346"/>
      <c r="AA177" s="365"/>
      <c r="AB177" s="365"/>
      <c r="AC177" s="365"/>
      <c r="AD177" s="365"/>
      <c r="AE177" s="365"/>
      <c r="AF177" s="365"/>
      <c r="AG177" s="365"/>
      <c r="AH177" s="365"/>
      <c r="AI177" s="365"/>
      <c r="AJ177" s="365"/>
    </row>
    <row r="178" spans="1:36" ht="9.75" hidden="1" customHeight="1">
      <c r="A178" s="340"/>
      <c r="B178" s="341"/>
      <c r="C178" s="341"/>
      <c r="D178" s="341"/>
      <c r="E178" s="341"/>
      <c r="F178" s="341"/>
      <c r="G178" s="341"/>
      <c r="H178" s="341"/>
      <c r="I178" s="342"/>
      <c r="J178" s="347"/>
      <c r="K178" s="348"/>
      <c r="L178" s="349"/>
      <c r="M178" s="347"/>
      <c r="N178" s="348"/>
      <c r="O178" s="349"/>
      <c r="P178" s="350" t="s">
        <v>275</v>
      </c>
      <c r="Q178" s="351"/>
      <c r="R178" s="352"/>
      <c r="S178" s="352"/>
      <c r="T178" s="336" t="s">
        <v>8</v>
      </c>
      <c r="U178" s="352"/>
      <c r="V178" s="352"/>
      <c r="W178" s="336" t="s">
        <v>9</v>
      </c>
      <c r="X178" s="352"/>
      <c r="Y178" s="352"/>
      <c r="Z178" s="336" t="s">
        <v>10</v>
      </c>
      <c r="AA178" s="365"/>
      <c r="AB178" s="365"/>
      <c r="AC178" s="365"/>
      <c r="AD178" s="365"/>
      <c r="AE178" s="365"/>
      <c r="AF178" s="365"/>
      <c r="AG178" s="365"/>
      <c r="AH178" s="365"/>
      <c r="AI178" s="365"/>
      <c r="AJ178" s="365"/>
    </row>
    <row r="179" spans="1:36" ht="9.75" hidden="1" customHeight="1">
      <c r="A179" s="340"/>
      <c r="B179" s="341"/>
      <c r="C179" s="341"/>
      <c r="D179" s="341"/>
      <c r="E179" s="341"/>
      <c r="F179" s="341"/>
      <c r="G179" s="341"/>
      <c r="H179" s="341"/>
      <c r="I179" s="342"/>
      <c r="J179" s="347"/>
      <c r="K179" s="348"/>
      <c r="L179" s="349"/>
      <c r="M179" s="347"/>
      <c r="N179" s="348"/>
      <c r="O179" s="349"/>
      <c r="P179" s="351"/>
      <c r="Q179" s="351"/>
      <c r="R179" s="352"/>
      <c r="S179" s="352"/>
      <c r="T179" s="336"/>
      <c r="U179" s="352"/>
      <c r="V179" s="352"/>
      <c r="W179" s="336"/>
      <c r="X179" s="352"/>
      <c r="Y179" s="352"/>
      <c r="Z179" s="336"/>
      <c r="AA179" s="365"/>
      <c r="AB179" s="365"/>
      <c r="AC179" s="365"/>
      <c r="AD179" s="365"/>
      <c r="AE179" s="365"/>
      <c r="AF179" s="365"/>
      <c r="AG179" s="365"/>
      <c r="AH179" s="365"/>
      <c r="AI179" s="365"/>
      <c r="AJ179" s="365"/>
    </row>
    <row r="180" spans="1:36" ht="3" hidden="1" customHeight="1">
      <c r="A180" s="343"/>
      <c r="B180" s="344"/>
      <c r="C180" s="344"/>
      <c r="D180" s="344"/>
      <c r="E180" s="344"/>
      <c r="F180" s="344"/>
      <c r="G180" s="344"/>
      <c r="H180" s="344"/>
      <c r="I180" s="345"/>
      <c r="J180" s="254"/>
      <c r="K180" s="255"/>
      <c r="L180" s="256"/>
      <c r="M180" s="254"/>
      <c r="N180" s="255"/>
      <c r="O180" s="256"/>
      <c r="P180" s="265"/>
      <c r="Q180" s="265"/>
      <c r="R180" s="265"/>
      <c r="S180" s="265"/>
      <c r="T180" s="265"/>
      <c r="U180" s="265"/>
      <c r="V180" s="265"/>
      <c r="W180" s="265"/>
      <c r="X180" s="265"/>
      <c r="Y180" s="265"/>
      <c r="Z180" s="265"/>
      <c r="AA180" s="365"/>
      <c r="AB180" s="365"/>
      <c r="AC180" s="365"/>
      <c r="AD180" s="365"/>
      <c r="AE180" s="365"/>
      <c r="AF180" s="365"/>
      <c r="AG180" s="365"/>
      <c r="AH180" s="365"/>
      <c r="AI180" s="365"/>
      <c r="AJ180" s="365"/>
    </row>
  </sheetData>
  <mergeCells count="499">
    <mergeCell ref="AB1:AJ1"/>
    <mergeCell ref="A2:AJ2"/>
    <mergeCell ref="A4:J8"/>
    <mergeCell ref="Y4:Z4"/>
    <mergeCell ref="AA4:AB4"/>
    <mergeCell ref="AD4:AE4"/>
    <mergeCell ref="AG4:AH4"/>
    <mergeCell ref="M7:O11"/>
    <mergeCell ref="P7:T8"/>
    <mergeCell ref="U7:U8"/>
    <mergeCell ref="M12:O12"/>
    <mergeCell ref="P12:T12"/>
    <mergeCell ref="V12:AI12"/>
    <mergeCell ref="P13:T13"/>
    <mergeCell ref="V13:AI13"/>
    <mergeCell ref="A14:AJ15"/>
    <mergeCell ref="V7:AJ8"/>
    <mergeCell ref="P9:T10"/>
    <mergeCell ref="U9:U10"/>
    <mergeCell ref="V9:AJ10"/>
    <mergeCell ref="P11:T11"/>
    <mergeCell ref="V11:AJ11"/>
    <mergeCell ref="A10:K12"/>
    <mergeCell ref="A17:F18"/>
    <mergeCell ref="J17:AJ17"/>
    <mergeCell ref="G18:AJ18"/>
    <mergeCell ref="A19:F21"/>
    <mergeCell ref="G19:J19"/>
    <mergeCell ref="K19:O19"/>
    <mergeCell ref="G20:AJ21"/>
    <mergeCell ref="Q16:R16"/>
    <mergeCell ref="S16:T16"/>
    <mergeCell ref="U16:V16"/>
    <mergeCell ref="W16:X16"/>
    <mergeCell ref="Y16:Z16"/>
    <mergeCell ref="AB16:AC16"/>
    <mergeCell ref="A16:F16"/>
    <mergeCell ref="G16:H16"/>
    <mergeCell ref="I16:J16"/>
    <mergeCell ref="K16:L16"/>
    <mergeCell ref="M16:N16"/>
    <mergeCell ref="O16:P16"/>
    <mergeCell ref="A67:I68"/>
    <mergeCell ref="J67:L68"/>
    <mergeCell ref="M67:O68"/>
    <mergeCell ref="P67:Z68"/>
    <mergeCell ref="AA67:AJ68"/>
    <mergeCell ref="A69:A104"/>
    <mergeCell ref="B69:I72"/>
    <mergeCell ref="P69:Z69"/>
    <mergeCell ref="AA69:AJ140"/>
    <mergeCell ref="J70:L71"/>
    <mergeCell ref="X70:Y71"/>
    <mergeCell ref="Z70:Z71"/>
    <mergeCell ref="P72:Z72"/>
    <mergeCell ref="B73:I76"/>
    <mergeCell ref="P73:Z73"/>
    <mergeCell ref="J74:L75"/>
    <mergeCell ref="M74:O75"/>
    <mergeCell ref="P74:Q75"/>
    <mergeCell ref="R74:S75"/>
    <mergeCell ref="T74:T75"/>
    <mergeCell ref="M70:O71"/>
    <mergeCell ref="P70:Q71"/>
    <mergeCell ref="R70:S71"/>
    <mergeCell ref="T70:T71"/>
    <mergeCell ref="U70:V71"/>
    <mergeCell ref="W70:W71"/>
    <mergeCell ref="R78:S79"/>
    <mergeCell ref="T78:T79"/>
    <mergeCell ref="U78:V79"/>
    <mergeCell ref="W78:W79"/>
    <mergeCell ref="X78:Y79"/>
    <mergeCell ref="Z78:Z79"/>
    <mergeCell ref="U74:V75"/>
    <mergeCell ref="W74:W75"/>
    <mergeCell ref="X74:Y75"/>
    <mergeCell ref="Z74:Z75"/>
    <mergeCell ref="P76:Z76"/>
    <mergeCell ref="P77:Z77"/>
    <mergeCell ref="P78:Q79"/>
    <mergeCell ref="P80:Z80"/>
    <mergeCell ref="B81:I84"/>
    <mergeCell ref="P81:Z81"/>
    <mergeCell ref="J82:L83"/>
    <mergeCell ref="M82:O83"/>
    <mergeCell ref="P82:Q83"/>
    <mergeCell ref="R82:S83"/>
    <mergeCell ref="T82:T83"/>
    <mergeCell ref="U82:V83"/>
    <mergeCell ref="W82:W83"/>
    <mergeCell ref="B77:I80"/>
    <mergeCell ref="J78:L79"/>
    <mergeCell ref="M78:O79"/>
    <mergeCell ref="X82:Y83"/>
    <mergeCell ref="Z82:Z83"/>
    <mergeCell ref="P84:Z84"/>
    <mergeCell ref="B85:I88"/>
    <mergeCell ref="P85:Z85"/>
    <mergeCell ref="J86:L87"/>
    <mergeCell ref="M86:O87"/>
    <mergeCell ref="P86:Q87"/>
    <mergeCell ref="R86:S87"/>
    <mergeCell ref="T86:T87"/>
    <mergeCell ref="R90:S91"/>
    <mergeCell ref="T90:T91"/>
    <mergeCell ref="U90:V91"/>
    <mergeCell ref="W90:W91"/>
    <mergeCell ref="X90:Y91"/>
    <mergeCell ref="Z90:Z91"/>
    <mergeCell ref="U86:V87"/>
    <mergeCell ref="W86:W87"/>
    <mergeCell ref="X86:Y87"/>
    <mergeCell ref="Z86:Z87"/>
    <mergeCell ref="P88:Z88"/>
    <mergeCell ref="P89:Z89"/>
    <mergeCell ref="P90:Q91"/>
    <mergeCell ref="P92:Z92"/>
    <mergeCell ref="B93:I96"/>
    <mergeCell ref="P93:Z93"/>
    <mergeCell ref="J94:L95"/>
    <mergeCell ref="M94:O95"/>
    <mergeCell ref="P94:Q95"/>
    <mergeCell ref="R94:S95"/>
    <mergeCell ref="T94:T95"/>
    <mergeCell ref="U94:V95"/>
    <mergeCell ref="W94:W95"/>
    <mergeCell ref="B89:I92"/>
    <mergeCell ref="J90:L91"/>
    <mergeCell ref="M90:O91"/>
    <mergeCell ref="X94:Y95"/>
    <mergeCell ref="Z94:Z95"/>
    <mergeCell ref="P96:Z96"/>
    <mergeCell ref="B97:I100"/>
    <mergeCell ref="P97:Z97"/>
    <mergeCell ref="J98:L99"/>
    <mergeCell ref="M98:O99"/>
    <mergeCell ref="P98:Q99"/>
    <mergeCell ref="R98:S99"/>
    <mergeCell ref="T98:T99"/>
    <mergeCell ref="R102:S103"/>
    <mergeCell ref="T102:T103"/>
    <mergeCell ref="U102:V103"/>
    <mergeCell ref="W102:W103"/>
    <mergeCell ref="X102:Y103"/>
    <mergeCell ref="Z102:Z103"/>
    <mergeCell ref="U98:V99"/>
    <mergeCell ref="W98:W99"/>
    <mergeCell ref="X98:Y99"/>
    <mergeCell ref="Z98:Z99"/>
    <mergeCell ref="P100:Z100"/>
    <mergeCell ref="P101:Z101"/>
    <mergeCell ref="P102:Q103"/>
    <mergeCell ref="B109:I112"/>
    <mergeCell ref="P109:Z109"/>
    <mergeCell ref="J110:L111"/>
    <mergeCell ref="M110:O111"/>
    <mergeCell ref="P110:Q111"/>
    <mergeCell ref="R110:S111"/>
    <mergeCell ref="P104:Z104"/>
    <mergeCell ref="A105:A140"/>
    <mergeCell ref="B105:I108"/>
    <mergeCell ref="P105:Z105"/>
    <mergeCell ref="J106:L107"/>
    <mergeCell ref="M106:O107"/>
    <mergeCell ref="P106:Q107"/>
    <mergeCell ref="R106:S107"/>
    <mergeCell ref="T106:T107"/>
    <mergeCell ref="U106:V107"/>
    <mergeCell ref="B101:I104"/>
    <mergeCell ref="J102:L103"/>
    <mergeCell ref="M102:O103"/>
    <mergeCell ref="W114:W115"/>
    <mergeCell ref="X114:Y115"/>
    <mergeCell ref="T110:T111"/>
    <mergeCell ref="U110:V111"/>
    <mergeCell ref="W110:W111"/>
    <mergeCell ref="X110:Y111"/>
    <mergeCell ref="Z110:Z111"/>
    <mergeCell ref="P112:Z112"/>
    <mergeCell ref="W106:W107"/>
    <mergeCell ref="X106:Y107"/>
    <mergeCell ref="Z106:Z107"/>
    <mergeCell ref="P108:Z108"/>
    <mergeCell ref="B121:I124"/>
    <mergeCell ref="P121:Z121"/>
    <mergeCell ref="J122:L123"/>
    <mergeCell ref="M122:O123"/>
    <mergeCell ref="P122:Q123"/>
    <mergeCell ref="R122:S123"/>
    <mergeCell ref="Z114:Z115"/>
    <mergeCell ref="P116:Z116"/>
    <mergeCell ref="B117:I120"/>
    <mergeCell ref="P117:Z117"/>
    <mergeCell ref="J118:L119"/>
    <mergeCell ref="M118:O119"/>
    <mergeCell ref="P118:Q119"/>
    <mergeCell ref="R118:S119"/>
    <mergeCell ref="T118:T119"/>
    <mergeCell ref="U118:V119"/>
    <mergeCell ref="B113:I116"/>
    <mergeCell ref="P113:Z113"/>
    <mergeCell ref="J114:L115"/>
    <mergeCell ref="M114:O115"/>
    <mergeCell ref="P114:Q115"/>
    <mergeCell ref="R114:S115"/>
    <mergeCell ref="T114:T115"/>
    <mergeCell ref="U114:V115"/>
    <mergeCell ref="W126:W127"/>
    <mergeCell ref="X126:Y127"/>
    <mergeCell ref="T122:T123"/>
    <mergeCell ref="U122:V123"/>
    <mergeCell ref="W122:W123"/>
    <mergeCell ref="X122:Y123"/>
    <mergeCell ref="Z122:Z123"/>
    <mergeCell ref="P124:Z124"/>
    <mergeCell ref="W118:W119"/>
    <mergeCell ref="X118:Y119"/>
    <mergeCell ref="Z118:Z119"/>
    <mergeCell ref="P120:Z120"/>
    <mergeCell ref="B133:I136"/>
    <mergeCell ref="P133:Z133"/>
    <mergeCell ref="J134:L135"/>
    <mergeCell ref="M134:O135"/>
    <mergeCell ref="P134:Q135"/>
    <mergeCell ref="R134:S135"/>
    <mergeCell ref="Z126:Z127"/>
    <mergeCell ref="P128:Z128"/>
    <mergeCell ref="B129:I132"/>
    <mergeCell ref="P129:Z129"/>
    <mergeCell ref="J130:L131"/>
    <mergeCell ref="M130:O131"/>
    <mergeCell ref="P130:Q131"/>
    <mergeCell ref="R130:S131"/>
    <mergeCell ref="T130:T131"/>
    <mergeCell ref="U130:V131"/>
    <mergeCell ref="B125:I128"/>
    <mergeCell ref="P125:Z125"/>
    <mergeCell ref="J126:L127"/>
    <mergeCell ref="M126:O127"/>
    <mergeCell ref="P126:Q127"/>
    <mergeCell ref="R126:S127"/>
    <mergeCell ref="T126:T127"/>
    <mergeCell ref="U126:V127"/>
    <mergeCell ref="T134:T135"/>
    <mergeCell ref="U134:V135"/>
    <mergeCell ref="W134:W135"/>
    <mergeCell ref="X134:Y135"/>
    <mergeCell ref="Z134:Z135"/>
    <mergeCell ref="P136:Z136"/>
    <mergeCell ref="W130:W131"/>
    <mergeCell ref="X130:Y131"/>
    <mergeCell ref="Z130:Z131"/>
    <mergeCell ref="P132:Z132"/>
    <mergeCell ref="Z138:Z139"/>
    <mergeCell ref="P140:Z140"/>
    <mergeCell ref="A143:I144"/>
    <mergeCell ref="J143:L144"/>
    <mergeCell ref="M143:O144"/>
    <mergeCell ref="P143:Z144"/>
    <mergeCell ref="B137:I140"/>
    <mergeCell ref="P137:Z137"/>
    <mergeCell ref="J138:L139"/>
    <mergeCell ref="M138:O139"/>
    <mergeCell ref="P138:Q139"/>
    <mergeCell ref="R138:S139"/>
    <mergeCell ref="T138:T139"/>
    <mergeCell ref="U138:V139"/>
    <mergeCell ref="W138:W139"/>
    <mergeCell ref="X138:Y139"/>
    <mergeCell ref="A149:I152"/>
    <mergeCell ref="P149:Z149"/>
    <mergeCell ref="J150:L151"/>
    <mergeCell ref="M150:O151"/>
    <mergeCell ref="P150:Q151"/>
    <mergeCell ref="R150:S151"/>
    <mergeCell ref="AA143:AJ144"/>
    <mergeCell ref="A145:I148"/>
    <mergeCell ref="P145:Z145"/>
    <mergeCell ref="AA145:AJ180"/>
    <mergeCell ref="J146:L147"/>
    <mergeCell ref="M146:O147"/>
    <mergeCell ref="P146:Q147"/>
    <mergeCell ref="R146:S147"/>
    <mergeCell ref="T146:T147"/>
    <mergeCell ref="U146:V147"/>
    <mergeCell ref="T150:T151"/>
    <mergeCell ref="U150:V151"/>
    <mergeCell ref="W150:W151"/>
    <mergeCell ref="X150:Y151"/>
    <mergeCell ref="Z150:Z151"/>
    <mergeCell ref="P152:Z152"/>
    <mergeCell ref="W146:W147"/>
    <mergeCell ref="X146:Y147"/>
    <mergeCell ref="Z146:Z147"/>
    <mergeCell ref="P148:Z148"/>
    <mergeCell ref="Z154:Z155"/>
    <mergeCell ref="A157:I160"/>
    <mergeCell ref="P157:Z157"/>
    <mergeCell ref="J158:L159"/>
    <mergeCell ref="M158:O159"/>
    <mergeCell ref="P158:Q159"/>
    <mergeCell ref="R158:S159"/>
    <mergeCell ref="T158:T159"/>
    <mergeCell ref="U158:V159"/>
    <mergeCell ref="W158:W159"/>
    <mergeCell ref="A153:I156"/>
    <mergeCell ref="P153:Z153"/>
    <mergeCell ref="J154:L155"/>
    <mergeCell ref="M154:O155"/>
    <mergeCell ref="P154:Q155"/>
    <mergeCell ref="R154:S155"/>
    <mergeCell ref="T154:T155"/>
    <mergeCell ref="U154:V155"/>
    <mergeCell ref="W154:W155"/>
    <mergeCell ref="X154:Y155"/>
    <mergeCell ref="X158:Y159"/>
    <mergeCell ref="Z158:Z159"/>
    <mergeCell ref="A161:I164"/>
    <mergeCell ref="P161:Z161"/>
    <mergeCell ref="J162:L163"/>
    <mergeCell ref="M162:O163"/>
    <mergeCell ref="P162:Q163"/>
    <mergeCell ref="R162:S163"/>
    <mergeCell ref="T162:T163"/>
    <mergeCell ref="U162:V163"/>
    <mergeCell ref="W162:W163"/>
    <mergeCell ref="X162:Y163"/>
    <mergeCell ref="Z162:Z163"/>
    <mergeCell ref="A173:I176"/>
    <mergeCell ref="P173:Z173"/>
    <mergeCell ref="J174:L175"/>
    <mergeCell ref="M174:O175"/>
    <mergeCell ref="P174:Q175"/>
    <mergeCell ref="U166:V167"/>
    <mergeCell ref="W166:W167"/>
    <mergeCell ref="X166:Y167"/>
    <mergeCell ref="Z166:Z167"/>
    <mergeCell ref="A169:I172"/>
    <mergeCell ref="P169:Z169"/>
    <mergeCell ref="J170:L171"/>
    <mergeCell ref="M170:O171"/>
    <mergeCell ref="P170:Q171"/>
    <mergeCell ref="R170:S171"/>
    <mergeCell ref="R174:S175"/>
    <mergeCell ref="T174:T175"/>
    <mergeCell ref="X170:Y171"/>
    <mergeCell ref="Z170:Z171"/>
    <mergeCell ref="A165:I168"/>
    <mergeCell ref="P165:Z165"/>
    <mergeCell ref="J166:L167"/>
    <mergeCell ref="M166:O167"/>
    <mergeCell ref="P166:Q167"/>
    <mergeCell ref="R166:S167"/>
    <mergeCell ref="T166:T167"/>
    <mergeCell ref="A23:I24"/>
    <mergeCell ref="J23:L24"/>
    <mergeCell ref="M23:O24"/>
    <mergeCell ref="P23:Z24"/>
    <mergeCell ref="AA23:AJ24"/>
    <mergeCell ref="AA25:AJ63"/>
    <mergeCell ref="Z178:Z179"/>
    <mergeCell ref="A177:I180"/>
    <mergeCell ref="P177:Z177"/>
    <mergeCell ref="J178:L179"/>
    <mergeCell ref="M178:O179"/>
    <mergeCell ref="P178:Q179"/>
    <mergeCell ref="R178:S179"/>
    <mergeCell ref="T178:T179"/>
    <mergeCell ref="U178:V179"/>
    <mergeCell ref="W178:W179"/>
    <mergeCell ref="X178:Y179"/>
    <mergeCell ref="U174:V175"/>
    <mergeCell ref="W174:W175"/>
    <mergeCell ref="X174:Y175"/>
    <mergeCell ref="Z174:Z175"/>
    <mergeCell ref="T170:T171"/>
    <mergeCell ref="U170:V171"/>
    <mergeCell ref="W170:W171"/>
    <mergeCell ref="B25:I27"/>
    <mergeCell ref="P25:Z25"/>
    <mergeCell ref="J26:L26"/>
    <mergeCell ref="M26:O26"/>
    <mergeCell ref="P26:Q26"/>
    <mergeCell ref="R26:S26"/>
    <mergeCell ref="U26:V26"/>
    <mergeCell ref="X26:Y26"/>
    <mergeCell ref="P27:Z27"/>
    <mergeCell ref="B28:I30"/>
    <mergeCell ref="P28:Z28"/>
    <mergeCell ref="J29:L29"/>
    <mergeCell ref="M29:O29"/>
    <mergeCell ref="P29:Q29"/>
    <mergeCell ref="R29:S29"/>
    <mergeCell ref="U29:V29"/>
    <mergeCell ref="X29:Y29"/>
    <mergeCell ref="P30:Z30"/>
    <mergeCell ref="B31:I33"/>
    <mergeCell ref="P31:Z31"/>
    <mergeCell ref="J32:L32"/>
    <mergeCell ref="M32:O32"/>
    <mergeCell ref="P32:Q32"/>
    <mergeCell ref="R32:S32"/>
    <mergeCell ref="U32:V32"/>
    <mergeCell ref="X32:Y32"/>
    <mergeCell ref="P33:Z33"/>
    <mergeCell ref="B34:I36"/>
    <mergeCell ref="P34:Z34"/>
    <mergeCell ref="J35:L35"/>
    <mergeCell ref="M35:O35"/>
    <mergeCell ref="P35:Q35"/>
    <mergeCell ref="R35:S35"/>
    <mergeCell ref="U35:V35"/>
    <mergeCell ref="X35:Y35"/>
    <mergeCell ref="P36:Z36"/>
    <mergeCell ref="A37:A63"/>
    <mergeCell ref="B37:I39"/>
    <mergeCell ref="P37:Z37"/>
    <mergeCell ref="J38:L38"/>
    <mergeCell ref="M38:O38"/>
    <mergeCell ref="P38:Q38"/>
    <mergeCell ref="R38:S38"/>
    <mergeCell ref="U38:V38"/>
    <mergeCell ref="X38:Y38"/>
    <mergeCell ref="P39:Z39"/>
    <mergeCell ref="B40:I42"/>
    <mergeCell ref="P40:Z40"/>
    <mergeCell ref="J41:L41"/>
    <mergeCell ref="M41:O41"/>
    <mergeCell ref="P41:Q41"/>
    <mergeCell ref="R41:S41"/>
    <mergeCell ref="U41:V41"/>
    <mergeCell ref="X41:Y41"/>
    <mergeCell ref="P42:Z42"/>
    <mergeCell ref="B43:I45"/>
    <mergeCell ref="P43:Z43"/>
    <mergeCell ref="J44:L44"/>
    <mergeCell ref="M44:O44"/>
    <mergeCell ref="P44:Q44"/>
    <mergeCell ref="R44:S44"/>
    <mergeCell ref="U44:V44"/>
    <mergeCell ref="X44:Y44"/>
    <mergeCell ref="P45:Z45"/>
    <mergeCell ref="B49:I51"/>
    <mergeCell ref="P49:Z49"/>
    <mergeCell ref="J50:L50"/>
    <mergeCell ref="M50:O50"/>
    <mergeCell ref="P50:Q50"/>
    <mergeCell ref="R50:S50"/>
    <mergeCell ref="U50:V50"/>
    <mergeCell ref="X50:Y50"/>
    <mergeCell ref="P51:Z51"/>
    <mergeCell ref="P46:Z46"/>
    <mergeCell ref="J47:L47"/>
    <mergeCell ref="M47:O47"/>
    <mergeCell ref="P47:Q47"/>
    <mergeCell ref="R47:S47"/>
    <mergeCell ref="U47:V47"/>
    <mergeCell ref="X47:Y47"/>
    <mergeCell ref="B46:I48"/>
    <mergeCell ref="P48:Z48"/>
    <mergeCell ref="P56:Q56"/>
    <mergeCell ref="R56:S56"/>
    <mergeCell ref="U56:V56"/>
    <mergeCell ref="X56:Y56"/>
    <mergeCell ref="P57:Z57"/>
    <mergeCell ref="B52:I54"/>
    <mergeCell ref="P52:Z52"/>
    <mergeCell ref="J53:L53"/>
    <mergeCell ref="M53:O53"/>
    <mergeCell ref="P53:Q53"/>
    <mergeCell ref="R53:S53"/>
    <mergeCell ref="U53:V53"/>
    <mergeCell ref="X53:Y53"/>
    <mergeCell ref="P54:Z54"/>
    <mergeCell ref="B65:AI65"/>
    <mergeCell ref="A25:A36"/>
    <mergeCell ref="B61:I63"/>
    <mergeCell ref="P61:Z61"/>
    <mergeCell ref="J62:L62"/>
    <mergeCell ref="M62:O62"/>
    <mergeCell ref="P62:Q62"/>
    <mergeCell ref="R62:S62"/>
    <mergeCell ref="U62:V62"/>
    <mergeCell ref="X62:Y62"/>
    <mergeCell ref="P63:Z63"/>
    <mergeCell ref="B58:I60"/>
    <mergeCell ref="P58:Z58"/>
    <mergeCell ref="J59:L59"/>
    <mergeCell ref="M59:O59"/>
    <mergeCell ref="P59:Q59"/>
    <mergeCell ref="R59:S59"/>
    <mergeCell ref="U59:V59"/>
    <mergeCell ref="X59:Y59"/>
    <mergeCell ref="P60:Z60"/>
    <mergeCell ref="B55:I57"/>
    <mergeCell ref="P55:Z55"/>
    <mergeCell ref="J56:L56"/>
    <mergeCell ref="M56:O56"/>
  </mergeCells>
  <phoneticPr fontId="7"/>
  <conditionalFormatting sqref="G20:AJ21 K19:O19 G18:AJ18 J17:AJ17">
    <cfRule type="notContainsBlanks" dxfId="8" priority="3">
      <formula>LEN(TRIM(G17))&gt;0</formula>
    </cfRule>
  </conditionalFormatting>
  <conditionalFormatting sqref="V7:AJ13">
    <cfRule type="notContainsBlanks" dxfId="7" priority="2">
      <formula>LEN(TRIM(V7))&gt;0</formula>
    </cfRule>
  </conditionalFormatting>
  <conditionalFormatting sqref="G16:Z16">
    <cfRule type="notContainsBlanks" dxfId="6" priority="1">
      <formula>LEN(TRIM(G16))&gt;0</formula>
    </cfRule>
  </conditionalFormatting>
  <dataValidations count="10">
    <dataValidation type="list" errorStyle="warning" allowBlank="1" showInputMessage="1" showErrorMessage="1" sqref="M70:O71 M74:O75 M78:O79 M82:O83 M86:O87 M90:O91 M94:O95 M98:O99 M102:O103 M106:O107 M110:O111 M114:O115 M118:O119 M122:O123 M126:O127 M130:O131 M134:O135 M138:O139 M146:O147 M150:O151 M154:O155 M158:O159 M162:O163 M166:O167 M170:O171 M174:O175 M178:O179 M26:O26 M29:O29 M32:O32 M35:O35 M38:O38 M41:O41 M44:O44 M50:O50 M53:O53 M56:O56 M59:O59 M62:O62 M47:O47" xr:uid="{D29B894F-2531-43F1-B7E8-66DE3616B182}">
      <formula1>"新規,変更,終了,継続"</formula1>
    </dataValidation>
    <dataValidation imeMode="fullAlpha" allowBlank="1" showInputMessage="1" showErrorMessage="1" sqref="K19:O19" xr:uid="{7729DFB6-C66B-42F3-B237-1B007D3F432B}"/>
    <dataValidation imeMode="halfKatakana" allowBlank="1" showInputMessage="1" showErrorMessage="1" sqref="J17" xr:uid="{E5CD150E-92FB-4B4C-AA1C-85EF1A287BCC}"/>
    <dataValidation imeMode="off" allowBlank="1" showInputMessage="1" showErrorMessage="1" sqref="AD4:AE4 AA4:AB4 AG4:AH4" xr:uid="{33935E39-51A6-458F-A648-9F2B6C2FB695}"/>
    <dataValidation type="list" errorStyle="warning" allowBlank="1" showInputMessage="1" showErrorMessage="1" sqref="J74:L75 J78:L79 J82:L83 J86:L87 J90:L91 J94:L95 J98:L99 J102:L103 J106:L107 J110:L111 J114:L115 J118:L119 J122:L123 J126:L127 J130:L131 J134:L135 J138:L139 J146:L147 J150:L151 J178:L179 J70:L71 J174:L175 J170:L171 J166:L167 J162:L163 J158:L159 J154:L155 J26:L26 J29:L29 J32:L32 J35:L35 J38:L38 J41:L41 J44:L44 J50:L50 J53:L53 J56:L56 J59:L59 J62:L62 J47:L47" xr:uid="{3418030C-ED22-48EE-9BF3-3C6A1CDBDC26}">
      <formula1>"○"</formula1>
    </dataValidation>
    <dataValidation type="list" imeMode="off" allowBlank="1" showInputMessage="1" showErrorMessage="1" sqref="AL115" xr:uid="{E38F4DAD-FD4E-49A2-AD6B-0A22E863DE34}">
      <formula1>"30"</formula1>
    </dataValidation>
    <dataValidation allowBlank="1" showInputMessage="1" showErrorMessage="1" promptTitle="＝＝＝＝留意事項＝＝＝＝" prompt="事業所番号ごとに届出書を作成_x000a_新規申請の場合、事業所番号は記入不要" sqref="G16:Z16" xr:uid="{E22FB075-F187-4C0F-9121-8AFCF7DBE7E8}"/>
    <dataValidation allowBlank="1" showInputMessage="1" showErrorMessage="1" promptTitle="法人の所在地" prompt="法人の所在地を入力" sqref="V7:AJ8" xr:uid="{B39DC181-7AAA-455F-9C03-BD590B4A91BC}"/>
    <dataValidation allowBlank="1" showInputMessage="1" showErrorMessage="1" prompt="法人の名称を記載" sqref="V9:AJ10" xr:uid="{8244BD17-9608-439A-9A23-D9A283D825B5}"/>
    <dataValidation allowBlank="1" showInputMessage="1" showErrorMessage="1" prompt="代表者の職・氏名を記載（担当者の名前ではありません）" sqref="V11:AJ11" xr:uid="{FF568EF0-7B67-4AA3-AD6D-F5A6DD7AC09A}"/>
  </dataValidations>
  <printOptions horizontalCentered="1"/>
  <pageMargins left="0.59055118110236227" right="0.39370078740157483" top="0.39370078740157483" bottom="0.39370078740157483" header="0.31496062992125984" footer="0.27559055118110237"/>
  <pageSetup paperSize="9" fitToWidth="0" fitToHeight="0" orientation="portrait" cellComments="asDisplayed" r:id="rId1"/>
  <headerFooter alignWithMargins="0"/>
  <rowBreaks count="1" manualBreakCount="1">
    <brk id="142" max="35"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6734E-C3C3-44F3-8448-CB5EF97392EB}">
  <sheetPr>
    <tabColor rgb="FFFFFF00"/>
  </sheetPr>
  <dimension ref="A1:BH159"/>
  <sheetViews>
    <sheetView view="pageBreakPreview" zoomScale="86" zoomScaleNormal="70" zoomScaleSheetLayoutView="90" workbookViewId="0">
      <selection activeCell="K48" sqref="K48"/>
    </sheetView>
  </sheetViews>
  <sheetFormatPr defaultColWidth="9" defaultRowHeight="13.5"/>
  <cols>
    <col min="1" max="1" width="2.625" style="317" customWidth="1"/>
    <col min="2" max="2" width="7.5" style="317" customWidth="1"/>
    <col min="3" max="13" width="2.625" style="317" customWidth="1"/>
    <col min="14" max="14" width="4.625" style="317" customWidth="1"/>
    <col min="15" max="20" width="3.625" style="317" customWidth="1"/>
    <col min="21" max="26" width="3.5" style="317" customWidth="1"/>
    <col min="27" max="31" width="3.375" style="317" customWidth="1"/>
    <col min="32" max="36" width="5" style="317" customWidth="1"/>
    <col min="37" max="37" width="5.875" style="317" customWidth="1"/>
    <col min="38" max="51" width="4.5" style="317" customWidth="1"/>
    <col min="52" max="52" width="18.75" style="317" customWidth="1"/>
    <col min="53" max="54" width="2.625" style="317" customWidth="1"/>
    <col min="55" max="55" width="4.25" style="317" customWidth="1"/>
    <col min="56" max="59" width="2.625" style="317" customWidth="1"/>
    <col min="60" max="60" width="9" style="317" customWidth="1"/>
    <col min="61" max="16384" width="9" style="317"/>
  </cols>
  <sheetData>
    <row r="1" spans="1:60" ht="18" customHeight="1">
      <c r="A1" s="316" t="s">
        <v>370</v>
      </c>
      <c r="B1" s="316"/>
      <c r="C1" s="316"/>
      <c r="D1" s="316"/>
      <c r="E1" s="316"/>
      <c r="F1" s="316"/>
      <c r="G1" s="316"/>
      <c r="H1" s="316"/>
      <c r="I1" s="316"/>
      <c r="J1" s="316"/>
      <c r="K1" s="316"/>
      <c r="L1" s="316"/>
      <c r="M1" s="316"/>
      <c r="N1" s="316"/>
      <c r="O1" s="316"/>
      <c r="P1" s="316"/>
      <c r="Q1" s="316"/>
      <c r="R1" s="316"/>
      <c r="S1" s="316"/>
      <c r="T1" s="316"/>
      <c r="U1" s="316"/>
      <c r="V1" s="316"/>
      <c r="W1" s="316"/>
      <c r="X1" s="316"/>
      <c r="Y1" s="316"/>
      <c r="Z1" s="316"/>
      <c r="AA1" s="316"/>
      <c r="AB1" s="316"/>
      <c r="AC1" s="316"/>
      <c r="AD1" s="316"/>
      <c r="AE1" s="316"/>
      <c r="AF1" s="316"/>
      <c r="AG1" s="316"/>
      <c r="AH1" s="316"/>
      <c r="AI1" s="316"/>
      <c r="AJ1" s="316"/>
      <c r="AK1" s="316"/>
      <c r="AL1" s="316"/>
      <c r="AM1" s="316"/>
      <c r="AN1" s="316"/>
      <c r="AO1" s="316"/>
      <c r="AP1" s="316"/>
      <c r="AQ1" s="316"/>
      <c r="AR1" s="316"/>
      <c r="AS1" s="316"/>
      <c r="AT1" s="316"/>
      <c r="AU1" s="316"/>
      <c r="AV1" s="316"/>
      <c r="AW1" s="316"/>
      <c r="AX1" s="316"/>
      <c r="AY1" s="316"/>
      <c r="AZ1" s="316"/>
      <c r="BA1" s="316"/>
      <c r="BB1" s="316"/>
      <c r="BC1" s="316"/>
      <c r="BD1" s="316"/>
      <c r="BE1" s="316"/>
    </row>
    <row r="2" spans="1:60">
      <c r="A2" s="316"/>
      <c r="B2" s="316"/>
      <c r="C2" s="316"/>
      <c r="D2" s="316"/>
      <c r="E2" s="316"/>
      <c r="F2" s="316"/>
      <c r="G2" s="316"/>
      <c r="H2" s="316"/>
      <c r="I2" s="316"/>
      <c r="J2" s="316"/>
      <c r="K2" s="316"/>
      <c r="L2" s="316"/>
      <c r="M2" s="316"/>
      <c r="N2" s="316"/>
      <c r="O2" s="316"/>
      <c r="P2" s="316"/>
      <c r="Q2" s="316"/>
      <c r="R2" s="316"/>
      <c r="S2" s="316"/>
      <c r="T2" s="316"/>
      <c r="U2" s="316"/>
      <c r="V2" s="316"/>
      <c r="W2" s="316"/>
      <c r="X2" s="316"/>
      <c r="Y2" s="316"/>
      <c r="Z2" s="316"/>
      <c r="AA2" s="316"/>
      <c r="AB2" s="316"/>
      <c r="AC2" s="316"/>
      <c r="AD2" s="316"/>
      <c r="AE2" s="316"/>
      <c r="AF2" s="316"/>
      <c r="AG2" s="316"/>
      <c r="AH2" s="316"/>
      <c r="AI2" s="316"/>
      <c r="AJ2" s="316"/>
      <c r="AK2" s="316"/>
      <c r="AL2" s="316"/>
      <c r="AM2" s="316"/>
      <c r="AN2" s="316"/>
      <c r="AO2" s="316"/>
      <c r="AP2" s="316"/>
      <c r="AQ2" s="316"/>
      <c r="AR2" s="316"/>
      <c r="AS2" s="316"/>
      <c r="AT2" s="316"/>
      <c r="AU2" s="316"/>
      <c r="AV2" s="316"/>
      <c r="AW2" s="316"/>
      <c r="AX2" s="316"/>
      <c r="AY2" s="316"/>
      <c r="AZ2" s="316"/>
      <c r="BA2" s="316"/>
      <c r="BB2" s="316"/>
      <c r="BC2" s="316"/>
      <c r="BD2" s="316"/>
      <c r="BE2" s="316"/>
    </row>
    <row r="3" spans="1:60" ht="21">
      <c r="A3" s="485" t="s">
        <v>371</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N3" s="485"/>
      <c r="AO3" s="485"/>
      <c r="AP3" s="485"/>
      <c r="AQ3" s="485"/>
      <c r="AR3" s="485"/>
      <c r="AS3" s="485"/>
      <c r="AT3" s="485"/>
      <c r="AU3" s="485"/>
      <c r="AV3" s="485"/>
      <c r="AW3" s="485"/>
      <c r="AX3" s="485"/>
      <c r="AY3" s="485"/>
      <c r="AZ3" s="485"/>
      <c r="BA3" s="485"/>
      <c r="BB3" s="485"/>
      <c r="BC3" s="485"/>
      <c r="BD3" s="485"/>
      <c r="BE3" s="485"/>
      <c r="BF3" s="318"/>
    </row>
    <row r="4" spans="1:60" ht="14.25" thickBot="1">
      <c r="A4" s="319"/>
      <c r="B4" s="319"/>
      <c r="C4" s="319"/>
      <c r="D4" s="319"/>
      <c r="E4" s="319"/>
      <c r="F4" s="319"/>
      <c r="G4" s="319"/>
      <c r="H4" s="319"/>
      <c r="I4" s="319"/>
      <c r="J4" s="319"/>
      <c r="K4" s="319"/>
      <c r="L4" s="319"/>
      <c r="M4" s="319"/>
      <c r="N4" s="319"/>
      <c r="O4" s="319"/>
      <c r="P4" s="319"/>
      <c r="Q4" s="319"/>
      <c r="R4" s="319"/>
      <c r="S4" s="319"/>
      <c r="T4" s="319"/>
      <c r="U4" s="319"/>
      <c r="V4" s="319"/>
      <c r="W4" s="319"/>
      <c r="X4" s="319"/>
      <c r="Y4" s="319"/>
      <c r="Z4" s="319"/>
      <c r="AA4" s="319"/>
      <c r="AB4" s="319"/>
      <c r="AC4" s="319"/>
      <c r="AD4" s="319"/>
      <c r="AE4" s="319"/>
      <c r="AF4" s="319"/>
      <c r="AG4" s="319"/>
      <c r="AH4" s="319"/>
      <c r="AI4" s="319"/>
      <c r="AJ4" s="319"/>
      <c r="AK4" s="319"/>
      <c r="AL4" s="319"/>
      <c r="AM4" s="319"/>
      <c r="AN4" s="319"/>
      <c r="AO4" s="319"/>
      <c r="AP4" s="319"/>
      <c r="AQ4" s="319"/>
      <c r="AR4" s="319"/>
      <c r="AS4" s="319"/>
      <c r="AT4" s="319"/>
      <c r="AU4" s="319"/>
      <c r="AV4" s="319"/>
      <c r="AW4" s="319"/>
      <c r="AX4" s="319"/>
      <c r="AY4" s="319"/>
      <c r="AZ4" s="319"/>
      <c r="BA4" s="319"/>
      <c r="BB4" s="319"/>
      <c r="BC4" s="319"/>
      <c r="BD4" s="319"/>
      <c r="BE4" s="319"/>
      <c r="BF4" s="320"/>
    </row>
    <row r="5" spans="1:60" ht="21.95" customHeight="1" thickBot="1">
      <c r="A5" s="486" t="s">
        <v>102</v>
      </c>
      <c r="B5" s="487"/>
      <c r="C5" s="487"/>
      <c r="D5" s="487"/>
      <c r="E5" s="487"/>
      <c r="F5" s="487"/>
      <c r="G5" s="487"/>
      <c r="H5" s="487"/>
      <c r="I5" s="487"/>
      <c r="J5" s="488"/>
      <c r="K5" s="492" t="s">
        <v>75</v>
      </c>
      <c r="L5" s="487"/>
      <c r="M5" s="487"/>
      <c r="N5" s="488"/>
      <c r="O5" s="492" t="s">
        <v>103</v>
      </c>
      <c r="P5" s="487"/>
      <c r="Q5" s="487"/>
      <c r="R5" s="487"/>
      <c r="S5" s="487"/>
      <c r="T5" s="488"/>
      <c r="U5" s="494" t="s">
        <v>372</v>
      </c>
      <c r="V5" s="495"/>
      <c r="W5" s="495"/>
      <c r="X5" s="495"/>
      <c r="Y5" s="495"/>
      <c r="Z5" s="496"/>
      <c r="AA5" s="494" t="s">
        <v>161</v>
      </c>
      <c r="AB5" s="487"/>
      <c r="AC5" s="487"/>
      <c r="AD5" s="487"/>
      <c r="AE5" s="487"/>
      <c r="AF5" s="500" t="s">
        <v>104</v>
      </c>
      <c r="AG5" s="501"/>
      <c r="AH5" s="501"/>
      <c r="AI5" s="501"/>
      <c r="AJ5" s="501"/>
      <c r="AK5" s="501"/>
      <c r="AL5" s="501"/>
      <c r="AM5" s="501"/>
      <c r="AN5" s="501"/>
      <c r="AO5" s="501"/>
      <c r="AP5" s="501"/>
      <c r="AQ5" s="501"/>
      <c r="AR5" s="501"/>
      <c r="AS5" s="501"/>
      <c r="AT5" s="501"/>
      <c r="AU5" s="501"/>
      <c r="AV5" s="501"/>
      <c r="AW5" s="501"/>
      <c r="AX5" s="501"/>
      <c r="AY5" s="501"/>
      <c r="AZ5" s="501"/>
      <c r="BA5" s="321"/>
      <c r="BB5" s="321"/>
      <c r="BC5" s="321"/>
      <c r="BD5" s="321"/>
      <c r="BE5" s="322"/>
      <c r="BF5" s="320"/>
    </row>
    <row r="6" spans="1:60" ht="21.95" customHeight="1" thickTop="1" thickBot="1">
      <c r="A6" s="489"/>
      <c r="B6" s="490"/>
      <c r="C6" s="490"/>
      <c r="D6" s="490"/>
      <c r="E6" s="490"/>
      <c r="F6" s="490"/>
      <c r="G6" s="490"/>
      <c r="H6" s="490"/>
      <c r="I6" s="490"/>
      <c r="J6" s="491"/>
      <c r="K6" s="493"/>
      <c r="L6" s="490"/>
      <c r="M6" s="490"/>
      <c r="N6" s="491"/>
      <c r="O6" s="493"/>
      <c r="P6" s="490"/>
      <c r="Q6" s="490"/>
      <c r="R6" s="490"/>
      <c r="S6" s="490"/>
      <c r="T6" s="491"/>
      <c r="U6" s="497"/>
      <c r="V6" s="498"/>
      <c r="W6" s="498"/>
      <c r="X6" s="498"/>
      <c r="Y6" s="498"/>
      <c r="Z6" s="499"/>
      <c r="AA6" s="493"/>
      <c r="AB6" s="490"/>
      <c r="AC6" s="490"/>
      <c r="AD6" s="490"/>
      <c r="AE6" s="490"/>
      <c r="AF6" s="502"/>
      <c r="AG6" s="503"/>
      <c r="AH6" s="503"/>
      <c r="AI6" s="503"/>
      <c r="AJ6" s="503"/>
      <c r="AK6" s="503"/>
      <c r="AL6" s="503"/>
      <c r="AM6" s="503"/>
      <c r="AN6" s="503"/>
      <c r="AO6" s="503"/>
      <c r="AP6" s="503"/>
      <c r="AQ6" s="503"/>
      <c r="AR6" s="503"/>
      <c r="AS6" s="503"/>
      <c r="AT6" s="503"/>
      <c r="AU6" s="503"/>
      <c r="AV6" s="503"/>
      <c r="AW6" s="503"/>
      <c r="AX6" s="503"/>
      <c r="AY6" s="503"/>
      <c r="AZ6" s="503"/>
      <c r="BA6" s="504" t="s">
        <v>373</v>
      </c>
      <c r="BB6" s="505"/>
      <c r="BC6" s="505"/>
      <c r="BD6" s="505"/>
      <c r="BE6" s="506"/>
      <c r="BF6" s="320"/>
    </row>
    <row r="7" spans="1:60" ht="57.75" customHeight="1" thickTop="1" thickBot="1">
      <c r="A7" s="473" t="s">
        <v>80</v>
      </c>
      <c r="B7" s="474"/>
      <c r="C7" s="474"/>
      <c r="D7" s="474"/>
      <c r="E7" s="474"/>
      <c r="F7" s="474"/>
      <c r="G7" s="474"/>
      <c r="H7" s="474"/>
      <c r="I7" s="474"/>
      <c r="J7" s="475"/>
      <c r="K7" s="476"/>
      <c r="L7" s="477"/>
      <c r="M7" s="477"/>
      <c r="N7" s="478"/>
      <c r="O7" s="476"/>
      <c r="P7" s="477"/>
      <c r="Q7" s="477"/>
      <c r="R7" s="477"/>
      <c r="S7" s="477"/>
      <c r="T7" s="478"/>
      <c r="U7" s="479"/>
      <c r="V7" s="480"/>
      <c r="W7" s="480"/>
      <c r="X7" s="480"/>
      <c r="Y7" s="480"/>
      <c r="Z7" s="481"/>
      <c r="AA7" s="476"/>
      <c r="AB7" s="477"/>
      <c r="AC7" s="477"/>
      <c r="AD7" s="477"/>
      <c r="AE7" s="477"/>
      <c r="AF7" s="482" t="s">
        <v>162</v>
      </c>
      <c r="AG7" s="483"/>
      <c r="AH7" s="483"/>
      <c r="AI7" s="483"/>
      <c r="AJ7" s="483"/>
      <c r="AK7" s="484"/>
      <c r="AL7" s="519" t="s">
        <v>374</v>
      </c>
      <c r="AM7" s="520"/>
      <c r="AN7" s="520"/>
      <c r="AO7" s="520"/>
      <c r="AP7" s="520"/>
      <c r="AQ7" s="520"/>
      <c r="AR7" s="520"/>
      <c r="AS7" s="520"/>
      <c r="AT7" s="520"/>
      <c r="AU7" s="520"/>
      <c r="AV7" s="520"/>
      <c r="AW7" s="520"/>
      <c r="AX7" s="520"/>
      <c r="AY7" s="520"/>
      <c r="AZ7" s="521"/>
      <c r="BA7" s="522"/>
      <c r="BB7" s="523"/>
      <c r="BC7" s="523"/>
      <c r="BD7" s="523"/>
      <c r="BE7" s="524"/>
      <c r="BF7" s="323"/>
    </row>
    <row r="8" spans="1:60" ht="21.95" customHeight="1">
      <c r="A8" s="589" t="s">
        <v>338</v>
      </c>
      <c r="B8" s="591" t="s">
        <v>83</v>
      </c>
      <c r="C8" s="591"/>
      <c r="D8" s="591"/>
      <c r="E8" s="591"/>
      <c r="F8" s="591"/>
      <c r="G8" s="591"/>
      <c r="H8" s="591"/>
      <c r="I8" s="591"/>
      <c r="J8" s="591"/>
      <c r="K8" s="593"/>
      <c r="L8" s="594"/>
      <c r="M8" s="594"/>
      <c r="N8" s="594"/>
      <c r="O8" s="593"/>
      <c r="P8" s="594"/>
      <c r="Q8" s="594"/>
      <c r="R8" s="594"/>
      <c r="S8" s="594"/>
      <c r="T8" s="594"/>
      <c r="U8" s="593"/>
      <c r="V8" s="594"/>
      <c r="W8" s="594"/>
      <c r="X8" s="594"/>
      <c r="Y8" s="594"/>
      <c r="Z8" s="594"/>
      <c r="AA8" s="593"/>
      <c r="AB8" s="594"/>
      <c r="AC8" s="594"/>
      <c r="AD8" s="594"/>
      <c r="AE8" s="594"/>
      <c r="AF8" s="509" t="s">
        <v>339</v>
      </c>
      <c r="AG8" s="509"/>
      <c r="AH8" s="509"/>
      <c r="AI8" s="509"/>
      <c r="AJ8" s="509"/>
      <c r="AK8" s="510"/>
      <c r="AL8" s="511" t="s">
        <v>340</v>
      </c>
      <c r="AM8" s="512"/>
      <c r="AN8" s="512"/>
      <c r="AO8" s="512"/>
      <c r="AP8" s="512"/>
      <c r="AQ8" s="512"/>
      <c r="AR8" s="512"/>
      <c r="AS8" s="512"/>
      <c r="AT8" s="512"/>
      <c r="AU8" s="512"/>
      <c r="AV8" s="512"/>
      <c r="AW8" s="512"/>
      <c r="AX8" s="512"/>
      <c r="AY8" s="512"/>
      <c r="AZ8" s="513"/>
      <c r="BA8" s="507"/>
      <c r="BB8" s="507"/>
      <c r="BC8" s="507"/>
      <c r="BD8" s="507"/>
      <c r="BE8" s="508"/>
      <c r="BF8" s="320"/>
    </row>
    <row r="9" spans="1:60" ht="21.95" customHeight="1">
      <c r="A9" s="590"/>
      <c r="B9" s="592"/>
      <c r="C9" s="592"/>
      <c r="D9" s="592"/>
      <c r="E9" s="592"/>
      <c r="F9" s="592"/>
      <c r="G9" s="592"/>
      <c r="H9" s="592"/>
      <c r="I9" s="592"/>
      <c r="J9" s="592"/>
      <c r="K9" s="595"/>
      <c r="L9" s="596"/>
      <c r="M9" s="596"/>
      <c r="N9" s="596"/>
      <c r="O9" s="595"/>
      <c r="P9" s="596"/>
      <c r="Q9" s="596"/>
      <c r="R9" s="596"/>
      <c r="S9" s="596"/>
      <c r="T9" s="596"/>
      <c r="U9" s="595"/>
      <c r="V9" s="596"/>
      <c r="W9" s="596"/>
      <c r="X9" s="596"/>
      <c r="Y9" s="596"/>
      <c r="Z9" s="596"/>
      <c r="AA9" s="595"/>
      <c r="AB9" s="596"/>
      <c r="AC9" s="596"/>
      <c r="AD9" s="596"/>
      <c r="AE9" s="596"/>
      <c r="AF9" s="509" t="s">
        <v>341</v>
      </c>
      <c r="AG9" s="509"/>
      <c r="AH9" s="509"/>
      <c r="AI9" s="509"/>
      <c r="AJ9" s="509"/>
      <c r="AK9" s="510"/>
      <c r="AL9" s="511" t="s">
        <v>342</v>
      </c>
      <c r="AM9" s="512"/>
      <c r="AN9" s="512"/>
      <c r="AO9" s="512"/>
      <c r="AP9" s="512"/>
      <c r="AQ9" s="512"/>
      <c r="AR9" s="512"/>
      <c r="AS9" s="512"/>
      <c r="AT9" s="512"/>
      <c r="AU9" s="512"/>
      <c r="AV9" s="512"/>
      <c r="AW9" s="512"/>
      <c r="AX9" s="512"/>
      <c r="AY9" s="512"/>
      <c r="AZ9" s="513"/>
      <c r="BA9" s="507"/>
      <c r="BB9" s="507"/>
      <c r="BC9" s="507"/>
      <c r="BD9" s="507"/>
      <c r="BE9" s="508"/>
      <c r="BF9" s="320"/>
    </row>
    <row r="10" spans="1:60" ht="42" customHeight="1">
      <c r="A10" s="590"/>
      <c r="B10" s="592"/>
      <c r="C10" s="592"/>
      <c r="D10" s="592"/>
      <c r="E10" s="592"/>
      <c r="F10" s="592"/>
      <c r="G10" s="592"/>
      <c r="H10" s="592"/>
      <c r="I10" s="592"/>
      <c r="J10" s="592"/>
      <c r="K10" s="595"/>
      <c r="L10" s="596"/>
      <c r="M10" s="596"/>
      <c r="N10" s="596"/>
      <c r="O10" s="595"/>
      <c r="P10" s="596"/>
      <c r="Q10" s="596"/>
      <c r="R10" s="596"/>
      <c r="S10" s="596"/>
      <c r="T10" s="596"/>
      <c r="U10" s="595"/>
      <c r="V10" s="596"/>
      <c r="W10" s="596"/>
      <c r="X10" s="596"/>
      <c r="Y10" s="596"/>
      <c r="Z10" s="596"/>
      <c r="AA10" s="595"/>
      <c r="AB10" s="596"/>
      <c r="AC10" s="596"/>
      <c r="AD10" s="596"/>
      <c r="AE10" s="596"/>
      <c r="AF10" s="514" t="s">
        <v>375</v>
      </c>
      <c r="AG10" s="514"/>
      <c r="AH10" s="514"/>
      <c r="AI10" s="514"/>
      <c r="AJ10" s="514"/>
      <c r="AK10" s="515"/>
      <c r="AL10" s="516" t="s">
        <v>376</v>
      </c>
      <c r="AM10" s="517"/>
      <c r="AN10" s="517"/>
      <c r="AO10" s="517"/>
      <c r="AP10" s="517"/>
      <c r="AQ10" s="517"/>
      <c r="AR10" s="517"/>
      <c r="AS10" s="517"/>
      <c r="AT10" s="517"/>
      <c r="AU10" s="517"/>
      <c r="AV10" s="517"/>
      <c r="AW10" s="517"/>
      <c r="AX10" s="517"/>
      <c r="AY10" s="517"/>
      <c r="AZ10" s="518"/>
      <c r="BA10" s="507"/>
      <c r="BB10" s="507"/>
      <c r="BC10" s="507"/>
      <c r="BD10" s="507"/>
      <c r="BE10" s="508"/>
      <c r="BF10" s="320"/>
    </row>
    <row r="11" spans="1:60" ht="21.95" customHeight="1">
      <c r="A11" s="590"/>
      <c r="B11" s="525" t="s">
        <v>84</v>
      </c>
      <c r="C11" s="528"/>
      <c r="D11" s="528"/>
      <c r="E11" s="528"/>
      <c r="F11" s="528"/>
      <c r="G11" s="528"/>
      <c r="H11" s="528"/>
      <c r="I11" s="528"/>
      <c r="J11" s="528"/>
      <c r="K11" s="526"/>
      <c r="L11" s="527"/>
      <c r="M11" s="527"/>
      <c r="N11" s="527"/>
      <c r="O11" s="526"/>
      <c r="P11" s="527"/>
      <c r="Q11" s="527"/>
      <c r="R11" s="527"/>
      <c r="S11" s="527"/>
      <c r="T11" s="527"/>
      <c r="U11" s="526"/>
      <c r="V11" s="527"/>
      <c r="W11" s="527"/>
      <c r="X11" s="527"/>
      <c r="Y11" s="527"/>
      <c r="Z11" s="527"/>
      <c r="AA11" s="526"/>
      <c r="AB11" s="527"/>
      <c r="AC11" s="527"/>
      <c r="AD11" s="527"/>
      <c r="AE11" s="527"/>
      <c r="AF11" s="532" t="s">
        <v>339</v>
      </c>
      <c r="AG11" s="509"/>
      <c r="AH11" s="509"/>
      <c r="AI11" s="509"/>
      <c r="AJ11" s="509"/>
      <c r="AK11" s="510"/>
      <c r="AL11" s="511" t="s">
        <v>344</v>
      </c>
      <c r="AM11" s="512"/>
      <c r="AN11" s="512"/>
      <c r="AO11" s="512"/>
      <c r="AP11" s="512"/>
      <c r="AQ11" s="512"/>
      <c r="AR11" s="512"/>
      <c r="AS11" s="512"/>
      <c r="AT11" s="512"/>
      <c r="AU11" s="512"/>
      <c r="AV11" s="512"/>
      <c r="AW11" s="512"/>
      <c r="AX11" s="512"/>
      <c r="AY11" s="512"/>
      <c r="AZ11" s="513"/>
      <c r="BA11" s="532"/>
      <c r="BB11" s="509"/>
      <c r="BC11" s="509"/>
      <c r="BD11" s="509"/>
      <c r="BE11" s="533"/>
      <c r="BF11" s="320"/>
      <c r="BH11" s="317" t="s">
        <v>343</v>
      </c>
    </row>
    <row r="12" spans="1:60" ht="39.75" customHeight="1">
      <c r="A12" s="590"/>
      <c r="B12" s="525"/>
      <c r="C12" s="528"/>
      <c r="D12" s="528"/>
      <c r="E12" s="528"/>
      <c r="F12" s="528"/>
      <c r="G12" s="528"/>
      <c r="H12" s="528"/>
      <c r="I12" s="528"/>
      <c r="J12" s="528"/>
      <c r="K12" s="526"/>
      <c r="L12" s="527"/>
      <c r="M12" s="527"/>
      <c r="N12" s="527"/>
      <c r="O12" s="526"/>
      <c r="P12" s="527"/>
      <c r="Q12" s="527"/>
      <c r="R12" s="527"/>
      <c r="S12" s="527"/>
      <c r="T12" s="527"/>
      <c r="U12" s="526"/>
      <c r="V12" s="527"/>
      <c r="W12" s="527"/>
      <c r="X12" s="527"/>
      <c r="Y12" s="527"/>
      <c r="Z12" s="527"/>
      <c r="AA12" s="526"/>
      <c r="AB12" s="527"/>
      <c r="AC12" s="527"/>
      <c r="AD12" s="527"/>
      <c r="AE12" s="527"/>
      <c r="AF12" s="514" t="s">
        <v>375</v>
      </c>
      <c r="AG12" s="514"/>
      <c r="AH12" s="514"/>
      <c r="AI12" s="514"/>
      <c r="AJ12" s="514"/>
      <c r="AK12" s="515"/>
      <c r="AL12" s="516" t="s">
        <v>376</v>
      </c>
      <c r="AM12" s="517"/>
      <c r="AN12" s="517"/>
      <c r="AO12" s="517"/>
      <c r="AP12" s="517"/>
      <c r="AQ12" s="517"/>
      <c r="AR12" s="517"/>
      <c r="AS12" s="517"/>
      <c r="AT12" s="517"/>
      <c r="AU12" s="517"/>
      <c r="AV12" s="517"/>
      <c r="AW12" s="517"/>
      <c r="AX12" s="517"/>
      <c r="AY12" s="517"/>
      <c r="AZ12" s="518"/>
      <c r="BA12" s="507"/>
      <c r="BB12" s="507"/>
      <c r="BC12" s="507"/>
      <c r="BD12" s="507"/>
      <c r="BE12" s="508"/>
      <c r="BF12" s="320"/>
      <c r="BH12" s="317" t="s">
        <v>343</v>
      </c>
    </row>
    <row r="13" spans="1:60" ht="21.95" customHeight="1">
      <c r="A13" s="590"/>
      <c r="B13" s="525" t="s">
        <v>61</v>
      </c>
      <c r="C13" s="525"/>
      <c r="D13" s="525"/>
      <c r="E13" s="525"/>
      <c r="F13" s="525"/>
      <c r="G13" s="525"/>
      <c r="H13" s="525"/>
      <c r="I13" s="525"/>
      <c r="J13" s="525"/>
      <c r="K13" s="526"/>
      <c r="L13" s="527"/>
      <c r="M13" s="527"/>
      <c r="N13" s="527"/>
      <c r="O13" s="526"/>
      <c r="P13" s="527"/>
      <c r="Q13" s="527"/>
      <c r="R13" s="527"/>
      <c r="S13" s="527"/>
      <c r="T13" s="527"/>
      <c r="U13" s="526"/>
      <c r="V13" s="527"/>
      <c r="W13" s="527"/>
      <c r="X13" s="527"/>
      <c r="Y13" s="527"/>
      <c r="Z13" s="527"/>
      <c r="AA13" s="526"/>
      <c r="AB13" s="527"/>
      <c r="AC13" s="527"/>
      <c r="AD13" s="527"/>
      <c r="AE13" s="527"/>
      <c r="AF13" s="529" t="s">
        <v>339</v>
      </c>
      <c r="AG13" s="530"/>
      <c r="AH13" s="530"/>
      <c r="AI13" s="530"/>
      <c r="AJ13" s="530"/>
      <c r="AK13" s="531"/>
      <c r="AL13" s="511" t="s">
        <v>340</v>
      </c>
      <c r="AM13" s="512"/>
      <c r="AN13" s="512"/>
      <c r="AO13" s="512"/>
      <c r="AP13" s="512"/>
      <c r="AQ13" s="512"/>
      <c r="AR13" s="512"/>
      <c r="AS13" s="512"/>
      <c r="AT13" s="512"/>
      <c r="AU13" s="512"/>
      <c r="AV13" s="512"/>
      <c r="AW13" s="512"/>
      <c r="AX13" s="512"/>
      <c r="AY13" s="512"/>
      <c r="AZ13" s="513"/>
      <c r="BA13" s="507"/>
      <c r="BB13" s="507"/>
      <c r="BC13" s="507"/>
      <c r="BD13" s="507"/>
      <c r="BE13" s="508"/>
      <c r="BF13" s="320"/>
      <c r="BH13" s="317" t="s">
        <v>343</v>
      </c>
    </row>
    <row r="14" spans="1:60" ht="40.5" customHeight="1">
      <c r="A14" s="590"/>
      <c r="B14" s="525"/>
      <c r="C14" s="525"/>
      <c r="D14" s="525"/>
      <c r="E14" s="525"/>
      <c r="F14" s="525"/>
      <c r="G14" s="525"/>
      <c r="H14" s="525"/>
      <c r="I14" s="525"/>
      <c r="J14" s="525"/>
      <c r="K14" s="526"/>
      <c r="L14" s="527"/>
      <c r="M14" s="527"/>
      <c r="N14" s="527"/>
      <c r="O14" s="526"/>
      <c r="P14" s="527"/>
      <c r="Q14" s="527"/>
      <c r="R14" s="527"/>
      <c r="S14" s="527"/>
      <c r="T14" s="527"/>
      <c r="U14" s="526"/>
      <c r="V14" s="527"/>
      <c r="W14" s="527"/>
      <c r="X14" s="527"/>
      <c r="Y14" s="527"/>
      <c r="Z14" s="527"/>
      <c r="AA14" s="526"/>
      <c r="AB14" s="527"/>
      <c r="AC14" s="527"/>
      <c r="AD14" s="527"/>
      <c r="AE14" s="527"/>
      <c r="AF14" s="514" t="s">
        <v>375</v>
      </c>
      <c r="AG14" s="514"/>
      <c r="AH14" s="514"/>
      <c r="AI14" s="514"/>
      <c r="AJ14" s="514"/>
      <c r="AK14" s="515"/>
      <c r="AL14" s="516" t="s">
        <v>376</v>
      </c>
      <c r="AM14" s="517"/>
      <c r="AN14" s="517"/>
      <c r="AO14" s="517"/>
      <c r="AP14" s="517"/>
      <c r="AQ14" s="517"/>
      <c r="AR14" s="517"/>
      <c r="AS14" s="517"/>
      <c r="AT14" s="517"/>
      <c r="AU14" s="517"/>
      <c r="AV14" s="517"/>
      <c r="AW14" s="517"/>
      <c r="AX14" s="517"/>
      <c r="AY14" s="517"/>
      <c r="AZ14" s="518"/>
      <c r="BA14" s="507"/>
      <c r="BB14" s="507"/>
      <c r="BC14" s="507"/>
      <c r="BD14" s="507"/>
      <c r="BE14" s="508"/>
      <c r="BF14" s="320"/>
    </row>
    <row r="15" spans="1:60" ht="21.95" customHeight="1">
      <c r="A15" s="590"/>
      <c r="B15" s="534" t="s">
        <v>85</v>
      </c>
      <c r="C15" s="534"/>
      <c r="D15" s="534"/>
      <c r="E15" s="534"/>
      <c r="F15" s="534"/>
      <c r="G15" s="534"/>
      <c r="H15" s="534"/>
      <c r="I15" s="534"/>
      <c r="J15" s="534"/>
      <c r="K15" s="536"/>
      <c r="L15" s="537"/>
      <c r="M15" s="537"/>
      <c r="N15" s="537"/>
      <c r="O15" s="536"/>
      <c r="P15" s="537"/>
      <c r="Q15" s="537"/>
      <c r="R15" s="537"/>
      <c r="S15" s="537"/>
      <c r="T15" s="537"/>
      <c r="U15" s="536"/>
      <c r="V15" s="537"/>
      <c r="W15" s="537"/>
      <c r="X15" s="537"/>
      <c r="Y15" s="537"/>
      <c r="Z15" s="537"/>
      <c r="AA15" s="536"/>
      <c r="AB15" s="537"/>
      <c r="AC15" s="537"/>
      <c r="AD15" s="537"/>
      <c r="AE15" s="537"/>
      <c r="AF15" s="509" t="s">
        <v>339</v>
      </c>
      <c r="AG15" s="509"/>
      <c r="AH15" s="509"/>
      <c r="AI15" s="509"/>
      <c r="AJ15" s="509"/>
      <c r="AK15" s="510"/>
      <c r="AL15" s="511" t="s">
        <v>340</v>
      </c>
      <c r="AM15" s="512"/>
      <c r="AN15" s="512"/>
      <c r="AO15" s="512"/>
      <c r="AP15" s="512"/>
      <c r="AQ15" s="512"/>
      <c r="AR15" s="512"/>
      <c r="AS15" s="512"/>
      <c r="AT15" s="512"/>
      <c r="AU15" s="512"/>
      <c r="AV15" s="512"/>
      <c r="AW15" s="512"/>
      <c r="AX15" s="512"/>
      <c r="AY15" s="512"/>
      <c r="AZ15" s="513"/>
      <c r="BA15" s="507"/>
      <c r="BB15" s="507"/>
      <c r="BC15" s="507"/>
      <c r="BD15" s="507"/>
      <c r="BE15" s="508"/>
      <c r="BF15" s="320"/>
    </row>
    <row r="16" spans="1:60" ht="21.95" customHeight="1">
      <c r="A16" s="590"/>
      <c r="B16" s="535"/>
      <c r="C16" s="535"/>
      <c r="D16" s="535"/>
      <c r="E16" s="535"/>
      <c r="F16" s="535"/>
      <c r="G16" s="535"/>
      <c r="H16" s="535"/>
      <c r="I16" s="535"/>
      <c r="J16" s="535"/>
      <c r="K16" s="538"/>
      <c r="L16" s="539"/>
      <c r="M16" s="539"/>
      <c r="N16" s="539"/>
      <c r="O16" s="538"/>
      <c r="P16" s="539"/>
      <c r="Q16" s="539"/>
      <c r="R16" s="539"/>
      <c r="S16" s="539"/>
      <c r="T16" s="539"/>
      <c r="U16" s="538"/>
      <c r="V16" s="539"/>
      <c r="W16" s="539"/>
      <c r="X16" s="539"/>
      <c r="Y16" s="539"/>
      <c r="Z16" s="539"/>
      <c r="AA16" s="538"/>
      <c r="AB16" s="539"/>
      <c r="AC16" s="539"/>
      <c r="AD16" s="539"/>
      <c r="AE16" s="539"/>
      <c r="AF16" s="509" t="s">
        <v>341</v>
      </c>
      <c r="AG16" s="509"/>
      <c r="AH16" s="509"/>
      <c r="AI16" s="509"/>
      <c r="AJ16" s="509"/>
      <c r="AK16" s="510"/>
      <c r="AL16" s="511" t="s">
        <v>342</v>
      </c>
      <c r="AM16" s="512"/>
      <c r="AN16" s="512"/>
      <c r="AO16" s="512"/>
      <c r="AP16" s="512"/>
      <c r="AQ16" s="512"/>
      <c r="AR16" s="512"/>
      <c r="AS16" s="512"/>
      <c r="AT16" s="512"/>
      <c r="AU16" s="512"/>
      <c r="AV16" s="512"/>
      <c r="AW16" s="512"/>
      <c r="AX16" s="512"/>
      <c r="AY16" s="512"/>
      <c r="AZ16" s="513"/>
      <c r="BA16" s="507"/>
      <c r="BB16" s="507"/>
      <c r="BC16" s="507"/>
      <c r="BD16" s="507"/>
      <c r="BE16" s="508"/>
      <c r="BF16" s="320"/>
    </row>
    <row r="17" spans="1:58" ht="42" customHeight="1">
      <c r="A17" s="590"/>
      <c r="B17" s="535"/>
      <c r="C17" s="535"/>
      <c r="D17" s="535"/>
      <c r="E17" s="535"/>
      <c r="F17" s="535"/>
      <c r="G17" s="535"/>
      <c r="H17" s="535"/>
      <c r="I17" s="535"/>
      <c r="J17" s="535"/>
      <c r="K17" s="538"/>
      <c r="L17" s="539"/>
      <c r="M17" s="539"/>
      <c r="N17" s="539"/>
      <c r="O17" s="538"/>
      <c r="P17" s="539"/>
      <c r="Q17" s="539"/>
      <c r="R17" s="539"/>
      <c r="S17" s="539"/>
      <c r="T17" s="539"/>
      <c r="U17" s="538"/>
      <c r="V17" s="539"/>
      <c r="W17" s="539"/>
      <c r="X17" s="539"/>
      <c r="Y17" s="539"/>
      <c r="Z17" s="539"/>
      <c r="AA17" s="538"/>
      <c r="AB17" s="539"/>
      <c r="AC17" s="539"/>
      <c r="AD17" s="539"/>
      <c r="AE17" s="539"/>
      <c r="AF17" s="509" t="s">
        <v>375</v>
      </c>
      <c r="AG17" s="509"/>
      <c r="AH17" s="509"/>
      <c r="AI17" s="509"/>
      <c r="AJ17" s="509"/>
      <c r="AK17" s="510"/>
      <c r="AL17" s="516" t="s">
        <v>376</v>
      </c>
      <c r="AM17" s="517"/>
      <c r="AN17" s="517"/>
      <c r="AO17" s="517"/>
      <c r="AP17" s="517"/>
      <c r="AQ17" s="517"/>
      <c r="AR17" s="517"/>
      <c r="AS17" s="517"/>
      <c r="AT17" s="517"/>
      <c r="AU17" s="517"/>
      <c r="AV17" s="517"/>
      <c r="AW17" s="517"/>
      <c r="AX17" s="517"/>
      <c r="AY17" s="517"/>
      <c r="AZ17" s="518"/>
      <c r="BA17" s="507"/>
      <c r="BB17" s="507"/>
      <c r="BC17" s="507"/>
      <c r="BD17" s="507"/>
      <c r="BE17" s="508"/>
      <c r="BF17" s="320"/>
    </row>
    <row r="18" spans="1:58" ht="21.95" customHeight="1">
      <c r="A18" s="590"/>
      <c r="B18" s="546" t="s">
        <v>95</v>
      </c>
      <c r="C18" s="547"/>
      <c r="D18" s="547"/>
      <c r="E18" s="547"/>
      <c r="F18" s="547"/>
      <c r="G18" s="547"/>
      <c r="H18" s="547"/>
      <c r="I18" s="547"/>
      <c r="J18" s="548"/>
      <c r="K18" s="552"/>
      <c r="L18" s="553"/>
      <c r="M18" s="553"/>
      <c r="N18" s="554"/>
      <c r="O18" s="540" t="s">
        <v>377</v>
      </c>
      <c r="P18" s="541"/>
      <c r="Q18" s="541"/>
      <c r="R18" s="541"/>
      <c r="S18" s="541"/>
      <c r="T18" s="542"/>
      <c r="U18" s="558"/>
      <c r="V18" s="559"/>
      <c r="W18" s="559"/>
      <c r="X18" s="559"/>
      <c r="Y18" s="559"/>
      <c r="Z18" s="560"/>
      <c r="AA18" s="540" t="s">
        <v>378</v>
      </c>
      <c r="AB18" s="541"/>
      <c r="AC18" s="541"/>
      <c r="AD18" s="541"/>
      <c r="AE18" s="542"/>
      <c r="AF18" s="510" t="s">
        <v>379</v>
      </c>
      <c r="AG18" s="507"/>
      <c r="AH18" s="507"/>
      <c r="AI18" s="507"/>
      <c r="AJ18" s="507"/>
      <c r="AK18" s="507"/>
      <c r="AL18" s="564" t="s">
        <v>380</v>
      </c>
      <c r="AM18" s="565"/>
      <c r="AN18" s="565"/>
      <c r="AO18" s="565"/>
      <c r="AP18" s="565"/>
      <c r="AQ18" s="565"/>
      <c r="AR18" s="565"/>
      <c r="AS18" s="565"/>
      <c r="AT18" s="565"/>
      <c r="AU18" s="565"/>
      <c r="AV18" s="565"/>
      <c r="AW18" s="565"/>
      <c r="AX18" s="565"/>
      <c r="AY18" s="565"/>
      <c r="AZ18" s="566"/>
      <c r="BA18" s="507"/>
      <c r="BB18" s="507"/>
      <c r="BC18" s="507"/>
      <c r="BD18" s="507"/>
      <c r="BE18" s="508"/>
      <c r="BF18" s="320"/>
    </row>
    <row r="19" spans="1:58" ht="37.5" customHeight="1">
      <c r="A19" s="590"/>
      <c r="B19" s="549"/>
      <c r="C19" s="550"/>
      <c r="D19" s="550"/>
      <c r="E19" s="550"/>
      <c r="F19" s="550"/>
      <c r="G19" s="550"/>
      <c r="H19" s="550"/>
      <c r="I19" s="550"/>
      <c r="J19" s="551"/>
      <c r="K19" s="555"/>
      <c r="L19" s="556"/>
      <c r="M19" s="556"/>
      <c r="N19" s="557"/>
      <c r="O19" s="543"/>
      <c r="P19" s="544"/>
      <c r="Q19" s="544"/>
      <c r="R19" s="544"/>
      <c r="S19" s="544"/>
      <c r="T19" s="545"/>
      <c r="U19" s="561"/>
      <c r="V19" s="562"/>
      <c r="W19" s="562"/>
      <c r="X19" s="562"/>
      <c r="Y19" s="562"/>
      <c r="Z19" s="563"/>
      <c r="AA19" s="543"/>
      <c r="AB19" s="544"/>
      <c r="AC19" s="544"/>
      <c r="AD19" s="544"/>
      <c r="AE19" s="545"/>
      <c r="AF19" s="509" t="s">
        <v>375</v>
      </c>
      <c r="AG19" s="509"/>
      <c r="AH19" s="509"/>
      <c r="AI19" s="509"/>
      <c r="AJ19" s="509"/>
      <c r="AK19" s="510"/>
      <c r="AL19" s="516" t="s">
        <v>376</v>
      </c>
      <c r="AM19" s="517"/>
      <c r="AN19" s="517"/>
      <c r="AO19" s="517"/>
      <c r="AP19" s="517"/>
      <c r="AQ19" s="517"/>
      <c r="AR19" s="517"/>
      <c r="AS19" s="517"/>
      <c r="AT19" s="517"/>
      <c r="AU19" s="517"/>
      <c r="AV19" s="517"/>
      <c r="AW19" s="517"/>
      <c r="AX19" s="517"/>
      <c r="AY19" s="517"/>
      <c r="AZ19" s="518"/>
      <c r="BA19" s="507"/>
      <c r="BB19" s="507"/>
      <c r="BC19" s="507"/>
      <c r="BD19" s="507"/>
      <c r="BE19" s="508"/>
      <c r="BF19" s="320"/>
    </row>
    <row r="20" spans="1:58" ht="21.95" customHeight="1">
      <c r="A20" s="590"/>
      <c r="B20" s="540" t="s">
        <v>306</v>
      </c>
      <c r="C20" s="541"/>
      <c r="D20" s="541"/>
      <c r="E20" s="541"/>
      <c r="F20" s="541"/>
      <c r="G20" s="541"/>
      <c r="H20" s="541"/>
      <c r="I20" s="541"/>
      <c r="J20" s="542"/>
      <c r="K20" s="540"/>
      <c r="L20" s="541"/>
      <c r="M20" s="541"/>
      <c r="N20" s="542"/>
      <c r="O20" s="540" t="s">
        <v>381</v>
      </c>
      <c r="P20" s="541"/>
      <c r="Q20" s="541"/>
      <c r="R20" s="541"/>
      <c r="S20" s="541"/>
      <c r="T20" s="542"/>
      <c r="U20" s="540" t="s">
        <v>382</v>
      </c>
      <c r="V20" s="541"/>
      <c r="W20" s="541"/>
      <c r="X20" s="541"/>
      <c r="Y20" s="541"/>
      <c r="Z20" s="542"/>
      <c r="AA20" s="540" t="s">
        <v>383</v>
      </c>
      <c r="AB20" s="541"/>
      <c r="AC20" s="541"/>
      <c r="AD20" s="541"/>
      <c r="AE20" s="542"/>
      <c r="AF20" s="510" t="s">
        <v>241</v>
      </c>
      <c r="AG20" s="507"/>
      <c r="AH20" s="507"/>
      <c r="AI20" s="507"/>
      <c r="AJ20" s="507"/>
      <c r="AK20" s="507"/>
      <c r="AL20" s="564" t="s">
        <v>384</v>
      </c>
      <c r="AM20" s="565"/>
      <c r="AN20" s="565"/>
      <c r="AO20" s="565"/>
      <c r="AP20" s="565"/>
      <c r="AQ20" s="565"/>
      <c r="AR20" s="565"/>
      <c r="AS20" s="565"/>
      <c r="AT20" s="565"/>
      <c r="AU20" s="565"/>
      <c r="AV20" s="565"/>
      <c r="AW20" s="565"/>
      <c r="AX20" s="565"/>
      <c r="AY20" s="565"/>
      <c r="AZ20" s="566"/>
      <c r="BA20" s="507"/>
      <c r="BB20" s="507"/>
      <c r="BC20" s="507"/>
      <c r="BD20" s="507"/>
      <c r="BE20" s="508"/>
      <c r="BF20" s="320"/>
    </row>
    <row r="21" spans="1:58" ht="45.75" customHeight="1">
      <c r="A21" s="590"/>
      <c r="B21" s="543"/>
      <c r="C21" s="544"/>
      <c r="D21" s="544"/>
      <c r="E21" s="544"/>
      <c r="F21" s="544"/>
      <c r="G21" s="544"/>
      <c r="H21" s="544"/>
      <c r="I21" s="544"/>
      <c r="J21" s="545"/>
      <c r="K21" s="543"/>
      <c r="L21" s="544"/>
      <c r="M21" s="544"/>
      <c r="N21" s="545"/>
      <c r="O21" s="543"/>
      <c r="P21" s="544"/>
      <c r="Q21" s="544"/>
      <c r="R21" s="544"/>
      <c r="S21" s="544"/>
      <c r="T21" s="545"/>
      <c r="U21" s="543"/>
      <c r="V21" s="544"/>
      <c r="W21" s="544"/>
      <c r="X21" s="544"/>
      <c r="Y21" s="544"/>
      <c r="Z21" s="545"/>
      <c r="AA21" s="543"/>
      <c r="AB21" s="544"/>
      <c r="AC21" s="544"/>
      <c r="AD21" s="544"/>
      <c r="AE21" s="545"/>
      <c r="AF21" s="514" t="s">
        <v>385</v>
      </c>
      <c r="AG21" s="514"/>
      <c r="AH21" s="514"/>
      <c r="AI21" s="514"/>
      <c r="AJ21" s="514"/>
      <c r="AK21" s="515"/>
      <c r="AL21" s="516" t="s">
        <v>376</v>
      </c>
      <c r="AM21" s="517"/>
      <c r="AN21" s="517"/>
      <c r="AO21" s="517"/>
      <c r="AP21" s="517"/>
      <c r="AQ21" s="517"/>
      <c r="AR21" s="517"/>
      <c r="AS21" s="517"/>
      <c r="AT21" s="517"/>
      <c r="AU21" s="517"/>
      <c r="AV21" s="517"/>
      <c r="AW21" s="517"/>
      <c r="AX21" s="517"/>
      <c r="AY21" s="517"/>
      <c r="AZ21" s="518"/>
      <c r="BA21" s="507"/>
      <c r="BB21" s="507"/>
      <c r="BC21" s="507"/>
      <c r="BD21" s="507"/>
      <c r="BE21" s="508"/>
      <c r="BF21" s="320"/>
    </row>
    <row r="22" spans="1:58" ht="21.95" customHeight="1">
      <c r="A22" s="590"/>
      <c r="B22" s="546" t="s">
        <v>96</v>
      </c>
      <c r="C22" s="547"/>
      <c r="D22" s="547"/>
      <c r="E22" s="547"/>
      <c r="F22" s="547"/>
      <c r="G22" s="547"/>
      <c r="H22" s="547"/>
      <c r="I22" s="547"/>
      <c r="J22" s="548"/>
      <c r="K22" s="546"/>
      <c r="L22" s="547"/>
      <c r="M22" s="547"/>
      <c r="N22" s="548"/>
      <c r="O22" s="574"/>
      <c r="P22" s="572"/>
      <c r="Q22" s="572"/>
      <c r="R22" s="572"/>
      <c r="S22" s="572"/>
      <c r="T22" s="573"/>
      <c r="U22" s="574"/>
      <c r="V22" s="572"/>
      <c r="W22" s="572"/>
      <c r="X22" s="572"/>
      <c r="Y22" s="572"/>
      <c r="Z22" s="573"/>
      <c r="AA22" s="574"/>
      <c r="AB22" s="572"/>
      <c r="AC22" s="572"/>
      <c r="AD22" s="572"/>
      <c r="AE22" s="573"/>
      <c r="AF22" s="509" t="s">
        <v>386</v>
      </c>
      <c r="AG22" s="509"/>
      <c r="AH22" s="509"/>
      <c r="AI22" s="509"/>
      <c r="AJ22" s="509"/>
      <c r="AK22" s="510"/>
      <c r="AL22" s="511" t="s">
        <v>387</v>
      </c>
      <c r="AM22" s="512"/>
      <c r="AN22" s="512"/>
      <c r="AO22" s="512"/>
      <c r="AP22" s="512"/>
      <c r="AQ22" s="512"/>
      <c r="AR22" s="512"/>
      <c r="AS22" s="512"/>
      <c r="AT22" s="512"/>
      <c r="AU22" s="512"/>
      <c r="AV22" s="512"/>
      <c r="AW22" s="512"/>
      <c r="AX22" s="512"/>
      <c r="AY22" s="512"/>
      <c r="AZ22" s="513"/>
      <c r="BA22" s="507"/>
      <c r="BB22" s="507"/>
      <c r="BC22" s="507"/>
      <c r="BD22" s="507"/>
      <c r="BE22" s="508"/>
      <c r="BF22" s="323"/>
    </row>
    <row r="23" spans="1:58" ht="35.1" customHeight="1">
      <c r="A23" s="590"/>
      <c r="B23" s="549"/>
      <c r="C23" s="550"/>
      <c r="D23" s="550"/>
      <c r="E23" s="550"/>
      <c r="F23" s="550"/>
      <c r="G23" s="550"/>
      <c r="H23" s="550"/>
      <c r="I23" s="550"/>
      <c r="J23" s="551"/>
      <c r="K23" s="549"/>
      <c r="L23" s="550"/>
      <c r="M23" s="550"/>
      <c r="N23" s="551"/>
      <c r="O23" s="575"/>
      <c r="P23" s="576"/>
      <c r="Q23" s="576"/>
      <c r="R23" s="576"/>
      <c r="S23" s="576"/>
      <c r="T23" s="577"/>
      <c r="U23" s="575"/>
      <c r="V23" s="576"/>
      <c r="W23" s="576"/>
      <c r="X23" s="576"/>
      <c r="Y23" s="576"/>
      <c r="Z23" s="577"/>
      <c r="AA23" s="575"/>
      <c r="AB23" s="576"/>
      <c r="AC23" s="576"/>
      <c r="AD23" s="576"/>
      <c r="AE23" s="577"/>
      <c r="AF23" s="514" t="s">
        <v>375</v>
      </c>
      <c r="AG23" s="514"/>
      <c r="AH23" s="514"/>
      <c r="AI23" s="514"/>
      <c r="AJ23" s="514"/>
      <c r="AK23" s="515"/>
      <c r="AL23" s="567" t="s">
        <v>388</v>
      </c>
      <c r="AM23" s="517"/>
      <c r="AN23" s="517"/>
      <c r="AO23" s="517"/>
      <c r="AP23" s="517"/>
      <c r="AQ23" s="517"/>
      <c r="AR23" s="517"/>
      <c r="AS23" s="517"/>
      <c r="AT23" s="517"/>
      <c r="AU23" s="517"/>
      <c r="AV23" s="517"/>
      <c r="AW23" s="517"/>
      <c r="AX23" s="517"/>
      <c r="AY23" s="517"/>
      <c r="AZ23" s="518"/>
      <c r="BA23" s="507"/>
      <c r="BB23" s="507"/>
      <c r="BC23" s="507"/>
      <c r="BD23" s="507"/>
      <c r="BE23" s="508"/>
      <c r="BF23" s="320"/>
    </row>
    <row r="24" spans="1:58" ht="36.75" customHeight="1">
      <c r="A24" s="590"/>
      <c r="B24" s="546" t="s">
        <v>97</v>
      </c>
      <c r="C24" s="553"/>
      <c r="D24" s="553"/>
      <c r="E24" s="553"/>
      <c r="F24" s="553"/>
      <c r="G24" s="553"/>
      <c r="H24" s="553"/>
      <c r="I24" s="553"/>
      <c r="J24" s="554"/>
      <c r="K24" s="568"/>
      <c r="L24" s="569"/>
      <c r="M24" s="569"/>
      <c r="N24" s="570"/>
      <c r="O24" s="571"/>
      <c r="P24" s="572"/>
      <c r="Q24" s="572"/>
      <c r="R24" s="572"/>
      <c r="S24" s="572"/>
      <c r="T24" s="573"/>
      <c r="U24" s="574"/>
      <c r="V24" s="572"/>
      <c r="W24" s="572"/>
      <c r="X24" s="572"/>
      <c r="Y24" s="572"/>
      <c r="Z24" s="573"/>
      <c r="AA24" s="568"/>
      <c r="AB24" s="569"/>
      <c r="AC24" s="569"/>
      <c r="AD24" s="569"/>
      <c r="AE24" s="570"/>
      <c r="AF24" s="514" t="s">
        <v>375</v>
      </c>
      <c r="AG24" s="514"/>
      <c r="AH24" s="514"/>
      <c r="AI24" s="514"/>
      <c r="AJ24" s="514"/>
      <c r="AK24" s="515"/>
      <c r="AL24" s="567" t="s">
        <v>388</v>
      </c>
      <c r="AM24" s="517"/>
      <c r="AN24" s="517"/>
      <c r="AO24" s="517"/>
      <c r="AP24" s="517"/>
      <c r="AQ24" s="517"/>
      <c r="AR24" s="517"/>
      <c r="AS24" s="517"/>
      <c r="AT24" s="517"/>
      <c r="AU24" s="517"/>
      <c r="AV24" s="517"/>
      <c r="AW24" s="517"/>
      <c r="AX24" s="517"/>
      <c r="AY24" s="517"/>
      <c r="AZ24" s="518"/>
      <c r="BA24" s="507"/>
      <c r="BB24" s="507"/>
      <c r="BC24" s="507"/>
      <c r="BD24" s="507"/>
      <c r="BE24" s="508"/>
      <c r="BF24" s="320"/>
    </row>
    <row r="25" spans="1:58" ht="38.25" customHeight="1">
      <c r="A25" s="590"/>
      <c r="B25" s="546" t="s">
        <v>98</v>
      </c>
      <c r="C25" s="547"/>
      <c r="D25" s="547"/>
      <c r="E25" s="547"/>
      <c r="F25" s="547"/>
      <c r="G25" s="547"/>
      <c r="H25" s="547"/>
      <c r="I25" s="547"/>
      <c r="J25" s="548"/>
      <c r="K25" s="546"/>
      <c r="L25" s="547"/>
      <c r="M25" s="547"/>
      <c r="N25" s="548"/>
      <c r="O25" s="540" t="s">
        <v>389</v>
      </c>
      <c r="P25" s="547"/>
      <c r="Q25" s="547"/>
      <c r="R25" s="547"/>
      <c r="S25" s="547"/>
      <c r="T25" s="548"/>
      <c r="U25" s="540" t="s">
        <v>389</v>
      </c>
      <c r="V25" s="547"/>
      <c r="W25" s="547"/>
      <c r="X25" s="547"/>
      <c r="Y25" s="547"/>
      <c r="Z25" s="548"/>
      <c r="AA25" s="574"/>
      <c r="AB25" s="572"/>
      <c r="AC25" s="572"/>
      <c r="AD25" s="572"/>
      <c r="AE25" s="573"/>
      <c r="AF25" s="509" t="s">
        <v>375</v>
      </c>
      <c r="AG25" s="509"/>
      <c r="AH25" s="509"/>
      <c r="AI25" s="509"/>
      <c r="AJ25" s="509"/>
      <c r="AK25" s="510"/>
      <c r="AL25" s="567" t="s">
        <v>388</v>
      </c>
      <c r="AM25" s="517"/>
      <c r="AN25" s="517"/>
      <c r="AO25" s="517"/>
      <c r="AP25" s="517"/>
      <c r="AQ25" s="517"/>
      <c r="AR25" s="517"/>
      <c r="AS25" s="517"/>
      <c r="AT25" s="517"/>
      <c r="AU25" s="517"/>
      <c r="AV25" s="517"/>
      <c r="AW25" s="517"/>
      <c r="AX25" s="517"/>
      <c r="AY25" s="517"/>
      <c r="AZ25" s="518"/>
      <c r="BA25" s="507"/>
      <c r="BB25" s="507"/>
      <c r="BC25" s="507"/>
      <c r="BD25" s="507"/>
      <c r="BE25" s="508"/>
      <c r="BF25" s="320"/>
    </row>
    <row r="26" spans="1:58" ht="30.75" customHeight="1">
      <c r="A26" s="578" t="s">
        <v>99</v>
      </c>
      <c r="B26" s="546" t="s">
        <v>100</v>
      </c>
      <c r="C26" s="547"/>
      <c r="D26" s="547"/>
      <c r="E26" s="547"/>
      <c r="F26" s="547"/>
      <c r="G26" s="547"/>
      <c r="H26" s="547"/>
      <c r="I26" s="547"/>
      <c r="J26" s="548"/>
      <c r="K26" s="580"/>
      <c r="L26" s="581"/>
      <c r="M26" s="581"/>
      <c r="N26" s="582"/>
      <c r="O26" s="540" t="s">
        <v>390</v>
      </c>
      <c r="P26" s="541"/>
      <c r="Q26" s="541"/>
      <c r="R26" s="541"/>
      <c r="S26" s="541"/>
      <c r="T26" s="542"/>
      <c r="U26" s="540" t="s">
        <v>390</v>
      </c>
      <c r="V26" s="541"/>
      <c r="W26" s="541"/>
      <c r="X26" s="541"/>
      <c r="Y26" s="541"/>
      <c r="Z26" s="542"/>
      <c r="AA26" s="568"/>
      <c r="AB26" s="569"/>
      <c r="AC26" s="569"/>
      <c r="AD26" s="569"/>
      <c r="AE26" s="570"/>
      <c r="AF26" s="510" t="s">
        <v>241</v>
      </c>
      <c r="AG26" s="507"/>
      <c r="AH26" s="507"/>
      <c r="AI26" s="507"/>
      <c r="AJ26" s="507"/>
      <c r="AK26" s="507"/>
      <c r="AL26" s="564" t="s">
        <v>380</v>
      </c>
      <c r="AM26" s="565"/>
      <c r="AN26" s="565"/>
      <c r="AO26" s="565"/>
      <c r="AP26" s="565"/>
      <c r="AQ26" s="565"/>
      <c r="AR26" s="565"/>
      <c r="AS26" s="565"/>
      <c r="AT26" s="565"/>
      <c r="AU26" s="565"/>
      <c r="AV26" s="565"/>
      <c r="AW26" s="565"/>
      <c r="AX26" s="565"/>
      <c r="AY26" s="565"/>
      <c r="AZ26" s="566"/>
      <c r="BA26" s="507"/>
      <c r="BB26" s="507"/>
      <c r="BC26" s="507"/>
      <c r="BD26" s="507"/>
      <c r="BE26" s="508"/>
      <c r="BF26" s="320"/>
    </row>
    <row r="27" spans="1:58" ht="37.5" customHeight="1">
      <c r="A27" s="579"/>
      <c r="B27" s="549"/>
      <c r="C27" s="550"/>
      <c r="D27" s="550"/>
      <c r="E27" s="550"/>
      <c r="F27" s="550"/>
      <c r="G27" s="550"/>
      <c r="H27" s="550"/>
      <c r="I27" s="550"/>
      <c r="J27" s="551"/>
      <c r="K27" s="583"/>
      <c r="L27" s="584"/>
      <c r="M27" s="584"/>
      <c r="N27" s="585"/>
      <c r="O27" s="543"/>
      <c r="P27" s="544"/>
      <c r="Q27" s="544"/>
      <c r="R27" s="544"/>
      <c r="S27" s="544"/>
      <c r="T27" s="545"/>
      <c r="U27" s="543"/>
      <c r="V27" s="544"/>
      <c r="W27" s="544"/>
      <c r="X27" s="544"/>
      <c r="Y27" s="544"/>
      <c r="Z27" s="545"/>
      <c r="AA27" s="586"/>
      <c r="AB27" s="587"/>
      <c r="AC27" s="587"/>
      <c r="AD27" s="587"/>
      <c r="AE27" s="588"/>
      <c r="AF27" s="514" t="s">
        <v>385</v>
      </c>
      <c r="AG27" s="514"/>
      <c r="AH27" s="514"/>
      <c r="AI27" s="514"/>
      <c r="AJ27" s="514"/>
      <c r="AK27" s="515"/>
      <c r="AL27" s="516" t="s">
        <v>376</v>
      </c>
      <c r="AM27" s="517"/>
      <c r="AN27" s="517"/>
      <c r="AO27" s="517"/>
      <c r="AP27" s="517"/>
      <c r="AQ27" s="517"/>
      <c r="AR27" s="517"/>
      <c r="AS27" s="517"/>
      <c r="AT27" s="517"/>
      <c r="AU27" s="517"/>
      <c r="AV27" s="517"/>
      <c r="AW27" s="517"/>
      <c r="AX27" s="517"/>
      <c r="AY27" s="517"/>
      <c r="AZ27" s="518"/>
      <c r="BA27" s="507"/>
      <c r="BB27" s="507"/>
      <c r="BC27" s="507"/>
      <c r="BD27" s="507"/>
      <c r="BE27" s="508"/>
      <c r="BF27" s="320"/>
    </row>
    <row r="28" spans="1:58" ht="21.95" customHeight="1">
      <c r="A28" s="579"/>
      <c r="B28" s="546" t="s">
        <v>391</v>
      </c>
      <c r="C28" s="547"/>
      <c r="D28" s="547"/>
      <c r="E28" s="547"/>
      <c r="F28" s="547"/>
      <c r="G28" s="547"/>
      <c r="H28" s="547"/>
      <c r="I28" s="547"/>
      <c r="J28" s="548"/>
      <c r="K28" s="580"/>
      <c r="L28" s="581"/>
      <c r="M28" s="581"/>
      <c r="N28" s="582"/>
      <c r="O28" s="571"/>
      <c r="P28" s="597"/>
      <c r="Q28" s="597"/>
      <c r="R28" s="597"/>
      <c r="S28" s="597"/>
      <c r="T28" s="598"/>
      <c r="U28" s="571"/>
      <c r="V28" s="597"/>
      <c r="W28" s="597"/>
      <c r="X28" s="597"/>
      <c r="Y28" s="597"/>
      <c r="Z28" s="598"/>
      <c r="AA28" s="568"/>
      <c r="AB28" s="569"/>
      <c r="AC28" s="569"/>
      <c r="AD28" s="569"/>
      <c r="AE28" s="570"/>
      <c r="AF28" s="510" t="s">
        <v>241</v>
      </c>
      <c r="AG28" s="507"/>
      <c r="AH28" s="507"/>
      <c r="AI28" s="507"/>
      <c r="AJ28" s="507"/>
      <c r="AK28" s="507"/>
      <c r="AL28" s="564" t="s">
        <v>380</v>
      </c>
      <c r="AM28" s="565"/>
      <c r="AN28" s="565"/>
      <c r="AO28" s="565"/>
      <c r="AP28" s="565"/>
      <c r="AQ28" s="565"/>
      <c r="AR28" s="565"/>
      <c r="AS28" s="565"/>
      <c r="AT28" s="565"/>
      <c r="AU28" s="565"/>
      <c r="AV28" s="565"/>
      <c r="AW28" s="565"/>
      <c r="AX28" s="565"/>
      <c r="AY28" s="565"/>
      <c r="AZ28" s="566"/>
      <c r="BA28" s="564"/>
      <c r="BB28" s="565"/>
      <c r="BC28" s="565"/>
      <c r="BD28" s="565"/>
      <c r="BE28" s="602"/>
      <c r="BF28" s="324"/>
    </row>
    <row r="29" spans="1:58" ht="38.25" customHeight="1">
      <c r="A29" s="579"/>
      <c r="B29" s="549"/>
      <c r="C29" s="550"/>
      <c r="D29" s="550"/>
      <c r="E29" s="550"/>
      <c r="F29" s="550"/>
      <c r="G29" s="550"/>
      <c r="H29" s="550"/>
      <c r="I29" s="550"/>
      <c r="J29" s="551"/>
      <c r="K29" s="583"/>
      <c r="L29" s="584"/>
      <c r="M29" s="584"/>
      <c r="N29" s="585"/>
      <c r="O29" s="599"/>
      <c r="P29" s="600"/>
      <c r="Q29" s="600"/>
      <c r="R29" s="600"/>
      <c r="S29" s="600"/>
      <c r="T29" s="601"/>
      <c r="U29" s="599"/>
      <c r="V29" s="600"/>
      <c r="W29" s="600"/>
      <c r="X29" s="600"/>
      <c r="Y29" s="600"/>
      <c r="Z29" s="601"/>
      <c r="AA29" s="586"/>
      <c r="AB29" s="587"/>
      <c r="AC29" s="587"/>
      <c r="AD29" s="587"/>
      <c r="AE29" s="588"/>
      <c r="AF29" s="514" t="s">
        <v>375</v>
      </c>
      <c r="AG29" s="514"/>
      <c r="AH29" s="514"/>
      <c r="AI29" s="514"/>
      <c r="AJ29" s="514"/>
      <c r="AK29" s="515"/>
      <c r="AL29" s="516" t="s">
        <v>376</v>
      </c>
      <c r="AM29" s="517"/>
      <c r="AN29" s="517"/>
      <c r="AO29" s="517"/>
      <c r="AP29" s="517"/>
      <c r="AQ29" s="517"/>
      <c r="AR29" s="517"/>
      <c r="AS29" s="517"/>
      <c r="AT29" s="517"/>
      <c r="AU29" s="517"/>
      <c r="AV29" s="517"/>
      <c r="AW29" s="517"/>
      <c r="AX29" s="517"/>
      <c r="AY29" s="517"/>
      <c r="AZ29" s="518"/>
      <c r="BA29" s="564"/>
      <c r="BB29" s="565"/>
      <c r="BC29" s="565"/>
      <c r="BD29" s="565"/>
      <c r="BE29" s="602"/>
      <c r="BF29" s="324"/>
    </row>
    <row r="30" spans="1:58" ht="21.95" customHeight="1">
      <c r="A30" s="579"/>
      <c r="B30" s="546" t="s">
        <v>90</v>
      </c>
      <c r="C30" s="547"/>
      <c r="D30" s="547"/>
      <c r="E30" s="547"/>
      <c r="F30" s="547"/>
      <c r="G30" s="547"/>
      <c r="H30" s="547"/>
      <c r="I30" s="547"/>
      <c r="J30" s="548"/>
      <c r="K30" s="546"/>
      <c r="L30" s="547"/>
      <c r="M30" s="547"/>
      <c r="N30" s="548"/>
      <c r="O30" s="540" t="s">
        <v>390</v>
      </c>
      <c r="P30" s="547"/>
      <c r="Q30" s="547"/>
      <c r="R30" s="547"/>
      <c r="S30" s="547"/>
      <c r="T30" s="548"/>
      <c r="U30" s="574"/>
      <c r="V30" s="572"/>
      <c r="W30" s="572"/>
      <c r="X30" s="572"/>
      <c r="Y30" s="572"/>
      <c r="Z30" s="573"/>
      <c r="AA30" s="574"/>
      <c r="AB30" s="572"/>
      <c r="AC30" s="572"/>
      <c r="AD30" s="572"/>
      <c r="AE30" s="573"/>
      <c r="AF30" s="510" t="s">
        <v>241</v>
      </c>
      <c r="AG30" s="507"/>
      <c r="AH30" s="507"/>
      <c r="AI30" s="507"/>
      <c r="AJ30" s="507"/>
      <c r="AK30" s="507"/>
      <c r="AL30" s="564" t="s">
        <v>380</v>
      </c>
      <c r="AM30" s="565"/>
      <c r="AN30" s="565"/>
      <c r="AO30" s="565"/>
      <c r="AP30" s="565"/>
      <c r="AQ30" s="565"/>
      <c r="AR30" s="565"/>
      <c r="AS30" s="565"/>
      <c r="AT30" s="565"/>
      <c r="AU30" s="565"/>
      <c r="AV30" s="565"/>
      <c r="AW30" s="565"/>
      <c r="AX30" s="565"/>
      <c r="AY30" s="565"/>
      <c r="AZ30" s="566"/>
      <c r="BA30" s="532"/>
      <c r="BB30" s="509"/>
      <c r="BC30" s="509"/>
      <c r="BD30" s="509"/>
      <c r="BE30" s="533"/>
      <c r="BF30" s="320"/>
    </row>
    <row r="31" spans="1:58" ht="33" customHeight="1">
      <c r="A31" s="579"/>
      <c r="B31" s="549"/>
      <c r="C31" s="550"/>
      <c r="D31" s="550"/>
      <c r="E31" s="550"/>
      <c r="F31" s="550"/>
      <c r="G31" s="550"/>
      <c r="H31" s="550"/>
      <c r="I31" s="550"/>
      <c r="J31" s="551"/>
      <c r="K31" s="549"/>
      <c r="L31" s="550"/>
      <c r="M31" s="550"/>
      <c r="N31" s="551"/>
      <c r="O31" s="549"/>
      <c r="P31" s="550"/>
      <c r="Q31" s="550"/>
      <c r="R31" s="550"/>
      <c r="S31" s="550"/>
      <c r="T31" s="551"/>
      <c r="U31" s="575"/>
      <c r="V31" s="576"/>
      <c r="W31" s="576"/>
      <c r="X31" s="576"/>
      <c r="Y31" s="576"/>
      <c r="Z31" s="577"/>
      <c r="AA31" s="575"/>
      <c r="AB31" s="576"/>
      <c r="AC31" s="576"/>
      <c r="AD31" s="576"/>
      <c r="AE31" s="577"/>
      <c r="AF31" s="514" t="s">
        <v>385</v>
      </c>
      <c r="AG31" s="514"/>
      <c r="AH31" s="514"/>
      <c r="AI31" s="514"/>
      <c r="AJ31" s="514"/>
      <c r="AK31" s="515"/>
      <c r="AL31" s="516" t="s">
        <v>376</v>
      </c>
      <c r="AM31" s="517"/>
      <c r="AN31" s="517"/>
      <c r="AO31" s="517"/>
      <c r="AP31" s="517"/>
      <c r="AQ31" s="517"/>
      <c r="AR31" s="517"/>
      <c r="AS31" s="517"/>
      <c r="AT31" s="517"/>
      <c r="AU31" s="517"/>
      <c r="AV31" s="517"/>
      <c r="AW31" s="517"/>
      <c r="AX31" s="517"/>
      <c r="AY31" s="517"/>
      <c r="AZ31" s="518"/>
      <c r="BA31" s="532"/>
      <c r="BB31" s="509"/>
      <c r="BC31" s="509"/>
      <c r="BD31" s="509"/>
      <c r="BE31" s="533"/>
      <c r="BF31" s="320"/>
    </row>
    <row r="32" spans="1:58" ht="23.25" customHeight="1">
      <c r="A32" s="579"/>
      <c r="B32" s="540" t="s">
        <v>12</v>
      </c>
      <c r="C32" s="547"/>
      <c r="D32" s="547"/>
      <c r="E32" s="547"/>
      <c r="F32" s="547"/>
      <c r="G32" s="547"/>
      <c r="H32" s="547"/>
      <c r="I32" s="547"/>
      <c r="J32" s="548"/>
      <c r="K32" s="546"/>
      <c r="L32" s="547"/>
      <c r="M32" s="547"/>
      <c r="N32" s="548"/>
      <c r="O32" s="540" t="s">
        <v>390</v>
      </c>
      <c r="P32" s="547"/>
      <c r="Q32" s="547"/>
      <c r="R32" s="547"/>
      <c r="S32" s="547"/>
      <c r="T32" s="548"/>
      <c r="U32" s="540" t="s">
        <v>390</v>
      </c>
      <c r="V32" s="547"/>
      <c r="W32" s="547"/>
      <c r="X32" s="547"/>
      <c r="Y32" s="547"/>
      <c r="Z32" s="548"/>
      <c r="AA32" s="540" t="s">
        <v>392</v>
      </c>
      <c r="AB32" s="547"/>
      <c r="AC32" s="547"/>
      <c r="AD32" s="547"/>
      <c r="AE32" s="548"/>
      <c r="AF32" s="510" t="s">
        <v>241</v>
      </c>
      <c r="AG32" s="507"/>
      <c r="AH32" s="507"/>
      <c r="AI32" s="507"/>
      <c r="AJ32" s="507"/>
      <c r="AK32" s="507"/>
      <c r="AL32" s="564" t="s">
        <v>380</v>
      </c>
      <c r="AM32" s="565"/>
      <c r="AN32" s="565"/>
      <c r="AO32" s="565"/>
      <c r="AP32" s="565"/>
      <c r="AQ32" s="565"/>
      <c r="AR32" s="565"/>
      <c r="AS32" s="565"/>
      <c r="AT32" s="565"/>
      <c r="AU32" s="565"/>
      <c r="AV32" s="565"/>
      <c r="AW32" s="565"/>
      <c r="AX32" s="565"/>
      <c r="AY32" s="565"/>
      <c r="AZ32" s="566"/>
      <c r="BA32" s="532"/>
      <c r="BB32" s="509"/>
      <c r="BC32" s="509"/>
      <c r="BD32" s="509"/>
      <c r="BE32" s="533"/>
      <c r="BF32" s="323"/>
    </row>
    <row r="33" spans="1:58" ht="39" customHeight="1">
      <c r="A33" s="579"/>
      <c r="B33" s="549"/>
      <c r="C33" s="550"/>
      <c r="D33" s="550"/>
      <c r="E33" s="550"/>
      <c r="F33" s="550"/>
      <c r="G33" s="550"/>
      <c r="H33" s="550"/>
      <c r="I33" s="550"/>
      <c r="J33" s="551"/>
      <c r="K33" s="549"/>
      <c r="L33" s="550"/>
      <c r="M33" s="550"/>
      <c r="N33" s="551"/>
      <c r="O33" s="549"/>
      <c r="P33" s="550"/>
      <c r="Q33" s="550"/>
      <c r="R33" s="550"/>
      <c r="S33" s="550"/>
      <c r="T33" s="551"/>
      <c r="U33" s="549"/>
      <c r="V33" s="550"/>
      <c r="W33" s="550"/>
      <c r="X33" s="550"/>
      <c r="Y33" s="550"/>
      <c r="Z33" s="551"/>
      <c r="AA33" s="549"/>
      <c r="AB33" s="550"/>
      <c r="AC33" s="550"/>
      <c r="AD33" s="550"/>
      <c r="AE33" s="551"/>
      <c r="AF33" s="514" t="s">
        <v>385</v>
      </c>
      <c r="AG33" s="514"/>
      <c r="AH33" s="514"/>
      <c r="AI33" s="514"/>
      <c r="AJ33" s="514"/>
      <c r="AK33" s="515"/>
      <c r="AL33" s="516" t="s">
        <v>376</v>
      </c>
      <c r="AM33" s="517"/>
      <c r="AN33" s="517"/>
      <c r="AO33" s="517"/>
      <c r="AP33" s="517"/>
      <c r="AQ33" s="517"/>
      <c r="AR33" s="517"/>
      <c r="AS33" s="517"/>
      <c r="AT33" s="517"/>
      <c r="AU33" s="517"/>
      <c r="AV33" s="517"/>
      <c r="AW33" s="517"/>
      <c r="AX33" s="517"/>
      <c r="AY33" s="517"/>
      <c r="AZ33" s="518"/>
      <c r="BA33" s="532"/>
      <c r="BB33" s="509"/>
      <c r="BC33" s="509"/>
      <c r="BD33" s="509"/>
      <c r="BE33" s="533"/>
      <c r="BF33" s="320"/>
    </row>
    <row r="34" spans="1:58" ht="21" customHeight="1">
      <c r="A34" s="579"/>
      <c r="B34" s="546" t="s">
        <v>13</v>
      </c>
      <c r="C34" s="547"/>
      <c r="D34" s="547"/>
      <c r="E34" s="547"/>
      <c r="F34" s="547"/>
      <c r="G34" s="547"/>
      <c r="H34" s="547"/>
      <c r="I34" s="547"/>
      <c r="J34" s="548"/>
      <c r="K34" s="546"/>
      <c r="L34" s="547"/>
      <c r="M34" s="547"/>
      <c r="N34" s="548"/>
      <c r="O34" s="540" t="s">
        <v>390</v>
      </c>
      <c r="P34" s="547"/>
      <c r="Q34" s="547"/>
      <c r="R34" s="547"/>
      <c r="S34" s="547"/>
      <c r="T34" s="548"/>
      <c r="U34" s="540" t="s">
        <v>390</v>
      </c>
      <c r="V34" s="547"/>
      <c r="W34" s="547"/>
      <c r="X34" s="547"/>
      <c r="Y34" s="547"/>
      <c r="Z34" s="548"/>
      <c r="AA34" s="540" t="s">
        <v>393</v>
      </c>
      <c r="AB34" s="547"/>
      <c r="AC34" s="547"/>
      <c r="AD34" s="547"/>
      <c r="AE34" s="548"/>
      <c r="AF34" s="510" t="s">
        <v>241</v>
      </c>
      <c r="AG34" s="507"/>
      <c r="AH34" s="507"/>
      <c r="AI34" s="507"/>
      <c r="AJ34" s="507"/>
      <c r="AK34" s="507"/>
      <c r="AL34" s="564" t="s">
        <v>380</v>
      </c>
      <c r="AM34" s="565"/>
      <c r="AN34" s="565"/>
      <c r="AO34" s="565"/>
      <c r="AP34" s="565"/>
      <c r="AQ34" s="565"/>
      <c r="AR34" s="565"/>
      <c r="AS34" s="565"/>
      <c r="AT34" s="565"/>
      <c r="AU34" s="565"/>
      <c r="AV34" s="565"/>
      <c r="AW34" s="565"/>
      <c r="AX34" s="565"/>
      <c r="AY34" s="565"/>
      <c r="AZ34" s="566"/>
      <c r="BA34" s="532"/>
      <c r="BB34" s="509"/>
      <c r="BC34" s="509"/>
      <c r="BD34" s="509"/>
      <c r="BE34" s="533"/>
      <c r="BF34" s="323"/>
    </row>
    <row r="35" spans="1:58" ht="29.25" customHeight="1">
      <c r="A35" s="579"/>
      <c r="B35" s="549"/>
      <c r="C35" s="550"/>
      <c r="D35" s="550"/>
      <c r="E35" s="550"/>
      <c r="F35" s="550"/>
      <c r="G35" s="550"/>
      <c r="H35" s="550"/>
      <c r="I35" s="550"/>
      <c r="J35" s="551"/>
      <c r="K35" s="549"/>
      <c r="L35" s="550"/>
      <c r="M35" s="550"/>
      <c r="N35" s="551"/>
      <c r="O35" s="549"/>
      <c r="P35" s="550"/>
      <c r="Q35" s="550"/>
      <c r="R35" s="550"/>
      <c r="S35" s="550"/>
      <c r="T35" s="551"/>
      <c r="U35" s="549"/>
      <c r="V35" s="550"/>
      <c r="W35" s="550"/>
      <c r="X35" s="550"/>
      <c r="Y35" s="550"/>
      <c r="Z35" s="551"/>
      <c r="AA35" s="549"/>
      <c r="AB35" s="550"/>
      <c r="AC35" s="550"/>
      <c r="AD35" s="550"/>
      <c r="AE35" s="551"/>
      <c r="AF35" s="514" t="s">
        <v>385</v>
      </c>
      <c r="AG35" s="514"/>
      <c r="AH35" s="514"/>
      <c r="AI35" s="514"/>
      <c r="AJ35" s="514"/>
      <c r="AK35" s="515"/>
      <c r="AL35" s="516" t="s">
        <v>376</v>
      </c>
      <c r="AM35" s="517"/>
      <c r="AN35" s="517"/>
      <c r="AO35" s="517"/>
      <c r="AP35" s="517"/>
      <c r="AQ35" s="517"/>
      <c r="AR35" s="517"/>
      <c r="AS35" s="517"/>
      <c r="AT35" s="517"/>
      <c r="AU35" s="517"/>
      <c r="AV35" s="517"/>
      <c r="AW35" s="517"/>
      <c r="AX35" s="517"/>
      <c r="AY35" s="517"/>
      <c r="AZ35" s="518"/>
      <c r="BA35" s="532"/>
      <c r="BB35" s="509"/>
      <c r="BC35" s="509"/>
      <c r="BD35" s="509"/>
      <c r="BE35" s="533"/>
      <c r="BF35" s="320"/>
    </row>
    <row r="36" spans="1:58" ht="21.95" customHeight="1">
      <c r="A36" s="579"/>
      <c r="B36" s="546" t="s">
        <v>204</v>
      </c>
      <c r="C36" s="547"/>
      <c r="D36" s="547"/>
      <c r="E36" s="547"/>
      <c r="F36" s="547"/>
      <c r="G36" s="547"/>
      <c r="H36" s="547"/>
      <c r="I36" s="547"/>
      <c r="J36" s="548"/>
      <c r="K36" s="574"/>
      <c r="L36" s="572"/>
      <c r="M36" s="572"/>
      <c r="N36" s="573"/>
      <c r="O36" s="574"/>
      <c r="P36" s="572"/>
      <c r="Q36" s="572"/>
      <c r="R36" s="572"/>
      <c r="S36" s="572"/>
      <c r="T36" s="573"/>
      <c r="U36" s="574"/>
      <c r="V36" s="559"/>
      <c r="W36" s="559"/>
      <c r="X36" s="559"/>
      <c r="Y36" s="559"/>
      <c r="Z36" s="560"/>
      <c r="AA36" s="571"/>
      <c r="AB36" s="572"/>
      <c r="AC36" s="572"/>
      <c r="AD36" s="572"/>
      <c r="AE36" s="573"/>
      <c r="AF36" s="514" t="s">
        <v>375</v>
      </c>
      <c r="AG36" s="514"/>
      <c r="AH36" s="514"/>
      <c r="AI36" s="514"/>
      <c r="AJ36" s="514"/>
      <c r="AK36" s="515"/>
      <c r="AL36" s="567" t="s">
        <v>388</v>
      </c>
      <c r="AM36" s="517"/>
      <c r="AN36" s="517"/>
      <c r="AO36" s="517"/>
      <c r="AP36" s="517"/>
      <c r="AQ36" s="517"/>
      <c r="AR36" s="517"/>
      <c r="AS36" s="517"/>
      <c r="AT36" s="517"/>
      <c r="AU36" s="517"/>
      <c r="AV36" s="517"/>
      <c r="AW36" s="517"/>
      <c r="AX36" s="517"/>
      <c r="AY36" s="517"/>
      <c r="AZ36" s="518"/>
      <c r="BA36" s="532"/>
      <c r="BB36" s="509"/>
      <c r="BC36" s="509"/>
      <c r="BD36" s="509"/>
      <c r="BE36" s="533"/>
      <c r="BF36" s="324"/>
    </row>
    <row r="37" spans="1:58" ht="21.95" customHeight="1">
      <c r="A37" s="579"/>
      <c r="B37" s="546" t="s">
        <v>211</v>
      </c>
      <c r="C37" s="547"/>
      <c r="D37" s="547"/>
      <c r="E37" s="547"/>
      <c r="F37" s="547"/>
      <c r="G37" s="547"/>
      <c r="H37" s="547"/>
      <c r="I37" s="547"/>
      <c r="J37" s="548"/>
      <c r="K37" s="574"/>
      <c r="L37" s="572"/>
      <c r="M37" s="572"/>
      <c r="N37" s="573"/>
      <c r="O37" s="574"/>
      <c r="P37" s="572"/>
      <c r="Q37" s="572"/>
      <c r="R37" s="572"/>
      <c r="S37" s="572"/>
      <c r="T37" s="573"/>
      <c r="U37" s="574"/>
      <c r="V37" s="559"/>
      <c r="W37" s="559"/>
      <c r="X37" s="559"/>
      <c r="Y37" s="559"/>
      <c r="Z37" s="560"/>
      <c r="AA37" s="540" t="s">
        <v>394</v>
      </c>
      <c r="AB37" s="547"/>
      <c r="AC37" s="547"/>
      <c r="AD37" s="547"/>
      <c r="AE37" s="548"/>
      <c r="AF37" s="510" t="s">
        <v>241</v>
      </c>
      <c r="AG37" s="507"/>
      <c r="AH37" s="507"/>
      <c r="AI37" s="507"/>
      <c r="AJ37" s="507"/>
      <c r="AK37" s="507"/>
      <c r="AL37" s="564" t="s">
        <v>380</v>
      </c>
      <c r="AM37" s="565"/>
      <c r="AN37" s="565"/>
      <c r="AO37" s="565"/>
      <c r="AP37" s="565"/>
      <c r="AQ37" s="565"/>
      <c r="AR37" s="565"/>
      <c r="AS37" s="565"/>
      <c r="AT37" s="565"/>
      <c r="AU37" s="565"/>
      <c r="AV37" s="565"/>
      <c r="AW37" s="565"/>
      <c r="AX37" s="565"/>
      <c r="AY37" s="565"/>
      <c r="AZ37" s="566"/>
      <c r="BA37" s="532"/>
      <c r="BB37" s="509"/>
      <c r="BC37" s="509"/>
      <c r="BD37" s="509"/>
      <c r="BE37" s="533"/>
      <c r="BF37" s="324"/>
    </row>
    <row r="38" spans="1:58" ht="34.5" customHeight="1">
      <c r="A38" s="579"/>
      <c r="B38" s="549"/>
      <c r="C38" s="550"/>
      <c r="D38" s="550"/>
      <c r="E38" s="550"/>
      <c r="F38" s="550"/>
      <c r="G38" s="550"/>
      <c r="H38" s="550"/>
      <c r="I38" s="550"/>
      <c r="J38" s="551"/>
      <c r="K38" s="575"/>
      <c r="L38" s="576"/>
      <c r="M38" s="576"/>
      <c r="N38" s="577"/>
      <c r="O38" s="575"/>
      <c r="P38" s="576"/>
      <c r="Q38" s="576"/>
      <c r="R38" s="576"/>
      <c r="S38" s="576"/>
      <c r="T38" s="577"/>
      <c r="U38" s="575"/>
      <c r="V38" s="562"/>
      <c r="W38" s="562"/>
      <c r="X38" s="562"/>
      <c r="Y38" s="562"/>
      <c r="Z38" s="563"/>
      <c r="AA38" s="543"/>
      <c r="AB38" s="550"/>
      <c r="AC38" s="550"/>
      <c r="AD38" s="550"/>
      <c r="AE38" s="551"/>
      <c r="AF38" s="514" t="s">
        <v>375</v>
      </c>
      <c r="AG38" s="514"/>
      <c r="AH38" s="514"/>
      <c r="AI38" s="514"/>
      <c r="AJ38" s="514"/>
      <c r="AK38" s="515"/>
      <c r="AL38" s="516" t="s">
        <v>376</v>
      </c>
      <c r="AM38" s="517"/>
      <c r="AN38" s="517"/>
      <c r="AO38" s="517"/>
      <c r="AP38" s="517"/>
      <c r="AQ38" s="517"/>
      <c r="AR38" s="517"/>
      <c r="AS38" s="517"/>
      <c r="AT38" s="517"/>
      <c r="AU38" s="517"/>
      <c r="AV38" s="517"/>
      <c r="AW38" s="517"/>
      <c r="AX38" s="517"/>
      <c r="AY38" s="517"/>
      <c r="AZ38" s="518"/>
      <c r="BA38" s="532"/>
      <c r="BB38" s="509"/>
      <c r="BC38" s="509"/>
      <c r="BD38" s="509"/>
      <c r="BE38" s="533"/>
      <c r="BF38" s="323"/>
    </row>
    <row r="39" spans="1:58" ht="21.95" customHeight="1">
      <c r="A39" s="579"/>
      <c r="B39" s="546" t="s">
        <v>101</v>
      </c>
      <c r="C39" s="547"/>
      <c r="D39" s="547"/>
      <c r="E39" s="547"/>
      <c r="F39" s="547"/>
      <c r="G39" s="547"/>
      <c r="H39" s="547"/>
      <c r="I39" s="547"/>
      <c r="J39" s="548"/>
      <c r="K39" s="546"/>
      <c r="L39" s="547"/>
      <c r="M39" s="547"/>
      <c r="N39" s="548"/>
      <c r="O39" s="574"/>
      <c r="P39" s="572"/>
      <c r="Q39" s="572"/>
      <c r="R39" s="572"/>
      <c r="S39" s="572"/>
      <c r="T39" s="573"/>
      <c r="U39" s="574"/>
      <c r="V39" s="559"/>
      <c r="W39" s="559"/>
      <c r="X39" s="559"/>
      <c r="Y39" s="559"/>
      <c r="Z39" s="560"/>
      <c r="AA39" s="603" t="s">
        <v>395</v>
      </c>
      <c r="AB39" s="604"/>
      <c r="AC39" s="604"/>
      <c r="AD39" s="604"/>
      <c r="AE39" s="605"/>
      <c r="AF39" s="510" t="s">
        <v>241</v>
      </c>
      <c r="AG39" s="507"/>
      <c r="AH39" s="507"/>
      <c r="AI39" s="507"/>
      <c r="AJ39" s="507"/>
      <c r="AK39" s="507"/>
      <c r="AL39" s="564" t="s">
        <v>380</v>
      </c>
      <c r="AM39" s="565"/>
      <c r="AN39" s="565"/>
      <c r="AO39" s="565"/>
      <c r="AP39" s="565"/>
      <c r="AQ39" s="565"/>
      <c r="AR39" s="565"/>
      <c r="AS39" s="565"/>
      <c r="AT39" s="565"/>
      <c r="AU39" s="565"/>
      <c r="AV39" s="565"/>
      <c r="AW39" s="565"/>
      <c r="AX39" s="565"/>
      <c r="AY39" s="565"/>
      <c r="AZ39" s="566"/>
      <c r="BA39" s="532"/>
      <c r="BB39" s="509"/>
      <c r="BC39" s="509"/>
      <c r="BD39" s="509"/>
      <c r="BE39" s="533"/>
      <c r="BF39" s="323"/>
    </row>
    <row r="40" spans="1:58" ht="36.75" customHeight="1" thickBot="1">
      <c r="A40" s="579"/>
      <c r="B40" s="549"/>
      <c r="C40" s="550"/>
      <c r="D40" s="550"/>
      <c r="E40" s="550"/>
      <c r="F40" s="550"/>
      <c r="G40" s="550"/>
      <c r="H40" s="550"/>
      <c r="I40" s="550"/>
      <c r="J40" s="551"/>
      <c r="K40" s="549"/>
      <c r="L40" s="550"/>
      <c r="M40" s="550"/>
      <c r="N40" s="551"/>
      <c r="O40" s="575"/>
      <c r="P40" s="576"/>
      <c r="Q40" s="576"/>
      <c r="R40" s="576"/>
      <c r="S40" s="576"/>
      <c r="T40" s="577"/>
      <c r="U40" s="575"/>
      <c r="V40" s="562"/>
      <c r="W40" s="562"/>
      <c r="X40" s="562"/>
      <c r="Y40" s="562"/>
      <c r="Z40" s="563"/>
      <c r="AA40" s="606"/>
      <c r="AB40" s="607"/>
      <c r="AC40" s="607"/>
      <c r="AD40" s="607"/>
      <c r="AE40" s="608"/>
      <c r="AF40" s="514" t="s">
        <v>375</v>
      </c>
      <c r="AG40" s="514"/>
      <c r="AH40" s="514"/>
      <c r="AI40" s="514"/>
      <c r="AJ40" s="514"/>
      <c r="AK40" s="515"/>
      <c r="AL40" s="516" t="s">
        <v>396</v>
      </c>
      <c r="AM40" s="517"/>
      <c r="AN40" s="517"/>
      <c r="AO40" s="517"/>
      <c r="AP40" s="517"/>
      <c r="AQ40" s="517"/>
      <c r="AR40" s="517"/>
      <c r="AS40" s="517"/>
      <c r="AT40" s="517"/>
      <c r="AU40" s="517"/>
      <c r="AV40" s="517"/>
      <c r="AW40" s="517"/>
      <c r="AX40" s="517"/>
      <c r="AY40" s="517"/>
      <c r="AZ40" s="518"/>
      <c r="BA40" s="532"/>
      <c r="BB40" s="509"/>
      <c r="BC40" s="509"/>
      <c r="BD40" s="509"/>
      <c r="BE40" s="533"/>
      <c r="BF40" s="320"/>
    </row>
    <row r="41" spans="1:58" ht="11.25" customHeight="1">
      <c r="A41" s="325"/>
      <c r="B41" s="326"/>
      <c r="C41" s="326"/>
      <c r="D41" s="326"/>
      <c r="E41" s="326"/>
      <c r="F41" s="326"/>
      <c r="G41" s="326"/>
      <c r="H41" s="326"/>
      <c r="I41" s="326"/>
      <c r="J41" s="326"/>
      <c r="K41" s="326"/>
      <c r="L41" s="326"/>
      <c r="M41" s="326"/>
      <c r="N41" s="326"/>
      <c r="O41" s="326"/>
      <c r="P41" s="326"/>
      <c r="Q41" s="326"/>
      <c r="R41" s="326"/>
      <c r="S41" s="326"/>
      <c r="T41" s="326"/>
      <c r="U41" s="326"/>
      <c r="V41" s="326"/>
      <c r="W41" s="326"/>
      <c r="X41" s="326"/>
      <c r="Y41" s="326"/>
      <c r="Z41" s="326"/>
      <c r="AA41" s="326"/>
      <c r="AB41" s="326"/>
      <c r="AC41" s="326"/>
      <c r="AD41" s="326"/>
      <c r="AE41" s="326"/>
      <c r="AF41" s="326"/>
      <c r="AG41" s="326"/>
      <c r="AH41" s="326"/>
      <c r="AI41" s="326"/>
      <c r="AJ41" s="326"/>
      <c r="AK41" s="326"/>
      <c r="AL41" s="326"/>
      <c r="AM41" s="326"/>
      <c r="AN41" s="326"/>
      <c r="AO41" s="326"/>
      <c r="AP41" s="326"/>
      <c r="AQ41" s="326"/>
      <c r="AR41" s="326"/>
      <c r="AS41" s="326"/>
      <c r="AT41" s="326"/>
      <c r="AU41" s="326"/>
      <c r="AV41" s="326"/>
      <c r="AW41" s="326"/>
      <c r="AX41" s="326"/>
      <c r="AY41" s="326"/>
      <c r="AZ41" s="326"/>
      <c r="BA41" s="326"/>
      <c r="BB41" s="326"/>
      <c r="BC41" s="326"/>
      <c r="BD41" s="326"/>
      <c r="BE41" s="326"/>
      <c r="BF41" s="327"/>
    </row>
    <row r="42" spans="1:58" ht="9" customHeight="1">
      <c r="A42" s="328"/>
      <c r="B42" s="328"/>
      <c r="C42" s="328"/>
      <c r="D42" s="328"/>
      <c r="E42" s="328"/>
      <c r="F42" s="328"/>
      <c r="G42" s="328"/>
      <c r="H42" s="328"/>
      <c r="I42" s="328"/>
      <c r="J42" s="328"/>
      <c r="K42" s="328"/>
      <c r="L42" s="328"/>
      <c r="M42" s="328"/>
      <c r="N42" s="328"/>
      <c r="O42" s="328"/>
      <c r="P42" s="328"/>
      <c r="Q42" s="328"/>
      <c r="R42" s="328"/>
      <c r="S42" s="328"/>
      <c r="T42" s="328"/>
      <c r="U42" s="328"/>
      <c r="V42" s="328"/>
      <c r="W42" s="328"/>
      <c r="X42" s="328"/>
      <c r="Y42" s="328"/>
      <c r="Z42" s="328"/>
      <c r="AA42" s="328"/>
      <c r="AB42" s="328"/>
      <c r="AC42" s="328"/>
      <c r="AD42" s="328"/>
      <c r="AE42" s="328"/>
      <c r="AF42" s="328"/>
      <c r="AG42" s="328"/>
      <c r="AH42" s="328"/>
      <c r="AI42" s="328"/>
      <c r="AJ42" s="328"/>
      <c r="AK42" s="328"/>
      <c r="AL42" s="328"/>
      <c r="AM42" s="328"/>
      <c r="AN42" s="328"/>
      <c r="AO42" s="328"/>
      <c r="AP42" s="328"/>
      <c r="AQ42" s="328"/>
      <c r="AR42" s="328"/>
      <c r="AS42" s="328"/>
      <c r="AT42" s="328"/>
      <c r="AU42" s="328"/>
      <c r="AV42" s="328"/>
      <c r="AW42" s="328"/>
      <c r="AX42" s="328"/>
      <c r="AY42" s="328"/>
      <c r="AZ42" s="328"/>
      <c r="BA42" s="328"/>
      <c r="BB42" s="328"/>
      <c r="BC42" s="328"/>
      <c r="BD42" s="328"/>
      <c r="BE42" s="328"/>
    </row>
    <row r="43" spans="1:58" ht="27.75" customHeight="1">
      <c r="A43" s="329" t="s">
        <v>397</v>
      </c>
      <c r="B43" s="330"/>
      <c r="C43" s="331" t="s">
        <v>398</v>
      </c>
      <c r="D43" s="332"/>
      <c r="E43" s="332"/>
      <c r="F43" s="332"/>
      <c r="G43" s="332"/>
      <c r="H43" s="332"/>
      <c r="I43" s="332"/>
      <c r="J43" s="332"/>
      <c r="K43" s="332"/>
      <c r="L43" s="332"/>
      <c r="M43" s="332"/>
      <c r="N43" s="332"/>
      <c r="O43" s="332"/>
      <c r="P43" s="332"/>
      <c r="Q43" s="332"/>
      <c r="R43" s="332"/>
      <c r="S43" s="332"/>
      <c r="T43" s="332"/>
      <c r="U43" s="332"/>
      <c r="V43" s="332"/>
      <c r="W43" s="332"/>
      <c r="X43" s="332"/>
      <c r="Y43" s="332"/>
      <c r="Z43" s="332"/>
      <c r="AA43" s="332"/>
      <c r="AB43" s="332"/>
      <c r="AC43" s="332"/>
      <c r="AD43" s="332"/>
      <c r="AE43" s="332"/>
      <c r="AF43" s="332"/>
      <c r="AG43" s="332"/>
      <c r="AH43" s="332"/>
      <c r="AI43" s="332"/>
      <c r="AJ43" s="332"/>
      <c r="AK43" s="332"/>
      <c r="AL43" s="332"/>
      <c r="AM43" s="332"/>
      <c r="AN43" s="332"/>
      <c r="AO43" s="332"/>
      <c r="AP43" s="332"/>
      <c r="AQ43" s="332"/>
      <c r="AR43" s="332"/>
      <c r="AS43" s="332"/>
      <c r="AT43" s="332"/>
      <c r="AU43" s="332"/>
      <c r="AV43" s="332"/>
      <c r="AW43" s="332"/>
      <c r="AX43" s="332"/>
      <c r="AY43" s="332"/>
      <c r="AZ43" s="332"/>
      <c r="BA43" s="332"/>
      <c r="BB43" s="332"/>
      <c r="BC43" s="332"/>
      <c r="BD43" s="332"/>
      <c r="BE43" s="332"/>
    </row>
    <row r="44" spans="1:58" ht="65.25" customHeight="1">
      <c r="A44" s="333" t="s">
        <v>399</v>
      </c>
      <c r="B44" s="334"/>
      <c r="C44" s="609" t="s">
        <v>400</v>
      </c>
      <c r="D44" s="609"/>
      <c r="E44" s="609"/>
      <c r="F44" s="609"/>
      <c r="G44" s="609"/>
      <c r="H44" s="609"/>
      <c r="I44" s="609"/>
      <c r="J44" s="609"/>
      <c r="K44" s="609"/>
      <c r="L44" s="609"/>
      <c r="M44" s="609"/>
      <c r="N44" s="609"/>
      <c r="O44" s="609"/>
      <c r="P44" s="609"/>
      <c r="Q44" s="609"/>
      <c r="R44" s="609"/>
      <c r="S44" s="609"/>
      <c r="T44" s="609"/>
      <c r="U44" s="609"/>
      <c r="V44" s="609"/>
      <c r="W44" s="609"/>
      <c r="X44" s="609"/>
      <c r="Y44" s="609"/>
      <c r="Z44" s="609"/>
      <c r="AA44" s="609"/>
      <c r="AB44" s="609"/>
      <c r="AC44" s="609"/>
      <c r="AD44" s="609"/>
      <c r="AE44" s="609"/>
      <c r="AF44" s="609"/>
      <c r="AG44" s="609"/>
      <c r="AH44" s="609"/>
      <c r="AI44" s="609"/>
      <c r="AJ44" s="609"/>
      <c r="AK44" s="609"/>
      <c r="AL44" s="609"/>
      <c r="AM44" s="609"/>
      <c r="AN44" s="609"/>
      <c r="AO44" s="609"/>
      <c r="AP44" s="609"/>
      <c r="AQ44" s="609"/>
      <c r="AR44" s="609"/>
      <c r="AS44" s="609"/>
      <c r="AT44" s="609"/>
      <c r="AU44" s="609"/>
      <c r="AV44" s="609"/>
      <c r="AW44" s="609"/>
      <c r="AX44" s="609"/>
      <c r="AY44" s="609"/>
      <c r="AZ44" s="609"/>
      <c r="BA44" s="609"/>
      <c r="BB44" s="609"/>
      <c r="BC44" s="609"/>
      <c r="BD44" s="609"/>
      <c r="BE44" s="332"/>
    </row>
    <row r="45" spans="1:58">
      <c r="C45" s="335"/>
      <c r="D45" s="335"/>
      <c r="E45" s="335"/>
      <c r="F45" s="335"/>
      <c r="G45" s="335"/>
      <c r="H45" s="335"/>
      <c r="I45" s="335"/>
      <c r="J45" s="335"/>
      <c r="K45" s="335"/>
      <c r="L45" s="335"/>
      <c r="M45" s="335"/>
      <c r="N45" s="335"/>
      <c r="O45" s="335"/>
      <c r="P45" s="335"/>
      <c r="Q45" s="335"/>
      <c r="R45" s="335"/>
      <c r="S45" s="335"/>
      <c r="T45" s="335"/>
      <c r="U45" s="335"/>
      <c r="V45" s="335"/>
      <c r="W45" s="335"/>
      <c r="X45" s="335"/>
      <c r="Y45" s="335"/>
      <c r="Z45" s="335"/>
      <c r="AA45" s="335"/>
      <c r="AB45" s="335"/>
      <c r="AC45" s="335"/>
      <c r="AD45" s="335"/>
      <c r="AE45" s="335"/>
      <c r="AF45" s="335"/>
      <c r="AG45" s="335"/>
      <c r="AH45" s="335"/>
      <c r="AI45" s="335"/>
      <c r="AJ45" s="335"/>
      <c r="AK45" s="335"/>
      <c r="AL45" s="335"/>
      <c r="AM45" s="335"/>
      <c r="AN45" s="335"/>
      <c r="AO45" s="335"/>
      <c r="AP45" s="335"/>
      <c r="AQ45" s="335"/>
      <c r="AR45" s="335"/>
      <c r="AS45" s="335"/>
      <c r="AT45" s="335"/>
      <c r="AU45" s="335"/>
      <c r="AV45" s="335"/>
      <c r="AW45" s="335"/>
      <c r="AX45" s="335"/>
      <c r="AY45" s="335"/>
      <c r="AZ45" s="335"/>
      <c r="BA45" s="335"/>
      <c r="BB45" s="335"/>
      <c r="BC45" s="335"/>
      <c r="BD45" s="335"/>
      <c r="BE45" s="335"/>
    </row>
    <row r="46" spans="1:58">
      <c r="C46" s="335"/>
      <c r="D46" s="335"/>
      <c r="E46" s="335"/>
      <c r="F46" s="335"/>
      <c r="G46" s="335"/>
      <c r="H46" s="335"/>
      <c r="I46" s="335"/>
      <c r="J46" s="335"/>
      <c r="K46" s="335"/>
      <c r="L46" s="335"/>
      <c r="M46" s="335"/>
      <c r="N46" s="335"/>
      <c r="O46" s="335"/>
      <c r="P46" s="335"/>
      <c r="Q46" s="335"/>
      <c r="R46" s="335"/>
      <c r="S46" s="335"/>
      <c r="T46" s="335"/>
      <c r="U46" s="335"/>
      <c r="V46" s="335"/>
      <c r="W46" s="335"/>
      <c r="X46" s="335"/>
      <c r="Y46" s="335"/>
      <c r="Z46" s="335"/>
      <c r="AA46" s="335"/>
      <c r="AB46" s="335"/>
      <c r="AC46" s="335"/>
      <c r="AD46" s="335"/>
      <c r="AE46" s="335"/>
      <c r="AF46" s="335"/>
      <c r="AG46" s="335"/>
      <c r="AH46" s="335"/>
      <c r="AI46" s="335"/>
      <c r="AJ46" s="335"/>
      <c r="AK46" s="335"/>
      <c r="AL46" s="335"/>
      <c r="AM46" s="335"/>
      <c r="AN46" s="335"/>
      <c r="AO46" s="335"/>
      <c r="AP46" s="335"/>
      <c r="AQ46" s="335"/>
      <c r="AR46" s="335"/>
      <c r="AS46" s="335"/>
      <c r="AT46" s="335"/>
      <c r="AU46" s="335"/>
      <c r="AV46" s="335"/>
      <c r="AW46" s="335"/>
      <c r="AX46" s="335"/>
      <c r="AY46" s="335"/>
      <c r="AZ46" s="335"/>
      <c r="BA46" s="335"/>
      <c r="BB46" s="335"/>
      <c r="BC46" s="335"/>
      <c r="BD46" s="335"/>
      <c r="BE46" s="335"/>
    </row>
    <row r="47" spans="1:58">
      <c r="C47" s="335"/>
      <c r="D47" s="335"/>
      <c r="E47" s="335"/>
      <c r="F47" s="335"/>
      <c r="G47" s="335"/>
      <c r="H47" s="335"/>
      <c r="I47" s="335"/>
      <c r="J47" s="335"/>
      <c r="K47" s="335"/>
      <c r="L47" s="335"/>
      <c r="M47" s="335"/>
      <c r="N47" s="335"/>
      <c r="O47" s="335"/>
      <c r="P47" s="335"/>
      <c r="Q47" s="335"/>
      <c r="R47" s="335"/>
      <c r="S47" s="335"/>
      <c r="T47" s="335"/>
      <c r="U47" s="335"/>
      <c r="V47" s="335"/>
      <c r="W47" s="335"/>
      <c r="X47" s="335"/>
      <c r="Y47" s="335"/>
      <c r="Z47" s="335"/>
      <c r="AA47" s="335"/>
      <c r="AB47" s="335"/>
      <c r="AC47" s="335"/>
      <c r="AD47" s="335"/>
      <c r="AE47" s="335"/>
      <c r="AF47" s="335"/>
      <c r="AG47" s="335"/>
      <c r="AH47" s="335"/>
      <c r="AI47" s="335"/>
      <c r="AJ47" s="335"/>
      <c r="AK47" s="335"/>
      <c r="AL47" s="335"/>
      <c r="AM47" s="335"/>
      <c r="AN47" s="335"/>
      <c r="AO47" s="335"/>
      <c r="AP47" s="335"/>
      <c r="AQ47" s="335"/>
      <c r="AR47" s="335"/>
      <c r="AS47" s="335"/>
      <c r="AT47" s="335"/>
      <c r="AU47" s="335"/>
      <c r="AV47" s="335"/>
      <c r="AW47" s="335"/>
      <c r="AX47" s="335"/>
      <c r="AY47" s="335"/>
      <c r="AZ47" s="335"/>
      <c r="BA47" s="335"/>
      <c r="BB47" s="335"/>
      <c r="BC47" s="335"/>
      <c r="BD47" s="335"/>
      <c r="BE47" s="335"/>
    </row>
    <row r="48" spans="1:58">
      <c r="C48" s="335"/>
      <c r="D48" s="335"/>
      <c r="E48" s="335"/>
      <c r="F48" s="335"/>
      <c r="G48" s="335"/>
      <c r="H48" s="335"/>
      <c r="I48" s="335"/>
      <c r="J48" s="335"/>
      <c r="K48" s="335"/>
      <c r="L48" s="335"/>
      <c r="M48" s="335"/>
      <c r="N48" s="335"/>
      <c r="O48" s="335"/>
      <c r="P48" s="335"/>
      <c r="Q48" s="335"/>
      <c r="R48" s="335"/>
      <c r="S48" s="335"/>
      <c r="T48" s="335"/>
      <c r="U48" s="335"/>
      <c r="V48" s="335"/>
      <c r="W48" s="335"/>
      <c r="X48" s="335"/>
      <c r="Y48" s="335"/>
      <c r="Z48" s="335"/>
      <c r="AA48" s="335"/>
      <c r="AB48" s="335"/>
      <c r="AC48" s="335"/>
      <c r="AD48" s="335"/>
      <c r="AE48" s="335"/>
      <c r="AF48" s="335"/>
      <c r="AG48" s="335"/>
      <c r="AH48" s="335"/>
      <c r="AI48" s="335"/>
      <c r="AJ48" s="335"/>
      <c r="AK48" s="335"/>
      <c r="AL48" s="335"/>
      <c r="AM48" s="335"/>
      <c r="AN48" s="335"/>
      <c r="AO48" s="335"/>
      <c r="AP48" s="335"/>
      <c r="AQ48" s="335"/>
      <c r="AR48" s="335"/>
      <c r="AS48" s="335"/>
      <c r="AT48" s="335"/>
      <c r="AU48" s="335"/>
      <c r="AV48" s="335"/>
      <c r="AW48" s="335"/>
      <c r="AX48" s="335"/>
      <c r="AY48" s="335"/>
      <c r="AZ48" s="335"/>
      <c r="BA48" s="335"/>
      <c r="BB48" s="335"/>
      <c r="BC48" s="335"/>
      <c r="BD48" s="335"/>
      <c r="BE48" s="335"/>
    </row>
    <row r="49" spans="3:57">
      <c r="C49" s="335"/>
      <c r="D49" s="335"/>
      <c r="E49" s="335"/>
      <c r="F49" s="335"/>
      <c r="G49" s="335"/>
      <c r="H49" s="335"/>
      <c r="I49" s="335"/>
      <c r="J49" s="335"/>
      <c r="K49" s="335"/>
      <c r="L49" s="335"/>
      <c r="M49" s="335"/>
      <c r="N49" s="335"/>
      <c r="O49" s="335"/>
      <c r="P49" s="335"/>
      <c r="Q49" s="335"/>
      <c r="R49" s="335"/>
      <c r="S49" s="335"/>
      <c r="T49" s="335"/>
      <c r="U49" s="335"/>
      <c r="V49" s="335"/>
      <c r="W49" s="335"/>
      <c r="X49" s="335"/>
      <c r="Y49" s="335"/>
      <c r="Z49" s="335"/>
      <c r="AA49" s="335"/>
      <c r="AB49" s="335"/>
      <c r="AC49" s="335"/>
      <c r="AD49" s="335"/>
      <c r="AE49" s="335"/>
      <c r="AF49" s="335"/>
      <c r="AG49" s="335"/>
      <c r="AH49" s="335"/>
      <c r="AI49" s="335"/>
      <c r="AJ49" s="335"/>
      <c r="AK49" s="335"/>
      <c r="AL49" s="335"/>
      <c r="AM49" s="335"/>
      <c r="AN49" s="335"/>
      <c r="AO49" s="335"/>
      <c r="AP49" s="335"/>
      <c r="AQ49" s="335"/>
      <c r="AR49" s="335"/>
      <c r="AS49" s="335"/>
      <c r="AT49" s="335"/>
      <c r="AU49" s="335"/>
      <c r="AV49" s="335"/>
      <c r="AW49" s="335"/>
      <c r="AX49" s="335"/>
      <c r="AY49" s="335"/>
      <c r="AZ49" s="335"/>
      <c r="BA49" s="335"/>
      <c r="BB49" s="335"/>
      <c r="BC49" s="335"/>
      <c r="BD49" s="335"/>
      <c r="BE49" s="335"/>
    </row>
    <row r="50" spans="3:57">
      <c r="C50" s="335"/>
      <c r="D50" s="335"/>
      <c r="E50" s="335"/>
      <c r="F50" s="335"/>
      <c r="G50" s="335"/>
      <c r="H50" s="335"/>
      <c r="I50" s="335"/>
      <c r="J50" s="335"/>
      <c r="K50" s="335"/>
      <c r="L50" s="335"/>
      <c r="M50" s="335"/>
      <c r="N50" s="335"/>
      <c r="O50" s="335"/>
      <c r="P50" s="335"/>
      <c r="Q50" s="335"/>
      <c r="R50" s="335"/>
      <c r="S50" s="335"/>
      <c r="T50" s="335"/>
      <c r="U50" s="335"/>
      <c r="V50" s="335"/>
      <c r="W50" s="335"/>
      <c r="X50" s="335"/>
      <c r="Y50" s="335"/>
      <c r="Z50" s="335"/>
      <c r="AA50" s="335"/>
      <c r="AB50" s="335"/>
      <c r="AC50" s="335"/>
      <c r="AD50" s="335"/>
      <c r="AE50" s="335"/>
      <c r="AF50" s="335"/>
      <c r="AG50" s="335"/>
      <c r="AH50" s="335"/>
      <c r="AI50" s="335"/>
      <c r="AJ50" s="335"/>
      <c r="AK50" s="335"/>
      <c r="AL50" s="335"/>
      <c r="AM50" s="335"/>
      <c r="AN50" s="335"/>
      <c r="AO50" s="335"/>
      <c r="AP50" s="335"/>
      <c r="AQ50" s="335"/>
      <c r="AR50" s="335"/>
      <c r="AS50" s="335"/>
      <c r="AT50" s="335"/>
      <c r="AU50" s="335"/>
      <c r="AV50" s="335"/>
      <c r="AW50" s="335"/>
      <c r="AX50" s="335"/>
      <c r="AY50" s="335"/>
      <c r="AZ50" s="335"/>
      <c r="BA50" s="335"/>
      <c r="BB50" s="335"/>
      <c r="BC50" s="335"/>
      <c r="BD50" s="335"/>
      <c r="BE50" s="335"/>
    </row>
    <row r="51" spans="3:57">
      <c r="C51" s="335"/>
      <c r="D51" s="335"/>
      <c r="E51" s="335"/>
      <c r="F51" s="335"/>
      <c r="G51" s="335"/>
      <c r="H51" s="335"/>
      <c r="I51" s="335"/>
      <c r="J51" s="335"/>
      <c r="K51" s="335"/>
      <c r="L51" s="335"/>
      <c r="M51" s="335"/>
      <c r="N51" s="335"/>
      <c r="O51" s="335"/>
      <c r="P51" s="335"/>
      <c r="Q51" s="335"/>
      <c r="R51" s="335"/>
      <c r="S51" s="335"/>
      <c r="T51" s="335"/>
      <c r="U51" s="335"/>
      <c r="V51" s="335"/>
      <c r="W51" s="335"/>
      <c r="X51" s="335"/>
      <c r="Y51" s="335"/>
      <c r="Z51" s="335"/>
      <c r="AA51" s="335"/>
      <c r="AB51" s="335"/>
      <c r="AC51" s="335"/>
      <c r="AD51" s="335"/>
      <c r="AE51" s="335"/>
      <c r="AF51" s="335"/>
      <c r="AG51" s="335"/>
      <c r="AH51" s="335"/>
      <c r="AI51" s="335"/>
      <c r="AJ51" s="335"/>
      <c r="AK51" s="335"/>
      <c r="AL51" s="335"/>
      <c r="AM51" s="335"/>
      <c r="AN51" s="335"/>
      <c r="AO51" s="335"/>
      <c r="AP51" s="335"/>
      <c r="AQ51" s="335"/>
      <c r="AR51" s="335"/>
      <c r="AS51" s="335"/>
      <c r="AT51" s="335"/>
      <c r="AU51" s="335"/>
      <c r="AV51" s="335"/>
      <c r="AW51" s="335"/>
      <c r="AX51" s="335"/>
      <c r="AY51" s="335"/>
      <c r="AZ51" s="335"/>
      <c r="BA51" s="335"/>
      <c r="BB51" s="335"/>
      <c r="BC51" s="335"/>
      <c r="BD51" s="335"/>
      <c r="BE51" s="335"/>
    </row>
    <row r="52" spans="3:57">
      <c r="C52" s="335"/>
      <c r="D52" s="335"/>
      <c r="E52" s="335"/>
      <c r="F52" s="335"/>
      <c r="G52" s="335"/>
      <c r="H52" s="335"/>
      <c r="I52" s="335"/>
      <c r="J52" s="335"/>
      <c r="K52" s="335"/>
      <c r="L52" s="335"/>
      <c r="M52" s="335"/>
      <c r="N52" s="335"/>
      <c r="O52" s="335"/>
      <c r="P52" s="335"/>
      <c r="Q52" s="335"/>
      <c r="R52" s="335"/>
      <c r="S52" s="335"/>
      <c r="T52" s="335"/>
      <c r="U52" s="335"/>
      <c r="V52" s="335"/>
      <c r="W52" s="335"/>
      <c r="X52" s="335"/>
      <c r="Y52" s="335"/>
      <c r="Z52" s="335"/>
      <c r="AA52" s="335"/>
      <c r="AB52" s="335"/>
      <c r="AC52" s="335"/>
      <c r="AD52" s="335"/>
      <c r="AE52" s="335"/>
      <c r="AF52" s="335"/>
      <c r="AG52" s="335"/>
      <c r="AH52" s="335"/>
      <c r="AI52" s="335"/>
      <c r="AJ52" s="335"/>
      <c r="AK52" s="335"/>
      <c r="AL52" s="335"/>
      <c r="AM52" s="335"/>
      <c r="AN52" s="335"/>
      <c r="AO52" s="335"/>
      <c r="AP52" s="335"/>
      <c r="AQ52" s="335"/>
      <c r="AR52" s="335"/>
      <c r="AS52" s="335"/>
      <c r="AT52" s="335"/>
      <c r="AU52" s="335"/>
      <c r="AV52" s="335"/>
      <c r="AW52" s="335"/>
      <c r="AX52" s="335"/>
      <c r="AY52" s="335"/>
      <c r="AZ52" s="335"/>
      <c r="BA52" s="335"/>
      <c r="BB52" s="335"/>
      <c r="BC52" s="335"/>
      <c r="BD52" s="335"/>
      <c r="BE52" s="335"/>
    </row>
    <row r="53" spans="3:57">
      <c r="C53" s="335"/>
      <c r="D53" s="335"/>
      <c r="E53" s="335"/>
      <c r="F53" s="335"/>
      <c r="G53" s="335"/>
      <c r="H53" s="335"/>
      <c r="I53" s="335"/>
      <c r="J53" s="335"/>
      <c r="K53" s="335"/>
      <c r="L53" s="335"/>
      <c r="M53" s="335"/>
      <c r="N53" s="335"/>
      <c r="O53" s="335"/>
      <c r="P53" s="335"/>
      <c r="Q53" s="335"/>
      <c r="R53" s="335"/>
      <c r="S53" s="335"/>
      <c r="T53" s="335"/>
      <c r="U53" s="335"/>
      <c r="V53" s="335"/>
      <c r="W53" s="335"/>
      <c r="X53" s="335"/>
      <c r="Y53" s="335"/>
      <c r="Z53" s="335"/>
      <c r="AA53" s="335"/>
      <c r="AB53" s="335"/>
      <c r="AC53" s="335"/>
      <c r="AD53" s="335"/>
      <c r="AE53" s="335"/>
      <c r="AF53" s="335"/>
      <c r="AG53" s="335"/>
      <c r="AH53" s="335"/>
      <c r="AI53" s="335"/>
      <c r="AJ53" s="335"/>
      <c r="AK53" s="335"/>
      <c r="AL53" s="335"/>
      <c r="AM53" s="335"/>
      <c r="AN53" s="335"/>
      <c r="AO53" s="335"/>
      <c r="AP53" s="335"/>
      <c r="AQ53" s="335"/>
      <c r="AR53" s="335"/>
      <c r="AS53" s="335"/>
      <c r="AT53" s="335"/>
      <c r="AU53" s="335"/>
      <c r="AV53" s="335"/>
      <c r="AW53" s="335"/>
      <c r="AX53" s="335"/>
      <c r="AY53" s="335"/>
      <c r="AZ53" s="335"/>
      <c r="BA53" s="335"/>
      <c r="BB53" s="335"/>
      <c r="BC53" s="335"/>
      <c r="BD53" s="335"/>
      <c r="BE53" s="335"/>
    </row>
    <row r="54" spans="3:57">
      <c r="C54" s="335"/>
      <c r="D54" s="335"/>
      <c r="E54" s="335"/>
      <c r="F54" s="335"/>
      <c r="G54" s="335"/>
      <c r="H54" s="335"/>
      <c r="I54" s="335"/>
      <c r="J54" s="335"/>
      <c r="K54" s="335"/>
      <c r="L54" s="335"/>
      <c r="M54" s="335"/>
      <c r="N54" s="335"/>
      <c r="O54" s="335"/>
      <c r="P54" s="335"/>
      <c r="Q54" s="335"/>
      <c r="R54" s="335"/>
      <c r="S54" s="335"/>
      <c r="T54" s="335"/>
      <c r="U54" s="335"/>
      <c r="V54" s="335"/>
      <c r="W54" s="335"/>
      <c r="X54" s="335"/>
      <c r="Y54" s="335"/>
      <c r="Z54" s="335"/>
      <c r="AA54" s="335"/>
      <c r="AB54" s="335"/>
      <c r="AC54" s="335"/>
      <c r="AD54" s="335"/>
      <c r="AE54" s="335"/>
      <c r="AF54" s="335"/>
      <c r="AG54" s="335"/>
      <c r="AH54" s="335"/>
      <c r="AI54" s="335"/>
      <c r="AJ54" s="335"/>
      <c r="AK54" s="335"/>
      <c r="AL54" s="335"/>
      <c r="AM54" s="335"/>
      <c r="AN54" s="335"/>
      <c r="AO54" s="335"/>
      <c r="AP54" s="335"/>
      <c r="AQ54" s="335"/>
      <c r="AR54" s="335"/>
      <c r="AS54" s="335"/>
      <c r="AT54" s="335"/>
      <c r="AU54" s="335"/>
      <c r="AV54" s="335"/>
      <c r="AW54" s="335"/>
      <c r="AX54" s="335"/>
      <c r="AY54" s="335"/>
      <c r="AZ54" s="335"/>
      <c r="BA54" s="335"/>
      <c r="BB54" s="335"/>
      <c r="BC54" s="335"/>
      <c r="BD54" s="335"/>
      <c r="BE54" s="335"/>
    </row>
    <row r="55" spans="3:57">
      <c r="C55" s="335"/>
      <c r="D55" s="335"/>
      <c r="E55" s="335"/>
      <c r="F55" s="335"/>
      <c r="G55" s="335"/>
      <c r="H55" s="335"/>
      <c r="I55" s="335"/>
      <c r="J55" s="335"/>
      <c r="K55" s="335"/>
      <c r="L55" s="335"/>
      <c r="M55" s="335"/>
      <c r="N55" s="335"/>
      <c r="O55" s="335"/>
      <c r="P55" s="335"/>
      <c r="Q55" s="335"/>
      <c r="R55" s="335"/>
      <c r="S55" s="335"/>
      <c r="T55" s="335"/>
      <c r="U55" s="335"/>
      <c r="V55" s="335"/>
      <c r="W55" s="335"/>
      <c r="X55" s="335"/>
      <c r="Y55" s="335"/>
      <c r="Z55" s="335"/>
      <c r="AA55" s="335"/>
      <c r="AB55" s="335"/>
      <c r="AC55" s="335"/>
      <c r="AD55" s="335"/>
      <c r="AE55" s="335"/>
      <c r="AF55" s="335"/>
      <c r="AG55" s="335"/>
      <c r="AH55" s="335"/>
      <c r="AI55" s="335"/>
      <c r="AJ55" s="335"/>
      <c r="AK55" s="335"/>
      <c r="AL55" s="335"/>
      <c r="AM55" s="335"/>
      <c r="AN55" s="335"/>
      <c r="AO55" s="335"/>
      <c r="AP55" s="335"/>
      <c r="AQ55" s="335"/>
      <c r="AR55" s="335"/>
      <c r="AS55" s="335"/>
      <c r="AT55" s="335"/>
      <c r="AU55" s="335"/>
      <c r="AV55" s="335"/>
      <c r="AW55" s="335"/>
      <c r="AX55" s="335"/>
      <c r="AY55" s="335"/>
      <c r="AZ55" s="335"/>
      <c r="BA55" s="335"/>
      <c r="BB55" s="335"/>
      <c r="BC55" s="335"/>
      <c r="BD55" s="335"/>
      <c r="BE55" s="335"/>
    </row>
    <row r="56" spans="3:57">
      <c r="C56" s="335"/>
      <c r="D56" s="335"/>
      <c r="E56" s="335"/>
      <c r="F56" s="335"/>
      <c r="G56" s="335"/>
      <c r="H56" s="335"/>
      <c r="I56" s="335"/>
      <c r="J56" s="335"/>
      <c r="K56" s="335"/>
      <c r="L56" s="335"/>
      <c r="M56" s="335"/>
      <c r="N56" s="335"/>
      <c r="O56" s="335"/>
      <c r="P56" s="335"/>
      <c r="Q56" s="335"/>
      <c r="R56" s="335"/>
      <c r="S56" s="335"/>
      <c r="T56" s="335"/>
      <c r="U56" s="335"/>
      <c r="V56" s="335"/>
      <c r="W56" s="335"/>
      <c r="X56" s="335"/>
      <c r="Y56" s="335"/>
      <c r="Z56" s="335"/>
      <c r="AA56" s="335"/>
      <c r="AB56" s="335"/>
      <c r="AC56" s="335"/>
      <c r="AD56" s="335"/>
      <c r="AE56" s="335"/>
      <c r="AF56" s="335"/>
      <c r="AG56" s="335"/>
      <c r="AH56" s="335"/>
      <c r="AI56" s="335"/>
      <c r="AJ56" s="335"/>
      <c r="AK56" s="335"/>
      <c r="AL56" s="335"/>
      <c r="AM56" s="335"/>
      <c r="AN56" s="335"/>
      <c r="AO56" s="335"/>
      <c r="AP56" s="335"/>
      <c r="AQ56" s="335"/>
      <c r="AR56" s="335"/>
      <c r="AS56" s="335"/>
      <c r="AT56" s="335"/>
      <c r="AU56" s="335"/>
      <c r="AV56" s="335"/>
      <c r="AW56" s="335"/>
      <c r="AX56" s="335"/>
      <c r="AY56" s="335"/>
      <c r="AZ56" s="335"/>
      <c r="BA56" s="335"/>
      <c r="BB56" s="335"/>
      <c r="BC56" s="335"/>
      <c r="BD56" s="335"/>
      <c r="BE56" s="335"/>
    </row>
    <row r="57" spans="3:57">
      <c r="C57" s="335"/>
      <c r="D57" s="335"/>
      <c r="E57" s="335"/>
      <c r="F57" s="335"/>
      <c r="G57" s="335"/>
      <c r="H57" s="335"/>
      <c r="I57" s="335"/>
      <c r="J57" s="335"/>
      <c r="K57" s="335"/>
      <c r="L57" s="335"/>
      <c r="M57" s="335"/>
      <c r="N57" s="335"/>
      <c r="O57" s="335"/>
      <c r="P57" s="335"/>
      <c r="Q57" s="335"/>
      <c r="R57" s="335"/>
      <c r="S57" s="335"/>
      <c r="T57" s="335"/>
      <c r="U57" s="335"/>
      <c r="V57" s="335"/>
      <c r="W57" s="335"/>
      <c r="X57" s="335"/>
      <c r="Y57" s="335"/>
      <c r="Z57" s="335"/>
      <c r="AA57" s="335"/>
      <c r="AB57" s="335"/>
      <c r="AC57" s="335"/>
      <c r="AD57" s="335"/>
      <c r="AE57" s="335"/>
      <c r="AF57" s="335"/>
      <c r="AG57" s="335"/>
      <c r="AH57" s="335"/>
      <c r="AI57" s="335"/>
      <c r="AJ57" s="335"/>
      <c r="AK57" s="335"/>
      <c r="AL57" s="335"/>
      <c r="AM57" s="335"/>
      <c r="AN57" s="335"/>
      <c r="AO57" s="335"/>
      <c r="AP57" s="335"/>
      <c r="AQ57" s="335"/>
      <c r="AR57" s="335"/>
      <c r="AS57" s="335"/>
      <c r="AT57" s="335"/>
      <c r="AU57" s="335"/>
      <c r="AV57" s="335"/>
      <c r="AW57" s="335"/>
      <c r="AX57" s="335"/>
      <c r="AY57" s="335"/>
      <c r="AZ57" s="335"/>
      <c r="BA57" s="335"/>
      <c r="BB57" s="335"/>
      <c r="BC57" s="335"/>
      <c r="BD57" s="335"/>
      <c r="BE57" s="335"/>
    </row>
    <row r="58" spans="3:57">
      <c r="C58" s="335"/>
      <c r="D58" s="335"/>
      <c r="E58" s="335"/>
      <c r="F58" s="335"/>
      <c r="G58" s="335"/>
      <c r="H58" s="335"/>
      <c r="I58" s="335"/>
      <c r="J58" s="335"/>
      <c r="K58" s="335"/>
      <c r="L58" s="335"/>
      <c r="M58" s="335"/>
      <c r="N58" s="335"/>
      <c r="O58" s="335"/>
      <c r="P58" s="335"/>
      <c r="Q58" s="335"/>
      <c r="R58" s="335"/>
      <c r="S58" s="335"/>
      <c r="T58" s="335"/>
      <c r="U58" s="335"/>
      <c r="V58" s="335"/>
      <c r="W58" s="335"/>
      <c r="X58" s="335"/>
      <c r="Y58" s="335"/>
      <c r="Z58" s="335"/>
      <c r="AA58" s="335"/>
      <c r="AB58" s="335"/>
      <c r="AC58" s="335"/>
      <c r="AD58" s="335"/>
      <c r="AE58" s="335"/>
      <c r="AF58" s="335"/>
      <c r="AG58" s="335"/>
      <c r="AH58" s="335"/>
      <c r="AI58" s="335"/>
      <c r="AJ58" s="335"/>
      <c r="AK58" s="335"/>
      <c r="AL58" s="335"/>
      <c r="AM58" s="335"/>
      <c r="AN58" s="335"/>
      <c r="AO58" s="335"/>
      <c r="AP58" s="335"/>
      <c r="AQ58" s="335"/>
      <c r="AR58" s="335"/>
      <c r="AS58" s="335"/>
      <c r="AT58" s="335"/>
      <c r="AU58" s="335"/>
      <c r="AV58" s="335"/>
      <c r="AW58" s="335"/>
      <c r="AX58" s="335"/>
      <c r="AY58" s="335"/>
      <c r="AZ58" s="335"/>
      <c r="BA58" s="335"/>
      <c r="BB58" s="335"/>
      <c r="BC58" s="335"/>
      <c r="BD58" s="335"/>
      <c r="BE58" s="335"/>
    </row>
    <row r="59" spans="3:57">
      <c r="C59" s="335"/>
      <c r="D59" s="335"/>
      <c r="E59" s="335"/>
      <c r="F59" s="335"/>
      <c r="G59" s="335"/>
      <c r="H59" s="335"/>
      <c r="I59" s="335"/>
      <c r="J59" s="335"/>
      <c r="K59" s="335"/>
      <c r="L59" s="335"/>
      <c r="M59" s="335"/>
      <c r="N59" s="335"/>
      <c r="O59" s="335"/>
      <c r="P59" s="335"/>
      <c r="Q59" s="335"/>
      <c r="R59" s="335"/>
      <c r="S59" s="335"/>
      <c r="T59" s="335"/>
      <c r="U59" s="335"/>
      <c r="V59" s="335"/>
      <c r="W59" s="335"/>
      <c r="X59" s="335"/>
      <c r="Y59" s="335"/>
      <c r="Z59" s="335"/>
      <c r="AA59" s="335"/>
      <c r="AB59" s="335"/>
      <c r="AC59" s="335"/>
      <c r="AD59" s="335"/>
      <c r="AE59" s="335"/>
      <c r="AF59" s="335"/>
      <c r="AG59" s="335"/>
      <c r="AH59" s="335"/>
      <c r="AI59" s="335"/>
      <c r="AJ59" s="335"/>
      <c r="AK59" s="335"/>
      <c r="AL59" s="335"/>
      <c r="AM59" s="335"/>
      <c r="AN59" s="335"/>
      <c r="AO59" s="335"/>
      <c r="AP59" s="335"/>
      <c r="AQ59" s="335"/>
      <c r="AR59" s="335"/>
      <c r="AS59" s="335"/>
      <c r="AT59" s="335"/>
      <c r="AU59" s="335"/>
      <c r="AV59" s="335"/>
      <c r="AW59" s="335"/>
      <c r="AX59" s="335"/>
      <c r="AY59" s="335"/>
      <c r="AZ59" s="335"/>
      <c r="BA59" s="335"/>
      <c r="BB59" s="335"/>
      <c r="BC59" s="335"/>
      <c r="BD59" s="335"/>
      <c r="BE59" s="335"/>
    </row>
    <row r="60" spans="3:57">
      <c r="C60" s="335"/>
      <c r="D60" s="335"/>
      <c r="E60" s="335"/>
      <c r="F60" s="335"/>
      <c r="G60" s="335"/>
      <c r="H60" s="335"/>
      <c r="I60" s="335"/>
      <c r="J60" s="335"/>
      <c r="K60" s="335"/>
      <c r="L60" s="335"/>
      <c r="M60" s="335"/>
      <c r="N60" s="335"/>
      <c r="O60" s="335"/>
      <c r="P60" s="335"/>
      <c r="Q60" s="335"/>
      <c r="R60" s="335"/>
      <c r="S60" s="335"/>
      <c r="T60" s="335"/>
      <c r="U60" s="335"/>
      <c r="V60" s="335"/>
      <c r="W60" s="335"/>
      <c r="X60" s="335"/>
      <c r="Y60" s="335"/>
      <c r="Z60" s="335"/>
      <c r="AA60" s="335"/>
      <c r="AB60" s="335"/>
      <c r="AC60" s="335"/>
      <c r="AD60" s="335"/>
      <c r="AE60" s="335"/>
      <c r="AF60" s="335"/>
      <c r="AG60" s="335"/>
      <c r="AH60" s="335"/>
      <c r="AI60" s="335"/>
      <c r="AJ60" s="335"/>
      <c r="AK60" s="335"/>
      <c r="AL60" s="335"/>
      <c r="AM60" s="335"/>
      <c r="AN60" s="335"/>
      <c r="AO60" s="335"/>
      <c r="AP60" s="335"/>
      <c r="AQ60" s="335"/>
      <c r="AR60" s="335"/>
      <c r="AS60" s="335"/>
      <c r="AT60" s="335"/>
      <c r="AU60" s="335"/>
      <c r="AV60" s="335"/>
      <c r="AW60" s="335"/>
      <c r="AX60" s="335"/>
      <c r="AY60" s="335"/>
      <c r="AZ60" s="335"/>
      <c r="BA60" s="335"/>
      <c r="BB60" s="335"/>
      <c r="BC60" s="335"/>
      <c r="BD60" s="335"/>
      <c r="BE60" s="335"/>
    </row>
    <row r="61" spans="3:57">
      <c r="C61" s="335"/>
      <c r="D61" s="335"/>
      <c r="E61" s="335"/>
      <c r="F61" s="335"/>
      <c r="G61" s="335"/>
      <c r="H61" s="335"/>
      <c r="I61" s="335"/>
      <c r="J61" s="335"/>
      <c r="K61" s="335"/>
      <c r="L61" s="335"/>
      <c r="M61" s="335"/>
      <c r="N61" s="335"/>
      <c r="O61" s="335"/>
      <c r="P61" s="335"/>
      <c r="Q61" s="335"/>
      <c r="R61" s="335"/>
      <c r="S61" s="335"/>
      <c r="T61" s="335"/>
      <c r="U61" s="335"/>
      <c r="V61" s="335"/>
      <c r="W61" s="335"/>
      <c r="X61" s="335"/>
      <c r="Y61" s="335"/>
      <c r="Z61" s="335"/>
      <c r="AA61" s="335"/>
      <c r="AB61" s="335"/>
      <c r="AC61" s="335"/>
      <c r="AD61" s="335"/>
      <c r="AE61" s="335"/>
      <c r="AF61" s="335"/>
      <c r="AG61" s="335"/>
      <c r="AH61" s="335"/>
      <c r="AI61" s="335"/>
      <c r="AJ61" s="335"/>
      <c r="AK61" s="335"/>
      <c r="AL61" s="335"/>
      <c r="AM61" s="335"/>
      <c r="AN61" s="335"/>
      <c r="AO61" s="335"/>
      <c r="AP61" s="335"/>
      <c r="AQ61" s="335"/>
      <c r="AR61" s="335"/>
      <c r="AS61" s="335"/>
      <c r="AT61" s="335"/>
      <c r="AU61" s="335"/>
      <c r="AV61" s="335"/>
      <c r="AW61" s="335"/>
      <c r="AX61" s="335"/>
      <c r="AY61" s="335"/>
      <c r="AZ61" s="335"/>
      <c r="BA61" s="335"/>
      <c r="BB61" s="335"/>
      <c r="BC61" s="335"/>
      <c r="BD61" s="335"/>
      <c r="BE61" s="335"/>
    </row>
    <row r="62" spans="3:57">
      <c r="C62" s="335"/>
      <c r="D62" s="335"/>
      <c r="E62" s="335"/>
      <c r="F62" s="335"/>
      <c r="G62" s="335"/>
      <c r="H62" s="335"/>
      <c r="I62" s="335"/>
      <c r="J62" s="335"/>
      <c r="K62" s="335"/>
      <c r="L62" s="335"/>
      <c r="M62" s="335"/>
      <c r="N62" s="335"/>
      <c r="O62" s="335"/>
      <c r="P62" s="335"/>
      <c r="Q62" s="335"/>
      <c r="R62" s="335"/>
      <c r="S62" s="335"/>
      <c r="T62" s="335"/>
      <c r="U62" s="335"/>
      <c r="V62" s="335"/>
      <c r="W62" s="335"/>
      <c r="X62" s="335"/>
      <c r="Y62" s="335"/>
      <c r="Z62" s="335"/>
      <c r="AA62" s="335"/>
      <c r="AB62" s="335"/>
      <c r="AC62" s="335"/>
      <c r="AD62" s="335"/>
      <c r="AE62" s="335"/>
      <c r="AF62" s="335"/>
      <c r="AG62" s="335"/>
      <c r="AH62" s="335"/>
      <c r="AI62" s="335"/>
      <c r="AJ62" s="335"/>
      <c r="AK62" s="335"/>
      <c r="AL62" s="335"/>
      <c r="AM62" s="335"/>
      <c r="AN62" s="335"/>
      <c r="AO62" s="335"/>
      <c r="AP62" s="335"/>
      <c r="AQ62" s="335"/>
      <c r="AR62" s="335"/>
      <c r="AS62" s="335"/>
      <c r="AT62" s="335"/>
      <c r="AU62" s="335"/>
      <c r="AV62" s="335"/>
      <c r="AW62" s="335"/>
      <c r="AX62" s="335"/>
      <c r="AY62" s="335"/>
      <c r="AZ62" s="335"/>
      <c r="BA62" s="335"/>
      <c r="BB62" s="335"/>
      <c r="BC62" s="335"/>
      <c r="BD62" s="335"/>
      <c r="BE62" s="335"/>
    </row>
    <row r="63" spans="3:57">
      <c r="C63" s="335"/>
      <c r="D63" s="335"/>
      <c r="E63" s="335"/>
      <c r="F63" s="335"/>
      <c r="G63" s="335"/>
      <c r="H63" s="335"/>
      <c r="I63" s="335"/>
      <c r="J63" s="335"/>
      <c r="K63" s="335"/>
      <c r="L63" s="335"/>
      <c r="M63" s="335"/>
      <c r="N63" s="335"/>
      <c r="O63" s="335"/>
      <c r="P63" s="335"/>
      <c r="Q63" s="335"/>
      <c r="R63" s="335"/>
      <c r="S63" s="335"/>
      <c r="T63" s="335"/>
      <c r="U63" s="335"/>
      <c r="V63" s="335"/>
      <c r="W63" s="335"/>
      <c r="X63" s="335"/>
      <c r="Y63" s="335"/>
      <c r="Z63" s="335"/>
      <c r="AA63" s="335"/>
      <c r="AB63" s="335"/>
      <c r="AC63" s="335"/>
      <c r="AD63" s="335"/>
      <c r="AE63" s="335"/>
      <c r="AF63" s="335"/>
      <c r="AG63" s="335"/>
      <c r="AH63" s="335"/>
      <c r="AI63" s="335"/>
      <c r="AJ63" s="335"/>
      <c r="AK63" s="335"/>
      <c r="AL63" s="335"/>
      <c r="AM63" s="335"/>
      <c r="AN63" s="335"/>
      <c r="AO63" s="335"/>
      <c r="AP63" s="335"/>
      <c r="AQ63" s="335"/>
      <c r="AR63" s="335"/>
      <c r="AS63" s="335"/>
      <c r="AT63" s="335"/>
      <c r="AU63" s="335"/>
      <c r="AV63" s="335"/>
      <c r="AW63" s="335"/>
      <c r="AX63" s="335"/>
      <c r="AY63" s="335"/>
      <c r="AZ63" s="335"/>
      <c r="BA63" s="335"/>
      <c r="BB63" s="335"/>
      <c r="BC63" s="335"/>
      <c r="BD63" s="335"/>
      <c r="BE63" s="335"/>
    </row>
    <row r="64" spans="3:57">
      <c r="C64" s="335"/>
      <c r="D64" s="335"/>
      <c r="E64" s="335"/>
      <c r="F64" s="335"/>
      <c r="G64" s="335"/>
      <c r="H64" s="335"/>
      <c r="I64" s="335"/>
      <c r="J64" s="335"/>
      <c r="K64" s="335"/>
      <c r="L64" s="335"/>
      <c r="M64" s="335"/>
      <c r="N64" s="335"/>
      <c r="O64" s="335"/>
      <c r="P64" s="335"/>
      <c r="Q64" s="335"/>
      <c r="R64" s="335"/>
      <c r="S64" s="335"/>
      <c r="T64" s="335"/>
      <c r="U64" s="335"/>
      <c r="V64" s="335"/>
      <c r="W64" s="335"/>
      <c r="X64" s="335"/>
      <c r="Y64" s="335"/>
      <c r="Z64" s="335"/>
      <c r="AA64" s="335"/>
      <c r="AB64" s="335"/>
      <c r="AC64" s="335"/>
      <c r="AD64" s="335"/>
      <c r="AE64" s="335"/>
      <c r="AF64" s="335"/>
      <c r="AG64" s="335"/>
      <c r="AH64" s="335"/>
      <c r="AI64" s="335"/>
      <c r="AJ64" s="335"/>
      <c r="AK64" s="335"/>
      <c r="AL64" s="335"/>
      <c r="AM64" s="335"/>
      <c r="AN64" s="335"/>
      <c r="AO64" s="335"/>
      <c r="AP64" s="335"/>
      <c r="AQ64" s="335"/>
      <c r="AR64" s="335"/>
      <c r="AS64" s="335"/>
      <c r="AT64" s="335"/>
      <c r="AU64" s="335"/>
      <c r="AV64" s="335"/>
      <c r="AW64" s="335"/>
      <c r="AX64" s="335"/>
      <c r="AY64" s="335"/>
      <c r="AZ64" s="335"/>
      <c r="BA64" s="335"/>
      <c r="BB64" s="335"/>
      <c r="BC64" s="335"/>
      <c r="BD64" s="335"/>
      <c r="BE64" s="335"/>
    </row>
    <row r="65" spans="3:57">
      <c r="C65" s="335"/>
      <c r="D65" s="335"/>
      <c r="E65" s="335"/>
      <c r="F65" s="335"/>
      <c r="G65" s="335"/>
      <c r="H65" s="335"/>
      <c r="I65" s="335"/>
      <c r="J65" s="335"/>
      <c r="K65" s="335"/>
      <c r="L65" s="335"/>
      <c r="M65" s="335"/>
      <c r="N65" s="335"/>
      <c r="O65" s="335"/>
      <c r="P65" s="335"/>
      <c r="Q65" s="335"/>
      <c r="R65" s="335"/>
      <c r="S65" s="335"/>
      <c r="T65" s="335"/>
      <c r="U65" s="335"/>
      <c r="V65" s="335"/>
      <c r="W65" s="335"/>
      <c r="X65" s="335"/>
      <c r="Y65" s="335"/>
      <c r="Z65" s="335"/>
      <c r="AA65" s="335"/>
      <c r="AB65" s="335"/>
      <c r="AC65" s="335"/>
      <c r="AD65" s="335"/>
      <c r="AE65" s="335"/>
      <c r="AF65" s="335"/>
      <c r="AG65" s="335"/>
      <c r="AH65" s="335"/>
      <c r="AI65" s="335"/>
      <c r="AJ65" s="335"/>
      <c r="AK65" s="335"/>
      <c r="AL65" s="335"/>
      <c r="AM65" s="335"/>
      <c r="AN65" s="335"/>
      <c r="AO65" s="335"/>
      <c r="AP65" s="335"/>
      <c r="AQ65" s="335"/>
      <c r="AR65" s="335"/>
      <c r="AS65" s="335"/>
      <c r="AT65" s="335"/>
      <c r="AU65" s="335"/>
      <c r="AV65" s="335"/>
      <c r="AW65" s="335"/>
      <c r="AX65" s="335"/>
      <c r="AY65" s="335"/>
      <c r="AZ65" s="335"/>
      <c r="BA65" s="335"/>
      <c r="BB65" s="335"/>
      <c r="BC65" s="335"/>
      <c r="BD65" s="335"/>
      <c r="BE65" s="335"/>
    </row>
    <row r="66" spans="3:57">
      <c r="C66" s="335"/>
      <c r="D66" s="335"/>
      <c r="E66" s="335"/>
      <c r="F66" s="335"/>
      <c r="G66" s="335"/>
      <c r="H66" s="335"/>
      <c r="I66" s="335"/>
      <c r="J66" s="335"/>
      <c r="K66" s="335"/>
      <c r="L66" s="335"/>
      <c r="M66" s="335"/>
      <c r="N66" s="335"/>
      <c r="O66" s="335"/>
      <c r="P66" s="335"/>
      <c r="Q66" s="335"/>
      <c r="R66" s="335"/>
      <c r="S66" s="335"/>
      <c r="T66" s="335"/>
      <c r="U66" s="335"/>
      <c r="V66" s="335"/>
      <c r="W66" s="335"/>
      <c r="X66" s="335"/>
      <c r="Y66" s="335"/>
      <c r="Z66" s="335"/>
      <c r="AA66" s="335"/>
      <c r="AB66" s="335"/>
      <c r="AC66" s="335"/>
      <c r="AD66" s="335"/>
      <c r="AE66" s="335"/>
      <c r="AF66" s="335"/>
      <c r="AG66" s="335"/>
      <c r="AH66" s="335"/>
      <c r="AI66" s="335"/>
      <c r="AJ66" s="335"/>
      <c r="AK66" s="335"/>
      <c r="AL66" s="335"/>
      <c r="AM66" s="335"/>
      <c r="AN66" s="335"/>
      <c r="AO66" s="335"/>
      <c r="AP66" s="335"/>
      <c r="AQ66" s="335"/>
      <c r="AR66" s="335"/>
      <c r="AS66" s="335"/>
      <c r="AT66" s="335"/>
      <c r="AU66" s="335"/>
      <c r="AV66" s="335"/>
      <c r="AW66" s="335"/>
      <c r="AX66" s="335"/>
      <c r="AY66" s="335"/>
      <c r="AZ66" s="335"/>
      <c r="BA66" s="335"/>
      <c r="BB66" s="335"/>
      <c r="BC66" s="335"/>
      <c r="BD66" s="335"/>
      <c r="BE66" s="335"/>
    </row>
    <row r="67" spans="3:57">
      <c r="C67" s="335"/>
      <c r="D67" s="335"/>
      <c r="E67" s="335"/>
      <c r="F67" s="335"/>
      <c r="G67" s="335"/>
      <c r="H67" s="335"/>
      <c r="I67" s="335"/>
      <c r="J67" s="335"/>
      <c r="K67" s="335"/>
      <c r="L67" s="335"/>
      <c r="M67" s="335"/>
      <c r="N67" s="335"/>
      <c r="O67" s="335"/>
      <c r="P67" s="335"/>
      <c r="Q67" s="335"/>
      <c r="R67" s="335"/>
      <c r="S67" s="335"/>
      <c r="T67" s="335"/>
      <c r="U67" s="335"/>
      <c r="V67" s="335"/>
      <c r="W67" s="335"/>
      <c r="X67" s="335"/>
      <c r="Y67" s="335"/>
      <c r="Z67" s="335"/>
      <c r="AA67" s="335"/>
      <c r="AB67" s="335"/>
      <c r="AC67" s="335"/>
      <c r="AD67" s="335"/>
      <c r="AE67" s="335"/>
      <c r="AF67" s="335"/>
      <c r="AG67" s="335"/>
      <c r="AH67" s="335"/>
      <c r="AI67" s="335"/>
      <c r="AJ67" s="335"/>
      <c r="AK67" s="335"/>
      <c r="AL67" s="335"/>
      <c r="AM67" s="335"/>
      <c r="AN67" s="335"/>
      <c r="AO67" s="335"/>
      <c r="AP67" s="335"/>
      <c r="AQ67" s="335"/>
      <c r="AR67" s="335"/>
      <c r="AS67" s="335"/>
      <c r="AT67" s="335"/>
      <c r="AU67" s="335"/>
      <c r="AV67" s="335"/>
      <c r="AW67" s="335"/>
      <c r="AX67" s="335"/>
      <c r="AY67" s="335"/>
      <c r="AZ67" s="335"/>
      <c r="BA67" s="335"/>
      <c r="BB67" s="335"/>
      <c r="BC67" s="335"/>
      <c r="BD67" s="335"/>
      <c r="BE67" s="335"/>
    </row>
    <row r="68" spans="3:57">
      <c r="C68" s="335"/>
      <c r="D68" s="335"/>
      <c r="E68" s="335"/>
      <c r="F68" s="335"/>
      <c r="G68" s="335"/>
      <c r="H68" s="335"/>
      <c r="I68" s="335"/>
      <c r="J68" s="335"/>
      <c r="K68" s="335"/>
      <c r="L68" s="335"/>
      <c r="M68" s="335"/>
      <c r="N68" s="335"/>
      <c r="O68" s="335"/>
      <c r="P68" s="335"/>
      <c r="Q68" s="335"/>
      <c r="R68" s="335"/>
      <c r="S68" s="335"/>
      <c r="T68" s="335"/>
      <c r="U68" s="335"/>
      <c r="V68" s="335"/>
      <c r="W68" s="335"/>
      <c r="X68" s="335"/>
      <c r="Y68" s="335"/>
      <c r="Z68" s="335"/>
      <c r="AA68" s="335"/>
      <c r="AB68" s="335"/>
      <c r="AC68" s="335"/>
      <c r="AD68" s="335"/>
      <c r="AE68" s="335"/>
      <c r="AF68" s="335"/>
      <c r="AG68" s="335"/>
      <c r="AH68" s="335"/>
      <c r="AI68" s="335"/>
      <c r="AJ68" s="335"/>
      <c r="AK68" s="335"/>
      <c r="AL68" s="335"/>
      <c r="AM68" s="335"/>
      <c r="AN68" s="335"/>
      <c r="AO68" s="335"/>
      <c r="AP68" s="335"/>
      <c r="AQ68" s="335"/>
      <c r="AR68" s="335"/>
      <c r="AS68" s="335"/>
      <c r="AT68" s="335"/>
      <c r="AU68" s="335"/>
      <c r="AV68" s="335"/>
      <c r="AW68" s="335"/>
      <c r="AX68" s="335"/>
      <c r="AY68" s="335"/>
      <c r="AZ68" s="335"/>
      <c r="BA68" s="335"/>
      <c r="BB68" s="335"/>
      <c r="BC68" s="335"/>
      <c r="BD68" s="335"/>
      <c r="BE68" s="335"/>
    </row>
    <row r="69" spans="3:57">
      <c r="C69" s="335"/>
      <c r="D69" s="335"/>
      <c r="E69" s="335"/>
      <c r="F69" s="335"/>
      <c r="G69" s="335"/>
      <c r="H69" s="335"/>
      <c r="I69" s="335"/>
      <c r="J69" s="335"/>
      <c r="K69" s="335"/>
      <c r="L69" s="335"/>
      <c r="M69" s="335"/>
      <c r="N69" s="335"/>
      <c r="O69" s="335"/>
      <c r="P69" s="335"/>
      <c r="Q69" s="335"/>
      <c r="R69" s="335"/>
      <c r="S69" s="335"/>
      <c r="T69" s="335"/>
      <c r="U69" s="335"/>
      <c r="V69" s="335"/>
      <c r="W69" s="335"/>
      <c r="X69" s="335"/>
      <c r="Y69" s="335"/>
      <c r="Z69" s="335"/>
      <c r="AA69" s="335"/>
      <c r="AB69" s="335"/>
      <c r="AC69" s="335"/>
      <c r="AD69" s="335"/>
      <c r="AE69" s="335"/>
      <c r="AF69" s="335"/>
      <c r="AG69" s="335"/>
      <c r="AH69" s="335"/>
      <c r="AI69" s="335"/>
      <c r="AJ69" s="335"/>
      <c r="AK69" s="335"/>
      <c r="AL69" s="335"/>
      <c r="AM69" s="335"/>
      <c r="AN69" s="335"/>
      <c r="AO69" s="335"/>
      <c r="AP69" s="335"/>
      <c r="AQ69" s="335"/>
      <c r="AR69" s="335"/>
      <c r="AS69" s="335"/>
      <c r="AT69" s="335"/>
      <c r="AU69" s="335"/>
      <c r="AV69" s="335"/>
      <c r="AW69" s="335"/>
      <c r="AX69" s="335"/>
      <c r="AY69" s="335"/>
      <c r="AZ69" s="335"/>
      <c r="BA69" s="335"/>
      <c r="BB69" s="335"/>
      <c r="BC69" s="335"/>
      <c r="BD69" s="335"/>
      <c r="BE69" s="335"/>
    </row>
    <row r="70" spans="3:57">
      <c r="C70" s="335"/>
      <c r="D70" s="335"/>
      <c r="E70" s="335"/>
      <c r="F70" s="335"/>
      <c r="G70" s="335"/>
      <c r="H70" s="335"/>
      <c r="I70" s="335"/>
      <c r="J70" s="335"/>
      <c r="K70" s="335"/>
      <c r="L70" s="335"/>
      <c r="M70" s="335"/>
      <c r="N70" s="335"/>
      <c r="O70" s="335"/>
      <c r="P70" s="335"/>
      <c r="Q70" s="335"/>
      <c r="R70" s="335"/>
      <c r="S70" s="335"/>
      <c r="T70" s="335"/>
      <c r="U70" s="335"/>
      <c r="V70" s="335"/>
      <c r="W70" s="335"/>
      <c r="X70" s="335"/>
      <c r="Y70" s="335"/>
      <c r="Z70" s="335"/>
      <c r="AA70" s="335"/>
      <c r="AB70" s="335"/>
      <c r="AC70" s="335"/>
      <c r="AD70" s="335"/>
      <c r="AE70" s="335"/>
      <c r="AF70" s="335"/>
      <c r="AG70" s="335"/>
      <c r="AH70" s="335"/>
      <c r="AI70" s="335"/>
      <c r="AJ70" s="335"/>
      <c r="AK70" s="335"/>
      <c r="AL70" s="335"/>
      <c r="AM70" s="335"/>
      <c r="AN70" s="335"/>
      <c r="AO70" s="335"/>
      <c r="AP70" s="335"/>
      <c r="AQ70" s="335"/>
      <c r="AR70" s="335"/>
      <c r="AS70" s="335"/>
      <c r="AT70" s="335"/>
      <c r="AU70" s="335"/>
      <c r="AV70" s="335"/>
      <c r="AW70" s="335"/>
      <c r="AX70" s="335"/>
      <c r="AY70" s="335"/>
      <c r="AZ70" s="335"/>
      <c r="BA70" s="335"/>
      <c r="BB70" s="335"/>
      <c r="BC70" s="335"/>
      <c r="BD70" s="335"/>
      <c r="BE70" s="335"/>
    </row>
    <row r="71" spans="3:57">
      <c r="C71" s="335"/>
      <c r="D71" s="335"/>
      <c r="E71" s="335"/>
      <c r="F71" s="335"/>
      <c r="G71" s="335"/>
      <c r="H71" s="335"/>
      <c r="I71" s="335"/>
      <c r="J71" s="335"/>
      <c r="K71" s="335"/>
      <c r="L71" s="335"/>
      <c r="M71" s="335"/>
      <c r="N71" s="335"/>
      <c r="O71" s="335"/>
      <c r="P71" s="335"/>
      <c r="Q71" s="335"/>
      <c r="R71" s="335"/>
      <c r="S71" s="335"/>
      <c r="T71" s="335"/>
      <c r="U71" s="335"/>
      <c r="V71" s="335"/>
      <c r="W71" s="335"/>
      <c r="X71" s="335"/>
      <c r="Y71" s="335"/>
      <c r="Z71" s="335"/>
      <c r="AA71" s="335"/>
      <c r="AB71" s="335"/>
      <c r="AC71" s="335"/>
      <c r="AD71" s="335"/>
      <c r="AE71" s="335"/>
      <c r="AF71" s="335"/>
      <c r="AG71" s="335"/>
      <c r="AH71" s="335"/>
      <c r="AI71" s="335"/>
      <c r="AJ71" s="335"/>
      <c r="AK71" s="335"/>
      <c r="AL71" s="335"/>
      <c r="AM71" s="335"/>
      <c r="AN71" s="335"/>
      <c r="AO71" s="335"/>
      <c r="AP71" s="335"/>
      <c r="AQ71" s="335"/>
      <c r="AR71" s="335"/>
      <c r="AS71" s="335"/>
      <c r="AT71" s="335"/>
      <c r="AU71" s="335"/>
      <c r="AV71" s="335"/>
      <c r="AW71" s="335"/>
      <c r="AX71" s="335"/>
      <c r="AY71" s="335"/>
      <c r="AZ71" s="335"/>
      <c r="BA71" s="335"/>
      <c r="BB71" s="335"/>
      <c r="BC71" s="335"/>
      <c r="BD71" s="335"/>
      <c r="BE71" s="335"/>
    </row>
    <row r="72" spans="3:57">
      <c r="C72" s="335"/>
      <c r="D72" s="335"/>
      <c r="E72" s="335"/>
      <c r="F72" s="335"/>
      <c r="G72" s="335"/>
      <c r="H72" s="335"/>
      <c r="I72" s="335"/>
      <c r="J72" s="335"/>
      <c r="K72" s="335"/>
      <c r="L72" s="335"/>
      <c r="M72" s="335"/>
      <c r="N72" s="335"/>
      <c r="O72" s="335"/>
      <c r="P72" s="335"/>
      <c r="Q72" s="335"/>
      <c r="R72" s="335"/>
      <c r="S72" s="335"/>
      <c r="T72" s="335"/>
      <c r="U72" s="335"/>
      <c r="V72" s="335"/>
      <c r="W72" s="335"/>
      <c r="X72" s="335"/>
      <c r="Y72" s="335"/>
      <c r="Z72" s="335"/>
      <c r="AA72" s="335"/>
      <c r="AB72" s="335"/>
      <c r="AC72" s="335"/>
      <c r="AD72" s="335"/>
      <c r="AE72" s="335"/>
      <c r="AF72" s="335"/>
      <c r="AG72" s="335"/>
      <c r="AH72" s="335"/>
      <c r="AI72" s="335"/>
      <c r="AJ72" s="335"/>
      <c r="AK72" s="335"/>
      <c r="AL72" s="335"/>
      <c r="AM72" s="335"/>
      <c r="AN72" s="335"/>
      <c r="AO72" s="335"/>
      <c r="AP72" s="335"/>
      <c r="AQ72" s="335"/>
      <c r="AR72" s="335"/>
      <c r="AS72" s="335"/>
      <c r="AT72" s="335"/>
      <c r="AU72" s="335"/>
      <c r="AV72" s="335"/>
      <c r="AW72" s="335"/>
      <c r="AX72" s="335"/>
      <c r="AY72" s="335"/>
      <c r="AZ72" s="335"/>
      <c r="BA72" s="335"/>
      <c r="BB72" s="335"/>
      <c r="BC72" s="335"/>
      <c r="BD72" s="335"/>
      <c r="BE72" s="335"/>
    </row>
    <row r="73" spans="3:57">
      <c r="C73" s="335"/>
      <c r="D73" s="335"/>
      <c r="E73" s="335"/>
      <c r="F73" s="335"/>
      <c r="G73" s="335"/>
      <c r="H73" s="335"/>
      <c r="I73" s="335"/>
      <c r="J73" s="335"/>
      <c r="K73" s="335"/>
      <c r="L73" s="335"/>
      <c r="M73" s="335"/>
      <c r="N73" s="335"/>
      <c r="O73" s="335"/>
      <c r="P73" s="335"/>
      <c r="Q73" s="335"/>
      <c r="R73" s="335"/>
      <c r="S73" s="335"/>
      <c r="T73" s="335"/>
      <c r="U73" s="335"/>
      <c r="V73" s="335"/>
      <c r="W73" s="335"/>
      <c r="X73" s="335"/>
      <c r="Y73" s="335"/>
      <c r="Z73" s="335"/>
      <c r="AA73" s="335"/>
      <c r="AB73" s="335"/>
      <c r="AC73" s="335"/>
      <c r="AD73" s="335"/>
      <c r="AE73" s="335"/>
      <c r="AF73" s="335"/>
      <c r="AG73" s="335"/>
      <c r="AH73" s="335"/>
      <c r="AI73" s="335"/>
      <c r="AJ73" s="335"/>
      <c r="AK73" s="335"/>
      <c r="AL73" s="335"/>
      <c r="AM73" s="335"/>
      <c r="AN73" s="335"/>
      <c r="AO73" s="335"/>
      <c r="AP73" s="335"/>
      <c r="AQ73" s="335"/>
      <c r="AR73" s="335"/>
      <c r="AS73" s="335"/>
      <c r="AT73" s="335"/>
      <c r="AU73" s="335"/>
      <c r="AV73" s="335"/>
      <c r="AW73" s="335"/>
      <c r="AX73" s="335"/>
      <c r="AY73" s="335"/>
      <c r="AZ73" s="335"/>
      <c r="BA73" s="335"/>
      <c r="BB73" s="335"/>
      <c r="BC73" s="335"/>
      <c r="BD73" s="335"/>
      <c r="BE73" s="335"/>
    </row>
    <row r="74" spans="3:57">
      <c r="C74" s="335"/>
      <c r="D74" s="335"/>
      <c r="E74" s="335"/>
      <c r="F74" s="335"/>
      <c r="G74" s="335"/>
      <c r="H74" s="335"/>
      <c r="I74" s="335"/>
      <c r="J74" s="335"/>
      <c r="K74" s="335"/>
      <c r="L74" s="335"/>
      <c r="M74" s="335"/>
      <c r="N74" s="335"/>
      <c r="O74" s="335"/>
      <c r="P74" s="335"/>
      <c r="Q74" s="335"/>
      <c r="R74" s="335"/>
      <c r="S74" s="335"/>
      <c r="T74" s="335"/>
      <c r="U74" s="335"/>
      <c r="V74" s="335"/>
      <c r="W74" s="335"/>
      <c r="X74" s="335"/>
      <c r="Y74" s="335"/>
      <c r="Z74" s="335"/>
      <c r="AA74" s="335"/>
      <c r="AB74" s="335"/>
      <c r="AC74" s="335"/>
      <c r="AD74" s="335"/>
      <c r="AE74" s="335"/>
      <c r="AF74" s="335"/>
      <c r="AG74" s="335"/>
      <c r="AH74" s="335"/>
      <c r="AI74" s="335"/>
      <c r="AJ74" s="335"/>
      <c r="AK74" s="335"/>
      <c r="AL74" s="335"/>
      <c r="AM74" s="335"/>
      <c r="AN74" s="335"/>
      <c r="AO74" s="335"/>
      <c r="AP74" s="335"/>
      <c r="AQ74" s="335"/>
      <c r="AR74" s="335"/>
      <c r="AS74" s="335"/>
      <c r="AT74" s="335"/>
      <c r="AU74" s="335"/>
      <c r="AV74" s="335"/>
      <c r="AW74" s="335"/>
      <c r="AX74" s="335"/>
      <c r="AY74" s="335"/>
      <c r="AZ74" s="335"/>
      <c r="BA74" s="335"/>
      <c r="BB74" s="335"/>
      <c r="BC74" s="335"/>
      <c r="BD74" s="335"/>
      <c r="BE74" s="335"/>
    </row>
    <row r="75" spans="3:57">
      <c r="C75" s="335"/>
      <c r="D75" s="335"/>
      <c r="E75" s="335"/>
      <c r="F75" s="335"/>
      <c r="G75" s="335"/>
      <c r="H75" s="335"/>
      <c r="I75" s="335"/>
      <c r="J75" s="335"/>
      <c r="K75" s="335"/>
      <c r="L75" s="335"/>
      <c r="M75" s="335"/>
      <c r="N75" s="335"/>
      <c r="O75" s="335"/>
      <c r="P75" s="335"/>
      <c r="Q75" s="335"/>
      <c r="R75" s="335"/>
      <c r="S75" s="335"/>
      <c r="T75" s="335"/>
      <c r="U75" s="335"/>
      <c r="V75" s="335"/>
      <c r="W75" s="335"/>
      <c r="X75" s="335"/>
      <c r="Y75" s="335"/>
      <c r="Z75" s="335"/>
      <c r="AA75" s="335"/>
      <c r="AB75" s="335"/>
      <c r="AC75" s="335"/>
      <c r="AD75" s="335"/>
      <c r="AE75" s="335"/>
      <c r="AF75" s="335"/>
      <c r="AG75" s="335"/>
      <c r="AH75" s="335"/>
      <c r="AI75" s="335"/>
      <c r="AJ75" s="335"/>
      <c r="AK75" s="335"/>
      <c r="AL75" s="335"/>
      <c r="AM75" s="335"/>
      <c r="AN75" s="335"/>
      <c r="AO75" s="335"/>
      <c r="AP75" s="335"/>
      <c r="AQ75" s="335"/>
      <c r="AR75" s="335"/>
      <c r="AS75" s="335"/>
      <c r="AT75" s="335"/>
      <c r="AU75" s="335"/>
      <c r="AV75" s="335"/>
      <c r="AW75" s="335"/>
      <c r="AX75" s="335"/>
      <c r="AY75" s="335"/>
      <c r="AZ75" s="335"/>
      <c r="BA75" s="335"/>
      <c r="BB75" s="335"/>
      <c r="BC75" s="335"/>
      <c r="BD75" s="335"/>
      <c r="BE75" s="335"/>
    </row>
    <row r="76" spans="3:57">
      <c r="C76" s="335"/>
      <c r="D76" s="335"/>
      <c r="E76" s="335"/>
      <c r="F76" s="335"/>
      <c r="G76" s="335"/>
      <c r="H76" s="335"/>
      <c r="I76" s="335"/>
      <c r="J76" s="335"/>
      <c r="K76" s="335"/>
      <c r="L76" s="335"/>
      <c r="M76" s="335"/>
      <c r="N76" s="335"/>
      <c r="O76" s="335"/>
      <c r="P76" s="335"/>
      <c r="Q76" s="335"/>
      <c r="R76" s="335"/>
      <c r="S76" s="335"/>
      <c r="T76" s="335"/>
      <c r="U76" s="335"/>
      <c r="V76" s="335"/>
      <c r="W76" s="335"/>
      <c r="X76" s="335"/>
      <c r="Y76" s="335"/>
      <c r="Z76" s="335"/>
      <c r="AA76" s="335"/>
      <c r="AB76" s="335"/>
      <c r="AC76" s="335"/>
      <c r="AD76" s="335"/>
      <c r="AE76" s="335"/>
      <c r="AF76" s="335"/>
      <c r="AG76" s="335"/>
      <c r="AH76" s="335"/>
      <c r="AI76" s="335"/>
      <c r="AJ76" s="335"/>
      <c r="AK76" s="335"/>
      <c r="AL76" s="335"/>
      <c r="AM76" s="335"/>
      <c r="AN76" s="335"/>
      <c r="AO76" s="335"/>
      <c r="AP76" s="335"/>
      <c r="AQ76" s="335"/>
      <c r="AR76" s="335"/>
      <c r="AS76" s="335"/>
      <c r="AT76" s="335"/>
      <c r="AU76" s="335"/>
      <c r="AV76" s="335"/>
      <c r="AW76" s="335"/>
      <c r="AX76" s="335"/>
      <c r="AY76" s="335"/>
      <c r="AZ76" s="335"/>
      <c r="BA76" s="335"/>
      <c r="BB76" s="335"/>
      <c r="BC76" s="335"/>
      <c r="BD76" s="335"/>
      <c r="BE76" s="335"/>
    </row>
    <row r="77" spans="3:57">
      <c r="C77" s="335"/>
      <c r="D77" s="335"/>
      <c r="E77" s="335"/>
      <c r="F77" s="335"/>
      <c r="G77" s="335"/>
      <c r="H77" s="335"/>
      <c r="I77" s="335"/>
      <c r="J77" s="335"/>
      <c r="K77" s="335"/>
      <c r="L77" s="335"/>
      <c r="M77" s="335"/>
      <c r="N77" s="335"/>
      <c r="O77" s="335"/>
      <c r="P77" s="335"/>
      <c r="Q77" s="335"/>
      <c r="R77" s="335"/>
      <c r="S77" s="335"/>
      <c r="T77" s="335"/>
      <c r="U77" s="335"/>
      <c r="V77" s="335"/>
      <c r="W77" s="335"/>
      <c r="X77" s="335"/>
      <c r="Y77" s="335"/>
      <c r="Z77" s="335"/>
      <c r="AA77" s="335"/>
      <c r="AB77" s="335"/>
      <c r="AC77" s="335"/>
      <c r="AD77" s="335"/>
      <c r="AE77" s="335"/>
      <c r="AF77" s="335"/>
      <c r="AG77" s="335"/>
      <c r="AH77" s="335"/>
      <c r="AI77" s="335"/>
      <c r="AJ77" s="335"/>
      <c r="AK77" s="335"/>
      <c r="AL77" s="335"/>
      <c r="AM77" s="335"/>
      <c r="AN77" s="335"/>
      <c r="AO77" s="335"/>
      <c r="AP77" s="335"/>
      <c r="AQ77" s="335"/>
      <c r="AR77" s="335"/>
      <c r="AS77" s="335"/>
      <c r="AT77" s="335"/>
      <c r="AU77" s="335"/>
      <c r="AV77" s="335"/>
      <c r="AW77" s="335"/>
      <c r="AX77" s="335"/>
      <c r="AY77" s="335"/>
      <c r="AZ77" s="335"/>
      <c r="BA77" s="335"/>
      <c r="BB77" s="335"/>
      <c r="BC77" s="335"/>
      <c r="BD77" s="335"/>
      <c r="BE77" s="335"/>
    </row>
    <row r="78" spans="3:57">
      <c r="C78" s="335"/>
      <c r="D78" s="335"/>
      <c r="E78" s="335"/>
      <c r="F78" s="335"/>
      <c r="G78" s="335"/>
      <c r="H78" s="335"/>
      <c r="I78" s="335"/>
      <c r="J78" s="335"/>
      <c r="K78" s="335"/>
      <c r="L78" s="335"/>
      <c r="M78" s="335"/>
      <c r="N78" s="335"/>
      <c r="O78" s="335"/>
      <c r="P78" s="335"/>
      <c r="Q78" s="335"/>
      <c r="R78" s="335"/>
      <c r="S78" s="335"/>
      <c r="T78" s="335"/>
      <c r="U78" s="335"/>
      <c r="V78" s="335"/>
      <c r="W78" s="335"/>
      <c r="X78" s="335"/>
      <c r="Y78" s="335"/>
      <c r="Z78" s="335"/>
      <c r="AA78" s="335"/>
      <c r="AB78" s="335"/>
      <c r="AC78" s="335"/>
      <c r="AD78" s="335"/>
      <c r="AE78" s="335"/>
      <c r="AF78" s="335"/>
      <c r="AG78" s="335"/>
      <c r="AH78" s="335"/>
      <c r="AI78" s="335"/>
      <c r="AJ78" s="335"/>
      <c r="AK78" s="335"/>
      <c r="AL78" s="335"/>
      <c r="AM78" s="335"/>
      <c r="AN78" s="335"/>
      <c r="AO78" s="335"/>
      <c r="AP78" s="335"/>
      <c r="AQ78" s="335"/>
      <c r="AR78" s="335"/>
      <c r="AS78" s="335"/>
      <c r="AT78" s="335"/>
      <c r="AU78" s="335"/>
      <c r="AV78" s="335"/>
      <c r="AW78" s="335"/>
      <c r="AX78" s="335"/>
      <c r="AY78" s="335"/>
      <c r="AZ78" s="335"/>
      <c r="BA78" s="335"/>
      <c r="BB78" s="335"/>
      <c r="BC78" s="335"/>
      <c r="BD78" s="335"/>
      <c r="BE78" s="335"/>
    </row>
    <row r="79" spans="3:57">
      <c r="C79" s="335"/>
      <c r="D79" s="335"/>
      <c r="E79" s="335"/>
      <c r="F79" s="335"/>
      <c r="G79" s="335"/>
      <c r="H79" s="335"/>
      <c r="I79" s="335"/>
      <c r="J79" s="335"/>
      <c r="K79" s="335"/>
      <c r="L79" s="335"/>
      <c r="M79" s="335"/>
      <c r="N79" s="335"/>
      <c r="O79" s="335"/>
      <c r="P79" s="335"/>
      <c r="Q79" s="335"/>
      <c r="R79" s="335"/>
      <c r="S79" s="335"/>
      <c r="T79" s="335"/>
      <c r="U79" s="335"/>
      <c r="V79" s="335"/>
      <c r="W79" s="335"/>
      <c r="X79" s="335"/>
      <c r="Y79" s="335"/>
      <c r="Z79" s="335"/>
      <c r="AA79" s="335"/>
      <c r="AB79" s="335"/>
      <c r="AC79" s="335"/>
      <c r="AD79" s="335"/>
      <c r="AE79" s="335"/>
      <c r="AF79" s="335"/>
      <c r="AG79" s="335"/>
      <c r="AH79" s="335"/>
      <c r="AI79" s="335"/>
      <c r="AJ79" s="335"/>
      <c r="AK79" s="335"/>
      <c r="AL79" s="335"/>
      <c r="AM79" s="335"/>
      <c r="AN79" s="335"/>
      <c r="AO79" s="335"/>
      <c r="AP79" s="335"/>
      <c r="AQ79" s="335"/>
      <c r="AR79" s="335"/>
      <c r="AS79" s="335"/>
      <c r="AT79" s="335"/>
      <c r="AU79" s="335"/>
      <c r="AV79" s="335"/>
      <c r="AW79" s="335"/>
      <c r="AX79" s="335"/>
      <c r="AY79" s="335"/>
      <c r="AZ79" s="335"/>
      <c r="BA79" s="335"/>
      <c r="BB79" s="335"/>
      <c r="BC79" s="335"/>
      <c r="BD79" s="335"/>
      <c r="BE79" s="335"/>
    </row>
    <row r="80" spans="3:57">
      <c r="C80" s="335"/>
      <c r="D80" s="335"/>
      <c r="E80" s="335"/>
      <c r="F80" s="335"/>
      <c r="G80" s="335"/>
      <c r="H80" s="335"/>
      <c r="I80" s="335"/>
      <c r="J80" s="335"/>
      <c r="K80" s="335"/>
      <c r="L80" s="335"/>
      <c r="M80" s="335"/>
      <c r="N80" s="335"/>
      <c r="O80" s="335"/>
      <c r="P80" s="335"/>
      <c r="Q80" s="335"/>
      <c r="R80" s="335"/>
      <c r="S80" s="335"/>
      <c r="T80" s="335"/>
      <c r="U80" s="335"/>
      <c r="V80" s="335"/>
      <c r="W80" s="335"/>
      <c r="X80" s="335"/>
      <c r="Y80" s="335"/>
      <c r="Z80" s="335"/>
      <c r="AA80" s="335"/>
      <c r="AB80" s="335"/>
      <c r="AC80" s="335"/>
      <c r="AD80" s="335"/>
      <c r="AE80" s="335"/>
      <c r="AF80" s="335"/>
      <c r="AG80" s="335"/>
      <c r="AH80" s="335"/>
      <c r="AI80" s="335"/>
      <c r="AJ80" s="335"/>
      <c r="AK80" s="335"/>
      <c r="AL80" s="335"/>
      <c r="AM80" s="335"/>
      <c r="AN80" s="335"/>
      <c r="AO80" s="335"/>
      <c r="AP80" s="335"/>
      <c r="AQ80" s="335"/>
      <c r="AR80" s="335"/>
      <c r="AS80" s="335"/>
      <c r="AT80" s="335"/>
      <c r="AU80" s="335"/>
      <c r="AV80" s="335"/>
      <c r="AW80" s="335"/>
      <c r="AX80" s="335"/>
      <c r="AY80" s="335"/>
      <c r="AZ80" s="335"/>
      <c r="BA80" s="335"/>
      <c r="BB80" s="335"/>
      <c r="BC80" s="335"/>
      <c r="BD80" s="335"/>
      <c r="BE80" s="335"/>
    </row>
    <row r="81" spans="3:57">
      <c r="C81" s="335"/>
      <c r="D81" s="335"/>
      <c r="E81" s="335"/>
      <c r="F81" s="335"/>
      <c r="G81" s="335"/>
      <c r="H81" s="335"/>
      <c r="I81" s="335"/>
      <c r="J81" s="335"/>
      <c r="K81" s="335"/>
      <c r="L81" s="335"/>
      <c r="M81" s="335"/>
      <c r="N81" s="335"/>
      <c r="O81" s="335"/>
      <c r="P81" s="335"/>
      <c r="Q81" s="335"/>
      <c r="R81" s="335"/>
      <c r="S81" s="335"/>
      <c r="T81" s="335"/>
      <c r="U81" s="335"/>
      <c r="V81" s="335"/>
      <c r="W81" s="335"/>
      <c r="X81" s="335"/>
      <c r="Y81" s="335"/>
      <c r="Z81" s="335"/>
      <c r="AA81" s="335"/>
      <c r="AB81" s="335"/>
      <c r="AC81" s="335"/>
      <c r="AD81" s="335"/>
      <c r="AE81" s="335"/>
      <c r="AF81" s="335"/>
      <c r="AG81" s="335"/>
      <c r="AH81" s="335"/>
      <c r="AI81" s="335"/>
      <c r="AJ81" s="335"/>
      <c r="AK81" s="335"/>
      <c r="AL81" s="335"/>
      <c r="AM81" s="335"/>
      <c r="AN81" s="335"/>
      <c r="AO81" s="335"/>
      <c r="AP81" s="335"/>
      <c r="AQ81" s="335"/>
      <c r="AR81" s="335"/>
      <c r="AS81" s="335"/>
      <c r="AT81" s="335"/>
      <c r="AU81" s="335"/>
      <c r="AV81" s="335"/>
      <c r="AW81" s="335"/>
      <c r="AX81" s="335"/>
      <c r="AY81" s="335"/>
      <c r="AZ81" s="335"/>
      <c r="BA81" s="335"/>
      <c r="BB81" s="335"/>
      <c r="BC81" s="335"/>
      <c r="BD81" s="335"/>
      <c r="BE81" s="335"/>
    </row>
    <row r="82" spans="3:57">
      <c r="C82" s="335"/>
      <c r="D82" s="335"/>
      <c r="E82" s="335"/>
      <c r="F82" s="335"/>
      <c r="G82" s="335"/>
      <c r="H82" s="335"/>
      <c r="I82" s="335"/>
      <c r="J82" s="335"/>
      <c r="K82" s="335"/>
      <c r="L82" s="335"/>
      <c r="M82" s="335"/>
      <c r="N82" s="335"/>
      <c r="O82" s="335"/>
      <c r="P82" s="335"/>
      <c r="Q82" s="335"/>
      <c r="R82" s="335"/>
      <c r="S82" s="335"/>
      <c r="T82" s="335"/>
      <c r="U82" s="335"/>
      <c r="V82" s="335"/>
      <c r="W82" s="335"/>
      <c r="X82" s="335"/>
      <c r="Y82" s="335"/>
      <c r="Z82" s="335"/>
      <c r="AA82" s="335"/>
      <c r="AB82" s="335"/>
      <c r="AC82" s="335"/>
      <c r="AD82" s="335"/>
      <c r="AE82" s="335"/>
      <c r="AF82" s="335"/>
      <c r="AG82" s="335"/>
      <c r="AH82" s="335"/>
      <c r="AI82" s="335"/>
      <c r="AJ82" s="335"/>
      <c r="AK82" s="335"/>
      <c r="AL82" s="335"/>
      <c r="AM82" s="335"/>
      <c r="AN82" s="335"/>
      <c r="AO82" s="335"/>
      <c r="AP82" s="335"/>
      <c r="AQ82" s="335"/>
      <c r="AR82" s="335"/>
      <c r="AS82" s="335"/>
      <c r="AT82" s="335"/>
      <c r="AU82" s="335"/>
      <c r="AV82" s="335"/>
      <c r="AW82" s="335"/>
      <c r="AX82" s="335"/>
      <c r="AY82" s="335"/>
      <c r="AZ82" s="335"/>
      <c r="BA82" s="335"/>
      <c r="BB82" s="335"/>
      <c r="BC82" s="335"/>
      <c r="BD82" s="335"/>
      <c r="BE82" s="335"/>
    </row>
    <row r="83" spans="3:57">
      <c r="C83" s="335"/>
      <c r="D83" s="335"/>
      <c r="E83" s="335"/>
      <c r="F83" s="335"/>
      <c r="G83" s="335"/>
      <c r="H83" s="335"/>
      <c r="I83" s="335"/>
      <c r="J83" s="335"/>
      <c r="K83" s="335"/>
      <c r="L83" s="335"/>
      <c r="M83" s="335"/>
      <c r="N83" s="335"/>
      <c r="O83" s="335"/>
      <c r="P83" s="335"/>
      <c r="Q83" s="335"/>
      <c r="R83" s="335"/>
      <c r="S83" s="335"/>
      <c r="T83" s="335"/>
      <c r="U83" s="335"/>
      <c r="V83" s="335"/>
      <c r="W83" s="335"/>
      <c r="X83" s="335"/>
      <c r="Y83" s="335"/>
      <c r="Z83" s="335"/>
      <c r="AA83" s="335"/>
      <c r="AB83" s="335"/>
      <c r="AC83" s="335"/>
      <c r="AD83" s="335"/>
      <c r="AE83" s="335"/>
      <c r="AF83" s="335"/>
      <c r="AG83" s="335"/>
      <c r="AH83" s="335"/>
      <c r="AI83" s="335"/>
      <c r="AJ83" s="335"/>
      <c r="AK83" s="335"/>
      <c r="AL83" s="335"/>
      <c r="AM83" s="335"/>
      <c r="AN83" s="335"/>
      <c r="AO83" s="335"/>
      <c r="AP83" s="335"/>
      <c r="AQ83" s="335"/>
      <c r="AR83" s="335"/>
      <c r="AS83" s="335"/>
      <c r="AT83" s="335"/>
      <c r="AU83" s="335"/>
      <c r="AV83" s="335"/>
      <c r="AW83" s="335"/>
      <c r="AX83" s="335"/>
      <c r="AY83" s="335"/>
      <c r="AZ83" s="335"/>
      <c r="BA83" s="335"/>
      <c r="BB83" s="335"/>
      <c r="BC83" s="335"/>
      <c r="BD83" s="335"/>
      <c r="BE83" s="335"/>
    </row>
    <row r="84" spans="3:57">
      <c r="C84" s="335"/>
      <c r="D84" s="335"/>
      <c r="E84" s="335"/>
      <c r="F84" s="335"/>
      <c r="G84" s="335"/>
      <c r="H84" s="335"/>
      <c r="I84" s="335"/>
      <c r="J84" s="335"/>
      <c r="K84" s="335"/>
      <c r="L84" s="335"/>
      <c r="M84" s="335"/>
      <c r="N84" s="335"/>
      <c r="O84" s="335"/>
      <c r="P84" s="335"/>
      <c r="Q84" s="335"/>
      <c r="R84" s="335"/>
      <c r="S84" s="335"/>
      <c r="T84" s="335"/>
      <c r="U84" s="335"/>
      <c r="V84" s="335"/>
      <c r="W84" s="335"/>
      <c r="X84" s="335"/>
      <c r="Y84" s="335"/>
      <c r="Z84" s="335"/>
      <c r="AA84" s="335"/>
      <c r="AB84" s="335"/>
      <c r="AC84" s="335"/>
      <c r="AD84" s="335"/>
      <c r="AE84" s="335"/>
      <c r="AF84" s="335"/>
      <c r="AG84" s="335"/>
      <c r="AH84" s="335"/>
      <c r="AI84" s="335"/>
      <c r="AJ84" s="335"/>
      <c r="AK84" s="335"/>
      <c r="AL84" s="335"/>
      <c r="AM84" s="335"/>
      <c r="AN84" s="335"/>
      <c r="AO84" s="335"/>
      <c r="AP84" s="335"/>
      <c r="AQ84" s="335"/>
      <c r="AR84" s="335"/>
      <c r="AS84" s="335"/>
      <c r="AT84" s="335"/>
      <c r="AU84" s="335"/>
      <c r="AV84" s="335"/>
      <c r="AW84" s="335"/>
      <c r="AX84" s="335"/>
      <c r="AY84" s="335"/>
      <c r="AZ84" s="335"/>
      <c r="BA84" s="335"/>
      <c r="BB84" s="335"/>
      <c r="BC84" s="335"/>
      <c r="BD84" s="335"/>
      <c r="BE84" s="335"/>
    </row>
    <row r="85" spans="3:57">
      <c r="C85" s="335"/>
      <c r="D85" s="335"/>
      <c r="E85" s="335"/>
      <c r="F85" s="335"/>
      <c r="G85" s="335"/>
      <c r="H85" s="335"/>
      <c r="I85" s="335"/>
      <c r="J85" s="335"/>
      <c r="K85" s="335"/>
      <c r="L85" s="335"/>
      <c r="M85" s="335"/>
      <c r="N85" s="335"/>
      <c r="O85" s="335"/>
      <c r="P85" s="335"/>
      <c r="Q85" s="335"/>
      <c r="R85" s="335"/>
      <c r="S85" s="335"/>
      <c r="T85" s="335"/>
      <c r="U85" s="335"/>
      <c r="V85" s="335"/>
      <c r="W85" s="335"/>
      <c r="X85" s="335"/>
      <c r="Y85" s="335"/>
      <c r="Z85" s="335"/>
      <c r="AA85" s="335"/>
      <c r="AB85" s="335"/>
      <c r="AC85" s="335"/>
      <c r="AD85" s="335"/>
      <c r="AE85" s="335"/>
      <c r="AF85" s="335"/>
      <c r="AG85" s="335"/>
      <c r="AH85" s="335"/>
      <c r="AI85" s="335"/>
      <c r="AJ85" s="335"/>
      <c r="AK85" s="335"/>
      <c r="AL85" s="335"/>
      <c r="AM85" s="335"/>
      <c r="AN85" s="335"/>
      <c r="AO85" s="335"/>
      <c r="AP85" s="335"/>
      <c r="AQ85" s="335"/>
      <c r="AR85" s="335"/>
      <c r="AS85" s="335"/>
      <c r="AT85" s="335"/>
      <c r="AU85" s="335"/>
      <c r="AV85" s="335"/>
      <c r="AW85" s="335"/>
      <c r="AX85" s="335"/>
      <c r="AY85" s="335"/>
      <c r="AZ85" s="335"/>
      <c r="BA85" s="335"/>
      <c r="BB85" s="335"/>
      <c r="BC85" s="335"/>
      <c r="BD85" s="335"/>
      <c r="BE85" s="335"/>
    </row>
    <row r="86" spans="3:57">
      <c r="C86" s="335"/>
      <c r="D86" s="335"/>
      <c r="E86" s="335"/>
      <c r="F86" s="335"/>
      <c r="G86" s="335"/>
      <c r="H86" s="335"/>
      <c r="I86" s="335"/>
      <c r="J86" s="335"/>
      <c r="K86" s="335"/>
      <c r="L86" s="335"/>
      <c r="M86" s="335"/>
      <c r="N86" s="335"/>
      <c r="O86" s="335"/>
      <c r="P86" s="335"/>
      <c r="Q86" s="335"/>
      <c r="R86" s="335"/>
      <c r="S86" s="335"/>
      <c r="T86" s="335"/>
      <c r="U86" s="335"/>
      <c r="V86" s="335"/>
      <c r="W86" s="335"/>
      <c r="X86" s="335"/>
      <c r="Y86" s="335"/>
      <c r="Z86" s="335"/>
      <c r="AA86" s="335"/>
      <c r="AB86" s="335"/>
      <c r="AC86" s="335"/>
      <c r="AD86" s="335"/>
      <c r="AE86" s="335"/>
      <c r="AF86" s="335"/>
      <c r="AG86" s="335"/>
      <c r="AH86" s="335"/>
      <c r="AI86" s="335"/>
      <c r="AJ86" s="335"/>
      <c r="AK86" s="335"/>
      <c r="AL86" s="335"/>
      <c r="AM86" s="335"/>
      <c r="AN86" s="335"/>
      <c r="AO86" s="335"/>
      <c r="AP86" s="335"/>
      <c r="AQ86" s="335"/>
      <c r="AR86" s="335"/>
      <c r="AS86" s="335"/>
      <c r="AT86" s="335"/>
      <c r="AU86" s="335"/>
      <c r="AV86" s="335"/>
      <c r="AW86" s="335"/>
      <c r="AX86" s="335"/>
      <c r="AY86" s="335"/>
      <c r="AZ86" s="335"/>
      <c r="BA86" s="335"/>
      <c r="BB86" s="335"/>
      <c r="BC86" s="335"/>
      <c r="BD86" s="335"/>
      <c r="BE86" s="335"/>
    </row>
    <row r="87" spans="3:57">
      <c r="C87" s="335"/>
      <c r="D87" s="335"/>
      <c r="E87" s="335"/>
      <c r="F87" s="335"/>
      <c r="G87" s="335"/>
      <c r="H87" s="335"/>
      <c r="I87" s="335"/>
      <c r="J87" s="335"/>
      <c r="K87" s="335"/>
      <c r="L87" s="335"/>
      <c r="M87" s="335"/>
      <c r="N87" s="335"/>
      <c r="O87" s="335"/>
      <c r="P87" s="335"/>
      <c r="Q87" s="335"/>
      <c r="R87" s="335"/>
      <c r="S87" s="335"/>
      <c r="T87" s="335"/>
      <c r="U87" s="335"/>
      <c r="V87" s="335"/>
      <c r="W87" s="335"/>
      <c r="X87" s="335"/>
      <c r="Y87" s="335"/>
      <c r="Z87" s="335"/>
      <c r="AA87" s="335"/>
      <c r="AB87" s="335"/>
      <c r="AC87" s="335"/>
      <c r="AD87" s="335"/>
      <c r="AE87" s="335"/>
      <c r="AF87" s="335"/>
      <c r="AG87" s="335"/>
      <c r="AH87" s="335"/>
      <c r="AI87" s="335"/>
      <c r="AJ87" s="335"/>
      <c r="AK87" s="335"/>
      <c r="AL87" s="335"/>
      <c r="AM87" s="335"/>
      <c r="AN87" s="335"/>
      <c r="AO87" s="335"/>
      <c r="AP87" s="335"/>
      <c r="AQ87" s="335"/>
      <c r="AR87" s="335"/>
      <c r="AS87" s="335"/>
      <c r="AT87" s="335"/>
      <c r="AU87" s="335"/>
      <c r="AV87" s="335"/>
      <c r="AW87" s="335"/>
      <c r="AX87" s="335"/>
      <c r="AY87" s="335"/>
      <c r="AZ87" s="335"/>
      <c r="BA87" s="335"/>
      <c r="BB87" s="335"/>
      <c r="BC87" s="335"/>
      <c r="BD87" s="335"/>
      <c r="BE87" s="335"/>
    </row>
    <row r="88" spans="3:57">
      <c r="C88" s="335"/>
      <c r="D88" s="335"/>
      <c r="E88" s="335"/>
      <c r="F88" s="335"/>
      <c r="G88" s="335"/>
      <c r="H88" s="335"/>
      <c r="I88" s="335"/>
      <c r="J88" s="335"/>
      <c r="K88" s="335"/>
      <c r="L88" s="335"/>
      <c r="M88" s="335"/>
      <c r="N88" s="335"/>
      <c r="O88" s="335"/>
      <c r="P88" s="335"/>
      <c r="Q88" s="335"/>
      <c r="R88" s="335"/>
      <c r="S88" s="335"/>
      <c r="T88" s="335"/>
      <c r="U88" s="335"/>
      <c r="V88" s="335"/>
      <c r="W88" s="335"/>
      <c r="X88" s="335"/>
      <c r="Y88" s="335"/>
      <c r="Z88" s="335"/>
      <c r="AA88" s="335"/>
      <c r="AB88" s="335"/>
      <c r="AC88" s="335"/>
      <c r="AD88" s="335"/>
      <c r="AE88" s="335"/>
      <c r="AF88" s="335"/>
      <c r="AG88" s="335"/>
      <c r="AH88" s="335"/>
      <c r="AI88" s="335"/>
      <c r="AJ88" s="335"/>
      <c r="AK88" s="335"/>
      <c r="AL88" s="335"/>
      <c r="AM88" s="335"/>
      <c r="AN88" s="335"/>
      <c r="AO88" s="335"/>
      <c r="AP88" s="335"/>
      <c r="AQ88" s="335"/>
      <c r="AR88" s="335"/>
      <c r="AS88" s="335"/>
      <c r="AT88" s="335"/>
      <c r="AU88" s="335"/>
      <c r="AV88" s="335"/>
      <c r="AW88" s="335"/>
      <c r="AX88" s="335"/>
      <c r="AY88" s="335"/>
      <c r="AZ88" s="335"/>
      <c r="BA88" s="335"/>
      <c r="BB88" s="335"/>
      <c r="BC88" s="335"/>
      <c r="BD88" s="335"/>
      <c r="BE88" s="335"/>
    </row>
    <row r="89" spans="3:57">
      <c r="C89" s="335"/>
      <c r="D89" s="335"/>
      <c r="E89" s="335"/>
      <c r="F89" s="335"/>
      <c r="G89" s="335"/>
      <c r="H89" s="335"/>
      <c r="I89" s="335"/>
      <c r="J89" s="335"/>
      <c r="K89" s="335"/>
      <c r="L89" s="335"/>
      <c r="M89" s="335"/>
      <c r="N89" s="335"/>
      <c r="O89" s="335"/>
      <c r="P89" s="335"/>
      <c r="Q89" s="335"/>
      <c r="R89" s="335"/>
      <c r="S89" s="335"/>
      <c r="T89" s="335"/>
      <c r="U89" s="335"/>
      <c r="V89" s="335"/>
      <c r="W89" s="335"/>
      <c r="X89" s="335"/>
      <c r="Y89" s="335"/>
      <c r="Z89" s="335"/>
      <c r="AA89" s="335"/>
      <c r="AB89" s="335"/>
      <c r="AC89" s="335"/>
      <c r="AD89" s="335"/>
      <c r="AE89" s="335"/>
      <c r="AF89" s="335"/>
      <c r="AG89" s="335"/>
      <c r="AH89" s="335"/>
      <c r="AI89" s="335"/>
      <c r="AJ89" s="335"/>
      <c r="AK89" s="335"/>
      <c r="AL89" s="335"/>
      <c r="AM89" s="335"/>
      <c r="AN89" s="335"/>
      <c r="AO89" s="335"/>
      <c r="AP89" s="335"/>
      <c r="AQ89" s="335"/>
      <c r="AR89" s="335"/>
      <c r="AS89" s="335"/>
      <c r="AT89" s="335"/>
      <c r="AU89" s="335"/>
      <c r="AV89" s="335"/>
      <c r="AW89" s="335"/>
      <c r="AX89" s="335"/>
      <c r="AY89" s="335"/>
      <c r="AZ89" s="335"/>
      <c r="BA89" s="335"/>
      <c r="BB89" s="335"/>
      <c r="BC89" s="335"/>
      <c r="BD89" s="335"/>
      <c r="BE89" s="335"/>
    </row>
    <row r="90" spans="3:57">
      <c r="C90" s="335"/>
      <c r="D90" s="335"/>
      <c r="E90" s="335"/>
      <c r="F90" s="335"/>
      <c r="G90" s="335"/>
      <c r="H90" s="335"/>
      <c r="I90" s="335"/>
      <c r="J90" s="335"/>
      <c r="K90" s="335"/>
      <c r="L90" s="335"/>
      <c r="M90" s="335"/>
      <c r="N90" s="335"/>
      <c r="O90" s="335"/>
      <c r="P90" s="335"/>
      <c r="Q90" s="335"/>
      <c r="R90" s="335"/>
      <c r="S90" s="335"/>
      <c r="T90" s="335"/>
      <c r="U90" s="335"/>
      <c r="V90" s="335"/>
      <c r="W90" s="335"/>
      <c r="X90" s="335"/>
      <c r="Y90" s="335"/>
      <c r="Z90" s="335"/>
      <c r="AA90" s="335"/>
      <c r="AB90" s="335"/>
      <c r="AC90" s="335"/>
      <c r="AD90" s="335"/>
      <c r="AE90" s="335"/>
      <c r="AF90" s="335"/>
      <c r="AG90" s="335"/>
      <c r="AH90" s="335"/>
      <c r="AI90" s="335"/>
      <c r="AJ90" s="335"/>
      <c r="AK90" s="335"/>
      <c r="AL90" s="335"/>
      <c r="AM90" s="335"/>
      <c r="AN90" s="335"/>
      <c r="AO90" s="335"/>
      <c r="AP90" s="335"/>
      <c r="AQ90" s="335"/>
      <c r="AR90" s="335"/>
      <c r="AS90" s="335"/>
      <c r="AT90" s="335"/>
      <c r="AU90" s="335"/>
      <c r="AV90" s="335"/>
      <c r="AW90" s="335"/>
      <c r="AX90" s="335"/>
      <c r="AY90" s="335"/>
      <c r="AZ90" s="335"/>
      <c r="BA90" s="335"/>
      <c r="BB90" s="335"/>
      <c r="BC90" s="335"/>
      <c r="BD90" s="335"/>
      <c r="BE90" s="335"/>
    </row>
    <row r="91" spans="3:57">
      <c r="C91" s="335"/>
      <c r="D91" s="335"/>
      <c r="E91" s="335"/>
      <c r="F91" s="335"/>
      <c r="G91" s="335"/>
      <c r="H91" s="335"/>
      <c r="I91" s="335"/>
      <c r="J91" s="335"/>
      <c r="K91" s="335"/>
      <c r="L91" s="335"/>
      <c r="M91" s="335"/>
      <c r="N91" s="335"/>
      <c r="O91" s="335"/>
      <c r="P91" s="335"/>
      <c r="Q91" s="335"/>
      <c r="R91" s="335"/>
      <c r="S91" s="335"/>
      <c r="T91" s="335"/>
      <c r="U91" s="335"/>
      <c r="V91" s="335"/>
      <c r="W91" s="335"/>
      <c r="X91" s="335"/>
      <c r="Y91" s="335"/>
      <c r="Z91" s="335"/>
      <c r="AA91" s="335"/>
      <c r="AB91" s="335"/>
      <c r="AC91" s="335"/>
      <c r="AD91" s="335"/>
      <c r="AE91" s="335"/>
      <c r="AF91" s="335"/>
      <c r="AG91" s="335"/>
      <c r="AH91" s="335"/>
      <c r="AI91" s="335"/>
      <c r="AJ91" s="335"/>
      <c r="AK91" s="335"/>
      <c r="AL91" s="335"/>
      <c r="AM91" s="335"/>
      <c r="AN91" s="335"/>
      <c r="AO91" s="335"/>
      <c r="AP91" s="335"/>
      <c r="AQ91" s="335"/>
      <c r="AR91" s="335"/>
      <c r="AS91" s="335"/>
      <c r="AT91" s="335"/>
      <c r="AU91" s="335"/>
      <c r="AV91" s="335"/>
      <c r="AW91" s="335"/>
      <c r="AX91" s="335"/>
      <c r="AY91" s="335"/>
      <c r="AZ91" s="335"/>
      <c r="BA91" s="335"/>
      <c r="BB91" s="335"/>
      <c r="BC91" s="335"/>
      <c r="BD91" s="335"/>
      <c r="BE91" s="335"/>
    </row>
    <row r="92" spans="3:57">
      <c r="C92" s="335"/>
      <c r="D92" s="335"/>
      <c r="E92" s="335"/>
      <c r="F92" s="335"/>
      <c r="G92" s="335"/>
      <c r="H92" s="335"/>
      <c r="I92" s="335"/>
      <c r="J92" s="335"/>
      <c r="K92" s="335"/>
      <c r="L92" s="335"/>
      <c r="M92" s="335"/>
      <c r="N92" s="335"/>
      <c r="O92" s="335"/>
      <c r="P92" s="335"/>
      <c r="Q92" s="335"/>
      <c r="R92" s="335"/>
      <c r="S92" s="335"/>
      <c r="T92" s="335"/>
      <c r="U92" s="335"/>
      <c r="V92" s="335"/>
      <c r="W92" s="335"/>
      <c r="X92" s="335"/>
      <c r="Y92" s="335"/>
      <c r="Z92" s="335"/>
      <c r="AA92" s="335"/>
      <c r="AB92" s="335"/>
      <c r="AC92" s="335"/>
      <c r="AD92" s="335"/>
      <c r="AE92" s="335"/>
      <c r="AF92" s="335"/>
      <c r="AG92" s="335"/>
      <c r="AH92" s="335"/>
      <c r="AI92" s="335"/>
      <c r="AJ92" s="335"/>
      <c r="AK92" s="335"/>
      <c r="AL92" s="335"/>
      <c r="AM92" s="335"/>
      <c r="AN92" s="335"/>
      <c r="AO92" s="335"/>
      <c r="AP92" s="335"/>
      <c r="AQ92" s="335"/>
      <c r="AR92" s="335"/>
      <c r="AS92" s="335"/>
      <c r="AT92" s="335"/>
      <c r="AU92" s="335"/>
      <c r="AV92" s="335"/>
      <c r="AW92" s="335"/>
      <c r="AX92" s="335"/>
      <c r="AY92" s="335"/>
      <c r="AZ92" s="335"/>
      <c r="BA92" s="335"/>
      <c r="BB92" s="335"/>
      <c r="BC92" s="335"/>
      <c r="BD92" s="335"/>
      <c r="BE92" s="335"/>
    </row>
    <row r="93" spans="3:57">
      <c r="C93" s="335"/>
      <c r="D93" s="335"/>
      <c r="E93" s="335"/>
      <c r="F93" s="335"/>
      <c r="G93" s="335"/>
      <c r="H93" s="335"/>
      <c r="I93" s="335"/>
      <c r="J93" s="335"/>
      <c r="K93" s="335"/>
      <c r="L93" s="335"/>
      <c r="M93" s="335"/>
      <c r="N93" s="335"/>
      <c r="O93" s="335"/>
      <c r="P93" s="335"/>
      <c r="Q93" s="335"/>
      <c r="R93" s="335"/>
      <c r="S93" s="335"/>
      <c r="T93" s="335"/>
      <c r="U93" s="335"/>
      <c r="V93" s="335"/>
      <c r="W93" s="335"/>
      <c r="X93" s="335"/>
      <c r="Y93" s="335"/>
      <c r="Z93" s="335"/>
      <c r="AA93" s="335"/>
      <c r="AB93" s="335"/>
      <c r="AC93" s="335"/>
      <c r="AD93" s="335"/>
      <c r="AE93" s="335"/>
      <c r="AF93" s="335"/>
      <c r="AG93" s="335"/>
      <c r="AH93" s="335"/>
      <c r="AI93" s="335"/>
      <c r="AJ93" s="335"/>
      <c r="AK93" s="335"/>
      <c r="AL93" s="335"/>
      <c r="AM93" s="335"/>
      <c r="AN93" s="335"/>
      <c r="AO93" s="335"/>
      <c r="AP93" s="335"/>
      <c r="AQ93" s="335"/>
      <c r="AR93" s="335"/>
      <c r="AS93" s="335"/>
      <c r="AT93" s="335"/>
      <c r="AU93" s="335"/>
      <c r="AV93" s="335"/>
      <c r="AW93" s="335"/>
      <c r="AX93" s="335"/>
      <c r="AY93" s="335"/>
      <c r="AZ93" s="335"/>
      <c r="BA93" s="335"/>
      <c r="BB93" s="335"/>
      <c r="BC93" s="335"/>
      <c r="BD93" s="335"/>
      <c r="BE93" s="335"/>
    </row>
    <row r="94" spans="3:57">
      <c r="C94" s="335"/>
      <c r="D94" s="335"/>
      <c r="E94" s="335"/>
      <c r="F94" s="335"/>
      <c r="G94" s="335"/>
      <c r="H94" s="335"/>
      <c r="I94" s="335"/>
      <c r="J94" s="335"/>
      <c r="K94" s="335"/>
      <c r="L94" s="335"/>
      <c r="M94" s="335"/>
      <c r="N94" s="335"/>
      <c r="O94" s="335"/>
      <c r="P94" s="335"/>
      <c r="Q94" s="335"/>
      <c r="R94" s="335"/>
      <c r="S94" s="335"/>
      <c r="T94" s="335"/>
      <c r="U94" s="335"/>
      <c r="V94" s="335"/>
      <c r="W94" s="335"/>
      <c r="X94" s="335"/>
      <c r="Y94" s="335"/>
      <c r="Z94" s="335"/>
      <c r="AA94" s="335"/>
      <c r="AB94" s="335"/>
      <c r="AC94" s="335"/>
      <c r="AD94" s="335"/>
      <c r="AE94" s="335"/>
      <c r="AF94" s="335"/>
      <c r="AG94" s="335"/>
      <c r="AH94" s="335"/>
      <c r="AI94" s="335"/>
      <c r="AJ94" s="335"/>
      <c r="AK94" s="335"/>
      <c r="AL94" s="335"/>
      <c r="AM94" s="335"/>
      <c r="AN94" s="335"/>
      <c r="AO94" s="335"/>
      <c r="AP94" s="335"/>
      <c r="AQ94" s="335"/>
      <c r="AR94" s="335"/>
      <c r="AS94" s="335"/>
      <c r="AT94" s="335"/>
      <c r="AU94" s="335"/>
      <c r="AV94" s="335"/>
      <c r="AW94" s="335"/>
      <c r="AX94" s="335"/>
      <c r="AY94" s="335"/>
      <c r="AZ94" s="335"/>
      <c r="BA94" s="335"/>
      <c r="BB94" s="335"/>
      <c r="BC94" s="335"/>
      <c r="BD94" s="335"/>
      <c r="BE94" s="335"/>
    </row>
    <row r="95" spans="3:57">
      <c r="C95" s="335"/>
      <c r="D95" s="335"/>
      <c r="E95" s="335"/>
      <c r="F95" s="335"/>
      <c r="G95" s="335"/>
      <c r="H95" s="335"/>
      <c r="I95" s="335"/>
      <c r="J95" s="335"/>
      <c r="K95" s="335"/>
      <c r="L95" s="335"/>
      <c r="M95" s="335"/>
      <c r="N95" s="335"/>
      <c r="O95" s="335"/>
      <c r="P95" s="335"/>
      <c r="Q95" s="335"/>
      <c r="R95" s="335"/>
      <c r="S95" s="335"/>
      <c r="T95" s="335"/>
      <c r="U95" s="335"/>
      <c r="V95" s="335"/>
      <c r="W95" s="335"/>
      <c r="X95" s="335"/>
      <c r="Y95" s="335"/>
      <c r="Z95" s="335"/>
      <c r="AA95" s="335"/>
      <c r="AB95" s="335"/>
      <c r="AC95" s="335"/>
      <c r="AD95" s="335"/>
      <c r="AE95" s="335"/>
      <c r="AF95" s="335"/>
      <c r="AG95" s="335"/>
      <c r="AH95" s="335"/>
      <c r="AI95" s="335"/>
      <c r="AJ95" s="335"/>
      <c r="AK95" s="335"/>
      <c r="AL95" s="335"/>
      <c r="AM95" s="335"/>
      <c r="AN95" s="335"/>
      <c r="AO95" s="335"/>
      <c r="AP95" s="335"/>
      <c r="AQ95" s="335"/>
      <c r="AR95" s="335"/>
      <c r="AS95" s="335"/>
      <c r="AT95" s="335"/>
      <c r="AU95" s="335"/>
      <c r="AV95" s="335"/>
      <c r="AW95" s="335"/>
      <c r="AX95" s="335"/>
      <c r="AY95" s="335"/>
      <c r="AZ95" s="335"/>
      <c r="BA95" s="335"/>
      <c r="BB95" s="335"/>
      <c r="BC95" s="335"/>
      <c r="BD95" s="335"/>
      <c r="BE95" s="335"/>
    </row>
    <row r="96" spans="3:57">
      <c r="C96" s="335"/>
      <c r="D96" s="335"/>
      <c r="E96" s="335"/>
      <c r="F96" s="335"/>
      <c r="G96" s="335"/>
      <c r="H96" s="335"/>
      <c r="I96" s="335"/>
      <c r="J96" s="335"/>
      <c r="K96" s="335"/>
      <c r="L96" s="335"/>
      <c r="M96" s="335"/>
      <c r="N96" s="335"/>
      <c r="O96" s="335"/>
      <c r="P96" s="335"/>
      <c r="Q96" s="335"/>
      <c r="R96" s="335"/>
      <c r="S96" s="335"/>
      <c r="T96" s="335"/>
      <c r="U96" s="335"/>
      <c r="V96" s="335"/>
      <c r="W96" s="335"/>
      <c r="X96" s="335"/>
      <c r="Y96" s="335"/>
      <c r="Z96" s="335"/>
      <c r="AA96" s="335"/>
      <c r="AB96" s="335"/>
      <c r="AC96" s="335"/>
      <c r="AD96" s="335"/>
      <c r="AE96" s="335"/>
      <c r="AF96" s="335"/>
      <c r="AG96" s="335"/>
      <c r="AH96" s="335"/>
      <c r="AI96" s="335"/>
      <c r="AJ96" s="335"/>
      <c r="AK96" s="335"/>
      <c r="AL96" s="335"/>
      <c r="AM96" s="335"/>
      <c r="AN96" s="335"/>
      <c r="AO96" s="335"/>
      <c r="AP96" s="335"/>
      <c r="AQ96" s="335"/>
      <c r="AR96" s="335"/>
      <c r="AS96" s="335"/>
      <c r="AT96" s="335"/>
      <c r="AU96" s="335"/>
      <c r="AV96" s="335"/>
      <c r="AW96" s="335"/>
      <c r="AX96" s="335"/>
      <c r="AY96" s="335"/>
      <c r="AZ96" s="335"/>
      <c r="BA96" s="335"/>
      <c r="BB96" s="335"/>
      <c r="BC96" s="335"/>
      <c r="BD96" s="335"/>
      <c r="BE96" s="335"/>
    </row>
    <row r="97" spans="3:57">
      <c r="C97" s="335"/>
      <c r="D97" s="335"/>
      <c r="E97" s="335"/>
      <c r="F97" s="335"/>
      <c r="G97" s="335"/>
      <c r="H97" s="335"/>
      <c r="I97" s="335"/>
      <c r="J97" s="335"/>
      <c r="K97" s="335"/>
      <c r="L97" s="335"/>
      <c r="M97" s="335"/>
      <c r="N97" s="335"/>
      <c r="O97" s="335"/>
      <c r="P97" s="335"/>
      <c r="Q97" s="335"/>
      <c r="R97" s="335"/>
      <c r="S97" s="335"/>
      <c r="T97" s="335"/>
      <c r="U97" s="335"/>
      <c r="V97" s="335"/>
      <c r="W97" s="335"/>
      <c r="X97" s="335"/>
      <c r="Y97" s="335"/>
      <c r="Z97" s="335"/>
      <c r="AA97" s="335"/>
      <c r="AB97" s="335"/>
      <c r="AC97" s="335"/>
      <c r="AD97" s="335"/>
      <c r="AE97" s="335"/>
      <c r="AF97" s="335"/>
      <c r="AG97" s="335"/>
      <c r="AH97" s="335"/>
      <c r="AI97" s="335"/>
      <c r="AJ97" s="335"/>
      <c r="AK97" s="335"/>
      <c r="AL97" s="335"/>
      <c r="AM97" s="335"/>
      <c r="AN97" s="335"/>
      <c r="AO97" s="335"/>
      <c r="AP97" s="335"/>
      <c r="AQ97" s="335"/>
      <c r="AR97" s="335"/>
      <c r="AS97" s="335"/>
      <c r="AT97" s="335"/>
      <c r="AU97" s="335"/>
      <c r="AV97" s="335"/>
      <c r="AW97" s="335"/>
      <c r="AX97" s="335"/>
      <c r="AY97" s="335"/>
      <c r="AZ97" s="335"/>
      <c r="BA97" s="335"/>
      <c r="BB97" s="335"/>
      <c r="BC97" s="335"/>
      <c r="BD97" s="335"/>
      <c r="BE97" s="335"/>
    </row>
    <row r="98" spans="3:57">
      <c r="C98" s="335"/>
      <c r="D98" s="335"/>
      <c r="E98" s="335"/>
      <c r="F98" s="335"/>
      <c r="G98" s="335"/>
      <c r="H98" s="335"/>
      <c r="I98" s="335"/>
      <c r="J98" s="335"/>
      <c r="K98" s="335"/>
      <c r="L98" s="335"/>
      <c r="M98" s="335"/>
      <c r="N98" s="335"/>
      <c r="O98" s="335"/>
      <c r="P98" s="335"/>
      <c r="Q98" s="335"/>
      <c r="R98" s="335"/>
      <c r="S98" s="335"/>
      <c r="T98" s="335"/>
      <c r="U98" s="335"/>
      <c r="V98" s="335"/>
      <c r="W98" s="335"/>
      <c r="X98" s="335"/>
      <c r="Y98" s="335"/>
      <c r="Z98" s="335"/>
      <c r="AA98" s="335"/>
      <c r="AB98" s="335"/>
      <c r="AC98" s="335"/>
      <c r="AD98" s="335"/>
      <c r="AE98" s="335"/>
      <c r="AF98" s="335"/>
      <c r="AG98" s="335"/>
      <c r="AH98" s="335"/>
      <c r="AI98" s="335"/>
      <c r="AJ98" s="335"/>
      <c r="AK98" s="335"/>
      <c r="AL98" s="335"/>
      <c r="AM98" s="335"/>
      <c r="AN98" s="335"/>
      <c r="AO98" s="335"/>
      <c r="AP98" s="335"/>
      <c r="AQ98" s="335"/>
      <c r="AR98" s="335"/>
      <c r="AS98" s="335"/>
      <c r="AT98" s="335"/>
      <c r="AU98" s="335"/>
      <c r="AV98" s="335"/>
      <c r="AW98" s="335"/>
      <c r="AX98" s="335"/>
      <c r="AY98" s="335"/>
      <c r="AZ98" s="335"/>
      <c r="BA98" s="335"/>
      <c r="BB98" s="335"/>
      <c r="BC98" s="335"/>
      <c r="BD98" s="335"/>
      <c r="BE98" s="335"/>
    </row>
    <row r="99" spans="3:57">
      <c r="C99" s="335"/>
      <c r="D99" s="335"/>
      <c r="E99" s="335"/>
      <c r="F99" s="335"/>
      <c r="G99" s="335"/>
      <c r="H99" s="335"/>
      <c r="I99" s="335"/>
      <c r="J99" s="335"/>
      <c r="K99" s="335"/>
      <c r="L99" s="335"/>
      <c r="M99" s="335"/>
      <c r="N99" s="335"/>
      <c r="O99" s="335"/>
      <c r="P99" s="335"/>
      <c r="Q99" s="335"/>
      <c r="R99" s="335"/>
      <c r="S99" s="335"/>
      <c r="T99" s="335"/>
      <c r="U99" s="335"/>
      <c r="V99" s="335"/>
      <c r="W99" s="335"/>
      <c r="X99" s="335"/>
      <c r="Y99" s="335"/>
      <c r="Z99" s="335"/>
      <c r="AA99" s="335"/>
      <c r="AB99" s="335"/>
      <c r="AC99" s="335"/>
      <c r="AD99" s="335"/>
      <c r="AE99" s="335"/>
      <c r="AF99" s="335"/>
      <c r="AG99" s="335"/>
      <c r="AH99" s="335"/>
      <c r="AI99" s="335"/>
      <c r="AJ99" s="335"/>
      <c r="AK99" s="335"/>
      <c r="AL99" s="335"/>
      <c r="AM99" s="335"/>
      <c r="AN99" s="335"/>
      <c r="AO99" s="335"/>
      <c r="AP99" s="335"/>
      <c r="AQ99" s="335"/>
      <c r="AR99" s="335"/>
      <c r="AS99" s="335"/>
      <c r="AT99" s="335"/>
      <c r="AU99" s="335"/>
      <c r="AV99" s="335"/>
      <c r="AW99" s="335"/>
      <c r="AX99" s="335"/>
      <c r="AY99" s="335"/>
      <c r="AZ99" s="335"/>
      <c r="BA99" s="335"/>
      <c r="BB99" s="335"/>
      <c r="BC99" s="335"/>
      <c r="BD99" s="335"/>
      <c r="BE99" s="335"/>
    </row>
    <row r="100" spans="3:57">
      <c r="C100" s="335"/>
      <c r="D100" s="335"/>
      <c r="E100" s="335"/>
      <c r="F100" s="335"/>
      <c r="G100" s="335"/>
      <c r="H100" s="335"/>
      <c r="I100" s="335"/>
      <c r="J100" s="335"/>
      <c r="K100" s="335"/>
      <c r="L100" s="335"/>
      <c r="M100" s="335"/>
      <c r="N100" s="335"/>
      <c r="O100" s="335"/>
      <c r="P100" s="335"/>
      <c r="Q100" s="335"/>
      <c r="R100" s="335"/>
      <c r="S100" s="335"/>
      <c r="T100" s="335"/>
      <c r="U100" s="335"/>
      <c r="V100" s="335"/>
      <c r="W100" s="335"/>
      <c r="X100" s="335"/>
      <c r="Y100" s="335"/>
      <c r="Z100" s="335"/>
      <c r="AA100" s="335"/>
      <c r="AB100" s="335"/>
      <c r="AC100" s="335"/>
      <c r="AD100" s="335"/>
      <c r="AE100" s="335"/>
      <c r="AF100" s="335"/>
      <c r="AG100" s="335"/>
      <c r="AH100" s="335"/>
      <c r="AI100" s="335"/>
      <c r="AJ100" s="335"/>
      <c r="AK100" s="335"/>
      <c r="AL100" s="335"/>
      <c r="AM100" s="335"/>
      <c r="AN100" s="335"/>
      <c r="AO100" s="335"/>
      <c r="AP100" s="335"/>
      <c r="AQ100" s="335"/>
      <c r="AR100" s="335"/>
      <c r="AS100" s="335"/>
      <c r="AT100" s="335"/>
      <c r="AU100" s="335"/>
      <c r="AV100" s="335"/>
      <c r="AW100" s="335"/>
      <c r="AX100" s="335"/>
      <c r="AY100" s="335"/>
      <c r="AZ100" s="335"/>
      <c r="BA100" s="335"/>
      <c r="BB100" s="335"/>
      <c r="BC100" s="335"/>
      <c r="BD100" s="335"/>
      <c r="BE100" s="335"/>
    </row>
    <row r="101" spans="3:57">
      <c r="C101" s="335"/>
      <c r="D101" s="335"/>
      <c r="E101" s="335"/>
      <c r="F101" s="335"/>
      <c r="G101" s="335"/>
      <c r="H101" s="335"/>
      <c r="I101" s="335"/>
      <c r="J101" s="335"/>
      <c r="K101" s="335"/>
      <c r="L101" s="335"/>
      <c r="M101" s="335"/>
      <c r="N101" s="335"/>
      <c r="O101" s="335"/>
      <c r="P101" s="335"/>
      <c r="Q101" s="335"/>
      <c r="R101" s="335"/>
      <c r="S101" s="335"/>
      <c r="T101" s="335"/>
      <c r="U101" s="335"/>
      <c r="V101" s="335"/>
      <c r="W101" s="335"/>
      <c r="X101" s="335"/>
      <c r="Y101" s="335"/>
      <c r="Z101" s="335"/>
      <c r="AA101" s="335"/>
      <c r="AB101" s="335"/>
      <c r="AC101" s="335"/>
      <c r="AD101" s="335"/>
      <c r="AE101" s="335"/>
      <c r="AF101" s="335"/>
      <c r="AG101" s="335"/>
      <c r="AH101" s="335"/>
      <c r="AI101" s="335"/>
      <c r="AJ101" s="335"/>
      <c r="AK101" s="335"/>
      <c r="AL101" s="335"/>
      <c r="AM101" s="335"/>
      <c r="AN101" s="335"/>
      <c r="AO101" s="335"/>
      <c r="AP101" s="335"/>
      <c r="AQ101" s="335"/>
      <c r="AR101" s="335"/>
      <c r="AS101" s="335"/>
      <c r="AT101" s="335"/>
      <c r="AU101" s="335"/>
      <c r="AV101" s="335"/>
      <c r="AW101" s="335"/>
      <c r="AX101" s="335"/>
      <c r="AY101" s="335"/>
      <c r="AZ101" s="335"/>
      <c r="BA101" s="335"/>
      <c r="BB101" s="335"/>
      <c r="BC101" s="335"/>
      <c r="BD101" s="335"/>
      <c r="BE101" s="335"/>
    </row>
    <row r="102" spans="3:57">
      <c r="C102" s="335"/>
      <c r="D102" s="335"/>
      <c r="E102" s="335"/>
      <c r="F102" s="335"/>
      <c r="G102" s="335"/>
      <c r="H102" s="335"/>
      <c r="I102" s="335"/>
      <c r="J102" s="335"/>
      <c r="K102" s="335"/>
      <c r="L102" s="335"/>
      <c r="M102" s="335"/>
      <c r="N102" s="335"/>
      <c r="O102" s="335"/>
      <c r="P102" s="335"/>
      <c r="Q102" s="335"/>
      <c r="R102" s="335"/>
      <c r="S102" s="335"/>
      <c r="T102" s="335"/>
      <c r="U102" s="335"/>
      <c r="V102" s="335"/>
      <c r="W102" s="335"/>
      <c r="X102" s="335"/>
      <c r="Y102" s="335"/>
      <c r="Z102" s="335"/>
      <c r="AA102" s="335"/>
      <c r="AB102" s="335"/>
      <c r="AC102" s="335"/>
      <c r="AD102" s="335"/>
      <c r="AE102" s="335"/>
      <c r="AF102" s="335"/>
      <c r="AG102" s="335"/>
      <c r="AH102" s="335"/>
      <c r="AI102" s="335"/>
      <c r="AJ102" s="335"/>
      <c r="AK102" s="335"/>
      <c r="AL102" s="335"/>
      <c r="AM102" s="335"/>
      <c r="AN102" s="335"/>
      <c r="AO102" s="335"/>
      <c r="AP102" s="335"/>
      <c r="AQ102" s="335"/>
      <c r="AR102" s="335"/>
      <c r="AS102" s="335"/>
      <c r="AT102" s="335"/>
      <c r="AU102" s="335"/>
      <c r="AV102" s="335"/>
      <c r="AW102" s="335"/>
      <c r="AX102" s="335"/>
      <c r="AY102" s="335"/>
      <c r="AZ102" s="335"/>
      <c r="BA102" s="335"/>
      <c r="BB102" s="335"/>
      <c r="BC102" s="335"/>
      <c r="BD102" s="335"/>
      <c r="BE102" s="335"/>
    </row>
    <row r="103" spans="3:57">
      <c r="C103" s="335"/>
      <c r="D103" s="335"/>
      <c r="E103" s="335"/>
      <c r="F103" s="335"/>
      <c r="G103" s="335"/>
      <c r="H103" s="335"/>
      <c r="I103" s="335"/>
      <c r="J103" s="335"/>
      <c r="K103" s="335"/>
      <c r="L103" s="335"/>
      <c r="M103" s="335"/>
      <c r="N103" s="335"/>
      <c r="O103" s="335"/>
      <c r="P103" s="335"/>
      <c r="Q103" s="335"/>
      <c r="R103" s="335"/>
      <c r="S103" s="335"/>
      <c r="T103" s="335"/>
      <c r="U103" s="335"/>
      <c r="V103" s="335"/>
      <c r="W103" s="335"/>
      <c r="X103" s="335"/>
      <c r="Y103" s="335"/>
      <c r="Z103" s="335"/>
      <c r="AA103" s="335"/>
      <c r="AB103" s="335"/>
      <c r="AC103" s="335"/>
      <c r="AD103" s="335"/>
      <c r="AE103" s="335"/>
      <c r="AF103" s="335"/>
      <c r="AG103" s="335"/>
      <c r="AH103" s="335"/>
      <c r="AI103" s="335"/>
      <c r="AJ103" s="335"/>
      <c r="AK103" s="335"/>
      <c r="AL103" s="335"/>
      <c r="AM103" s="335"/>
      <c r="AN103" s="335"/>
      <c r="AO103" s="335"/>
      <c r="AP103" s="335"/>
      <c r="AQ103" s="335"/>
      <c r="AR103" s="335"/>
      <c r="AS103" s="335"/>
      <c r="AT103" s="335"/>
      <c r="AU103" s="335"/>
      <c r="AV103" s="335"/>
      <c r="AW103" s="335"/>
      <c r="AX103" s="335"/>
      <c r="AY103" s="335"/>
      <c r="AZ103" s="335"/>
      <c r="BA103" s="335"/>
      <c r="BB103" s="335"/>
      <c r="BC103" s="335"/>
      <c r="BD103" s="335"/>
      <c r="BE103" s="335"/>
    </row>
    <row r="104" spans="3:57">
      <c r="C104" s="335"/>
      <c r="D104" s="335"/>
      <c r="E104" s="335"/>
      <c r="F104" s="335"/>
      <c r="G104" s="335"/>
      <c r="H104" s="335"/>
      <c r="I104" s="335"/>
      <c r="J104" s="335"/>
      <c r="K104" s="335"/>
      <c r="L104" s="335"/>
      <c r="M104" s="335"/>
      <c r="N104" s="335"/>
      <c r="O104" s="335"/>
      <c r="P104" s="335"/>
      <c r="Q104" s="335"/>
      <c r="R104" s="335"/>
      <c r="S104" s="335"/>
      <c r="T104" s="335"/>
      <c r="U104" s="335"/>
      <c r="V104" s="335"/>
      <c r="W104" s="335"/>
      <c r="X104" s="335"/>
      <c r="Y104" s="335"/>
      <c r="Z104" s="335"/>
      <c r="AA104" s="335"/>
      <c r="AB104" s="335"/>
      <c r="AC104" s="335"/>
      <c r="AD104" s="335"/>
      <c r="AE104" s="335"/>
      <c r="AF104" s="335"/>
      <c r="AG104" s="335"/>
      <c r="AH104" s="335"/>
      <c r="AI104" s="335"/>
      <c r="AJ104" s="335"/>
      <c r="AK104" s="335"/>
      <c r="AL104" s="335"/>
      <c r="AM104" s="335"/>
      <c r="AN104" s="335"/>
      <c r="AO104" s="335"/>
      <c r="AP104" s="335"/>
      <c r="AQ104" s="335"/>
      <c r="AR104" s="335"/>
      <c r="AS104" s="335"/>
      <c r="AT104" s="335"/>
      <c r="AU104" s="335"/>
      <c r="AV104" s="335"/>
      <c r="AW104" s="335"/>
      <c r="AX104" s="335"/>
      <c r="AY104" s="335"/>
      <c r="AZ104" s="335"/>
      <c r="BA104" s="335"/>
      <c r="BB104" s="335"/>
      <c r="BC104" s="335"/>
      <c r="BD104" s="335"/>
      <c r="BE104" s="335"/>
    </row>
    <row r="105" spans="3:57">
      <c r="C105" s="335"/>
      <c r="D105" s="335"/>
      <c r="E105" s="335"/>
      <c r="F105" s="335"/>
      <c r="G105" s="335"/>
      <c r="H105" s="335"/>
      <c r="I105" s="335"/>
      <c r="J105" s="335"/>
      <c r="K105" s="335"/>
      <c r="L105" s="335"/>
      <c r="M105" s="335"/>
      <c r="N105" s="335"/>
      <c r="O105" s="335"/>
      <c r="P105" s="335"/>
      <c r="Q105" s="335"/>
      <c r="R105" s="335"/>
      <c r="S105" s="335"/>
      <c r="T105" s="335"/>
      <c r="U105" s="335"/>
      <c r="V105" s="335"/>
      <c r="W105" s="335"/>
      <c r="X105" s="335"/>
      <c r="Y105" s="335"/>
      <c r="Z105" s="335"/>
      <c r="AA105" s="335"/>
      <c r="AB105" s="335"/>
      <c r="AC105" s="335"/>
      <c r="AD105" s="335"/>
      <c r="AE105" s="335"/>
      <c r="AF105" s="335"/>
      <c r="AG105" s="335"/>
      <c r="AH105" s="335"/>
      <c r="AI105" s="335"/>
      <c r="AJ105" s="335"/>
      <c r="AK105" s="335"/>
      <c r="AL105" s="335"/>
      <c r="AM105" s="335"/>
      <c r="AN105" s="335"/>
      <c r="AO105" s="335"/>
      <c r="AP105" s="335"/>
      <c r="AQ105" s="335"/>
      <c r="AR105" s="335"/>
      <c r="AS105" s="335"/>
      <c r="AT105" s="335"/>
      <c r="AU105" s="335"/>
      <c r="AV105" s="335"/>
      <c r="AW105" s="335"/>
      <c r="AX105" s="335"/>
      <c r="AY105" s="335"/>
      <c r="AZ105" s="335"/>
      <c r="BA105" s="335"/>
      <c r="BB105" s="335"/>
      <c r="BC105" s="335"/>
      <c r="BD105" s="335"/>
      <c r="BE105" s="335"/>
    </row>
    <row r="106" spans="3:57">
      <c r="C106" s="335"/>
      <c r="D106" s="335"/>
      <c r="E106" s="335"/>
      <c r="F106" s="335"/>
      <c r="G106" s="335"/>
      <c r="H106" s="335"/>
      <c r="I106" s="335"/>
      <c r="J106" s="335"/>
      <c r="K106" s="335"/>
      <c r="L106" s="335"/>
      <c r="M106" s="335"/>
      <c r="N106" s="335"/>
      <c r="O106" s="335"/>
      <c r="P106" s="335"/>
      <c r="Q106" s="335"/>
      <c r="R106" s="335"/>
      <c r="S106" s="335"/>
      <c r="T106" s="335"/>
      <c r="U106" s="335"/>
      <c r="V106" s="335"/>
      <c r="W106" s="335"/>
      <c r="X106" s="335"/>
      <c r="Y106" s="335"/>
      <c r="Z106" s="335"/>
      <c r="AA106" s="335"/>
      <c r="AB106" s="335"/>
      <c r="AC106" s="335"/>
      <c r="AD106" s="335"/>
      <c r="AE106" s="335"/>
      <c r="AF106" s="335"/>
      <c r="AG106" s="335"/>
      <c r="AH106" s="335"/>
      <c r="AI106" s="335"/>
      <c r="AJ106" s="335"/>
      <c r="AK106" s="335"/>
      <c r="AL106" s="335"/>
      <c r="AM106" s="335"/>
      <c r="AN106" s="335"/>
      <c r="AO106" s="335"/>
      <c r="AP106" s="335"/>
      <c r="AQ106" s="335"/>
      <c r="AR106" s="335"/>
      <c r="AS106" s="335"/>
      <c r="AT106" s="335"/>
      <c r="AU106" s="335"/>
      <c r="AV106" s="335"/>
      <c r="AW106" s="335"/>
      <c r="AX106" s="335"/>
      <c r="AY106" s="335"/>
      <c r="AZ106" s="335"/>
      <c r="BA106" s="335"/>
      <c r="BB106" s="335"/>
      <c r="BC106" s="335"/>
      <c r="BD106" s="335"/>
      <c r="BE106" s="335"/>
    </row>
    <row r="107" spans="3:57">
      <c r="C107" s="335"/>
      <c r="D107" s="335"/>
      <c r="E107" s="335"/>
      <c r="F107" s="335"/>
      <c r="G107" s="335"/>
      <c r="H107" s="335"/>
      <c r="I107" s="335"/>
      <c r="J107" s="335"/>
      <c r="K107" s="335"/>
      <c r="L107" s="335"/>
      <c r="M107" s="335"/>
      <c r="N107" s="335"/>
      <c r="O107" s="335"/>
      <c r="P107" s="335"/>
      <c r="Q107" s="335"/>
      <c r="R107" s="335"/>
      <c r="S107" s="335"/>
      <c r="T107" s="335"/>
      <c r="U107" s="335"/>
      <c r="V107" s="335"/>
      <c r="W107" s="335"/>
      <c r="X107" s="335"/>
      <c r="Y107" s="335"/>
      <c r="Z107" s="335"/>
      <c r="AA107" s="335"/>
      <c r="AB107" s="335"/>
      <c r="AC107" s="335"/>
      <c r="AD107" s="335"/>
      <c r="AE107" s="335"/>
      <c r="AF107" s="335"/>
      <c r="AG107" s="335"/>
      <c r="AH107" s="335"/>
      <c r="AI107" s="335"/>
      <c r="AJ107" s="335"/>
      <c r="AK107" s="335"/>
      <c r="AL107" s="335"/>
      <c r="AM107" s="335"/>
      <c r="AN107" s="335"/>
      <c r="AO107" s="335"/>
      <c r="AP107" s="335"/>
      <c r="AQ107" s="335"/>
      <c r="AR107" s="335"/>
      <c r="AS107" s="335"/>
      <c r="AT107" s="335"/>
      <c r="AU107" s="335"/>
      <c r="AV107" s="335"/>
      <c r="AW107" s="335"/>
      <c r="AX107" s="335"/>
      <c r="AY107" s="335"/>
      <c r="AZ107" s="335"/>
      <c r="BA107" s="335"/>
      <c r="BB107" s="335"/>
      <c r="BC107" s="335"/>
      <c r="BD107" s="335"/>
      <c r="BE107" s="335"/>
    </row>
    <row r="108" spans="3:57">
      <c r="C108" s="335"/>
      <c r="D108" s="335"/>
      <c r="E108" s="335"/>
      <c r="F108" s="335"/>
      <c r="G108" s="335"/>
      <c r="H108" s="335"/>
      <c r="I108" s="335"/>
      <c r="J108" s="335"/>
      <c r="K108" s="335"/>
      <c r="L108" s="335"/>
      <c r="M108" s="335"/>
      <c r="N108" s="335"/>
      <c r="O108" s="335"/>
      <c r="P108" s="335"/>
      <c r="Q108" s="335"/>
      <c r="R108" s="335"/>
      <c r="S108" s="335"/>
      <c r="T108" s="335"/>
      <c r="U108" s="335"/>
      <c r="V108" s="335"/>
      <c r="W108" s="335"/>
      <c r="X108" s="335"/>
      <c r="Y108" s="335"/>
      <c r="Z108" s="335"/>
      <c r="AA108" s="335"/>
      <c r="AB108" s="335"/>
      <c r="AC108" s="335"/>
      <c r="AD108" s="335"/>
      <c r="AE108" s="335"/>
      <c r="AF108" s="335"/>
      <c r="AG108" s="335"/>
      <c r="AH108" s="335"/>
      <c r="AI108" s="335"/>
      <c r="AJ108" s="335"/>
      <c r="AK108" s="335"/>
      <c r="AL108" s="335"/>
      <c r="AM108" s="335"/>
      <c r="AN108" s="335"/>
      <c r="AO108" s="335"/>
      <c r="AP108" s="335"/>
      <c r="AQ108" s="335"/>
      <c r="AR108" s="335"/>
      <c r="AS108" s="335"/>
      <c r="AT108" s="335"/>
      <c r="AU108" s="335"/>
      <c r="AV108" s="335"/>
      <c r="AW108" s="335"/>
      <c r="AX108" s="335"/>
      <c r="AY108" s="335"/>
      <c r="AZ108" s="335"/>
      <c r="BA108" s="335"/>
      <c r="BB108" s="335"/>
      <c r="BC108" s="335"/>
      <c r="BD108" s="335"/>
      <c r="BE108" s="335"/>
    </row>
    <row r="109" spans="3:57">
      <c r="C109" s="335"/>
      <c r="D109" s="335"/>
      <c r="E109" s="335"/>
      <c r="F109" s="335"/>
      <c r="G109" s="335"/>
      <c r="H109" s="335"/>
      <c r="I109" s="335"/>
      <c r="J109" s="335"/>
      <c r="K109" s="335"/>
      <c r="L109" s="335"/>
      <c r="M109" s="335"/>
      <c r="N109" s="335"/>
      <c r="O109" s="335"/>
      <c r="P109" s="335"/>
      <c r="Q109" s="335"/>
      <c r="R109" s="335"/>
      <c r="S109" s="335"/>
      <c r="T109" s="335"/>
      <c r="U109" s="335"/>
      <c r="V109" s="335"/>
      <c r="W109" s="335"/>
      <c r="X109" s="335"/>
      <c r="Y109" s="335"/>
      <c r="Z109" s="335"/>
      <c r="AA109" s="335"/>
      <c r="AB109" s="335"/>
      <c r="AC109" s="335"/>
      <c r="AD109" s="335"/>
      <c r="AE109" s="335"/>
      <c r="AF109" s="335"/>
      <c r="AG109" s="335"/>
      <c r="AH109" s="335"/>
      <c r="AI109" s="335"/>
      <c r="AJ109" s="335"/>
      <c r="AK109" s="335"/>
      <c r="AL109" s="335"/>
      <c r="AM109" s="335"/>
      <c r="AN109" s="335"/>
      <c r="AO109" s="335"/>
      <c r="AP109" s="335"/>
      <c r="AQ109" s="335"/>
      <c r="AR109" s="335"/>
      <c r="AS109" s="335"/>
      <c r="AT109" s="335"/>
      <c r="AU109" s="335"/>
      <c r="AV109" s="335"/>
      <c r="AW109" s="335"/>
      <c r="AX109" s="335"/>
      <c r="AY109" s="335"/>
      <c r="AZ109" s="335"/>
      <c r="BA109" s="335"/>
      <c r="BB109" s="335"/>
      <c r="BC109" s="335"/>
      <c r="BD109" s="335"/>
      <c r="BE109" s="335"/>
    </row>
    <row r="110" spans="3:57">
      <c r="C110" s="335"/>
      <c r="D110" s="335"/>
      <c r="E110" s="335"/>
      <c r="F110" s="335"/>
      <c r="G110" s="335"/>
      <c r="H110" s="335"/>
      <c r="I110" s="335"/>
      <c r="J110" s="335"/>
      <c r="K110" s="335"/>
      <c r="L110" s="335"/>
      <c r="M110" s="335"/>
      <c r="N110" s="335"/>
      <c r="O110" s="335"/>
      <c r="P110" s="335"/>
      <c r="Q110" s="335"/>
      <c r="R110" s="335"/>
      <c r="S110" s="335"/>
      <c r="T110" s="335"/>
      <c r="U110" s="335"/>
      <c r="V110" s="335"/>
      <c r="W110" s="335"/>
      <c r="X110" s="335"/>
      <c r="Y110" s="335"/>
      <c r="Z110" s="335"/>
      <c r="AA110" s="335"/>
      <c r="AB110" s="335"/>
      <c r="AC110" s="335"/>
      <c r="AD110" s="335"/>
      <c r="AE110" s="335"/>
      <c r="AF110" s="335"/>
      <c r="AG110" s="335"/>
      <c r="AH110" s="335"/>
      <c r="AI110" s="335"/>
      <c r="AJ110" s="335"/>
      <c r="AK110" s="335"/>
      <c r="AL110" s="335"/>
      <c r="AM110" s="335"/>
      <c r="AN110" s="335"/>
      <c r="AO110" s="335"/>
      <c r="AP110" s="335"/>
      <c r="AQ110" s="335"/>
      <c r="AR110" s="335"/>
      <c r="AS110" s="335"/>
      <c r="AT110" s="335"/>
      <c r="AU110" s="335"/>
      <c r="AV110" s="335"/>
      <c r="AW110" s="335"/>
      <c r="AX110" s="335"/>
      <c r="AY110" s="335"/>
      <c r="AZ110" s="335"/>
      <c r="BA110" s="335"/>
      <c r="BB110" s="335"/>
      <c r="BC110" s="335"/>
      <c r="BD110" s="335"/>
      <c r="BE110" s="335"/>
    </row>
    <row r="111" spans="3:57">
      <c r="C111" s="335"/>
      <c r="D111" s="335"/>
      <c r="E111" s="335"/>
      <c r="F111" s="335"/>
      <c r="G111" s="335"/>
      <c r="H111" s="335"/>
      <c r="I111" s="335"/>
      <c r="J111" s="335"/>
      <c r="K111" s="335"/>
      <c r="L111" s="335"/>
      <c r="M111" s="335"/>
      <c r="N111" s="335"/>
      <c r="O111" s="335"/>
      <c r="P111" s="335"/>
      <c r="Q111" s="335"/>
      <c r="R111" s="335"/>
      <c r="S111" s="335"/>
      <c r="T111" s="335"/>
      <c r="U111" s="335"/>
      <c r="V111" s="335"/>
      <c r="W111" s="335"/>
      <c r="X111" s="335"/>
      <c r="Y111" s="335"/>
      <c r="Z111" s="335"/>
      <c r="AA111" s="335"/>
      <c r="AB111" s="335"/>
      <c r="AC111" s="335"/>
      <c r="AD111" s="335"/>
      <c r="AE111" s="335"/>
      <c r="AF111" s="335"/>
      <c r="AG111" s="335"/>
      <c r="AH111" s="335"/>
      <c r="AI111" s="335"/>
      <c r="AJ111" s="335"/>
      <c r="AK111" s="335"/>
      <c r="AL111" s="335"/>
      <c r="AM111" s="335"/>
      <c r="AN111" s="335"/>
      <c r="AO111" s="335"/>
      <c r="AP111" s="335"/>
      <c r="AQ111" s="335"/>
      <c r="AR111" s="335"/>
      <c r="AS111" s="335"/>
      <c r="AT111" s="335"/>
      <c r="AU111" s="335"/>
      <c r="AV111" s="335"/>
      <c r="AW111" s="335"/>
      <c r="AX111" s="335"/>
      <c r="AY111" s="335"/>
      <c r="AZ111" s="335"/>
      <c r="BA111" s="335"/>
      <c r="BB111" s="335"/>
      <c r="BC111" s="335"/>
      <c r="BD111" s="335"/>
      <c r="BE111" s="335"/>
    </row>
    <row r="112" spans="3:57">
      <c r="C112" s="335"/>
      <c r="D112" s="335"/>
      <c r="E112" s="335"/>
      <c r="F112" s="335"/>
      <c r="G112" s="335"/>
      <c r="H112" s="335"/>
      <c r="I112" s="335"/>
      <c r="J112" s="335"/>
      <c r="K112" s="335"/>
      <c r="L112" s="335"/>
      <c r="M112" s="335"/>
      <c r="N112" s="335"/>
      <c r="O112" s="335"/>
      <c r="P112" s="335"/>
      <c r="Q112" s="335"/>
      <c r="R112" s="335"/>
      <c r="S112" s="335"/>
      <c r="T112" s="335"/>
      <c r="U112" s="335"/>
      <c r="V112" s="335"/>
      <c r="W112" s="335"/>
      <c r="X112" s="335"/>
      <c r="Y112" s="335"/>
      <c r="Z112" s="335"/>
      <c r="AA112" s="335"/>
      <c r="AB112" s="335"/>
      <c r="AC112" s="335"/>
      <c r="AD112" s="335"/>
      <c r="AE112" s="335"/>
      <c r="AF112" s="335"/>
      <c r="AG112" s="335"/>
      <c r="AH112" s="335"/>
      <c r="AI112" s="335"/>
      <c r="AJ112" s="335"/>
      <c r="AK112" s="335"/>
      <c r="AL112" s="335"/>
      <c r="AM112" s="335"/>
      <c r="AN112" s="335"/>
      <c r="AO112" s="335"/>
      <c r="AP112" s="335"/>
      <c r="AQ112" s="335"/>
      <c r="AR112" s="335"/>
      <c r="AS112" s="335"/>
      <c r="AT112" s="335"/>
      <c r="AU112" s="335"/>
      <c r="AV112" s="335"/>
      <c r="AW112" s="335"/>
      <c r="AX112" s="335"/>
      <c r="AY112" s="335"/>
      <c r="AZ112" s="335"/>
      <c r="BA112" s="335"/>
      <c r="BB112" s="335"/>
      <c r="BC112" s="335"/>
      <c r="BD112" s="335"/>
      <c r="BE112" s="335"/>
    </row>
    <row r="113" spans="3:57">
      <c r="C113" s="335"/>
      <c r="D113" s="335"/>
      <c r="E113" s="335"/>
      <c r="F113" s="335"/>
      <c r="G113" s="335"/>
      <c r="H113" s="335"/>
      <c r="I113" s="335"/>
      <c r="J113" s="335"/>
      <c r="K113" s="335"/>
      <c r="L113" s="335"/>
      <c r="M113" s="335"/>
      <c r="N113" s="335"/>
      <c r="O113" s="335"/>
      <c r="P113" s="335"/>
      <c r="Q113" s="335"/>
      <c r="R113" s="335"/>
      <c r="S113" s="335"/>
      <c r="T113" s="335"/>
      <c r="U113" s="335"/>
      <c r="V113" s="335"/>
      <c r="W113" s="335"/>
      <c r="X113" s="335"/>
      <c r="Y113" s="335"/>
      <c r="Z113" s="335"/>
      <c r="AA113" s="335"/>
      <c r="AB113" s="335"/>
      <c r="AC113" s="335"/>
      <c r="AD113" s="335"/>
      <c r="AE113" s="335"/>
      <c r="AF113" s="335"/>
      <c r="AG113" s="335"/>
      <c r="AH113" s="335"/>
      <c r="AI113" s="335"/>
      <c r="AJ113" s="335"/>
      <c r="AK113" s="335"/>
      <c r="AL113" s="335"/>
      <c r="AM113" s="335"/>
      <c r="AN113" s="335"/>
      <c r="AO113" s="335"/>
      <c r="AP113" s="335"/>
      <c r="AQ113" s="335"/>
      <c r="AR113" s="335"/>
      <c r="AS113" s="335"/>
      <c r="AT113" s="335"/>
      <c r="AU113" s="335"/>
      <c r="AV113" s="335"/>
      <c r="AW113" s="335"/>
      <c r="AX113" s="335"/>
      <c r="AY113" s="335"/>
      <c r="AZ113" s="335"/>
      <c r="BA113" s="335"/>
      <c r="BB113" s="335"/>
      <c r="BC113" s="335"/>
      <c r="BD113" s="335"/>
      <c r="BE113" s="335"/>
    </row>
    <row r="114" spans="3:57">
      <c r="C114" s="335"/>
      <c r="D114" s="335"/>
      <c r="E114" s="335"/>
      <c r="F114" s="335"/>
      <c r="G114" s="335"/>
      <c r="H114" s="335"/>
      <c r="I114" s="335"/>
      <c r="J114" s="335"/>
      <c r="K114" s="335"/>
      <c r="L114" s="335"/>
      <c r="M114" s="335"/>
      <c r="N114" s="335"/>
      <c r="O114" s="335"/>
      <c r="P114" s="335"/>
      <c r="Q114" s="335"/>
      <c r="R114" s="335"/>
      <c r="S114" s="335"/>
      <c r="T114" s="335"/>
      <c r="U114" s="335"/>
      <c r="V114" s="335"/>
      <c r="W114" s="335"/>
      <c r="X114" s="335"/>
      <c r="Y114" s="335"/>
      <c r="Z114" s="335"/>
      <c r="AA114" s="335"/>
      <c r="AB114" s="335"/>
      <c r="AC114" s="335"/>
      <c r="AD114" s="335"/>
      <c r="AE114" s="335"/>
      <c r="AF114" s="335"/>
      <c r="AG114" s="335"/>
      <c r="AH114" s="335"/>
      <c r="AI114" s="335"/>
      <c r="AJ114" s="335"/>
      <c r="AK114" s="335"/>
      <c r="AL114" s="335"/>
      <c r="AM114" s="335"/>
      <c r="AN114" s="335"/>
      <c r="AO114" s="335"/>
      <c r="AP114" s="335"/>
      <c r="AQ114" s="335"/>
      <c r="AR114" s="335"/>
      <c r="AS114" s="335"/>
      <c r="AT114" s="335"/>
      <c r="AU114" s="335"/>
      <c r="AV114" s="335"/>
      <c r="AW114" s="335"/>
      <c r="AX114" s="335"/>
      <c r="AY114" s="335"/>
      <c r="AZ114" s="335"/>
      <c r="BA114" s="335"/>
      <c r="BB114" s="335"/>
      <c r="BC114" s="335"/>
      <c r="BD114" s="335"/>
      <c r="BE114" s="335"/>
    </row>
    <row r="115" spans="3:57">
      <c r="C115" s="335"/>
      <c r="D115" s="335"/>
      <c r="E115" s="335"/>
      <c r="F115" s="335"/>
      <c r="G115" s="335"/>
      <c r="H115" s="335"/>
      <c r="I115" s="335"/>
      <c r="J115" s="335"/>
      <c r="K115" s="335"/>
      <c r="L115" s="335"/>
      <c r="M115" s="335"/>
      <c r="N115" s="335"/>
      <c r="O115" s="335"/>
      <c r="P115" s="335"/>
      <c r="Q115" s="335"/>
      <c r="R115" s="335"/>
      <c r="S115" s="335"/>
      <c r="T115" s="335"/>
      <c r="U115" s="335"/>
      <c r="V115" s="335"/>
      <c r="W115" s="335"/>
      <c r="X115" s="335"/>
      <c r="Y115" s="335"/>
      <c r="Z115" s="335"/>
      <c r="AA115" s="335"/>
      <c r="AB115" s="335"/>
      <c r="AC115" s="335"/>
      <c r="AD115" s="335"/>
      <c r="AE115" s="335"/>
      <c r="AF115" s="335"/>
      <c r="AG115" s="335"/>
      <c r="AH115" s="335"/>
      <c r="AI115" s="335"/>
      <c r="AJ115" s="335"/>
      <c r="AK115" s="335"/>
      <c r="AL115" s="335"/>
      <c r="AM115" s="335"/>
      <c r="AN115" s="335"/>
      <c r="AO115" s="335"/>
      <c r="AP115" s="335"/>
      <c r="AQ115" s="335"/>
      <c r="AR115" s="335"/>
      <c r="AS115" s="335"/>
      <c r="AT115" s="335"/>
      <c r="AU115" s="335"/>
      <c r="AV115" s="335"/>
      <c r="AW115" s="335"/>
      <c r="AX115" s="335"/>
      <c r="AY115" s="335"/>
      <c r="AZ115" s="335"/>
      <c r="BA115" s="335"/>
      <c r="BB115" s="335"/>
      <c r="BC115" s="335"/>
      <c r="BD115" s="335"/>
      <c r="BE115" s="335"/>
    </row>
    <row r="116" spans="3:57">
      <c r="C116" s="335"/>
      <c r="D116" s="335"/>
      <c r="E116" s="335"/>
      <c r="F116" s="335"/>
      <c r="G116" s="335"/>
      <c r="H116" s="335"/>
      <c r="I116" s="335"/>
      <c r="J116" s="335"/>
      <c r="K116" s="335"/>
      <c r="L116" s="335"/>
      <c r="M116" s="335"/>
      <c r="N116" s="335"/>
      <c r="O116" s="335"/>
      <c r="P116" s="335"/>
      <c r="Q116" s="335"/>
      <c r="R116" s="335"/>
      <c r="S116" s="335"/>
      <c r="T116" s="335"/>
      <c r="U116" s="335"/>
      <c r="V116" s="335"/>
      <c r="W116" s="335"/>
      <c r="X116" s="335"/>
      <c r="Y116" s="335"/>
      <c r="Z116" s="335"/>
      <c r="AA116" s="335"/>
      <c r="AB116" s="335"/>
      <c r="AC116" s="335"/>
      <c r="AD116" s="335"/>
      <c r="AE116" s="335"/>
      <c r="AF116" s="335"/>
      <c r="AG116" s="335"/>
      <c r="AH116" s="335"/>
      <c r="AI116" s="335"/>
      <c r="AJ116" s="335"/>
      <c r="AK116" s="335"/>
      <c r="AL116" s="335"/>
      <c r="AM116" s="335"/>
      <c r="AN116" s="335"/>
      <c r="AO116" s="335"/>
      <c r="AP116" s="335"/>
      <c r="AQ116" s="335"/>
      <c r="AR116" s="335"/>
      <c r="AS116" s="335"/>
      <c r="AT116" s="335"/>
      <c r="AU116" s="335"/>
      <c r="AV116" s="335"/>
      <c r="AW116" s="335"/>
      <c r="AX116" s="335"/>
      <c r="AY116" s="335"/>
      <c r="AZ116" s="335"/>
      <c r="BA116" s="335"/>
      <c r="BB116" s="335"/>
      <c r="BC116" s="335"/>
      <c r="BD116" s="335"/>
      <c r="BE116" s="335"/>
    </row>
    <row r="117" spans="3:57">
      <c r="C117" s="335"/>
      <c r="D117" s="335"/>
      <c r="E117" s="335"/>
      <c r="F117" s="335"/>
      <c r="G117" s="335"/>
      <c r="H117" s="335"/>
      <c r="I117" s="335"/>
      <c r="J117" s="335"/>
      <c r="K117" s="335"/>
      <c r="L117" s="335"/>
      <c r="M117" s="335"/>
      <c r="N117" s="335"/>
      <c r="O117" s="335"/>
      <c r="P117" s="335"/>
      <c r="Q117" s="335"/>
      <c r="R117" s="335"/>
      <c r="S117" s="335"/>
      <c r="T117" s="335"/>
      <c r="U117" s="335"/>
      <c r="V117" s="335"/>
      <c r="W117" s="335"/>
      <c r="X117" s="335"/>
      <c r="Y117" s="335"/>
      <c r="Z117" s="335"/>
      <c r="AA117" s="335"/>
      <c r="AB117" s="335"/>
      <c r="AC117" s="335"/>
      <c r="AD117" s="335"/>
      <c r="AE117" s="335"/>
      <c r="AF117" s="335"/>
      <c r="AG117" s="335"/>
      <c r="AH117" s="335"/>
      <c r="AI117" s="335"/>
      <c r="AJ117" s="335"/>
      <c r="AK117" s="335"/>
      <c r="AL117" s="335"/>
      <c r="AM117" s="335"/>
      <c r="AN117" s="335"/>
      <c r="AO117" s="335"/>
      <c r="AP117" s="335"/>
      <c r="AQ117" s="335"/>
      <c r="AR117" s="335"/>
      <c r="AS117" s="335"/>
      <c r="AT117" s="335"/>
      <c r="AU117" s="335"/>
      <c r="AV117" s="335"/>
      <c r="AW117" s="335"/>
      <c r="AX117" s="335"/>
      <c r="AY117" s="335"/>
      <c r="AZ117" s="335"/>
      <c r="BA117" s="335"/>
      <c r="BB117" s="335"/>
      <c r="BC117" s="335"/>
      <c r="BD117" s="335"/>
      <c r="BE117" s="335"/>
    </row>
    <row r="118" spans="3:57">
      <c r="C118" s="335"/>
      <c r="D118" s="335"/>
      <c r="E118" s="335"/>
      <c r="F118" s="335"/>
      <c r="G118" s="335"/>
      <c r="H118" s="335"/>
      <c r="I118" s="335"/>
      <c r="J118" s="335"/>
      <c r="K118" s="335"/>
      <c r="L118" s="335"/>
      <c r="M118" s="335"/>
      <c r="N118" s="335"/>
      <c r="O118" s="335"/>
      <c r="P118" s="335"/>
      <c r="Q118" s="335"/>
      <c r="R118" s="335"/>
      <c r="S118" s="335"/>
      <c r="T118" s="335"/>
      <c r="U118" s="335"/>
      <c r="V118" s="335"/>
      <c r="W118" s="335"/>
      <c r="X118" s="335"/>
      <c r="Y118" s="335"/>
      <c r="Z118" s="335"/>
      <c r="AA118" s="335"/>
      <c r="AB118" s="335"/>
      <c r="AC118" s="335"/>
      <c r="AD118" s="335"/>
      <c r="AE118" s="335"/>
      <c r="AF118" s="335"/>
      <c r="AG118" s="335"/>
      <c r="AH118" s="335"/>
      <c r="AI118" s="335"/>
      <c r="AJ118" s="335"/>
      <c r="AK118" s="335"/>
      <c r="AL118" s="335"/>
      <c r="AM118" s="335"/>
      <c r="AN118" s="335"/>
      <c r="AO118" s="335"/>
      <c r="AP118" s="335"/>
      <c r="AQ118" s="335"/>
      <c r="AR118" s="335"/>
      <c r="AS118" s="335"/>
      <c r="AT118" s="335"/>
      <c r="AU118" s="335"/>
      <c r="AV118" s="335"/>
      <c r="AW118" s="335"/>
      <c r="AX118" s="335"/>
      <c r="AY118" s="335"/>
      <c r="AZ118" s="335"/>
      <c r="BA118" s="335"/>
      <c r="BB118" s="335"/>
      <c r="BC118" s="335"/>
      <c r="BD118" s="335"/>
      <c r="BE118" s="335"/>
    </row>
    <row r="119" spans="3:57">
      <c r="C119" s="335"/>
      <c r="D119" s="335"/>
      <c r="E119" s="335"/>
      <c r="F119" s="335"/>
      <c r="G119" s="335"/>
      <c r="H119" s="335"/>
      <c r="I119" s="335"/>
      <c r="J119" s="335"/>
      <c r="K119" s="335"/>
      <c r="L119" s="335"/>
      <c r="M119" s="335"/>
      <c r="N119" s="335"/>
      <c r="O119" s="335"/>
      <c r="P119" s="335"/>
      <c r="Q119" s="335"/>
      <c r="R119" s="335"/>
      <c r="S119" s="335"/>
      <c r="T119" s="335"/>
      <c r="U119" s="335"/>
      <c r="V119" s="335"/>
      <c r="W119" s="335"/>
      <c r="X119" s="335"/>
      <c r="Y119" s="335"/>
      <c r="Z119" s="335"/>
      <c r="AA119" s="335"/>
      <c r="AB119" s="335"/>
      <c r="AC119" s="335"/>
      <c r="AD119" s="335"/>
      <c r="AE119" s="335"/>
      <c r="AF119" s="335"/>
      <c r="AG119" s="335"/>
      <c r="AH119" s="335"/>
      <c r="AI119" s="335"/>
      <c r="AJ119" s="335"/>
      <c r="AK119" s="335"/>
      <c r="AL119" s="335"/>
      <c r="AM119" s="335"/>
      <c r="AN119" s="335"/>
      <c r="AO119" s="335"/>
      <c r="AP119" s="335"/>
      <c r="AQ119" s="335"/>
      <c r="AR119" s="335"/>
      <c r="AS119" s="335"/>
      <c r="AT119" s="335"/>
      <c r="AU119" s="335"/>
      <c r="AV119" s="335"/>
      <c r="AW119" s="335"/>
      <c r="AX119" s="335"/>
      <c r="AY119" s="335"/>
      <c r="AZ119" s="335"/>
      <c r="BA119" s="335"/>
      <c r="BB119" s="335"/>
      <c r="BC119" s="335"/>
      <c r="BD119" s="335"/>
      <c r="BE119" s="335"/>
    </row>
    <row r="120" spans="3:57">
      <c r="C120" s="335"/>
      <c r="D120" s="335"/>
      <c r="E120" s="335"/>
      <c r="F120" s="335"/>
      <c r="G120" s="335"/>
      <c r="H120" s="335"/>
      <c r="I120" s="335"/>
      <c r="J120" s="335"/>
      <c r="K120" s="335"/>
      <c r="L120" s="335"/>
      <c r="M120" s="335"/>
      <c r="N120" s="335"/>
      <c r="O120" s="335"/>
      <c r="P120" s="335"/>
      <c r="Q120" s="335"/>
      <c r="R120" s="335"/>
      <c r="S120" s="335"/>
      <c r="T120" s="335"/>
      <c r="U120" s="335"/>
      <c r="V120" s="335"/>
      <c r="W120" s="335"/>
      <c r="X120" s="335"/>
      <c r="Y120" s="335"/>
      <c r="Z120" s="335"/>
      <c r="AA120" s="335"/>
      <c r="AB120" s="335"/>
      <c r="AC120" s="335"/>
      <c r="AD120" s="335"/>
      <c r="AE120" s="335"/>
      <c r="AF120" s="335"/>
      <c r="AG120" s="335"/>
      <c r="AH120" s="335"/>
      <c r="AI120" s="335"/>
      <c r="AJ120" s="335"/>
      <c r="AK120" s="335"/>
      <c r="AL120" s="335"/>
      <c r="AM120" s="335"/>
      <c r="AN120" s="335"/>
      <c r="AO120" s="335"/>
      <c r="AP120" s="335"/>
      <c r="AQ120" s="335"/>
      <c r="AR120" s="335"/>
      <c r="AS120" s="335"/>
      <c r="AT120" s="335"/>
      <c r="AU120" s="335"/>
      <c r="AV120" s="335"/>
      <c r="AW120" s="335"/>
      <c r="AX120" s="335"/>
      <c r="AY120" s="335"/>
      <c r="AZ120" s="335"/>
      <c r="BA120" s="335"/>
      <c r="BB120" s="335"/>
      <c r="BC120" s="335"/>
      <c r="BD120" s="335"/>
      <c r="BE120" s="335"/>
    </row>
    <row r="121" spans="3:57">
      <c r="C121" s="335"/>
      <c r="D121" s="335"/>
      <c r="E121" s="335"/>
      <c r="F121" s="335"/>
      <c r="G121" s="335"/>
      <c r="H121" s="335"/>
      <c r="I121" s="335"/>
      <c r="J121" s="335"/>
      <c r="K121" s="335"/>
      <c r="L121" s="335"/>
      <c r="M121" s="335"/>
      <c r="N121" s="335"/>
      <c r="O121" s="335"/>
      <c r="P121" s="335"/>
      <c r="Q121" s="335"/>
      <c r="R121" s="335"/>
      <c r="S121" s="335"/>
      <c r="T121" s="335"/>
      <c r="U121" s="335"/>
      <c r="V121" s="335"/>
      <c r="W121" s="335"/>
      <c r="X121" s="335"/>
      <c r="Y121" s="335"/>
      <c r="Z121" s="335"/>
      <c r="AA121" s="335"/>
      <c r="AB121" s="335"/>
      <c r="AC121" s="335"/>
      <c r="AD121" s="335"/>
      <c r="AE121" s="335"/>
      <c r="AF121" s="335"/>
      <c r="AG121" s="335"/>
      <c r="AH121" s="335"/>
      <c r="AI121" s="335"/>
      <c r="AJ121" s="335"/>
      <c r="AK121" s="335"/>
      <c r="AL121" s="335"/>
      <c r="AM121" s="335"/>
      <c r="AN121" s="335"/>
      <c r="AO121" s="335"/>
      <c r="AP121" s="335"/>
      <c r="AQ121" s="335"/>
      <c r="AR121" s="335"/>
      <c r="AS121" s="335"/>
      <c r="AT121" s="335"/>
      <c r="AU121" s="335"/>
      <c r="AV121" s="335"/>
      <c r="AW121" s="335"/>
      <c r="AX121" s="335"/>
      <c r="AY121" s="335"/>
      <c r="AZ121" s="335"/>
      <c r="BA121" s="335"/>
      <c r="BB121" s="335"/>
      <c r="BC121" s="335"/>
      <c r="BD121" s="335"/>
      <c r="BE121" s="335"/>
    </row>
    <row r="122" spans="3:57">
      <c r="C122" s="335"/>
      <c r="D122" s="335"/>
      <c r="E122" s="335"/>
      <c r="F122" s="335"/>
      <c r="G122" s="335"/>
      <c r="H122" s="335"/>
      <c r="I122" s="335"/>
      <c r="J122" s="335"/>
      <c r="K122" s="335"/>
      <c r="L122" s="335"/>
      <c r="M122" s="335"/>
      <c r="N122" s="335"/>
      <c r="O122" s="335"/>
      <c r="P122" s="335"/>
      <c r="Q122" s="335"/>
      <c r="R122" s="335"/>
      <c r="S122" s="335"/>
      <c r="T122" s="335"/>
      <c r="U122" s="335"/>
      <c r="V122" s="335"/>
      <c r="W122" s="335"/>
      <c r="X122" s="335"/>
      <c r="Y122" s="335"/>
      <c r="Z122" s="335"/>
      <c r="AA122" s="335"/>
      <c r="AB122" s="335"/>
      <c r="AC122" s="335"/>
      <c r="AD122" s="335"/>
      <c r="AE122" s="335"/>
      <c r="AF122" s="335"/>
      <c r="AG122" s="335"/>
      <c r="AH122" s="335"/>
      <c r="AI122" s="335"/>
      <c r="AJ122" s="335"/>
      <c r="AK122" s="335"/>
      <c r="AL122" s="335"/>
      <c r="AM122" s="335"/>
      <c r="AN122" s="335"/>
      <c r="AO122" s="335"/>
      <c r="AP122" s="335"/>
      <c r="AQ122" s="335"/>
      <c r="AR122" s="335"/>
      <c r="AS122" s="335"/>
      <c r="AT122" s="335"/>
      <c r="AU122" s="335"/>
      <c r="AV122" s="335"/>
      <c r="AW122" s="335"/>
      <c r="AX122" s="335"/>
      <c r="AY122" s="335"/>
      <c r="AZ122" s="335"/>
      <c r="BA122" s="335"/>
      <c r="BB122" s="335"/>
      <c r="BC122" s="335"/>
      <c r="BD122" s="335"/>
      <c r="BE122" s="335"/>
    </row>
    <row r="123" spans="3:57">
      <c r="C123" s="335"/>
      <c r="D123" s="335"/>
      <c r="E123" s="335"/>
      <c r="F123" s="335"/>
      <c r="G123" s="335"/>
      <c r="H123" s="335"/>
      <c r="I123" s="335"/>
      <c r="J123" s="335"/>
      <c r="K123" s="335"/>
      <c r="L123" s="335"/>
      <c r="M123" s="335"/>
      <c r="N123" s="335"/>
      <c r="O123" s="335"/>
      <c r="P123" s="335"/>
      <c r="Q123" s="335"/>
      <c r="R123" s="335"/>
      <c r="S123" s="335"/>
      <c r="T123" s="335"/>
      <c r="U123" s="335"/>
      <c r="V123" s="335"/>
      <c r="W123" s="335"/>
      <c r="X123" s="335"/>
      <c r="Y123" s="335"/>
      <c r="Z123" s="335"/>
      <c r="AA123" s="335"/>
      <c r="AB123" s="335"/>
      <c r="AC123" s="335"/>
      <c r="AD123" s="335"/>
      <c r="AE123" s="335"/>
      <c r="AF123" s="335"/>
      <c r="AG123" s="335"/>
      <c r="AH123" s="335"/>
      <c r="AI123" s="335"/>
      <c r="AJ123" s="335"/>
      <c r="AK123" s="335"/>
      <c r="AL123" s="335"/>
      <c r="AM123" s="335"/>
      <c r="AN123" s="335"/>
      <c r="AO123" s="335"/>
      <c r="AP123" s="335"/>
      <c r="AQ123" s="335"/>
      <c r="AR123" s="335"/>
      <c r="AS123" s="335"/>
      <c r="AT123" s="335"/>
      <c r="AU123" s="335"/>
      <c r="AV123" s="335"/>
      <c r="AW123" s="335"/>
      <c r="AX123" s="335"/>
      <c r="AY123" s="335"/>
      <c r="AZ123" s="335"/>
      <c r="BA123" s="335"/>
      <c r="BB123" s="335"/>
      <c r="BC123" s="335"/>
      <c r="BD123" s="335"/>
      <c r="BE123" s="335"/>
    </row>
    <row r="124" spans="3:57">
      <c r="C124" s="335"/>
      <c r="D124" s="335"/>
      <c r="E124" s="335"/>
      <c r="F124" s="335"/>
      <c r="G124" s="335"/>
      <c r="H124" s="335"/>
      <c r="I124" s="335"/>
      <c r="J124" s="335"/>
      <c r="K124" s="335"/>
      <c r="L124" s="335"/>
      <c r="M124" s="335"/>
      <c r="N124" s="335"/>
      <c r="O124" s="335"/>
      <c r="P124" s="335"/>
      <c r="Q124" s="335"/>
      <c r="R124" s="335"/>
      <c r="S124" s="335"/>
      <c r="T124" s="335"/>
      <c r="U124" s="335"/>
      <c r="V124" s="335"/>
      <c r="W124" s="335"/>
      <c r="X124" s="335"/>
      <c r="Y124" s="335"/>
      <c r="Z124" s="335"/>
      <c r="AA124" s="335"/>
      <c r="AB124" s="335"/>
      <c r="AC124" s="335"/>
      <c r="AD124" s="335"/>
      <c r="AE124" s="335"/>
      <c r="AF124" s="335"/>
      <c r="AG124" s="335"/>
      <c r="AH124" s="335"/>
      <c r="AI124" s="335"/>
      <c r="AJ124" s="335"/>
      <c r="AK124" s="335"/>
      <c r="AL124" s="335"/>
      <c r="AM124" s="335"/>
      <c r="AN124" s="335"/>
      <c r="AO124" s="335"/>
      <c r="AP124" s="335"/>
      <c r="AQ124" s="335"/>
      <c r="AR124" s="335"/>
      <c r="AS124" s="335"/>
      <c r="AT124" s="335"/>
      <c r="AU124" s="335"/>
      <c r="AV124" s="335"/>
      <c r="AW124" s="335"/>
      <c r="AX124" s="335"/>
      <c r="AY124" s="335"/>
      <c r="AZ124" s="335"/>
      <c r="BA124" s="335"/>
      <c r="BB124" s="335"/>
      <c r="BC124" s="335"/>
      <c r="BD124" s="335"/>
      <c r="BE124" s="335"/>
    </row>
    <row r="125" spans="3:57">
      <c r="C125" s="335"/>
      <c r="D125" s="335"/>
      <c r="E125" s="335"/>
      <c r="F125" s="335"/>
      <c r="G125" s="335"/>
      <c r="H125" s="335"/>
      <c r="I125" s="335"/>
      <c r="J125" s="335"/>
      <c r="K125" s="335"/>
      <c r="L125" s="335"/>
      <c r="M125" s="335"/>
      <c r="N125" s="335"/>
      <c r="O125" s="335"/>
      <c r="P125" s="335"/>
      <c r="Q125" s="335"/>
      <c r="R125" s="335"/>
      <c r="S125" s="335"/>
      <c r="T125" s="335"/>
      <c r="U125" s="335"/>
      <c r="V125" s="335"/>
      <c r="W125" s="335"/>
      <c r="X125" s="335"/>
      <c r="Y125" s="335"/>
      <c r="Z125" s="335"/>
      <c r="AA125" s="335"/>
      <c r="AB125" s="335"/>
      <c r="AC125" s="335"/>
      <c r="AD125" s="335"/>
      <c r="AE125" s="335"/>
      <c r="AF125" s="335"/>
      <c r="AG125" s="335"/>
      <c r="AH125" s="335"/>
      <c r="AI125" s="335"/>
      <c r="AJ125" s="335"/>
      <c r="AK125" s="335"/>
      <c r="AL125" s="335"/>
      <c r="AM125" s="335"/>
      <c r="AN125" s="335"/>
      <c r="AO125" s="335"/>
      <c r="AP125" s="335"/>
      <c r="AQ125" s="335"/>
      <c r="AR125" s="335"/>
      <c r="AS125" s="335"/>
      <c r="AT125" s="335"/>
      <c r="AU125" s="335"/>
      <c r="AV125" s="335"/>
      <c r="AW125" s="335"/>
      <c r="AX125" s="335"/>
      <c r="AY125" s="335"/>
      <c r="AZ125" s="335"/>
      <c r="BA125" s="335"/>
      <c r="BB125" s="335"/>
      <c r="BC125" s="335"/>
      <c r="BD125" s="335"/>
      <c r="BE125" s="335"/>
    </row>
    <row r="126" spans="3:57">
      <c r="C126" s="335"/>
      <c r="D126" s="335"/>
      <c r="E126" s="335"/>
      <c r="F126" s="335"/>
      <c r="G126" s="335"/>
      <c r="H126" s="335"/>
      <c r="I126" s="335"/>
      <c r="J126" s="335"/>
      <c r="K126" s="335"/>
      <c r="L126" s="335"/>
      <c r="M126" s="335"/>
      <c r="N126" s="335"/>
      <c r="O126" s="335"/>
      <c r="P126" s="335"/>
      <c r="Q126" s="335"/>
      <c r="R126" s="335"/>
      <c r="S126" s="335"/>
      <c r="T126" s="335"/>
      <c r="U126" s="335"/>
      <c r="V126" s="335"/>
      <c r="W126" s="335"/>
      <c r="X126" s="335"/>
      <c r="Y126" s="335"/>
      <c r="Z126" s="335"/>
      <c r="AA126" s="335"/>
      <c r="AB126" s="335"/>
      <c r="AC126" s="335"/>
      <c r="AD126" s="335"/>
      <c r="AE126" s="335"/>
      <c r="AF126" s="335"/>
      <c r="AG126" s="335"/>
      <c r="AH126" s="335"/>
      <c r="AI126" s="335"/>
      <c r="AJ126" s="335"/>
      <c r="AK126" s="335"/>
      <c r="AL126" s="335"/>
      <c r="AM126" s="335"/>
      <c r="AN126" s="335"/>
      <c r="AO126" s="335"/>
      <c r="AP126" s="335"/>
      <c r="AQ126" s="335"/>
      <c r="AR126" s="335"/>
      <c r="AS126" s="335"/>
      <c r="AT126" s="335"/>
      <c r="AU126" s="335"/>
      <c r="AV126" s="335"/>
      <c r="AW126" s="335"/>
      <c r="AX126" s="335"/>
      <c r="AY126" s="335"/>
      <c r="AZ126" s="335"/>
      <c r="BA126" s="335"/>
      <c r="BB126" s="335"/>
      <c r="BC126" s="335"/>
      <c r="BD126" s="335"/>
      <c r="BE126" s="335"/>
    </row>
    <row r="127" spans="3:57">
      <c r="C127" s="335"/>
      <c r="D127" s="335"/>
      <c r="E127" s="335"/>
      <c r="F127" s="335"/>
      <c r="G127" s="335"/>
      <c r="H127" s="335"/>
      <c r="I127" s="335"/>
      <c r="J127" s="335"/>
      <c r="K127" s="335"/>
      <c r="L127" s="335"/>
      <c r="M127" s="335"/>
      <c r="N127" s="335"/>
      <c r="O127" s="335"/>
      <c r="P127" s="335"/>
      <c r="Q127" s="335"/>
      <c r="R127" s="335"/>
      <c r="S127" s="335"/>
      <c r="T127" s="335"/>
      <c r="U127" s="335"/>
      <c r="V127" s="335"/>
      <c r="W127" s="335"/>
      <c r="X127" s="335"/>
      <c r="Y127" s="335"/>
      <c r="Z127" s="335"/>
      <c r="AA127" s="335"/>
      <c r="AB127" s="335"/>
      <c r="AC127" s="335"/>
      <c r="AD127" s="335"/>
      <c r="AE127" s="335"/>
      <c r="AF127" s="335"/>
      <c r="AG127" s="335"/>
      <c r="AH127" s="335"/>
      <c r="AI127" s="335"/>
      <c r="AJ127" s="335"/>
      <c r="AK127" s="335"/>
      <c r="AL127" s="335"/>
      <c r="AM127" s="335"/>
      <c r="AN127" s="335"/>
      <c r="AO127" s="335"/>
      <c r="AP127" s="335"/>
      <c r="AQ127" s="335"/>
      <c r="AR127" s="335"/>
      <c r="AS127" s="335"/>
      <c r="AT127" s="335"/>
      <c r="AU127" s="335"/>
      <c r="AV127" s="335"/>
      <c r="AW127" s="335"/>
      <c r="AX127" s="335"/>
      <c r="AY127" s="335"/>
      <c r="AZ127" s="335"/>
      <c r="BA127" s="335"/>
      <c r="BB127" s="335"/>
      <c r="BC127" s="335"/>
      <c r="BD127" s="335"/>
      <c r="BE127" s="335"/>
    </row>
    <row r="128" spans="3:57">
      <c r="C128" s="335"/>
      <c r="D128" s="335"/>
      <c r="E128" s="335"/>
      <c r="F128" s="335"/>
      <c r="G128" s="335"/>
      <c r="H128" s="335"/>
      <c r="I128" s="335"/>
      <c r="J128" s="335"/>
      <c r="K128" s="335"/>
      <c r="L128" s="335"/>
      <c r="M128" s="335"/>
      <c r="N128" s="335"/>
      <c r="O128" s="335"/>
      <c r="P128" s="335"/>
      <c r="Q128" s="335"/>
      <c r="R128" s="335"/>
      <c r="S128" s="335"/>
      <c r="T128" s="335"/>
      <c r="U128" s="335"/>
      <c r="V128" s="335"/>
      <c r="W128" s="335"/>
      <c r="X128" s="335"/>
      <c r="Y128" s="335"/>
      <c r="Z128" s="335"/>
      <c r="AA128" s="335"/>
      <c r="AB128" s="335"/>
      <c r="AC128" s="335"/>
      <c r="AD128" s="335"/>
      <c r="AE128" s="335"/>
      <c r="AF128" s="335"/>
      <c r="AG128" s="335"/>
      <c r="AH128" s="335"/>
      <c r="AI128" s="335"/>
      <c r="AJ128" s="335"/>
      <c r="AK128" s="335"/>
      <c r="AL128" s="335"/>
      <c r="AM128" s="335"/>
      <c r="AN128" s="335"/>
      <c r="AO128" s="335"/>
      <c r="AP128" s="335"/>
      <c r="AQ128" s="335"/>
      <c r="AR128" s="335"/>
      <c r="AS128" s="335"/>
      <c r="AT128" s="335"/>
      <c r="AU128" s="335"/>
      <c r="AV128" s="335"/>
      <c r="AW128" s="335"/>
      <c r="AX128" s="335"/>
      <c r="AY128" s="335"/>
      <c r="AZ128" s="335"/>
      <c r="BA128" s="335"/>
      <c r="BB128" s="335"/>
      <c r="BC128" s="335"/>
      <c r="BD128" s="335"/>
      <c r="BE128" s="335"/>
    </row>
    <row r="129" spans="3:57">
      <c r="C129" s="335"/>
      <c r="D129" s="335"/>
      <c r="E129" s="335"/>
      <c r="F129" s="335"/>
      <c r="G129" s="335"/>
      <c r="H129" s="335"/>
      <c r="I129" s="335"/>
      <c r="J129" s="335"/>
      <c r="K129" s="335"/>
      <c r="L129" s="335"/>
      <c r="M129" s="335"/>
      <c r="N129" s="335"/>
      <c r="O129" s="335"/>
      <c r="P129" s="335"/>
      <c r="Q129" s="335"/>
      <c r="R129" s="335"/>
      <c r="S129" s="335"/>
      <c r="T129" s="335"/>
      <c r="U129" s="335"/>
      <c r="V129" s="335"/>
      <c r="W129" s="335"/>
      <c r="X129" s="335"/>
      <c r="Y129" s="335"/>
      <c r="Z129" s="335"/>
      <c r="AA129" s="335"/>
      <c r="AB129" s="335"/>
      <c r="AC129" s="335"/>
      <c r="AD129" s="335"/>
      <c r="AE129" s="335"/>
      <c r="AF129" s="335"/>
      <c r="AG129" s="335"/>
      <c r="AH129" s="335"/>
      <c r="AI129" s="335"/>
      <c r="AJ129" s="335"/>
      <c r="AK129" s="335"/>
      <c r="AL129" s="335"/>
      <c r="AM129" s="335"/>
      <c r="AN129" s="335"/>
      <c r="AO129" s="335"/>
      <c r="AP129" s="335"/>
      <c r="AQ129" s="335"/>
      <c r="AR129" s="335"/>
      <c r="AS129" s="335"/>
      <c r="AT129" s="335"/>
      <c r="AU129" s="335"/>
      <c r="AV129" s="335"/>
      <c r="AW129" s="335"/>
      <c r="AX129" s="335"/>
      <c r="AY129" s="335"/>
      <c r="AZ129" s="335"/>
      <c r="BA129" s="335"/>
      <c r="BB129" s="335"/>
      <c r="BC129" s="335"/>
      <c r="BD129" s="335"/>
      <c r="BE129" s="335"/>
    </row>
    <row r="130" spans="3:57">
      <c r="C130" s="335"/>
      <c r="D130" s="335"/>
      <c r="E130" s="335"/>
      <c r="F130" s="335"/>
      <c r="G130" s="335"/>
      <c r="H130" s="335"/>
      <c r="I130" s="335"/>
      <c r="J130" s="335"/>
      <c r="K130" s="335"/>
      <c r="L130" s="335"/>
      <c r="M130" s="335"/>
      <c r="N130" s="335"/>
      <c r="O130" s="335"/>
      <c r="P130" s="335"/>
      <c r="Q130" s="335"/>
      <c r="R130" s="335"/>
      <c r="S130" s="335"/>
      <c r="T130" s="335"/>
      <c r="U130" s="335"/>
      <c r="V130" s="335"/>
      <c r="W130" s="335"/>
      <c r="X130" s="335"/>
      <c r="Y130" s="335"/>
      <c r="Z130" s="335"/>
      <c r="AA130" s="335"/>
      <c r="AB130" s="335"/>
      <c r="AC130" s="335"/>
      <c r="AD130" s="335"/>
      <c r="AE130" s="335"/>
      <c r="AF130" s="335"/>
      <c r="AG130" s="335"/>
      <c r="AH130" s="335"/>
      <c r="AI130" s="335"/>
      <c r="AJ130" s="335"/>
      <c r="AK130" s="335"/>
      <c r="AL130" s="335"/>
      <c r="AM130" s="335"/>
      <c r="AN130" s="335"/>
      <c r="AO130" s="335"/>
      <c r="AP130" s="335"/>
      <c r="AQ130" s="335"/>
      <c r="AR130" s="335"/>
      <c r="AS130" s="335"/>
      <c r="AT130" s="335"/>
      <c r="AU130" s="335"/>
      <c r="AV130" s="335"/>
      <c r="AW130" s="335"/>
      <c r="AX130" s="335"/>
      <c r="AY130" s="335"/>
      <c r="AZ130" s="335"/>
      <c r="BA130" s="335"/>
      <c r="BB130" s="335"/>
      <c r="BC130" s="335"/>
      <c r="BD130" s="335"/>
      <c r="BE130" s="335"/>
    </row>
    <row r="131" spans="3:57">
      <c r="C131" s="335"/>
      <c r="D131" s="335"/>
      <c r="E131" s="335"/>
      <c r="F131" s="335"/>
      <c r="G131" s="335"/>
      <c r="H131" s="335"/>
      <c r="I131" s="335"/>
      <c r="J131" s="335"/>
      <c r="K131" s="335"/>
      <c r="L131" s="335"/>
      <c r="M131" s="335"/>
      <c r="N131" s="335"/>
      <c r="O131" s="335"/>
      <c r="P131" s="335"/>
      <c r="Q131" s="335"/>
      <c r="R131" s="335"/>
      <c r="S131" s="335"/>
      <c r="T131" s="335"/>
      <c r="U131" s="335"/>
      <c r="V131" s="335"/>
      <c r="W131" s="335"/>
      <c r="X131" s="335"/>
      <c r="Y131" s="335"/>
      <c r="Z131" s="335"/>
      <c r="AA131" s="335"/>
      <c r="AB131" s="335"/>
      <c r="AC131" s="335"/>
      <c r="AD131" s="335"/>
      <c r="AE131" s="335"/>
      <c r="AF131" s="335"/>
      <c r="AG131" s="335"/>
      <c r="AH131" s="335"/>
      <c r="AI131" s="335"/>
      <c r="AJ131" s="335"/>
      <c r="AK131" s="335"/>
      <c r="AL131" s="335"/>
      <c r="AM131" s="335"/>
      <c r="AN131" s="335"/>
      <c r="AO131" s="335"/>
      <c r="AP131" s="335"/>
      <c r="AQ131" s="335"/>
      <c r="AR131" s="335"/>
      <c r="AS131" s="335"/>
      <c r="AT131" s="335"/>
      <c r="AU131" s="335"/>
      <c r="AV131" s="335"/>
      <c r="AW131" s="335"/>
      <c r="AX131" s="335"/>
      <c r="AY131" s="335"/>
      <c r="AZ131" s="335"/>
      <c r="BA131" s="335"/>
      <c r="BB131" s="335"/>
      <c r="BC131" s="335"/>
      <c r="BD131" s="335"/>
      <c r="BE131" s="335"/>
    </row>
    <row r="132" spans="3:57">
      <c r="C132" s="335"/>
      <c r="D132" s="335"/>
      <c r="E132" s="335"/>
      <c r="F132" s="335"/>
      <c r="G132" s="335"/>
      <c r="H132" s="335"/>
      <c r="I132" s="335"/>
      <c r="J132" s="335"/>
      <c r="K132" s="335"/>
      <c r="L132" s="335"/>
      <c r="M132" s="335"/>
      <c r="N132" s="335"/>
      <c r="O132" s="335"/>
      <c r="P132" s="335"/>
      <c r="Q132" s="335"/>
      <c r="R132" s="335"/>
      <c r="S132" s="335"/>
      <c r="T132" s="335"/>
      <c r="U132" s="335"/>
      <c r="V132" s="335"/>
      <c r="W132" s="335"/>
      <c r="X132" s="335"/>
      <c r="Y132" s="335"/>
      <c r="Z132" s="335"/>
      <c r="AA132" s="335"/>
      <c r="AB132" s="335"/>
      <c r="AC132" s="335"/>
      <c r="AD132" s="335"/>
      <c r="AE132" s="335"/>
      <c r="AF132" s="335"/>
      <c r="AG132" s="335"/>
      <c r="AH132" s="335"/>
      <c r="AI132" s="335"/>
      <c r="AJ132" s="335"/>
      <c r="AK132" s="335"/>
      <c r="AL132" s="335"/>
      <c r="AM132" s="335"/>
      <c r="AN132" s="335"/>
      <c r="AO132" s="335"/>
      <c r="AP132" s="335"/>
      <c r="AQ132" s="335"/>
      <c r="AR132" s="335"/>
      <c r="AS132" s="335"/>
      <c r="AT132" s="335"/>
      <c r="AU132" s="335"/>
      <c r="AV132" s="335"/>
      <c r="AW132" s="335"/>
      <c r="AX132" s="335"/>
      <c r="AY132" s="335"/>
      <c r="AZ132" s="335"/>
      <c r="BA132" s="335"/>
      <c r="BB132" s="335"/>
      <c r="BC132" s="335"/>
      <c r="BD132" s="335"/>
      <c r="BE132" s="335"/>
    </row>
    <row r="133" spans="3:57">
      <c r="C133" s="335"/>
      <c r="D133" s="335"/>
      <c r="E133" s="335"/>
      <c r="F133" s="335"/>
      <c r="G133" s="335"/>
      <c r="H133" s="335"/>
      <c r="I133" s="335"/>
      <c r="J133" s="335"/>
      <c r="K133" s="335"/>
      <c r="L133" s="335"/>
      <c r="M133" s="335"/>
      <c r="N133" s="335"/>
      <c r="O133" s="335"/>
      <c r="P133" s="335"/>
      <c r="Q133" s="335"/>
      <c r="R133" s="335"/>
      <c r="S133" s="335"/>
      <c r="T133" s="335"/>
      <c r="U133" s="335"/>
      <c r="V133" s="335"/>
      <c r="W133" s="335"/>
      <c r="X133" s="335"/>
      <c r="Y133" s="335"/>
      <c r="Z133" s="335"/>
      <c r="AA133" s="335"/>
      <c r="AB133" s="335"/>
      <c r="AC133" s="335"/>
      <c r="AD133" s="335"/>
      <c r="AE133" s="335"/>
      <c r="AF133" s="335"/>
      <c r="AG133" s="335"/>
      <c r="AH133" s="335"/>
      <c r="AI133" s="335"/>
      <c r="AJ133" s="335"/>
      <c r="AK133" s="335"/>
      <c r="AL133" s="335"/>
      <c r="AM133" s="335"/>
      <c r="AN133" s="335"/>
      <c r="AO133" s="335"/>
      <c r="AP133" s="335"/>
      <c r="AQ133" s="335"/>
      <c r="AR133" s="335"/>
      <c r="AS133" s="335"/>
      <c r="AT133" s="335"/>
      <c r="AU133" s="335"/>
      <c r="AV133" s="335"/>
      <c r="AW133" s="335"/>
      <c r="AX133" s="335"/>
      <c r="AY133" s="335"/>
      <c r="AZ133" s="335"/>
      <c r="BA133" s="335"/>
      <c r="BB133" s="335"/>
      <c r="BC133" s="335"/>
      <c r="BD133" s="335"/>
      <c r="BE133" s="335"/>
    </row>
    <row r="134" spans="3:57">
      <c r="C134" s="335"/>
      <c r="D134" s="335"/>
      <c r="E134" s="335"/>
      <c r="F134" s="335"/>
      <c r="G134" s="335"/>
      <c r="H134" s="335"/>
      <c r="I134" s="335"/>
      <c r="J134" s="335"/>
      <c r="K134" s="335"/>
      <c r="L134" s="335"/>
      <c r="M134" s="335"/>
      <c r="N134" s="335"/>
      <c r="O134" s="335"/>
      <c r="P134" s="335"/>
      <c r="Q134" s="335"/>
      <c r="R134" s="335"/>
      <c r="S134" s="335"/>
      <c r="T134" s="335"/>
      <c r="U134" s="335"/>
      <c r="V134" s="335"/>
      <c r="W134" s="335"/>
      <c r="X134" s="335"/>
      <c r="Y134" s="335"/>
      <c r="Z134" s="335"/>
      <c r="AA134" s="335"/>
      <c r="AB134" s="335"/>
      <c r="AC134" s="335"/>
      <c r="AD134" s="335"/>
      <c r="AE134" s="335"/>
      <c r="AF134" s="335"/>
      <c r="AG134" s="335"/>
      <c r="AH134" s="335"/>
      <c r="AI134" s="335"/>
      <c r="AJ134" s="335"/>
      <c r="AK134" s="335"/>
      <c r="AL134" s="335"/>
      <c r="AM134" s="335"/>
      <c r="AN134" s="335"/>
      <c r="AO134" s="335"/>
      <c r="AP134" s="335"/>
      <c r="AQ134" s="335"/>
      <c r="AR134" s="335"/>
      <c r="AS134" s="335"/>
      <c r="AT134" s="335"/>
      <c r="AU134" s="335"/>
      <c r="AV134" s="335"/>
      <c r="AW134" s="335"/>
      <c r="AX134" s="335"/>
      <c r="AY134" s="335"/>
      <c r="AZ134" s="335"/>
      <c r="BA134" s="335"/>
      <c r="BB134" s="335"/>
      <c r="BC134" s="335"/>
      <c r="BD134" s="335"/>
      <c r="BE134" s="335"/>
    </row>
    <row r="135" spans="3:57">
      <c r="C135" s="335"/>
      <c r="D135" s="335"/>
      <c r="E135" s="335"/>
      <c r="F135" s="335"/>
      <c r="G135" s="335"/>
      <c r="H135" s="335"/>
      <c r="I135" s="335"/>
      <c r="J135" s="335"/>
      <c r="K135" s="335"/>
      <c r="L135" s="335"/>
      <c r="M135" s="335"/>
      <c r="N135" s="335"/>
      <c r="O135" s="335"/>
      <c r="P135" s="335"/>
      <c r="Q135" s="335"/>
      <c r="R135" s="335"/>
      <c r="S135" s="335"/>
      <c r="T135" s="335"/>
      <c r="U135" s="335"/>
      <c r="V135" s="335"/>
      <c r="W135" s="335"/>
      <c r="X135" s="335"/>
      <c r="Y135" s="335"/>
      <c r="Z135" s="335"/>
      <c r="AA135" s="335"/>
      <c r="AB135" s="335"/>
      <c r="AC135" s="335"/>
      <c r="AD135" s="335"/>
      <c r="AE135" s="335"/>
      <c r="AF135" s="335"/>
      <c r="AG135" s="335"/>
      <c r="AH135" s="335"/>
      <c r="AI135" s="335"/>
      <c r="AJ135" s="335"/>
      <c r="AK135" s="335"/>
      <c r="AL135" s="335"/>
      <c r="AM135" s="335"/>
      <c r="AN135" s="335"/>
      <c r="AO135" s="335"/>
      <c r="AP135" s="335"/>
      <c r="AQ135" s="335"/>
      <c r="AR135" s="335"/>
      <c r="AS135" s="335"/>
      <c r="AT135" s="335"/>
      <c r="AU135" s="335"/>
      <c r="AV135" s="335"/>
      <c r="AW135" s="335"/>
      <c r="AX135" s="335"/>
      <c r="AY135" s="335"/>
      <c r="AZ135" s="335"/>
      <c r="BA135" s="335"/>
      <c r="BB135" s="335"/>
      <c r="BC135" s="335"/>
      <c r="BD135" s="335"/>
      <c r="BE135" s="335"/>
    </row>
    <row r="136" spans="3:57">
      <c r="C136" s="335"/>
      <c r="D136" s="335"/>
      <c r="E136" s="335"/>
      <c r="F136" s="335"/>
      <c r="G136" s="335"/>
      <c r="H136" s="335"/>
      <c r="I136" s="335"/>
      <c r="J136" s="335"/>
      <c r="K136" s="335"/>
      <c r="L136" s="335"/>
      <c r="M136" s="335"/>
      <c r="N136" s="335"/>
      <c r="O136" s="335"/>
      <c r="P136" s="335"/>
      <c r="Q136" s="335"/>
      <c r="R136" s="335"/>
      <c r="S136" s="335"/>
      <c r="T136" s="335"/>
      <c r="U136" s="335"/>
      <c r="V136" s="335"/>
      <c r="W136" s="335"/>
      <c r="X136" s="335"/>
      <c r="Y136" s="335"/>
      <c r="Z136" s="335"/>
      <c r="AA136" s="335"/>
      <c r="AB136" s="335"/>
      <c r="AC136" s="335"/>
      <c r="AD136" s="335"/>
      <c r="AE136" s="335"/>
      <c r="AF136" s="335"/>
      <c r="AG136" s="335"/>
      <c r="AH136" s="335"/>
      <c r="AI136" s="335"/>
      <c r="AJ136" s="335"/>
      <c r="AK136" s="335"/>
      <c r="AL136" s="335"/>
      <c r="AM136" s="335"/>
      <c r="AN136" s="335"/>
      <c r="AO136" s="335"/>
      <c r="AP136" s="335"/>
      <c r="AQ136" s="335"/>
      <c r="AR136" s="335"/>
      <c r="AS136" s="335"/>
      <c r="AT136" s="335"/>
      <c r="AU136" s="335"/>
      <c r="AV136" s="335"/>
      <c r="AW136" s="335"/>
      <c r="AX136" s="335"/>
      <c r="AY136" s="335"/>
      <c r="AZ136" s="335"/>
      <c r="BA136" s="335"/>
      <c r="BB136" s="335"/>
      <c r="BC136" s="335"/>
      <c r="BD136" s="335"/>
      <c r="BE136" s="335"/>
    </row>
    <row r="137" spans="3:57">
      <c r="C137" s="335"/>
      <c r="D137" s="335"/>
      <c r="E137" s="335"/>
      <c r="F137" s="335"/>
      <c r="G137" s="335"/>
      <c r="H137" s="335"/>
      <c r="I137" s="335"/>
      <c r="J137" s="335"/>
      <c r="K137" s="335"/>
      <c r="L137" s="335"/>
      <c r="M137" s="335"/>
      <c r="N137" s="335"/>
      <c r="O137" s="335"/>
      <c r="P137" s="335"/>
      <c r="Q137" s="335"/>
      <c r="R137" s="335"/>
      <c r="S137" s="335"/>
      <c r="T137" s="335"/>
      <c r="U137" s="335"/>
      <c r="V137" s="335"/>
      <c r="W137" s="335"/>
      <c r="X137" s="335"/>
      <c r="Y137" s="335"/>
      <c r="Z137" s="335"/>
      <c r="AA137" s="335"/>
      <c r="AB137" s="335"/>
      <c r="AC137" s="335"/>
      <c r="AD137" s="335"/>
      <c r="AE137" s="335"/>
      <c r="AF137" s="335"/>
      <c r="AG137" s="335"/>
      <c r="AH137" s="335"/>
      <c r="AI137" s="335"/>
      <c r="AJ137" s="335"/>
      <c r="AK137" s="335"/>
      <c r="AL137" s="335"/>
      <c r="AM137" s="335"/>
      <c r="AN137" s="335"/>
      <c r="AO137" s="335"/>
      <c r="AP137" s="335"/>
      <c r="AQ137" s="335"/>
      <c r="AR137" s="335"/>
      <c r="AS137" s="335"/>
      <c r="AT137" s="335"/>
      <c r="AU137" s="335"/>
      <c r="AV137" s="335"/>
      <c r="AW137" s="335"/>
      <c r="AX137" s="335"/>
      <c r="AY137" s="335"/>
      <c r="AZ137" s="335"/>
      <c r="BA137" s="335"/>
      <c r="BB137" s="335"/>
      <c r="BC137" s="335"/>
      <c r="BD137" s="335"/>
      <c r="BE137" s="335"/>
    </row>
    <row r="138" spans="3:57">
      <c r="C138" s="335"/>
      <c r="D138" s="335"/>
      <c r="E138" s="335"/>
      <c r="F138" s="335"/>
      <c r="G138" s="335"/>
      <c r="H138" s="335"/>
      <c r="I138" s="335"/>
      <c r="J138" s="335"/>
      <c r="K138" s="335"/>
      <c r="L138" s="335"/>
      <c r="M138" s="335"/>
      <c r="N138" s="335"/>
      <c r="O138" s="335"/>
      <c r="P138" s="335"/>
      <c r="Q138" s="335"/>
      <c r="R138" s="335"/>
      <c r="S138" s="335"/>
      <c r="T138" s="335"/>
      <c r="U138" s="335"/>
      <c r="V138" s="335"/>
      <c r="W138" s="335"/>
      <c r="X138" s="335"/>
      <c r="Y138" s="335"/>
      <c r="Z138" s="335"/>
      <c r="AA138" s="335"/>
      <c r="AB138" s="335"/>
      <c r="AC138" s="335"/>
      <c r="AD138" s="335"/>
      <c r="AE138" s="335"/>
      <c r="AF138" s="335"/>
      <c r="AG138" s="335"/>
      <c r="AH138" s="335"/>
      <c r="AI138" s="335"/>
      <c r="AJ138" s="335"/>
      <c r="AK138" s="335"/>
      <c r="AL138" s="335"/>
      <c r="AM138" s="335"/>
      <c r="AN138" s="335"/>
      <c r="AO138" s="335"/>
      <c r="AP138" s="335"/>
      <c r="AQ138" s="335"/>
      <c r="AR138" s="335"/>
      <c r="AS138" s="335"/>
      <c r="AT138" s="335"/>
      <c r="AU138" s="335"/>
      <c r="AV138" s="335"/>
      <c r="AW138" s="335"/>
      <c r="AX138" s="335"/>
      <c r="AY138" s="335"/>
      <c r="AZ138" s="335"/>
      <c r="BA138" s="335"/>
      <c r="BB138" s="335"/>
      <c r="BC138" s="335"/>
      <c r="BD138" s="335"/>
      <c r="BE138" s="335"/>
    </row>
    <row r="139" spans="3:57">
      <c r="C139" s="335"/>
      <c r="D139" s="335"/>
      <c r="E139" s="335"/>
      <c r="F139" s="335"/>
      <c r="G139" s="335"/>
      <c r="H139" s="335"/>
      <c r="I139" s="335"/>
      <c r="J139" s="335"/>
      <c r="K139" s="335"/>
      <c r="L139" s="335"/>
      <c r="M139" s="335"/>
      <c r="N139" s="335"/>
      <c r="O139" s="335"/>
      <c r="P139" s="335"/>
      <c r="Q139" s="335"/>
      <c r="R139" s="335"/>
      <c r="S139" s="335"/>
      <c r="T139" s="335"/>
      <c r="U139" s="335"/>
      <c r="V139" s="335"/>
      <c r="W139" s="335"/>
      <c r="X139" s="335"/>
      <c r="Y139" s="335"/>
      <c r="Z139" s="335"/>
      <c r="AA139" s="335"/>
      <c r="AB139" s="335"/>
      <c r="AC139" s="335"/>
      <c r="AD139" s="335"/>
      <c r="AE139" s="335"/>
      <c r="AF139" s="335"/>
      <c r="AG139" s="335"/>
      <c r="AH139" s="335"/>
      <c r="AI139" s="335"/>
      <c r="AJ139" s="335"/>
      <c r="AK139" s="335"/>
      <c r="AL139" s="335"/>
      <c r="AM139" s="335"/>
      <c r="AN139" s="335"/>
      <c r="AO139" s="335"/>
      <c r="AP139" s="335"/>
      <c r="AQ139" s="335"/>
      <c r="AR139" s="335"/>
      <c r="AS139" s="335"/>
      <c r="AT139" s="335"/>
      <c r="AU139" s="335"/>
      <c r="AV139" s="335"/>
      <c r="AW139" s="335"/>
      <c r="AX139" s="335"/>
      <c r="AY139" s="335"/>
      <c r="AZ139" s="335"/>
      <c r="BA139" s="335"/>
      <c r="BB139" s="335"/>
      <c r="BC139" s="335"/>
      <c r="BD139" s="335"/>
      <c r="BE139" s="335"/>
    </row>
    <row r="140" spans="3:57">
      <c r="C140" s="335"/>
      <c r="D140" s="335"/>
      <c r="E140" s="335"/>
      <c r="F140" s="335"/>
      <c r="G140" s="335"/>
      <c r="H140" s="335"/>
      <c r="I140" s="335"/>
      <c r="J140" s="335"/>
      <c r="K140" s="335"/>
      <c r="L140" s="335"/>
      <c r="M140" s="335"/>
      <c r="N140" s="335"/>
      <c r="O140" s="335"/>
      <c r="P140" s="335"/>
      <c r="Q140" s="335"/>
      <c r="R140" s="335"/>
      <c r="S140" s="335"/>
      <c r="T140" s="335"/>
      <c r="U140" s="335"/>
      <c r="V140" s="335"/>
      <c r="W140" s="335"/>
      <c r="X140" s="335"/>
      <c r="Y140" s="335"/>
      <c r="Z140" s="335"/>
      <c r="AA140" s="335"/>
      <c r="AB140" s="335"/>
      <c r="AC140" s="335"/>
      <c r="AD140" s="335"/>
      <c r="AE140" s="335"/>
      <c r="AF140" s="335"/>
      <c r="AG140" s="335"/>
      <c r="AH140" s="335"/>
      <c r="AI140" s="335"/>
      <c r="AJ140" s="335"/>
      <c r="AK140" s="335"/>
      <c r="AL140" s="335"/>
      <c r="AM140" s="335"/>
      <c r="AN140" s="335"/>
      <c r="AO140" s="335"/>
      <c r="AP140" s="335"/>
      <c r="AQ140" s="335"/>
      <c r="AR140" s="335"/>
      <c r="AS140" s="335"/>
      <c r="AT140" s="335"/>
      <c r="AU140" s="335"/>
      <c r="AV140" s="335"/>
      <c r="AW140" s="335"/>
      <c r="AX140" s="335"/>
      <c r="AY140" s="335"/>
      <c r="AZ140" s="335"/>
      <c r="BA140" s="335"/>
      <c r="BB140" s="335"/>
      <c r="BC140" s="335"/>
      <c r="BD140" s="335"/>
      <c r="BE140" s="335"/>
    </row>
    <row r="141" spans="3:57">
      <c r="C141" s="335"/>
      <c r="D141" s="335"/>
      <c r="E141" s="335"/>
      <c r="F141" s="335"/>
      <c r="G141" s="335"/>
      <c r="H141" s="335"/>
      <c r="I141" s="335"/>
      <c r="J141" s="335"/>
      <c r="K141" s="335"/>
      <c r="L141" s="335"/>
      <c r="M141" s="335"/>
      <c r="N141" s="335"/>
      <c r="O141" s="335"/>
      <c r="P141" s="335"/>
      <c r="Q141" s="335"/>
      <c r="R141" s="335"/>
      <c r="S141" s="335"/>
      <c r="T141" s="335"/>
      <c r="U141" s="335"/>
      <c r="V141" s="335"/>
      <c r="W141" s="335"/>
      <c r="X141" s="335"/>
      <c r="Y141" s="335"/>
      <c r="Z141" s="335"/>
      <c r="AA141" s="335"/>
      <c r="AB141" s="335"/>
      <c r="AC141" s="335"/>
      <c r="AD141" s="335"/>
      <c r="AE141" s="335"/>
      <c r="AF141" s="335"/>
      <c r="AG141" s="335"/>
      <c r="AH141" s="335"/>
      <c r="AI141" s="335"/>
      <c r="AJ141" s="335"/>
      <c r="AK141" s="335"/>
      <c r="AL141" s="335"/>
      <c r="AM141" s="335"/>
      <c r="AN141" s="335"/>
      <c r="AO141" s="335"/>
      <c r="AP141" s="335"/>
      <c r="AQ141" s="335"/>
      <c r="AR141" s="335"/>
      <c r="AS141" s="335"/>
      <c r="AT141" s="335"/>
      <c r="AU141" s="335"/>
      <c r="AV141" s="335"/>
      <c r="AW141" s="335"/>
      <c r="AX141" s="335"/>
      <c r="AY141" s="335"/>
      <c r="AZ141" s="335"/>
      <c r="BA141" s="335"/>
      <c r="BB141" s="335"/>
      <c r="BC141" s="335"/>
      <c r="BD141" s="335"/>
      <c r="BE141" s="335"/>
    </row>
    <row r="142" spans="3:57">
      <c r="C142" s="335"/>
      <c r="D142" s="335"/>
      <c r="E142" s="335"/>
      <c r="F142" s="335"/>
      <c r="G142" s="335"/>
      <c r="H142" s="335"/>
      <c r="I142" s="335"/>
      <c r="J142" s="335"/>
      <c r="K142" s="335"/>
      <c r="L142" s="335"/>
      <c r="M142" s="335"/>
      <c r="N142" s="335"/>
      <c r="O142" s="335"/>
      <c r="P142" s="335"/>
      <c r="Q142" s="335"/>
      <c r="R142" s="335"/>
      <c r="S142" s="335"/>
      <c r="T142" s="335"/>
      <c r="U142" s="335"/>
      <c r="V142" s="335"/>
      <c r="W142" s="335"/>
      <c r="X142" s="335"/>
      <c r="Y142" s="335"/>
      <c r="Z142" s="335"/>
      <c r="AA142" s="335"/>
      <c r="AB142" s="335"/>
      <c r="AC142" s="335"/>
      <c r="AD142" s="335"/>
      <c r="AE142" s="335"/>
      <c r="AF142" s="335"/>
      <c r="AG142" s="335"/>
      <c r="AH142" s="335"/>
      <c r="AI142" s="335"/>
      <c r="AJ142" s="335"/>
      <c r="AK142" s="335"/>
      <c r="AL142" s="335"/>
      <c r="AM142" s="335"/>
      <c r="AN142" s="335"/>
      <c r="AO142" s="335"/>
      <c r="AP142" s="335"/>
      <c r="AQ142" s="335"/>
      <c r="AR142" s="335"/>
      <c r="AS142" s="335"/>
      <c r="AT142" s="335"/>
      <c r="AU142" s="335"/>
      <c r="AV142" s="335"/>
      <c r="AW142" s="335"/>
      <c r="AX142" s="335"/>
      <c r="AY142" s="335"/>
      <c r="AZ142" s="335"/>
      <c r="BA142" s="335"/>
      <c r="BB142" s="335"/>
      <c r="BC142" s="335"/>
      <c r="BD142" s="335"/>
      <c r="BE142" s="335"/>
    </row>
    <row r="143" spans="3:57">
      <c r="C143" s="335"/>
      <c r="D143" s="335"/>
      <c r="E143" s="335"/>
      <c r="F143" s="335"/>
      <c r="G143" s="335"/>
      <c r="H143" s="335"/>
      <c r="I143" s="335"/>
      <c r="J143" s="335"/>
      <c r="K143" s="335"/>
      <c r="L143" s="335"/>
      <c r="M143" s="335"/>
      <c r="N143" s="335"/>
      <c r="O143" s="335"/>
      <c r="P143" s="335"/>
      <c r="Q143" s="335"/>
      <c r="R143" s="335"/>
      <c r="S143" s="335"/>
      <c r="T143" s="335"/>
      <c r="U143" s="335"/>
      <c r="V143" s="335"/>
      <c r="W143" s="335"/>
      <c r="X143" s="335"/>
      <c r="Y143" s="335"/>
      <c r="Z143" s="335"/>
      <c r="AA143" s="335"/>
      <c r="AB143" s="335"/>
      <c r="AC143" s="335"/>
      <c r="AD143" s="335"/>
      <c r="AE143" s="335"/>
      <c r="AF143" s="335"/>
      <c r="AG143" s="335"/>
      <c r="AH143" s="335"/>
      <c r="AI143" s="335"/>
      <c r="AJ143" s="335"/>
      <c r="AK143" s="335"/>
      <c r="AL143" s="335"/>
      <c r="AM143" s="335"/>
      <c r="AN143" s="335"/>
      <c r="AO143" s="335"/>
      <c r="AP143" s="335"/>
      <c r="AQ143" s="335"/>
      <c r="AR143" s="335"/>
      <c r="AS143" s="335"/>
      <c r="AT143" s="335"/>
      <c r="AU143" s="335"/>
      <c r="AV143" s="335"/>
      <c r="AW143" s="335"/>
      <c r="AX143" s="335"/>
      <c r="AY143" s="335"/>
      <c r="AZ143" s="335"/>
      <c r="BA143" s="335"/>
      <c r="BB143" s="335"/>
      <c r="BC143" s="335"/>
      <c r="BD143" s="335"/>
      <c r="BE143" s="335"/>
    </row>
    <row r="144" spans="3:57">
      <c r="C144" s="335"/>
      <c r="D144" s="335"/>
      <c r="E144" s="335"/>
      <c r="F144" s="335"/>
      <c r="G144" s="335"/>
      <c r="H144" s="335"/>
      <c r="I144" s="335"/>
      <c r="J144" s="335"/>
      <c r="K144" s="335"/>
      <c r="L144" s="335"/>
      <c r="M144" s="335"/>
      <c r="N144" s="335"/>
      <c r="O144" s="335"/>
      <c r="P144" s="335"/>
      <c r="Q144" s="335"/>
      <c r="R144" s="335"/>
      <c r="S144" s="335"/>
      <c r="T144" s="335"/>
      <c r="U144" s="335"/>
      <c r="V144" s="335"/>
      <c r="W144" s="335"/>
      <c r="X144" s="335"/>
      <c r="Y144" s="335"/>
      <c r="Z144" s="335"/>
      <c r="AA144" s="335"/>
      <c r="AB144" s="335"/>
      <c r="AC144" s="335"/>
      <c r="AD144" s="335"/>
      <c r="AE144" s="335"/>
      <c r="AF144" s="335"/>
      <c r="AG144" s="335"/>
      <c r="AH144" s="335"/>
      <c r="AI144" s="335"/>
      <c r="AJ144" s="335"/>
      <c r="AK144" s="335"/>
      <c r="AL144" s="335"/>
      <c r="AM144" s="335"/>
      <c r="AN144" s="335"/>
      <c r="AO144" s="335"/>
      <c r="AP144" s="335"/>
      <c r="AQ144" s="335"/>
      <c r="AR144" s="335"/>
      <c r="AS144" s="335"/>
      <c r="AT144" s="335"/>
      <c r="AU144" s="335"/>
      <c r="AV144" s="335"/>
      <c r="AW144" s="335"/>
      <c r="AX144" s="335"/>
      <c r="AY144" s="335"/>
      <c r="AZ144" s="335"/>
      <c r="BA144" s="335"/>
      <c r="BB144" s="335"/>
      <c r="BC144" s="335"/>
      <c r="BD144" s="335"/>
      <c r="BE144" s="335"/>
    </row>
    <row r="145" spans="3:57">
      <c r="C145" s="335"/>
      <c r="D145" s="335"/>
      <c r="E145" s="335"/>
      <c r="F145" s="335"/>
      <c r="G145" s="335"/>
      <c r="H145" s="335"/>
      <c r="I145" s="335"/>
      <c r="J145" s="335"/>
      <c r="K145" s="335"/>
      <c r="L145" s="335"/>
      <c r="M145" s="335"/>
      <c r="N145" s="335"/>
      <c r="O145" s="335"/>
      <c r="P145" s="335"/>
      <c r="Q145" s="335"/>
      <c r="R145" s="335"/>
      <c r="S145" s="335"/>
      <c r="T145" s="335"/>
      <c r="U145" s="335"/>
      <c r="V145" s="335"/>
      <c r="W145" s="335"/>
      <c r="X145" s="335"/>
      <c r="Y145" s="335"/>
      <c r="Z145" s="335"/>
      <c r="AA145" s="335"/>
      <c r="AB145" s="335"/>
      <c r="AC145" s="335"/>
      <c r="AD145" s="335"/>
      <c r="AE145" s="335"/>
      <c r="AF145" s="335"/>
      <c r="AG145" s="335"/>
      <c r="AH145" s="335"/>
      <c r="AI145" s="335"/>
      <c r="AJ145" s="335"/>
      <c r="AK145" s="335"/>
      <c r="AL145" s="335"/>
      <c r="AM145" s="335"/>
      <c r="AN145" s="335"/>
      <c r="AO145" s="335"/>
      <c r="AP145" s="335"/>
      <c r="AQ145" s="335"/>
      <c r="AR145" s="335"/>
      <c r="AS145" s="335"/>
      <c r="AT145" s="335"/>
      <c r="AU145" s="335"/>
      <c r="AV145" s="335"/>
      <c r="AW145" s="335"/>
      <c r="AX145" s="335"/>
      <c r="AY145" s="335"/>
      <c r="AZ145" s="335"/>
      <c r="BA145" s="335"/>
      <c r="BB145" s="335"/>
      <c r="BC145" s="335"/>
      <c r="BD145" s="335"/>
      <c r="BE145" s="335"/>
    </row>
    <row r="146" spans="3:57">
      <c r="C146" s="335"/>
      <c r="D146" s="335"/>
      <c r="E146" s="335"/>
      <c r="F146" s="335"/>
      <c r="G146" s="335"/>
      <c r="H146" s="335"/>
      <c r="I146" s="335"/>
      <c r="J146" s="335"/>
      <c r="K146" s="335"/>
      <c r="L146" s="335"/>
      <c r="M146" s="335"/>
      <c r="N146" s="335"/>
      <c r="O146" s="335"/>
      <c r="P146" s="335"/>
      <c r="Q146" s="335"/>
      <c r="R146" s="335"/>
      <c r="S146" s="335"/>
      <c r="T146" s="335"/>
      <c r="U146" s="335"/>
      <c r="V146" s="335"/>
      <c r="W146" s="335"/>
      <c r="X146" s="335"/>
      <c r="Y146" s="335"/>
      <c r="Z146" s="335"/>
      <c r="AA146" s="335"/>
      <c r="AB146" s="335"/>
      <c r="AC146" s="335"/>
      <c r="AD146" s="335"/>
      <c r="AE146" s="335"/>
      <c r="AF146" s="335"/>
      <c r="AG146" s="335"/>
      <c r="AH146" s="335"/>
      <c r="AI146" s="335"/>
      <c r="AJ146" s="335"/>
      <c r="AK146" s="335"/>
      <c r="AL146" s="335"/>
      <c r="AM146" s="335"/>
      <c r="AN146" s="335"/>
      <c r="AO146" s="335"/>
      <c r="AP146" s="335"/>
      <c r="AQ146" s="335"/>
      <c r="AR146" s="335"/>
      <c r="AS146" s="335"/>
      <c r="AT146" s="335"/>
      <c r="AU146" s="335"/>
      <c r="AV146" s="335"/>
      <c r="AW146" s="335"/>
      <c r="AX146" s="335"/>
      <c r="AY146" s="335"/>
      <c r="AZ146" s="335"/>
      <c r="BA146" s="335"/>
      <c r="BB146" s="335"/>
      <c r="BC146" s="335"/>
      <c r="BD146" s="335"/>
      <c r="BE146" s="335"/>
    </row>
    <row r="147" spans="3:57">
      <c r="C147" s="335"/>
      <c r="D147" s="335"/>
      <c r="E147" s="335"/>
      <c r="F147" s="335"/>
      <c r="G147" s="335"/>
      <c r="H147" s="335"/>
      <c r="I147" s="335"/>
      <c r="J147" s="335"/>
      <c r="K147" s="335"/>
      <c r="L147" s="335"/>
      <c r="M147" s="335"/>
      <c r="N147" s="335"/>
      <c r="O147" s="335"/>
      <c r="P147" s="335"/>
      <c r="Q147" s="335"/>
      <c r="R147" s="335"/>
      <c r="S147" s="335"/>
      <c r="T147" s="335"/>
      <c r="U147" s="335"/>
      <c r="V147" s="335"/>
      <c r="W147" s="335"/>
      <c r="X147" s="335"/>
      <c r="Y147" s="335"/>
      <c r="Z147" s="335"/>
      <c r="AA147" s="335"/>
      <c r="AB147" s="335"/>
      <c r="AC147" s="335"/>
      <c r="AD147" s="335"/>
      <c r="AE147" s="335"/>
      <c r="AF147" s="335"/>
      <c r="AG147" s="335"/>
      <c r="AH147" s="335"/>
      <c r="AI147" s="335"/>
      <c r="AJ147" s="335"/>
      <c r="AK147" s="335"/>
      <c r="AL147" s="335"/>
      <c r="AM147" s="335"/>
      <c r="AN147" s="335"/>
      <c r="AO147" s="335"/>
      <c r="AP147" s="335"/>
      <c r="AQ147" s="335"/>
      <c r="AR147" s="335"/>
      <c r="AS147" s="335"/>
      <c r="AT147" s="335"/>
      <c r="AU147" s="335"/>
      <c r="AV147" s="335"/>
      <c r="AW147" s="335"/>
      <c r="AX147" s="335"/>
      <c r="AY147" s="335"/>
      <c r="AZ147" s="335"/>
      <c r="BA147" s="335"/>
      <c r="BB147" s="335"/>
      <c r="BC147" s="335"/>
      <c r="BD147" s="335"/>
      <c r="BE147" s="335"/>
    </row>
    <row r="148" spans="3:57">
      <c r="C148" s="335"/>
      <c r="D148" s="335"/>
      <c r="E148" s="335"/>
      <c r="F148" s="335"/>
      <c r="G148" s="335"/>
      <c r="H148" s="335"/>
      <c r="I148" s="335"/>
      <c r="J148" s="335"/>
      <c r="K148" s="335"/>
      <c r="L148" s="335"/>
      <c r="M148" s="335"/>
      <c r="N148" s="335"/>
      <c r="O148" s="335"/>
      <c r="P148" s="335"/>
      <c r="Q148" s="335"/>
      <c r="R148" s="335"/>
      <c r="S148" s="335"/>
      <c r="T148" s="335"/>
      <c r="U148" s="335"/>
      <c r="V148" s="335"/>
      <c r="W148" s="335"/>
      <c r="X148" s="335"/>
      <c r="Y148" s="335"/>
      <c r="Z148" s="335"/>
      <c r="AA148" s="335"/>
      <c r="AB148" s="335"/>
      <c r="AC148" s="335"/>
      <c r="AD148" s="335"/>
      <c r="AE148" s="335"/>
      <c r="AF148" s="335"/>
      <c r="AG148" s="335"/>
      <c r="AH148" s="335"/>
      <c r="AI148" s="335"/>
      <c r="AJ148" s="335"/>
      <c r="AK148" s="335"/>
      <c r="AL148" s="335"/>
      <c r="AM148" s="335"/>
      <c r="AN148" s="335"/>
      <c r="AO148" s="335"/>
      <c r="AP148" s="335"/>
      <c r="AQ148" s="335"/>
      <c r="AR148" s="335"/>
      <c r="AS148" s="335"/>
      <c r="AT148" s="335"/>
      <c r="AU148" s="335"/>
      <c r="AV148" s="335"/>
      <c r="AW148" s="335"/>
      <c r="AX148" s="335"/>
      <c r="AY148" s="335"/>
      <c r="AZ148" s="335"/>
      <c r="BA148" s="335"/>
      <c r="BB148" s="335"/>
      <c r="BC148" s="335"/>
      <c r="BD148" s="335"/>
      <c r="BE148" s="335"/>
    </row>
    <row r="149" spans="3:57">
      <c r="C149" s="335"/>
      <c r="D149" s="335"/>
      <c r="E149" s="335"/>
      <c r="F149" s="335"/>
      <c r="G149" s="335"/>
      <c r="H149" s="335"/>
      <c r="I149" s="335"/>
      <c r="J149" s="335"/>
      <c r="K149" s="335"/>
      <c r="L149" s="335"/>
      <c r="M149" s="335"/>
      <c r="N149" s="335"/>
      <c r="O149" s="335"/>
      <c r="P149" s="335"/>
      <c r="Q149" s="335"/>
      <c r="R149" s="335"/>
      <c r="S149" s="335"/>
      <c r="T149" s="335"/>
      <c r="U149" s="335"/>
      <c r="V149" s="335"/>
      <c r="W149" s="335"/>
      <c r="X149" s="335"/>
      <c r="Y149" s="335"/>
      <c r="Z149" s="335"/>
      <c r="AA149" s="335"/>
      <c r="AB149" s="335"/>
      <c r="AC149" s="335"/>
      <c r="AD149" s="335"/>
      <c r="AE149" s="335"/>
      <c r="AF149" s="335"/>
      <c r="AG149" s="335"/>
      <c r="AH149" s="335"/>
      <c r="AI149" s="335"/>
      <c r="AJ149" s="335"/>
      <c r="AK149" s="335"/>
      <c r="AL149" s="335"/>
      <c r="AM149" s="335"/>
      <c r="AN149" s="335"/>
      <c r="AO149" s="335"/>
      <c r="AP149" s="335"/>
      <c r="AQ149" s="335"/>
      <c r="AR149" s="335"/>
      <c r="AS149" s="335"/>
      <c r="AT149" s="335"/>
      <c r="AU149" s="335"/>
      <c r="AV149" s="335"/>
      <c r="AW149" s="335"/>
      <c r="AX149" s="335"/>
      <c r="AY149" s="335"/>
      <c r="AZ149" s="335"/>
      <c r="BA149" s="335"/>
      <c r="BB149" s="335"/>
      <c r="BC149" s="335"/>
      <c r="BD149" s="335"/>
      <c r="BE149" s="335"/>
    </row>
    <row r="150" spans="3:57">
      <c r="C150" s="335"/>
      <c r="D150" s="335"/>
      <c r="E150" s="335"/>
      <c r="F150" s="335"/>
      <c r="G150" s="335"/>
      <c r="H150" s="335"/>
      <c r="I150" s="335"/>
      <c r="J150" s="335"/>
      <c r="K150" s="335"/>
      <c r="L150" s="335"/>
      <c r="M150" s="335"/>
      <c r="N150" s="335"/>
      <c r="O150" s="335"/>
      <c r="P150" s="335"/>
      <c r="Q150" s="335"/>
      <c r="R150" s="335"/>
      <c r="S150" s="335"/>
      <c r="T150" s="335"/>
      <c r="U150" s="335"/>
      <c r="V150" s="335"/>
      <c r="W150" s="335"/>
      <c r="X150" s="335"/>
      <c r="Y150" s="335"/>
      <c r="Z150" s="335"/>
      <c r="AA150" s="335"/>
      <c r="AB150" s="335"/>
      <c r="AC150" s="335"/>
      <c r="AD150" s="335"/>
      <c r="AE150" s="335"/>
      <c r="AF150" s="335"/>
      <c r="AG150" s="335"/>
      <c r="AH150" s="335"/>
      <c r="AI150" s="335"/>
      <c r="AJ150" s="335"/>
      <c r="AK150" s="335"/>
      <c r="AL150" s="335"/>
      <c r="AM150" s="335"/>
      <c r="AN150" s="335"/>
      <c r="AO150" s="335"/>
      <c r="AP150" s="335"/>
      <c r="AQ150" s="335"/>
      <c r="AR150" s="335"/>
      <c r="AS150" s="335"/>
      <c r="AT150" s="335"/>
      <c r="AU150" s="335"/>
      <c r="AV150" s="335"/>
      <c r="AW150" s="335"/>
      <c r="AX150" s="335"/>
      <c r="AY150" s="335"/>
      <c r="AZ150" s="335"/>
      <c r="BA150" s="335"/>
      <c r="BB150" s="335"/>
      <c r="BC150" s="335"/>
      <c r="BD150" s="335"/>
      <c r="BE150" s="335"/>
    </row>
    <row r="151" spans="3:57">
      <c r="C151" s="335"/>
      <c r="D151" s="335"/>
      <c r="E151" s="335"/>
      <c r="F151" s="335"/>
      <c r="G151" s="335"/>
      <c r="H151" s="335"/>
      <c r="I151" s="335"/>
      <c r="J151" s="335"/>
      <c r="K151" s="335"/>
      <c r="L151" s="335"/>
      <c r="M151" s="335"/>
      <c r="N151" s="335"/>
      <c r="O151" s="335"/>
      <c r="P151" s="335"/>
      <c r="Q151" s="335"/>
      <c r="R151" s="335"/>
      <c r="S151" s="335"/>
      <c r="T151" s="335"/>
      <c r="U151" s="335"/>
      <c r="V151" s="335"/>
      <c r="W151" s="335"/>
      <c r="X151" s="335"/>
      <c r="Y151" s="335"/>
      <c r="Z151" s="335"/>
      <c r="AA151" s="335"/>
      <c r="AB151" s="335"/>
      <c r="AC151" s="335"/>
      <c r="AD151" s="335"/>
      <c r="AE151" s="335"/>
      <c r="AF151" s="335"/>
      <c r="AG151" s="335"/>
      <c r="AH151" s="335"/>
      <c r="AI151" s="335"/>
      <c r="AJ151" s="335"/>
      <c r="AK151" s="335"/>
      <c r="AL151" s="335"/>
      <c r="AM151" s="335"/>
      <c r="AN151" s="335"/>
      <c r="AO151" s="335"/>
      <c r="AP151" s="335"/>
      <c r="AQ151" s="335"/>
      <c r="AR151" s="335"/>
      <c r="AS151" s="335"/>
      <c r="AT151" s="335"/>
      <c r="AU151" s="335"/>
      <c r="AV151" s="335"/>
      <c r="AW151" s="335"/>
      <c r="AX151" s="335"/>
      <c r="AY151" s="335"/>
      <c r="AZ151" s="335"/>
      <c r="BA151" s="335"/>
      <c r="BB151" s="335"/>
      <c r="BC151" s="335"/>
      <c r="BD151" s="335"/>
      <c r="BE151" s="335"/>
    </row>
    <row r="152" spans="3:57">
      <c r="C152" s="335"/>
      <c r="D152" s="335"/>
      <c r="E152" s="335"/>
      <c r="F152" s="335"/>
      <c r="G152" s="335"/>
      <c r="H152" s="335"/>
      <c r="I152" s="335"/>
      <c r="J152" s="335"/>
      <c r="K152" s="335"/>
      <c r="L152" s="335"/>
      <c r="M152" s="335"/>
      <c r="N152" s="335"/>
      <c r="O152" s="335"/>
      <c r="P152" s="335"/>
      <c r="Q152" s="335"/>
      <c r="R152" s="335"/>
      <c r="S152" s="335"/>
      <c r="T152" s="335"/>
      <c r="U152" s="335"/>
      <c r="V152" s="335"/>
      <c r="W152" s="335"/>
      <c r="X152" s="335"/>
      <c r="Y152" s="335"/>
      <c r="Z152" s="335"/>
      <c r="AA152" s="335"/>
      <c r="AB152" s="335"/>
      <c r="AC152" s="335"/>
      <c r="AD152" s="335"/>
      <c r="AE152" s="335"/>
      <c r="AF152" s="335"/>
      <c r="AG152" s="335"/>
      <c r="AH152" s="335"/>
      <c r="AI152" s="335"/>
      <c r="AJ152" s="335"/>
      <c r="AK152" s="335"/>
      <c r="AL152" s="335"/>
      <c r="AM152" s="335"/>
      <c r="AN152" s="335"/>
      <c r="AO152" s="335"/>
      <c r="AP152" s="335"/>
      <c r="AQ152" s="335"/>
      <c r="AR152" s="335"/>
      <c r="AS152" s="335"/>
      <c r="AT152" s="335"/>
      <c r="AU152" s="335"/>
      <c r="AV152" s="335"/>
      <c r="AW152" s="335"/>
      <c r="AX152" s="335"/>
      <c r="AY152" s="335"/>
      <c r="AZ152" s="335"/>
      <c r="BA152" s="335"/>
      <c r="BB152" s="335"/>
      <c r="BC152" s="335"/>
      <c r="BD152" s="335"/>
      <c r="BE152" s="335"/>
    </row>
    <row r="153" spans="3:57">
      <c r="C153" s="335"/>
      <c r="D153" s="335"/>
      <c r="E153" s="335"/>
      <c r="F153" s="335"/>
      <c r="G153" s="335"/>
      <c r="H153" s="335"/>
      <c r="I153" s="335"/>
      <c r="J153" s="335"/>
      <c r="K153" s="335"/>
      <c r="L153" s="335"/>
      <c r="M153" s="335"/>
      <c r="N153" s="335"/>
      <c r="O153" s="335"/>
      <c r="P153" s="335"/>
      <c r="Q153" s="335"/>
      <c r="R153" s="335"/>
      <c r="S153" s="335"/>
      <c r="T153" s="335"/>
      <c r="U153" s="335"/>
      <c r="V153" s="335"/>
      <c r="W153" s="335"/>
      <c r="X153" s="335"/>
      <c r="Y153" s="335"/>
      <c r="Z153" s="335"/>
      <c r="AA153" s="335"/>
      <c r="AB153" s="335"/>
      <c r="AC153" s="335"/>
      <c r="AD153" s="335"/>
      <c r="AE153" s="335"/>
      <c r="AF153" s="335"/>
      <c r="AG153" s="335"/>
      <c r="AH153" s="335"/>
      <c r="AI153" s="335"/>
      <c r="AJ153" s="335"/>
      <c r="AK153" s="335"/>
      <c r="AL153" s="335"/>
      <c r="AM153" s="335"/>
      <c r="AN153" s="335"/>
      <c r="AO153" s="335"/>
      <c r="AP153" s="335"/>
      <c r="AQ153" s="335"/>
      <c r="AR153" s="335"/>
      <c r="AS153" s="335"/>
      <c r="AT153" s="335"/>
      <c r="AU153" s="335"/>
      <c r="AV153" s="335"/>
      <c r="AW153" s="335"/>
      <c r="AX153" s="335"/>
      <c r="AY153" s="335"/>
      <c r="AZ153" s="335"/>
      <c r="BA153" s="335"/>
      <c r="BB153" s="335"/>
      <c r="BC153" s="335"/>
      <c r="BD153" s="335"/>
      <c r="BE153" s="335"/>
    </row>
    <row r="154" spans="3:57">
      <c r="C154" s="335"/>
      <c r="D154" s="335"/>
      <c r="E154" s="335"/>
      <c r="F154" s="335"/>
      <c r="G154" s="335"/>
      <c r="H154" s="335"/>
      <c r="I154" s="335"/>
      <c r="J154" s="335"/>
      <c r="K154" s="335"/>
      <c r="L154" s="335"/>
      <c r="M154" s="335"/>
      <c r="N154" s="335"/>
      <c r="O154" s="335"/>
      <c r="P154" s="335"/>
      <c r="Q154" s="335"/>
      <c r="R154" s="335"/>
      <c r="S154" s="335"/>
      <c r="T154" s="335"/>
      <c r="U154" s="335"/>
      <c r="V154" s="335"/>
      <c r="W154" s="335"/>
      <c r="X154" s="335"/>
      <c r="Y154" s="335"/>
      <c r="Z154" s="335"/>
      <c r="AA154" s="335"/>
      <c r="AB154" s="335"/>
      <c r="AC154" s="335"/>
      <c r="AD154" s="335"/>
      <c r="AE154" s="335"/>
      <c r="AF154" s="335"/>
      <c r="AG154" s="335"/>
      <c r="AH154" s="335"/>
      <c r="AI154" s="335"/>
      <c r="AJ154" s="335"/>
      <c r="AK154" s="335"/>
      <c r="AL154" s="335"/>
      <c r="AM154" s="335"/>
      <c r="AN154" s="335"/>
      <c r="AO154" s="335"/>
      <c r="AP154" s="335"/>
      <c r="AQ154" s="335"/>
      <c r="AR154" s="335"/>
      <c r="AS154" s="335"/>
      <c r="AT154" s="335"/>
      <c r="AU154" s="335"/>
      <c r="AV154" s="335"/>
      <c r="AW154" s="335"/>
      <c r="AX154" s="335"/>
      <c r="AY154" s="335"/>
      <c r="AZ154" s="335"/>
      <c r="BA154" s="335"/>
      <c r="BB154" s="335"/>
      <c r="BC154" s="335"/>
      <c r="BD154" s="335"/>
      <c r="BE154" s="335"/>
    </row>
    <row r="155" spans="3:57">
      <c r="C155" s="335"/>
      <c r="D155" s="335"/>
      <c r="E155" s="335"/>
      <c r="F155" s="335"/>
      <c r="G155" s="335"/>
      <c r="H155" s="335"/>
      <c r="I155" s="335"/>
      <c r="J155" s="335"/>
      <c r="K155" s="335"/>
      <c r="L155" s="335"/>
      <c r="M155" s="335"/>
      <c r="N155" s="335"/>
      <c r="O155" s="335"/>
      <c r="P155" s="335"/>
      <c r="Q155" s="335"/>
      <c r="R155" s="335"/>
      <c r="S155" s="335"/>
      <c r="T155" s="335"/>
      <c r="U155" s="335"/>
      <c r="V155" s="335"/>
      <c r="W155" s="335"/>
      <c r="X155" s="335"/>
      <c r="Y155" s="335"/>
      <c r="Z155" s="335"/>
      <c r="AA155" s="335"/>
      <c r="AB155" s="335"/>
      <c r="AC155" s="335"/>
      <c r="AD155" s="335"/>
      <c r="AE155" s="335"/>
      <c r="AF155" s="335"/>
      <c r="AG155" s="335"/>
      <c r="AH155" s="335"/>
      <c r="AI155" s="335"/>
      <c r="AJ155" s="335"/>
      <c r="AK155" s="335"/>
      <c r="AL155" s="335"/>
      <c r="AM155" s="335"/>
      <c r="AN155" s="335"/>
      <c r="AO155" s="335"/>
      <c r="AP155" s="335"/>
      <c r="AQ155" s="335"/>
      <c r="AR155" s="335"/>
      <c r="AS155" s="335"/>
      <c r="AT155" s="335"/>
      <c r="AU155" s="335"/>
      <c r="AV155" s="335"/>
      <c r="AW155" s="335"/>
      <c r="AX155" s="335"/>
      <c r="AY155" s="335"/>
      <c r="AZ155" s="335"/>
      <c r="BA155" s="335"/>
      <c r="BB155" s="335"/>
      <c r="BC155" s="335"/>
      <c r="BD155" s="335"/>
      <c r="BE155" s="335"/>
    </row>
    <row r="156" spans="3:57">
      <c r="C156" s="335"/>
      <c r="D156" s="335"/>
      <c r="E156" s="335"/>
      <c r="F156" s="335"/>
      <c r="G156" s="335"/>
      <c r="H156" s="335"/>
      <c r="I156" s="335"/>
      <c r="J156" s="335"/>
      <c r="K156" s="335"/>
      <c r="L156" s="335"/>
      <c r="M156" s="335"/>
      <c r="N156" s="335"/>
      <c r="O156" s="335"/>
      <c r="P156" s="335"/>
      <c r="Q156" s="335"/>
      <c r="R156" s="335"/>
      <c r="S156" s="335"/>
      <c r="T156" s="335"/>
      <c r="U156" s="335"/>
      <c r="V156" s="335"/>
      <c r="W156" s="335"/>
      <c r="X156" s="335"/>
      <c r="Y156" s="335"/>
      <c r="Z156" s="335"/>
      <c r="AA156" s="335"/>
      <c r="AB156" s="335"/>
      <c r="AC156" s="335"/>
      <c r="AD156" s="335"/>
      <c r="AE156" s="335"/>
      <c r="AF156" s="335"/>
      <c r="AG156" s="335"/>
      <c r="AH156" s="335"/>
      <c r="AI156" s="335"/>
      <c r="AJ156" s="335"/>
      <c r="AK156" s="335"/>
      <c r="AL156" s="335"/>
      <c r="AM156" s="335"/>
      <c r="AN156" s="335"/>
      <c r="AO156" s="335"/>
      <c r="AP156" s="335"/>
      <c r="AQ156" s="335"/>
      <c r="AR156" s="335"/>
      <c r="AS156" s="335"/>
      <c r="AT156" s="335"/>
      <c r="AU156" s="335"/>
      <c r="AV156" s="335"/>
      <c r="AW156" s="335"/>
      <c r="AX156" s="335"/>
      <c r="AY156" s="335"/>
      <c r="AZ156" s="335"/>
      <c r="BA156" s="335"/>
      <c r="BB156" s="335"/>
      <c r="BC156" s="335"/>
      <c r="BD156" s="335"/>
      <c r="BE156" s="335"/>
    </row>
    <row r="157" spans="3:57">
      <c r="C157" s="335"/>
      <c r="D157" s="335"/>
      <c r="E157" s="335"/>
      <c r="F157" s="335"/>
      <c r="G157" s="335"/>
      <c r="H157" s="335"/>
      <c r="I157" s="335"/>
      <c r="J157" s="335"/>
      <c r="K157" s="335"/>
      <c r="L157" s="335"/>
      <c r="M157" s="335"/>
      <c r="N157" s="335"/>
      <c r="O157" s="335"/>
      <c r="P157" s="335"/>
      <c r="Q157" s="335"/>
      <c r="R157" s="335"/>
      <c r="S157" s="335"/>
      <c r="T157" s="335"/>
      <c r="U157" s="335"/>
      <c r="V157" s="335"/>
      <c r="W157" s="335"/>
      <c r="X157" s="335"/>
      <c r="Y157" s="335"/>
      <c r="Z157" s="335"/>
      <c r="AA157" s="335"/>
      <c r="AB157" s="335"/>
      <c r="AC157" s="335"/>
      <c r="AD157" s="335"/>
      <c r="AE157" s="335"/>
      <c r="AF157" s="335"/>
      <c r="AG157" s="335"/>
      <c r="AH157" s="335"/>
      <c r="AI157" s="335"/>
      <c r="AJ157" s="335"/>
      <c r="AK157" s="335"/>
      <c r="AL157" s="335"/>
      <c r="AM157" s="335"/>
      <c r="AN157" s="335"/>
      <c r="AO157" s="335"/>
      <c r="AP157" s="335"/>
      <c r="AQ157" s="335"/>
      <c r="AR157" s="335"/>
      <c r="AS157" s="335"/>
      <c r="AT157" s="335"/>
      <c r="AU157" s="335"/>
      <c r="AV157" s="335"/>
      <c r="AW157" s="335"/>
      <c r="AX157" s="335"/>
      <c r="AY157" s="335"/>
      <c r="AZ157" s="335"/>
      <c r="BA157" s="335"/>
      <c r="BB157" s="335"/>
      <c r="BC157" s="335"/>
      <c r="BD157" s="335"/>
      <c r="BE157" s="335"/>
    </row>
    <row r="158" spans="3:57">
      <c r="C158" s="335"/>
      <c r="D158" s="335"/>
      <c r="E158" s="335"/>
      <c r="F158" s="335"/>
      <c r="G158" s="335"/>
      <c r="H158" s="335"/>
      <c r="I158" s="335"/>
      <c r="J158" s="335"/>
      <c r="K158" s="335"/>
      <c r="L158" s="335"/>
      <c r="M158" s="335"/>
      <c r="N158" s="335"/>
      <c r="O158" s="335"/>
      <c r="P158" s="335"/>
      <c r="Q158" s="335"/>
      <c r="R158" s="335"/>
      <c r="S158" s="335"/>
      <c r="T158" s="335"/>
      <c r="U158" s="335"/>
      <c r="V158" s="335"/>
      <c r="W158" s="335"/>
      <c r="X158" s="335"/>
      <c r="Y158" s="335"/>
      <c r="Z158" s="335"/>
      <c r="AA158" s="335"/>
      <c r="AB158" s="335"/>
      <c r="AC158" s="335"/>
      <c r="AD158" s="335"/>
      <c r="AE158" s="335"/>
      <c r="AF158" s="335"/>
      <c r="AG158" s="335"/>
      <c r="AH158" s="335"/>
      <c r="AI158" s="335"/>
      <c r="AJ158" s="335"/>
      <c r="AK158" s="335"/>
      <c r="AL158" s="335"/>
      <c r="AM158" s="335"/>
      <c r="AN158" s="335"/>
      <c r="AO158" s="335"/>
      <c r="AP158" s="335"/>
      <c r="AQ158" s="335"/>
      <c r="AR158" s="335"/>
      <c r="AS158" s="335"/>
      <c r="AT158" s="335"/>
      <c r="AU158" s="335"/>
      <c r="AV158" s="335"/>
      <c r="AW158" s="335"/>
      <c r="AX158" s="335"/>
      <c r="AY158" s="335"/>
      <c r="AZ158" s="335"/>
      <c r="BA158" s="335"/>
      <c r="BB158" s="335"/>
      <c r="BC158" s="335"/>
      <c r="BD158" s="335"/>
      <c r="BE158" s="335"/>
    </row>
    <row r="159" spans="3:57">
      <c r="C159" s="335"/>
      <c r="D159" s="335"/>
      <c r="E159" s="335"/>
      <c r="F159" s="335"/>
      <c r="G159" s="335"/>
      <c r="H159" s="335"/>
      <c r="I159" s="335"/>
      <c r="J159" s="335"/>
      <c r="K159" s="335"/>
      <c r="L159" s="335"/>
      <c r="M159" s="335"/>
      <c r="N159" s="335"/>
      <c r="O159" s="335"/>
      <c r="P159" s="335"/>
      <c r="Q159" s="335"/>
      <c r="R159" s="335"/>
      <c r="S159" s="335"/>
      <c r="T159" s="335"/>
      <c r="U159" s="335"/>
      <c r="V159" s="335"/>
      <c r="W159" s="335"/>
      <c r="X159" s="335"/>
      <c r="Y159" s="335"/>
      <c r="Z159" s="335"/>
      <c r="AA159" s="335"/>
      <c r="AB159" s="335"/>
      <c r="AC159" s="335"/>
      <c r="AD159" s="335"/>
      <c r="AE159" s="335"/>
      <c r="AF159" s="335"/>
      <c r="AG159" s="335"/>
      <c r="AH159" s="335"/>
      <c r="AI159" s="335"/>
      <c r="AJ159" s="335"/>
      <c r="AK159" s="335"/>
      <c r="AL159" s="335"/>
      <c r="AM159" s="335"/>
      <c r="AN159" s="335"/>
      <c r="AO159" s="335"/>
      <c r="AP159" s="335"/>
      <c r="AQ159" s="335"/>
      <c r="AR159" s="335"/>
      <c r="AS159" s="335"/>
      <c r="AT159" s="335"/>
      <c r="AU159" s="335"/>
      <c r="AV159" s="335"/>
      <c r="AW159" s="335"/>
      <c r="AX159" s="335"/>
      <c r="AY159" s="335"/>
      <c r="AZ159" s="335"/>
      <c r="BA159" s="335"/>
      <c r="BB159" s="335"/>
      <c r="BC159" s="335"/>
      <c r="BD159" s="335"/>
      <c r="BE159" s="335"/>
    </row>
  </sheetData>
  <mergeCells count="203">
    <mergeCell ref="C44:BD44"/>
    <mergeCell ref="B39:J40"/>
    <mergeCell ref="K39:N40"/>
    <mergeCell ref="O39:T40"/>
    <mergeCell ref="U39:Z40"/>
    <mergeCell ref="AA39:AE40"/>
    <mergeCell ref="AF39:AK39"/>
    <mergeCell ref="AL39:AZ39"/>
    <mergeCell ref="BA39:BE39"/>
    <mergeCell ref="AF40:AK40"/>
    <mergeCell ref="AL40:AZ40"/>
    <mergeCell ref="BA40:BE40"/>
    <mergeCell ref="B37:J38"/>
    <mergeCell ref="K37:N38"/>
    <mergeCell ref="O37:T38"/>
    <mergeCell ref="U37:Z38"/>
    <mergeCell ref="AA37:AE38"/>
    <mergeCell ref="AF37:AK37"/>
    <mergeCell ref="AL37:AZ37"/>
    <mergeCell ref="BA37:BE37"/>
    <mergeCell ref="AF38:AK38"/>
    <mergeCell ref="AL38:AZ38"/>
    <mergeCell ref="BA38:BE38"/>
    <mergeCell ref="AL31:AZ31"/>
    <mergeCell ref="BA31:BE31"/>
    <mergeCell ref="AL34:AZ34"/>
    <mergeCell ref="BA34:BE34"/>
    <mergeCell ref="AF35:AK35"/>
    <mergeCell ref="AL35:AZ35"/>
    <mergeCell ref="BA35:BE35"/>
    <mergeCell ref="B36:J36"/>
    <mergeCell ref="K36:N36"/>
    <mergeCell ref="O36:T36"/>
    <mergeCell ref="U36:Z36"/>
    <mergeCell ref="AA36:AE36"/>
    <mergeCell ref="B34:J35"/>
    <mergeCell ref="K34:N35"/>
    <mergeCell ref="O34:T35"/>
    <mergeCell ref="U34:Z35"/>
    <mergeCell ref="AA34:AE35"/>
    <mergeCell ref="AF34:AK34"/>
    <mergeCell ref="AF36:AK36"/>
    <mergeCell ref="AL36:AZ36"/>
    <mergeCell ref="BA36:BE36"/>
    <mergeCell ref="B32:J33"/>
    <mergeCell ref="K32:N33"/>
    <mergeCell ref="O32:T33"/>
    <mergeCell ref="U32:Z33"/>
    <mergeCell ref="AA32:AE33"/>
    <mergeCell ref="BA28:BE28"/>
    <mergeCell ref="AF29:AK29"/>
    <mergeCell ref="AL29:AZ29"/>
    <mergeCell ref="BA29:BE29"/>
    <mergeCell ref="B30:J31"/>
    <mergeCell ref="K30:N31"/>
    <mergeCell ref="O30:T31"/>
    <mergeCell ref="U30:Z31"/>
    <mergeCell ref="AA30:AE31"/>
    <mergeCell ref="AF30:AK30"/>
    <mergeCell ref="AF32:AK32"/>
    <mergeCell ref="AL32:AZ32"/>
    <mergeCell ref="BA32:BE32"/>
    <mergeCell ref="AF33:AK33"/>
    <mergeCell ref="AL33:AZ33"/>
    <mergeCell ref="BA33:BE33"/>
    <mergeCell ref="AL30:AZ30"/>
    <mergeCell ref="BA30:BE30"/>
    <mergeCell ref="AF31:AK31"/>
    <mergeCell ref="AL27:AZ27"/>
    <mergeCell ref="BA27:BE27"/>
    <mergeCell ref="B28:J29"/>
    <mergeCell ref="K28:N29"/>
    <mergeCell ref="O28:T29"/>
    <mergeCell ref="U28:Z29"/>
    <mergeCell ref="AA28:AE29"/>
    <mergeCell ref="AF28:AK28"/>
    <mergeCell ref="AL28:AZ28"/>
    <mergeCell ref="B25:J25"/>
    <mergeCell ref="K25:N25"/>
    <mergeCell ref="O25:T25"/>
    <mergeCell ref="U25:Z25"/>
    <mergeCell ref="AA25:AE25"/>
    <mergeCell ref="AF25:AK25"/>
    <mergeCell ref="AL25:AZ25"/>
    <mergeCell ref="BA25:BE25"/>
    <mergeCell ref="A26:A40"/>
    <mergeCell ref="B26:J27"/>
    <mergeCell ref="K26:N27"/>
    <mergeCell ref="O26:T27"/>
    <mergeCell ref="U26:Z27"/>
    <mergeCell ref="AA26:AE27"/>
    <mergeCell ref="AF26:AK26"/>
    <mergeCell ref="AL26:AZ26"/>
    <mergeCell ref="BA26:BE26"/>
    <mergeCell ref="A8:A25"/>
    <mergeCell ref="B8:J10"/>
    <mergeCell ref="K8:N10"/>
    <mergeCell ref="O8:T10"/>
    <mergeCell ref="U8:Z10"/>
    <mergeCell ref="AA8:AE10"/>
    <mergeCell ref="AF27:AK27"/>
    <mergeCell ref="AL22:AZ22"/>
    <mergeCell ref="BA22:BE22"/>
    <mergeCell ref="AF23:AK23"/>
    <mergeCell ref="AL23:AZ23"/>
    <mergeCell ref="BA23:BE23"/>
    <mergeCell ref="B24:J24"/>
    <mergeCell ref="K24:N24"/>
    <mergeCell ref="O24:T24"/>
    <mergeCell ref="U24:Z24"/>
    <mergeCell ref="AA24:AE24"/>
    <mergeCell ref="B22:J23"/>
    <mergeCell ref="K22:N23"/>
    <mergeCell ref="O22:T23"/>
    <mergeCell ref="U22:Z23"/>
    <mergeCell ref="AA22:AE23"/>
    <mergeCell ref="AF22:AK22"/>
    <mergeCell ref="AF24:AK24"/>
    <mergeCell ref="AL24:AZ24"/>
    <mergeCell ref="BA24:BE24"/>
    <mergeCell ref="AF20:AK20"/>
    <mergeCell ref="AL20:AZ20"/>
    <mergeCell ref="BA20:BE20"/>
    <mergeCell ref="AF21:AK21"/>
    <mergeCell ref="AL21:AZ21"/>
    <mergeCell ref="BA21:BE21"/>
    <mergeCell ref="AL18:AZ18"/>
    <mergeCell ref="BA18:BE18"/>
    <mergeCell ref="AF19:AK19"/>
    <mergeCell ref="AL19:AZ19"/>
    <mergeCell ref="BA19:BE19"/>
    <mergeCell ref="AF18:AK18"/>
    <mergeCell ref="B20:J21"/>
    <mergeCell ref="K20:N21"/>
    <mergeCell ref="O20:T21"/>
    <mergeCell ref="U20:Z21"/>
    <mergeCell ref="AA20:AE21"/>
    <mergeCell ref="B18:J19"/>
    <mergeCell ref="K18:N19"/>
    <mergeCell ref="O18:T19"/>
    <mergeCell ref="U18:Z19"/>
    <mergeCell ref="AA18:AE19"/>
    <mergeCell ref="AL15:AZ15"/>
    <mergeCell ref="BA15:BE15"/>
    <mergeCell ref="AF16:AK16"/>
    <mergeCell ref="AL16:AZ16"/>
    <mergeCell ref="BA16:BE16"/>
    <mergeCell ref="AF17:AK17"/>
    <mergeCell ref="AL17:AZ17"/>
    <mergeCell ref="BA17:BE17"/>
    <mergeCell ref="B15:J17"/>
    <mergeCell ref="K15:N17"/>
    <mergeCell ref="O15:T17"/>
    <mergeCell ref="U15:Z17"/>
    <mergeCell ref="AA15:AE17"/>
    <mergeCell ref="AF15:AK15"/>
    <mergeCell ref="AF13:AK13"/>
    <mergeCell ref="AL13:AZ13"/>
    <mergeCell ref="BA13:BE13"/>
    <mergeCell ref="AF14:AK14"/>
    <mergeCell ref="AL14:AZ14"/>
    <mergeCell ref="BA14:BE14"/>
    <mergeCell ref="AL11:AZ11"/>
    <mergeCell ref="BA11:BE11"/>
    <mergeCell ref="AF12:AK12"/>
    <mergeCell ref="AL12:AZ12"/>
    <mergeCell ref="BA12:BE12"/>
    <mergeCell ref="AF11:AK11"/>
    <mergeCell ref="B13:J14"/>
    <mergeCell ref="K13:N14"/>
    <mergeCell ref="O13:T14"/>
    <mergeCell ref="U13:Z14"/>
    <mergeCell ref="AA13:AE14"/>
    <mergeCell ref="B11:J12"/>
    <mergeCell ref="K11:N12"/>
    <mergeCell ref="O11:T12"/>
    <mergeCell ref="U11:Z12"/>
    <mergeCell ref="AA11:AE12"/>
    <mergeCell ref="BA8:BE8"/>
    <mergeCell ref="AF9:AK9"/>
    <mergeCell ref="AL9:AZ9"/>
    <mergeCell ref="BA9:BE9"/>
    <mergeCell ref="AF10:AK10"/>
    <mergeCell ref="AL10:AZ10"/>
    <mergeCell ref="BA10:BE10"/>
    <mergeCell ref="AL7:AZ7"/>
    <mergeCell ref="BA7:BE7"/>
    <mergeCell ref="AF8:AK8"/>
    <mergeCell ref="AL8:AZ8"/>
    <mergeCell ref="A7:J7"/>
    <mergeCell ref="K7:N7"/>
    <mergeCell ref="O7:T7"/>
    <mergeCell ref="U7:Z7"/>
    <mergeCell ref="AA7:AE7"/>
    <mergeCell ref="AF7:AK7"/>
    <mergeCell ref="A3:BE3"/>
    <mergeCell ref="A5:J6"/>
    <mergeCell ref="K5:N6"/>
    <mergeCell ref="O5:T6"/>
    <mergeCell ref="U5:Z6"/>
    <mergeCell ref="AA5:AE6"/>
    <mergeCell ref="AF5:AZ6"/>
    <mergeCell ref="BA6:BE6"/>
  </mergeCells>
  <phoneticPr fontId="7"/>
  <printOptions horizontalCentered="1"/>
  <pageMargins left="0.11811023622047244" right="0.11811023622047244" top="0.19685039370078741" bottom="0.19685039370078741" header="0.11811023622047244" footer="0.11811023622047244"/>
  <pageSetup paperSize="9" scale="36" fitToHeight="2" orientation="landscape"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0A5FE-094A-470E-90E8-E4CEFCF5359E}">
  <sheetPr codeName="Sheet5">
    <tabColor theme="9" tint="0.79998168889431442"/>
    <pageSetUpPr fitToPage="1"/>
  </sheetPr>
  <dimension ref="A1:AK242"/>
  <sheetViews>
    <sheetView showZeros="0" view="pageBreakPreview" zoomScale="70" zoomScaleNormal="70" zoomScaleSheetLayoutView="70" workbookViewId="0">
      <selection activeCell="W4" sqref="W4:AB4"/>
    </sheetView>
  </sheetViews>
  <sheetFormatPr defaultColWidth="9" defaultRowHeight="24.95" customHeight="1"/>
  <cols>
    <col min="1" max="2" width="15.625" style="173" customWidth="1"/>
    <col min="3" max="34" width="5.125" style="173" customWidth="1"/>
    <col min="35" max="37" width="8.625" style="173" customWidth="1"/>
    <col min="38" max="16384" width="9" style="173"/>
  </cols>
  <sheetData>
    <row r="1" spans="1:37" ht="26.25" thickBot="1">
      <c r="A1" s="172" t="s">
        <v>331</v>
      </c>
      <c r="AJ1" s="657" t="s">
        <v>304</v>
      </c>
      <c r="AK1" s="657"/>
    </row>
    <row r="2" spans="1:37" ht="30" customHeight="1" thickBot="1">
      <c r="A2" s="174" t="s">
        <v>14</v>
      </c>
      <c r="B2" s="658">
        <f>IFERROR('届出書 '!G18,"この欄は届出書シートから引用されるので入力しない")</f>
        <v>0</v>
      </c>
      <c r="C2" s="659"/>
      <c r="D2" s="659"/>
      <c r="E2" s="659"/>
      <c r="F2" s="659"/>
      <c r="G2" s="659"/>
      <c r="H2" s="659"/>
      <c r="I2" s="659"/>
      <c r="J2" s="659"/>
      <c r="K2" s="659"/>
      <c r="L2" s="659"/>
      <c r="M2" s="659"/>
      <c r="N2" s="659"/>
      <c r="O2" s="660"/>
      <c r="P2" s="661" t="s">
        <v>15</v>
      </c>
      <c r="Q2" s="662"/>
      <c r="R2" s="662"/>
      <c r="S2" s="662"/>
      <c r="T2" s="662"/>
      <c r="U2" s="663"/>
      <c r="V2" s="664"/>
      <c r="W2" s="665"/>
      <c r="X2" s="665"/>
      <c r="Y2" s="665"/>
      <c r="Z2" s="665"/>
      <c r="AA2" s="665"/>
      <c r="AB2" s="665"/>
      <c r="AC2" s="626" t="s">
        <v>16</v>
      </c>
      <c r="AD2" s="627"/>
      <c r="AE2" s="627"/>
      <c r="AF2" s="627"/>
      <c r="AG2" s="628"/>
      <c r="AH2" s="638" t="e">
        <f>B4/W213</f>
        <v>#DIV/0!</v>
      </c>
      <c r="AI2" s="639"/>
      <c r="AJ2" s="175" t="s">
        <v>182</v>
      </c>
      <c r="AK2" s="176">
        <v>1</v>
      </c>
    </row>
    <row r="3" spans="1:37" ht="30" customHeight="1" thickBot="1">
      <c r="A3" s="174" t="s">
        <v>18</v>
      </c>
      <c r="B3" s="177"/>
      <c r="C3" s="626" t="s">
        <v>171</v>
      </c>
      <c r="D3" s="640"/>
      <c r="E3" s="640"/>
      <c r="F3" s="273"/>
      <c r="G3" s="175" t="s">
        <v>182</v>
      </c>
      <c r="H3" s="176">
        <v>1</v>
      </c>
      <c r="I3" s="626" t="s">
        <v>172</v>
      </c>
      <c r="J3" s="640"/>
      <c r="K3" s="640"/>
      <c r="L3" s="78"/>
      <c r="M3" s="175" t="s">
        <v>182</v>
      </c>
      <c r="N3" s="176">
        <v>1</v>
      </c>
      <c r="O3" s="626" t="s">
        <v>135</v>
      </c>
      <c r="P3" s="640"/>
      <c r="Q3" s="640"/>
      <c r="R3" s="640"/>
      <c r="S3" s="640"/>
      <c r="T3" s="651"/>
      <c r="U3" s="652"/>
      <c r="V3" s="653"/>
      <c r="W3" s="654" t="s">
        <v>141</v>
      </c>
      <c r="X3" s="655"/>
      <c r="Y3" s="655"/>
      <c r="Z3" s="655"/>
      <c r="AA3" s="655"/>
      <c r="AB3" s="656"/>
      <c r="AC3" s="626" t="s">
        <v>17</v>
      </c>
      <c r="AD3" s="627"/>
      <c r="AE3" s="627"/>
      <c r="AF3" s="627"/>
      <c r="AG3" s="627"/>
      <c r="AH3" s="638" t="e">
        <f>B4/(W213+F218)</f>
        <v>#DIV/0!</v>
      </c>
      <c r="AI3" s="639"/>
      <c r="AJ3" s="175" t="s">
        <v>182</v>
      </c>
      <c r="AK3" s="176">
        <v>1</v>
      </c>
    </row>
    <row r="4" spans="1:37" ht="30" customHeight="1" thickBot="1">
      <c r="A4" s="179" t="s">
        <v>134</v>
      </c>
      <c r="B4" s="180">
        <v>15</v>
      </c>
      <c r="C4" s="626" t="s">
        <v>173</v>
      </c>
      <c r="D4" s="640"/>
      <c r="E4" s="640"/>
      <c r="F4" s="641" t="str">
        <f>IFERROR(B4/F3,"自動計算")</f>
        <v>自動計算</v>
      </c>
      <c r="G4" s="642"/>
      <c r="H4" s="643"/>
      <c r="I4" s="626" t="s">
        <v>174</v>
      </c>
      <c r="J4" s="640"/>
      <c r="K4" s="640"/>
      <c r="L4" s="641" t="str">
        <f>IFERROR(B4/L3,"自動計算")</f>
        <v>自動計算</v>
      </c>
      <c r="M4" s="642"/>
      <c r="N4" s="643"/>
      <c r="O4" s="626" t="s">
        <v>175</v>
      </c>
      <c r="P4" s="640"/>
      <c r="Q4" s="640"/>
      <c r="R4" s="640"/>
      <c r="S4" s="644"/>
      <c r="T4" s="624"/>
      <c r="U4" s="645"/>
      <c r="V4" s="625"/>
      <c r="W4" s="646" t="e">
        <f>L4+T3+T4</f>
        <v>#VALUE!</v>
      </c>
      <c r="X4" s="647"/>
      <c r="Y4" s="647"/>
      <c r="Z4" s="647"/>
      <c r="AA4" s="647"/>
      <c r="AB4" s="648"/>
      <c r="AC4" s="626" t="s">
        <v>19</v>
      </c>
      <c r="AD4" s="649"/>
      <c r="AE4" s="649"/>
      <c r="AF4" s="649"/>
      <c r="AG4" s="650"/>
      <c r="AH4" s="638" t="e">
        <f>B4/F219</f>
        <v>#DIV/0!</v>
      </c>
      <c r="AI4" s="639"/>
      <c r="AJ4" s="175" t="s">
        <v>182</v>
      </c>
      <c r="AK4" s="176">
        <v>1</v>
      </c>
    </row>
    <row r="5" spans="1:37" ht="24.95" customHeight="1" thickBot="1">
      <c r="A5" s="632" t="s">
        <v>20</v>
      </c>
      <c r="B5" s="632" t="s">
        <v>21</v>
      </c>
      <c r="C5" s="635" t="s">
        <v>22</v>
      </c>
      <c r="D5" s="629" t="s">
        <v>23</v>
      </c>
      <c r="E5" s="635" t="s">
        <v>28</v>
      </c>
      <c r="F5" s="629" t="s">
        <v>29</v>
      </c>
      <c r="G5" s="626" t="s">
        <v>30</v>
      </c>
      <c r="H5" s="627"/>
      <c r="I5" s="627"/>
      <c r="J5" s="627"/>
      <c r="K5" s="627"/>
      <c r="L5" s="627"/>
      <c r="M5" s="628"/>
      <c r="N5" s="626" t="s">
        <v>31</v>
      </c>
      <c r="O5" s="627"/>
      <c r="P5" s="627"/>
      <c r="Q5" s="627"/>
      <c r="R5" s="627"/>
      <c r="S5" s="627"/>
      <c r="T5" s="628"/>
      <c r="U5" s="626" t="s">
        <v>32</v>
      </c>
      <c r="V5" s="627"/>
      <c r="W5" s="627"/>
      <c r="X5" s="627"/>
      <c r="Y5" s="627"/>
      <c r="Z5" s="627"/>
      <c r="AA5" s="628"/>
      <c r="AB5" s="626" t="s">
        <v>33</v>
      </c>
      <c r="AC5" s="627"/>
      <c r="AD5" s="627"/>
      <c r="AE5" s="627"/>
      <c r="AF5" s="627"/>
      <c r="AG5" s="627"/>
      <c r="AH5" s="628"/>
      <c r="AI5" s="619" t="s">
        <v>34</v>
      </c>
      <c r="AJ5" s="619" t="s">
        <v>35</v>
      </c>
      <c r="AK5" s="619" t="s">
        <v>36</v>
      </c>
    </row>
    <row r="6" spans="1:37" ht="24.95" customHeight="1" thickBot="1">
      <c r="A6" s="633"/>
      <c r="B6" s="633"/>
      <c r="C6" s="636"/>
      <c r="D6" s="630"/>
      <c r="E6" s="636"/>
      <c r="F6" s="630"/>
      <c r="G6" s="181">
        <v>1</v>
      </c>
      <c r="H6" s="181">
        <v>2</v>
      </c>
      <c r="I6" s="181">
        <v>3</v>
      </c>
      <c r="J6" s="181">
        <v>4</v>
      </c>
      <c r="K6" s="181">
        <v>5</v>
      </c>
      <c r="L6" s="181">
        <v>6</v>
      </c>
      <c r="M6" s="181">
        <v>7</v>
      </c>
      <c r="N6" s="181">
        <v>8</v>
      </c>
      <c r="O6" s="181">
        <v>9</v>
      </c>
      <c r="P6" s="181">
        <v>10</v>
      </c>
      <c r="Q6" s="181">
        <v>11</v>
      </c>
      <c r="R6" s="181">
        <v>12</v>
      </c>
      <c r="S6" s="181">
        <v>13</v>
      </c>
      <c r="T6" s="181">
        <v>14</v>
      </c>
      <c r="U6" s="181">
        <v>15</v>
      </c>
      <c r="V6" s="181">
        <v>16</v>
      </c>
      <c r="W6" s="181">
        <v>17</v>
      </c>
      <c r="X6" s="181">
        <v>18</v>
      </c>
      <c r="Y6" s="181">
        <v>19</v>
      </c>
      <c r="Z6" s="181">
        <v>20</v>
      </c>
      <c r="AA6" s="181">
        <v>21</v>
      </c>
      <c r="AB6" s="181">
        <v>22</v>
      </c>
      <c r="AC6" s="181">
        <v>23</v>
      </c>
      <c r="AD6" s="181">
        <v>24</v>
      </c>
      <c r="AE6" s="181">
        <v>25</v>
      </c>
      <c r="AF6" s="181">
        <v>26</v>
      </c>
      <c r="AG6" s="181">
        <v>27</v>
      </c>
      <c r="AH6" s="181">
        <v>28</v>
      </c>
      <c r="AI6" s="620"/>
      <c r="AJ6" s="620"/>
      <c r="AK6" s="620"/>
    </row>
    <row r="7" spans="1:37" ht="24.95" customHeight="1" thickBot="1">
      <c r="A7" s="634"/>
      <c r="B7" s="634"/>
      <c r="C7" s="637"/>
      <c r="D7" s="631"/>
      <c r="E7" s="637"/>
      <c r="F7" s="631"/>
      <c r="G7" s="182" t="s">
        <v>335</v>
      </c>
      <c r="H7" s="182" t="s">
        <v>181</v>
      </c>
      <c r="I7" s="182" t="s">
        <v>176</v>
      </c>
      <c r="J7" s="182" t="s">
        <v>177</v>
      </c>
      <c r="K7" s="182" t="s">
        <v>178</v>
      </c>
      <c r="L7" s="182" t="s">
        <v>179</v>
      </c>
      <c r="M7" s="182" t="s">
        <v>180</v>
      </c>
      <c r="N7" s="182" t="s">
        <v>37</v>
      </c>
      <c r="O7" s="182" t="s">
        <v>181</v>
      </c>
      <c r="P7" s="182" t="s">
        <v>176</v>
      </c>
      <c r="Q7" s="182" t="s">
        <v>177</v>
      </c>
      <c r="R7" s="182" t="s">
        <v>178</v>
      </c>
      <c r="S7" s="182" t="s">
        <v>179</v>
      </c>
      <c r="T7" s="182" t="s">
        <v>180</v>
      </c>
      <c r="U7" s="182" t="s">
        <v>37</v>
      </c>
      <c r="V7" s="182" t="s">
        <v>181</v>
      </c>
      <c r="W7" s="182" t="s">
        <v>176</v>
      </c>
      <c r="X7" s="182" t="s">
        <v>177</v>
      </c>
      <c r="Y7" s="182" t="s">
        <v>178</v>
      </c>
      <c r="Z7" s="182" t="s">
        <v>179</v>
      </c>
      <c r="AA7" s="182" t="s">
        <v>180</v>
      </c>
      <c r="AB7" s="182" t="s">
        <v>37</v>
      </c>
      <c r="AC7" s="182" t="s">
        <v>181</v>
      </c>
      <c r="AD7" s="182" t="s">
        <v>176</v>
      </c>
      <c r="AE7" s="182" t="s">
        <v>177</v>
      </c>
      <c r="AF7" s="182" t="s">
        <v>178</v>
      </c>
      <c r="AG7" s="182" t="s">
        <v>179</v>
      </c>
      <c r="AH7" s="182" t="s">
        <v>180</v>
      </c>
      <c r="AI7" s="621"/>
      <c r="AJ7" s="621"/>
      <c r="AK7" s="621"/>
    </row>
    <row r="8" spans="1:37" ht="30" customHeight="1" thickBot="1">
      <c r="A8" s="76" t="s">
        <v>51</v>
      </c>
      <c r="B8" s="76"/>
      <c r="C8" s="77"/>
      <c r="D8" s="77"/>
      <c r="E8" s="77"/>
      <c r="F8" s="77"/>
      <c r="G8" s="183"/>
      <c r="H8" s="183"/>
      <c r="I8" s="183"/>
      <c r="J8" s="183"/>
      <c r="K8" s="183"/>
      <c r="L8" s="183"/>
      <c r="M8" s="183"/>
      <c r="N8" s="183"/>
      <c r="O8" s="183"/>
      <c r="P8" s="183"/>
      <c r="Q8" s="183"/>
      <c r="R8" s="183"/>
      <c r="S8" s="183"/>
      <c r="T8" s="183"/>
      <c r="U8" s="183"/>
      <c r="V8" s="183"/>
      <c r="W8" s="183"/>
      <c r="X8" s="183"/>
      <c r="Y8" s="183"/>
      <c r="Z8" s="183"/>
      <c r="AA8" s="183"/>
      <c r="AB8" s="183"/>
      <c r="AC8" s="183"/>
      <c r="AD8" s="183"/>
      <c r="AE8" s="183"/>
      <c r="AF8" s="183"/>
      <c r="AG8" s="183"/>
      <c r="AH8" s="183"/>
      <c r="AI8" s="184">
        <f t="shared" ref="AI8:AI207" si="0">SUM(G8:AH8)</f>
        <v>0</v>
      </c>
      <c r="AJ8" s="185"/>
      <c r="AK8" s="74" t="e">
        <f>ROUNDDOWN(AJ8/AG209,2)</f>
        <v>#DIV/0!</v>
      </c>
    </row>
    <row r="9" spans="1:37" ht="30" customHeight="1" thickBot="1">
      <c r="A9" s="76" t="s">
        <v>168</v>
      </c>
      <c r="B9" s="76"/>
      <c r="C9" s="77"/>
      <c r="D9" s="77"/>
      <c r="E9" s="77"/>
      <c r="F9" s="77"/>
      <c r="G9" s="183"/>
      <c r="H9" s="183"/>
      <c r="I9" s="183"/>
      <c r="J9" s="183"/>
      <c r="K9" s="183"/>
      <c r="L9" s="183"/>
      <c r="M9" s="183"/>
      <c r="N9" s="183"/>
      <c r="O9" s="183"/>
      <c r="P9" s="183"/>
      <c r="Q9" s="183"/>
      <c r="R9" s="183"/>
      <c r="S9" s="183"/>
      <c r="T9" s="183"/>
      <c r="U9" s="183"/>
      <c r="V9" s="183"/>
      <c r="W9" s="183"/>
      <c r="X9" s="183"/>
      <c r="Y9" s="183"/>
      <c r="Z9" s="183"/>
      <c r="AA9" s="183"/>
      <c r="AB9" s="183"/>
      <c r="AC9" s="183"/>
      <c r="AD9" s="183"/>
      <c r="AE9" s="183"/>
      <c r="AF9" s="183"/>
      <c r="AG9" s="183"/>
      <c r="AH9" s="183"/>
      <c r="AI9" s="184">
        <f t="shared" si="0"/>
        <v>0</v>
      </c>
      <c r="AJ9" s="185"/>
      <c r="AK9" s="74" t="e">
        <f>ROUNDDOWN(AJ9/AG209,2)</f>
        <v>#DIV/0!</v>
      </c>
    </row>
    <row r="10" spans="1:37" ht="30" customHeight="1" thickBot="1">
      <c r="A10" s="76"/>
      <c r="B10" s="76"/>
      <c r="C10" s="77"/>
      <c r="D10" s="77"/>
      <c r="E10" s="77"/>
      <c r="F10" s="77"/>
      <c r="G10" s="183"/>
      <c r="H10" s="183"/>
      <c r="I10" s="183"/>
      <c r="J10" s="183"/>
      <c r="K10" s="183"/>
      <c r="L10" s="183"/>
      <c r="M10" s="183"/>
      <c r="N10" s="183"/>
      <c r="O10" s="183"/>
      <c r="P10" s="183"/>
      <c r="Q10" s="183"/>
      <c r="R10" s="183"/>
      <c r="S10" s="183"/>
      <c r="T10" s="183"/>
      <c r="U10" s="183"/>
      <c r="V10" s="183"/>
      <c r="W10" s="183"/>
      <c r="X10" s="183"/>
      <c r="Y10" s="183"/>
      <c r="Z10" s="183"/>
      <c r="AA10" s="183"/>
      <c r="AB10" s="183"/>
      <c r="AC10" s="183"/>
      <c r="AD10" s="183"/>
      <c r="AE10" s="183"/>
      <c r="AF10" s="183"/>
      <c r="AG10" s="183"/>
      <c r="AH10" s="183"/>
      <c r="AI10" s="184">
        <f t="shared" si="0"/>
        <v>0</v>
      </c>
      <c r="AJ10" s="185"/>
      <c r="AK10" s="74" t="e">
        <f>ROUNDDOWN(AJ10/AG209,2)</f>
        <v>#DIV/0!</v>
      </c>
    </row>
    <row r="11" spans="1:37" ht="30" customHeight="1" thickBot="1">
      <c r="A11" s="76"/>
      <c r="B11" s="76"/>
      <c r="C11" s="77"/>
      <c r="D11" s="77"/>
      <c r="E11" s="77"/>
      <c r="F11" s="77"/>
      <c r="G11" s="183"/>
      <c r="H11" s="183"/>
      <c r="I11" s="183"/>
      <c r="J11" s="183"/>
      <c r="K11" s="183"/>
      <c r="L11" s="183"/>
      <c r="M11" s="183"/>
      <c r="N11" s="183"/>
      <c r="O11" s="183"/>
      <c r="P11" s="183"/>
      <c r="Q11" s="183"/>
      <c r="R11" s="183"/>
      <c r="S11" s="183"/>
      <c r="T11" s="183"/>
      <c r="U11" s="183"/>
      <c r="V11" s="183"/>
      <c r="W11" s="183"/>
      <c r="X11" s="183"/>
      <c r="Y11" s="183"/>
      <c r="Z11" s="183"/>
      <c r="AA11" s="183"/>
      <c r="AB11" s="183"/>
      <c r="AC11" s="183"/>
      <c r="AD11" s="183"/>
      <c r="AE11" s="183"/>
      <c r="AF11" s="183"/>
      <c r="AG11" s="183"/>
      <c r="AH11" s="183"/>
      <c r="AI11" s="184">
        <f t="shared" si="0"/>
        <v>0</v>
      </c>
      <c r="AJ11" s="185"/>
      <c r="AK11" s="74" t="e">
        <f>ROUNDDOWN(AJ11/AG209,2)</f>
        <v>#DIV/0!</v>
      </c>
    </row>
    <row r="12" spans="1:37" ht="30" customHeight="1" thickBot="1">
      <c r="A12" s="76"/>
      <c r="B12" s="76"/>
      <c r="C12" s="77"/>
      <c r="D12" s="77"/>
      <c r="E12" s="77"/>
      <c r="F12" s="77"/>
      <c r="G12" s="183"/>
      <c r="H12" s="183"/>
      <c r="I12" s="183"/>
      <c r="J12" s="183"/>
      <c r="K12" s="183"/>
      <c r="L12" s="183"/>
      <c r="M12" s="183"/>
      <c r="N12" s="183"/>
      <c r="O12" s="183"/>
      <c r="P12" s="183"/>
      <c r="Q12" s="183"/>
      <c r="R12" s="183"/>
      <c r="S12" s="183"/>
      <c r="T12" s="183"/>
      <c r="U12" s="183"/>
      <c r="V12" s="183"/>
      <c r="W12" s="183"/>
      <c r="X12" s="183"/>
      <c r="Y12" s="183"/>
      <c r="Z12" s="183"/>
      <c r="AA12" s="183"/>
      <c r="AB12" s="183"/>
      <c r="AC12" s="183"/>
      <c r="AD12" s="183"/>
      <c r="AE12" s="183"/>
      <c r="AF12" s="183"/>
      <c r="AG12" s="183"/>
      <c r="AH12" s="183"/>
      <c r="AI12" s="184">
        <f t="shared" si="0"/>
        <v>0</v>
      </c>
      <c r="AJ12" s="185"/>
      <c r="AK12" s="74" t="e">
        <f>ROUNDDOWN(AJ12/AG209,2)</f>
        <v>#DIV/0!</v>
      </c>
    </row>
    <row r="13" spans="1:37" ht="30" customHeight="1" thickBot="1">
      <c r="A13" s="76"/>
      <c r="B13" s="76"/>
      <c r="C13" s="77"/>
      <c r="D13" s="77"/>
      <c r="E13" s="77"/>
      <c r="F13" s="77"/>
      <c r="G13" s="183"/>
      <c r="H13" s="183"/>
      <c r="I13" s="183"/>
      <c r="J13" s="183"/>
      <c r="K13" s="183"/>
      <c r="L13" s="183"/>
      <c r="M13" s="183"/>
      <c r="N13" s="183"/>
      <c r="O13" s="183"/>
      <c r="P13" s="183"/>
      <c r="Q13" s="183"/>
      <c r="R13" s="183"/>
      <c r="S13" s="183"/>
      <c r="T13" s="183"/>
      <c r="U13" s="183"/>
      <c r="V13" s="183"/>
      <c r="W13" s="183"/>
      <c r="X13" s="183"/>
      <c r="Y13" s="183"/>
      <c r="Z13" s="183"/>
      <c r="AA13" s="183"/>
      <c r="AB13" s="183"/>
      <c r="AC13" s="183"/>
      <c r="AD13" s="183"/>
      <c r="AE13" s="183"/>
      <c r="AF13" s="183"/>
      <c r="AG13" s="183"/>
      <c r="AH13" s="183"/>
      <c r="AI13" s="184">
        <f t="shared" si="0"/>
        <v>0</v>
      </c>
      <c r="AJ13" s="185"/>
      <c r="AK13" s="74" t="e">
        <f>ROUNDDOWN(AJ13/AG209,2)</f>
        <v>#DIV/0!</v>
      </c>
    </row>
    <row r="14" spans="1:37" ht="30" customHeight="1" thickBot="1">
      <c r="A14" s="76"/>
      <c r="B14" s="76"/>
      <c r="C14" s="77"/>
      <c r="D14" s="77"/>
      <c r="E14" s="77"/>
      <c r="F14" s="77"/>
      <c r="G14" s="183"/>
      <c r="H14" s="183"/>
      <c r="I14" s="183"/>
      <c r="J14" s="183"/>
      <c r="K14" s="183"/>
      <c r="L14" s="183"/>
      <c r="M14" s="183"/>
      <c r="N14" s="183"/>
      <c r="O14" s="183"/>
      <c r="P14" s="183"/>
      <c r="Q14" s="183"/>
      <c r="R14" s="183"/>
      <c r="S14" s="183"/>
      <c r="T14" s="183"/>
      <c r="U14" s="183"/>
      <c r="V14" s="183"/>
      <c r="W14" s="183"/>
      <c r="X14" s="183"/>
      <c r="Y14" s="183"/>
      <c r="Z14" s="183"/>
      <c r="AA14" s="183"/>
      <c r="AB14" s="183"/>
      <c r="AC14" s="183"/>
      <c r="AD14" s="183"/>
      <c r="AE14" s="183"/>
      <c r="AF14" s="183"/>
      <c r="AG14" s="183"/>
      <c r="AH14" s="183"/>
      <c r="AI14" s="184">
        <f t="shared" si="0"/>
        <v>0</v>
      </c>
      <c r="AJ14" s="185"/>
      <c r="AK14" s="74" t="e">
        <f>ROUNDDOWN(AJ14/AG209,2)</f>
        <v>#DIV/0!</v>
      </c>
    </row>
    <row r="15" spans="1:37" ht="30" customHeight="1" thickBot="1">
      <c r="A15" s="76"/>
      <c r="B15" s="76"/>
      <c r="C15" s="77"/>
      <c r="D15" s="77"/>
      <c r="E15" s="77"/>
      <c r="F15" s="77"/>
      <c r="G15" s="183"/>
      <c r="H15" s="183"/>
      <c r="I15" s="183"/>
      <c r="J15" s="183"/>
      <c r="K15" s="183"/>
      <c r="L15" s="183"/>
      <c r="M15" s="183"/>
      <c r="N15" s="183"/>
      <c r="O15" s="183"/>
      <c r="P15" s="183"/>
      <c r="Q15" s="183"/>
      <c r="R15" s="183"/>
      <c r="S15" s="183"/>
      <c r="T15" s="183"/>
      <c r="U15" s="183"/>
      <c r="V15" s="183"/>
      <c r="W15" s="183"/>
      <c r="X15" s="183"/>
      <c r="Y15" s="183"/>
      <c r="Z15" s="183"/>
      <c r="AA15" s="183"/>
      <c r="AB15" s="183"/>
      <c r="AC15" s="183"/>
      <c r="AD15" s="183"/>
      <c r="AE15" s="183"/>
      <c r="AF15" s="183"/>
      <c r="AG15" s="183"/>
      <c r="AH15" s="183"/>
      <c r="AI15" s="184">
        <f t="shared" si="0"/>
        <v>0</v>
      </c>
      <c r="AJ15" s="185"/>
      <c r="AK15" s="74" t="e">
        <f>ROUNDDOWN(AJ15/AG209,2)</f>
        <v>#DIV/0!</v>
      </c>
    </row>
    <row r="16" spans="1:37" ht="30" customHeight="1" thickBot="1">
      <c r="A16" s="76"/>
      <c r="B16" s="76"/>
      <c r="C16" s="77"/>
      <c r="D16" s="77"/>
      <c r="E16" s="77"/>
      <c r="F16" s="77"/>
      <c r="G16" s="183"/>
      <c r="H16" s="183"/>
      <c r="I16" s="183"/>
      <c r="J16" s="183"/>
      <c r="K16" s="183"/>
      <c r="L16" s="183"/>
      <c r="M16" s="183"/>
      <c r="N16" s="183"/>
      <c r="O16" s="183"/>
      <c r="P16" s="183"/>
      <c r="Q16" s="183"/>
      <c r="R16" s="183"/>
      <c r="S16" s="183"/>
      <c r="T16" s="183"/>
      <c r="U16" s="183"/>
      <c r="V16" s="183"/>
      <c r="W16" s="183"/>
      <c r="X16" s="183"/>
      <c r="Y16" s="183"/>
      <c r="Z16" s="183"/>
      <c r="AA16" s="183"/>
      <c r="AB16" s="183"/>
      <c r="AC16" s="183"/>
      <c r="AD16" s="183"/>
      <c r="AE16" s="183"/>
      <c r="AF16" s="183"/>
      <c r="AG16" s="183"/>
      <c r="AH16" s="183"/>
      <c r="AI16" s="184">
        <f t="shared" si="0"/>
        <v>0</v>
      </c>
      <c r="AJ16" s="185"/>
      <c r="AK16" s="74" t="e">
        <f>ROUNDDOWN(AJ16/AG209,2)</f>
        <v>#DIV/0!</v>
      </c>
    </row>
    <row r="17" spans="1:37" ht="30" customHeight="1" thickBot="1">
      <c r="A17" s="76"/>
      <c r="B17" s="76"/>
      <c r="C17" s="77"/>
      <c r="D17" s="77"/>
      <c r="E17" s="77"/>
      <c r="F17" s="77"/>
      <c r="G17" s="183"/>
      <c r="H17" s="183"/>
      <c r="I17" s="183"/>
      <c r="J17" s="183"/>
      <c r="K17" s="183"/>
      <c r="L17" s="183"/>
      <c r="M17" s="183"/>
      <c r="N17" s="183"/>
      <c r="O17" s="183"/>
      <c r="P17" s="183"/>
      <c r="Q17" s="183"/>
      <c r="R17" s="183"/>
      <c r="S17" s="183"/>
      <c r="T17" s="183"/>
      <c r="U17" s="183"/>
      <c r="V17" s="183"/>
      <c r="W17" s="183"/>
      <c r="X17" s="183"/>
      <c r="Y17" s="183"/>
      <c r="Z17" s="183"/>
      <c r="AA17" s="183"/>
      <c r="AB17" s="183"/>
      <c r="AC17" s="183"/>
      <c r="AD17" s="183"/>
      <c r="AE17" s="183"/>
      <c r="AF17" s="183"/>
      <c r="AG17" s="183"/>
      <c r="AH17" s="183"/>
      <c r="AI17" s="184">
        <f t="shared" si="0"/>
        <v>0</v>
      </c>
      <c r="AJ17" s="185"/>
      <c r="AK17" s="74" t="e">
        <f>ROUNDDOWN(AJ17/AG209,2)</f>
        <v>#DIV/0!</v>
      </c>
    </row>
    <row r="18" spans="1:37" ht="30" customHeight="1" thickBot="1">
      <c r="A18" s="76"/>
      <c r="B18" s="76"/>
      <c r="C18" s="77"/>
      <c r="D18" s="77"/>
      <c r="E18" s="77"/>
      <c r="F18" s="77"/>
      <c r="G18" s="183"/>
      <c r="H18" s="183"/>
      <c r="I18" s="183"/>
      <c r="J18" s="183"/>
      <c r="K18" s="183"/>
      <c r="L18" s="183"/>
      <c r="M18" s="183"/>
      <c r="N18" s="183"/>
      <c r="O18" s="183"/>
      <c r="P18" s="183"/>
      <c r="Q18" s="183"/>
      <c r="R18" s="183"/>
      <c r="S18" s="183"/>
      <c r="T18" s="183"/>
      <c r="U18" s="183"/>
      <c r="V18" s="183"/>
      <c r="W18" s="183"/>
      <c r="X18" s="183"/>
      <c r="Y18" s="183"/>
      <c r="Z18" s="183"/>
      <c r="AA18" s="183"/>
      <c r="AB18" s="183"/>
      <c r="AC18" s="183"/>
      <c r="AD18" s="183"/>
      <c r="AE18" s="183"/>
      <c r="AF18" s="183"/>
      <c r="AG18" s="183"/>
      <c r="AH18" s="183"/>
      <c r="AI18" s="184">
        <f t="shared" si="0"/>
        <v>0</v>
      </c>
      <c r="AJ18" s="185"/>
      <c r="AK18" s="74" t="e">
        <f>ROUNDDOWN(AJ18/AG209,2)</f>
        <v>#DIV/0!</v>
      </c>
    </row>
    <row r="19" spans="1:37" ht="30" customHeight="1" thickBot="1">
      <c r="A19" s="76"/>
      <c r="B19" s="76"/>
      <c r="C19" s="77"/>
      <c r="D19" s="77"/>
      <c r="E19" s="77"/>
      <c r="F19" s="77"/>
      <c r="G19" s="183"/>
      <c r="H19" s="183"/>
      <c r="I19" s="183"/>
      <c r="J19" s="183"/>
      <c r="K19" s="183"/>
      <c r="L19" s="183"/>
      <c r="M19" s="183"/>
      <c r="N19" s="183"/>
      <c r="O19" s="183"/>
      <c r="P19" s="183"/>
      <c r="Q19" s="183"/>
      <c r="R19" s="183"/>
      <c r="S19" s="183"/>
      <c r="T19" s="183"/>
      <c r="U19" s="183"/>
      <c r="V19" s="183"/>
      <c r="W19" s="183"/>
      <c r="X19" s="183"/>
      <c r="Y19" s="183"/>
      <c r="Z19" s="183"/>
      <c r="AA19" s="183"/>
      <c r="AB19" s="183"/>
      <c r="AC19" s="183"/>
      <c r="AD19" s="183"/>
      <c r="AE19" s="183"/>
      <c r="AF19" s="183"/>
      <c r="AG19" s="183"/>
      <c r="AH19" s="183"/>
      <c r="AI19" s="184">
        <f t="shared" si="0"/>
        <v>0</v>
      </c>
      <c r="AJ19" s="185"/>
      <c r="AK19" s="74" t="e">
        <f>ROUNDDOWN(AJ19/AG209,2)</f>
        <v>#DIV/0!</v>
      </c>
    </row>
    <row r="20" spans="1:37" ht="30" customHeight="1" thickBot="1">
      <c r="A20" s="76"/>
      <c r="B20" s="76"/>
      <c r="C20" s="77"/>
      <c r="D20" s="77"/>
      <c r="E20" s="77"/>
      <c r="F20" s="77"/>
      <c r="G20" s="183"/>
      <c r="H20" s="183"/>
      <c r="I20" s="183"/>
      <c r="J20" s="183"/>
      <c r="K20" s="183"/>
      <c r="L20" s="183"/>
      <c r="M20" s="183"/>
      <c r="N20" s="183"/>
      <c r="O20" s="183"/>
      <c r="P20" s="183"/>
      <c r="Q20" s="183"/>
      <c r="R20" s="183"/>
      <c r="S20" s="183"/>
      <c r="T20" s="183"/>
      <c r="U20" s="183"/>
      <c r="V20" s="183"/>
      <c r="W20" s="183"/>
      <c r="X20" s="183"/>
      <c r="Y20" s="183"/>
      <c r="Z20" s="183"/>
      <c r="AA20" s="183"/>
      <c r="AB20" s="183"/>
      <c r="AC20" s="183"/>
      <c r="AD20" s="183"/>
      <c r="AE20" s="183"/>
      <c r="AF20" s="183"/>
      <c r="AG20" s="183"/>
      <c r="AH20" s="183"/>
      <c r="AI20" s="184">
        <f t="shared" si="0"/>
        <v>0</v>
      </c>
      <c r="AJ20" s="185"/>
      <c r="AK20" s="74" t="e">
        <f>ROUNDDOWN(AJ20/AG209,2)</f>
        <v>#DIV/0!</v>
      </c>
    </row>
    <row r="21" spans="1:37" ht="30" customHeight="1" thickBot="1">
      <c r="A21" s="76"/>
      <c r="B21" s="76"/>
      <c r="C21" s="77"/>
      <c r="D21" s="77"/>
      <c r="E21" s="77"/>
      <c r="F21" s="77"/>
      <c r="G21" s="183"/>
      <c r="H21" s="183"/>
      <c r="I21" s="183"/>
      <c r="J21" s="183"/>
      <c r="K21" s="183"/>
      <c r="L21" s="183"/>
      <c r="M21" s="183"/>
      <c r="N21" s="183"/>
      <c r="O21" s="183"/>
      <c r="P21" s="183"/>
      <c r="Q21" s="183"/>
      <c r="R21" s="183"/>
      <c r="S21" s="183"/>
      <c r="T21" s="183"/>
      <c r="U21" s="183"/>
      <c r="V21" s="183"/>
      <c r="W21" s="183"/>
      <c r="X21" s="183"/>
      <c r="Y21" s="183"/>
      <c r="Z21" s="183"/>
      <c r="AA21" s="183"/>
      <c r="AB21" s="183"/>
      <c r="AC21" s="183"/>
      <c r="AD21" s="183"/>
      <c r="AE21" s="183"/>
      <c r="AF21" s="183"/>
      <c r="AG21" s="183"/>
      <c r="AH21" s="183"/>
      <c r="AI21" s="184">
        <f t="shared" si="0"/>
        <v>0</v>
      </c>
      <c r="AJ21" s="185"/>
      <c r="AK21" s="74" t="e">
        <f>ROUNDDOWN(AJ21/AG209,2)</f>
        <v>#DIV/0!</v>
      </c>
    </row>
    <row r="22" spans="1:37" ht="30" hidden="1" customHeight="1">
      <c r="A22" s="73">
        <v>0</v>
      </c>
      <c r="B22" s="73">
        <v>0</v>
      </c>
      <c r="C22" s="75" t="s">
        <v>188</v>
      </c>
      <c r="D22" s="75" t="s">
        <v>188</v>
      </c>
      <c r="E22" s="75" t="s">
        <v>188</v>
      </c>
      <c r="F22" s="75" t="s">
        <v>188</v>
      </c>
      <c r="G22" s="75"/>
      <c r="H22" s="75"/>
      <c r="I22" s="75"/>
      <c r="J22" s="75"/>
      <c r="K22" s="75"/>
      <c r="L22" s="75"/>
      <c r="M22" s="75"/>
      <c r="N22" s="75"/>
      <c r="O22" s="75"/>
      <c r="P22" s="75"/>
      <c r="Q22" s="75"/>
      <c r="R22" s="75"/>
      <c r="S22" s="75"/>
      <c r="T22" s="75"/>
      <c r="U22" s="75"/>
      <c r="V22" s="75"/>
      <c r="W22" s="75"/>
      <c r="X22" s="75"/>
      <c r="Y22" s="75"/>
      <c r="Z22" s="75"/>
      <c r="AA22" s="75"/>
      <c r="AB22" s="75"/>
      <c r="AC22" s="75"/>
      <c r="AD22" s="75"/>
      <c r="AE22" s="75"/>
      <c r="AF22" s="75"/>
      <c r="AG22" s="75"/>
      <c r="AH22" s="75"/>
      <c r="AI22" s="184">
        <f t="shared" si="0"/>
        <v>0</v>
      </c>
      <c r="AJ22" s="186"/>
      <c r="AK22" s="74" t="e">
        <f>ROUNDDOWN(AJ22/AG209,2)</f>
        <v>#DIV/0!</v>
      </c>
    </row>
    <row r="23" spans="1:37" ht="30" hidden="1" customHeight="1">
      <c r="A23" s="73">
        <v>0</v>
      </c>
      <c r="B23" s="73">
        <v>0</v>
      </c>
      <c r="C23" s="75" t="s">
        <v>188</v>
      </c>
      <c r="D23" s="75" t="s">
        <v>188</v>
      </c>
      <c r="E23" s="75" t="s">
        <v>188</v>
      </c>
      <c r="F23" s="75" t="s">
        <v>188</v>
      </c>
      <c r="G23" s="75"/>
      <c r="H23" s="75"/>
      <c r="I23" s="75"/>
      <c r="J23" s="75"/>
      <c r="K23" s="75"/>
      <c r="L23" s="75"/>
      <c r="M23" s="75"/>
      <c r="N23" s="75"/>
      <c r="O23" s="75"/>
      <c r="P23" s="75"/>
      <c r="Q23" s="75"/>
      <c r="R23" s="75"/>
      <c r="S23" s="75"/>
      <c r="T23" s="75"/>
      <c r="U23" s="75"/>
      <c r="V23" s="75"/>
      <c r="W23" s="75"/>
      <c r="X23" s="75"/>
      <c r="Y23" s="75"/>
      <c r="Z23" s="75"/>
      <c r="AA23" s="75"/>
      <c r="AB23" s="75"/>
      <c r="AC23" s="75"/>
      <c r="AD23" s="75"/>
      <c r="AE23" s="75"/>
      <c r="AF23" s="75"/>
      <c r="AG23" s="75"/>
      <c r="AH23" s="75"/>
      <c r="AI23" s="184">
        <f t="shared" si="0"/>
        <v>0</v>
      </c>
      <c r="AJ23" s="186"/>
      <c r="AK23" s="74" t="e">
        <f>ROUNDDOWN(AJ23/AG209,2)</f>
        <v>#DIV/0!</v>
      </c>
    </row>
    <row r="24" spans="1:37" ht="30" hidden="1" customHeight="1">
      <c r="A24" s="73">
        <v>0</v>
      </c>
      <c r="B24" s="73">
        <v>0</v>
      </c>
      <c r="C24" s="75" t="s">
        <v>188</v>
      </c>
      <c r="D24" s="75" t="s">
        <v>188</v>
      </c>
      <c r="E24" s="75" t="s">
        <v>188</v>
      </c>
      <c r="F24" s="75" t="s">
        <v>188</v>
      </c>
      <c r="G24" s="75"/>
      <c r="H24" s="75"/>
      <c r="I24" s="75"/>
      <c r="J24" s="75"/>
      <c r="K24" s="75"/>
      <c r="L24" s="75"/>
      <c r="M24" s="75"/>
      <c r="N24" s="75"/>
      <c r="O24" s="75"/>
      <c r="P24" s="75"/>
      <c r="Q24" s="75"/>
      <c r="R24" s="75"/>
      <c r="S24" s="75"/>
      <c r="T24" s="75"/>
      <c r="U24" s="75"/>
      <c r="V24" s="75"/>
      <c r="W24" s="75"/>
      <c r="X24" s="75"/>
      <c r="Y24" s="75"/>
      <c r="Z24" s="75"/>
      <c r="AA24" s="75"/>
      <c r="AB24" s="75"/>
      <c r="AC24" s="75"/>
      <c r="AD24" s="75"/>
      <c r="AE24" s="75"/>
      <c r="AF24" s="75"/>
      <c r="AG24" s="75"/>
      <c r="AH24" s="75"/>
      <c r="AI24" s="184">
        <f t="shared" si="0"/>
        <v>0</v>
      </c>
      <c r="AJ24" s="186"/>
      <c r="AK24" s="74" t="e">
        <f>ROUNDDOWN(AJ24/AG209,2)</f>
        <v>#DIV/0!</v>
      </c>
    </row>
    <row r="25" spans="1:37" ht="30" hidden="1" customHeight="1">
      <c r="A25" s="73">
        <v>0</v>
      </c>
      <c r="B25" s="73">
        <v>0</v>
      </c>
      <c r="C25" s="75" t="s">
        <v>188</v>
      </c>
      <c r="D25" s="75" t="s">
        <v>188</v>
      </c>
      <c r="E25" s="75" t="s">
        <v>188</v>
      </c>
      <c r="F25" s="75" t="s">
        <v>188</v>
      </c>
      <c r="G25" s="75"/>
      <c r="H25" s="75"/>
      <c r="I25" s="75"/>
      <c r="J25" s="75"/>
      <c r="K25" s="75"/>
      <c r="L25" s="75"/>
      <c r="M25" s="75"/>
      <c r="N25" s="75"/>
      <c r="O25" s="75"/>
      <c r="P25" s="75"/>
      <c r="Q25" s="75"/>
      <c r="R25" s="75"/>
      <c r="S25" s="75"/>
      <c r="T25" s="75"/>
      <c r="U25" s="75"/>
      <c r="V25" s="75"/>
      <c r="W25" s="75"/>
      <c r="X25" s="75"/>
      <c r="Y25" s="75"/>
      <c r="Z25" s="75"/>
      <c r="AA25" s="75"/>
      <c r="AB25" s="75"/>
      <c r="AC25" s="75"/>
      <c r="AD25" s="75"/>
      <c r="AE25" s="75"/>
      <c r="AF25" s="75"/>
      <c r="AG25" s="75"/>
      <c r="AH25" s="75"/>
      <c r="AI25" s="184">
        <f t="shared" si="0"/>
        <v>0</v>
      </c>
      <c r="AJ25" s="186"/>
      <c r="AK25" s="74" t="e">
        <f>ROUNDDOWN(AJ25/AG209,2)</f>
        <v>#DIV/0!</v>
      </c>
    </row>
    <row r="26" spans="1:37" ht="30" hidden="1" customHeight="1">
      <c r="A26" s="73">
        <v>0</v>
      </c>
      <c r="B26" s="73">
        <v>0</v>
      </c>
      <c r="C26" s="75" t="s">
        <v>188</v>
      </c>
      <c r="D26" s="75" t="s">
        <v>188</v>
      </c>
      <c r="E26" s="75" t="s">
        <v>188</v>
      </c>
      <c r="F26" s="75" t="s">
        <v>188</v>
      </c>
      <c r="G26" s="75"/>
      <c r="H26" s="75"/>
      <c r="I26" s="75"/>
      <c r="J26" s="75"/>
      <c r="K26" s="75"/>
      <c r="L26" s="75"/>
      <c r="M26" s="75"/>
      <c r="N26" s="75"/>
      <c r="O26" s="75"/>
      <c r="P26" s="75"/>
      <c r="Q26" s="75"/>
      <c r="R26" s="75"/>
      <c r="S26" s="75"/>
      <c r="T26" s="75"/>
      <c r="U26" s="75"/>
      <c r="V26" s="75"/>
      <c r="W26" s="75"/>
      <c r="X26" s="75"/>
      <c r="Y26" s="75"/>
      <c r="Z26" s="75"/>
      <c r="AA26" s="75"/>
      <c r="AB26" s="75"/>
      <c r="AC26" s="75"/>
      <c r="AD26" s="75"/>
      <c r="AE26" s="75"/>
      <c r="AF26" s="75"/>
      <c r="AG26" s="75"/>
      <c r="AH26" s="75"/>
      <c r="AI26" s="184">
        <f t="shared" si="0"/>
        <v>0</v>
      </c>
      <c r="AJ26" s="186"/>
      <c r="AK26" s="74" t="e">
        <f>ROUNDDOWN(AJ26/AG209,2)</f>
        <v>#DIV/0!</v>
      </c>
    </row>
    <row r="27" spans="1:37" ht="30" hidden="1" customHeight="1">
      <c r="A27" s="73">
        <v>0</v>
      </c>
      <c r="B27" s="73">
        <v>0</v>
      </c>
      <c r="C27" s="75" t="s">
        <v>188</v>
      </c>
      <c r="D27" s="75" t="s">
        <v>188</v>
      </c>
      <c r="E27" s="75" t="s">
        <v>188</v>
      </c>
      <c r="F27" s="75" t="s">
        <v>188</v>
      </c>
      <c r="G27" s="75"/>
      <c r="H27" s="75"/>
      <c r="I27" s="75"/>
      <c r="J27" s="75"/>
      <c r="K27" s="75"/>
      <c r="L27" s="75"/>
      <c r="M27" s="75"/>
      <c r="N27" s="75"/>
      <c r="O27" s="75"/>
      <c r="P27" s="75"/>
      <c r="Q27" s="75"/>
      <c r="R27" s="75"/>
      <c r="S27" s="75"/>
      <c r="T27" s="75"/>
      <c r="U27" s="75"/>
      <c r="V27" s="75"/>
      <c r="W27" s="75"/>
      <c r="X27" s="75"/>
      <c r="Y27" s="75"/>
      <c r="Z27" s="75"/>
      <c r="AA27" s="75"/>
      <c r="AB27" s="75"/>
      <c r="AC27" s="75"/>
      <c r="AD27" s="75"/>
      <c r="AE27" s="75"/>
      <c r="AF27" s="75"/>
      <c r="AG27" s="75"/>
      <c r="AH27" s="75"/>
      <c r="AI27" s="184">
        <f t="shared" si="0"/>
        <v>0</v>
      </c>
      <c r="AJ27" s="186"/>
      <c r="AK27" s="74" t="e">
        <f>ROUNDDOWN(AJ27/AG209,2)</f>
        <v>#DIV/0!</v>
      </c>
    </row>
    <row r="28" spans="1:37" ht="30" hidden="1" customHeight="1">
      <c r="A28" s="73">
        <v>0</v>
      </c>
      <c r="B28" s="73">
        <v>0</v>
      </c>
      <c r="C28" s="75" t="s">
        <v>188</v>
      </c>
      <c r="D28" s="75" t="s">
        <v>188</v>
      </c>
      <c r="E28" s="75" t="s">
        <v>188</v>
      </c>
      <c r="F28" s="75" t="s">
        <v>188</v>
      </c>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184">
        <f t="shared" si="0"/>
        <v>0</v>
      </c>
      <c r="AJ28" s="186"/>
      <c r="AK28" s="74" t="e">
        <f>ROUNDDOWN(AJ28/AG209,2)</f>
        <v>#DIV/0!</v>
      </c>
    </row>
    <row r="29" spans="1:37" ht="30" hidden="1" customHeight="1">
      <c r="A29" s="73">
        <v>0</v>
      </c>
      <c r="B29" s="73">
        <v>0</v>
      </c>
      <c r="C29" s="75" t="s">
        <v>188</v>
      </c>
      <c r="D29" s="75" t="s">
        <v>188</v>
      </c>
      <c r="E29" s="75" t="s">
        <v>188</v>
      </c>
      <c r="F29" s="75" t="s">
        <v>188</v>
      </c>
      <c r="G29" s="75"/>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184">
        <f t="shared" si="0"/>
        <v>0</v>
      </c>
      <c r="AJ29" s="186"/>
      <c r="AK29" s="74" t="e">
        <f>ROUNDDOWN(AJ29/AG209,2)</f>
        <v>#DIV/0!</v>
      </c>
    </row>
    <row r="30" spans="1:37" ht="30" hidden="1" customHeight="1">
      <c r="A30" s="73">
        <v>0</v>
      </c>
      <c r="B30" s="73">
        <v>0</v>
      </c>
      <c r="C30" s="75" t="s">
        <v>188</v>
      </c>
      <c r="D30" s="75" t="s">
        <v>188</v>
      </c>
      <c r="E30" s="75" t="s">
        <v>188</v>
      </c>
      <c r="F30" s="75" t="s">
        <v>188</v>
      </c>
      <c r="G30" s="75"/>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c r="AI30" s="184">
        <f t="shared" si="0"/>
        <v>0</v>
      </c>
      <c r="AJ30" s="186"/>
      <c r="AK30" s="74" t="e">
        <f>ROUNDDOWN(AJ30/AG209,2)</f>
        <v>#DIV/0!</v>
      </c>
    </row>
    <row r="31" spans="1:37" ht="30" hidden="1" customHeight="1">
      <c r="A31" s="73">
        <v>0</v>
      </c>
      <c r="B31" s="73">
        <v>0</v>
      </c>
      <c r="C31" s="75" t="s">
        <v>188</v>
      </c>
      <c r="D31" s="75" t="s">
        <v>188</v>
      </c>
      <c r="E31" s="75" t="s">
        <v>188</v>
      </c>
      <c r="F31" s="75" t="s">
        <v>188</v>
      </c>
      <c r="G31" s="75"/>
      <c r="H31" s="75"/>
      <c r="I31" s="75"/>
      <c r="J31" s="75"/>
      <c r="K31" s="75"/>
      <c r="L31" s="75"/>
      <c r="M31" s="75"/>
      <c r="N31" s="75"/>
      <c r="O31" s="75"/>
      <c r="P31" s="75"/>
      <c r="Q31" s="75"/>
      <c r="R31" s="75"/>
      <c r="S31" s="75"/>
      <c r="T31" s="75"/>
      <c r="U31" s="75"/>
      <c r="V31" s="75"/>
      <c r="W31" s="75"/>
      <c r="X31" s="75"/>
      <c r="Y31" s="75"/>
      <c r="Z31" s="75"/>
      <c r="AA31" s="75"/>
      <c r="AB31" s="75"/>
      <c r="AC31" s="75"/>
      <c r="AD31" s="75"/>
      <c r="AE31" s="75"/>
      <c r="AF31" s="75"/>
      <c r="AG31" s="75"/>
      <c r="AH31" s="75"/>
      <c r="AI31" s="184">
        <f t="shared" si="0"/>
        <v>0</v>
      </c>
      <c r="AJ31" s="186"/>
      <c r="AK31" s="74" t="e">
        <f>ROUNDDOWN(AJ31/AG209,2)</f>
        <v>#DIV/0!</v>
      </c>
    </row>
    <row r="32" spans="1:37" ht="30" hidden="1" customHeight="1">
      <c r="A32" s="73">
        <v>0</v>
      </c>
      <c r="B32" s="73">
        <v>0</v>
      </c>
      <c r="C32" s="75" t="s">
        <v>188</v>
      </c>
      <c r="D32" s="75" t="s">
        <v>188</v>
      </c>
      <c r="E32" s="75" t="s">
        <v>188</v>
      </c>
      <c r="F32" s="75" t="s">
        <v>188</v>
      </c>
      <c r="G32" s="75"/>
      <c r="H32" s="75"/>
      <c r="I32" s="75"/>
      <c r="J32" s="75"/>
      <c r="K32" s="75"/>
      <c r="L32" s="75"/>
      <c r="M32" s="75"/>
      <c r="N32" s="75"/>
      <c r="O32" s="75"/>
      <c r="P32" s="75"/>
      <c r="Q32" s="75"/>
      <c r="R32" s="75"/>
      <c r="S32" s="75"/>
      <c r="T32" s="75"/>
      <c r="U32" s="75"/>
      <c r="V32" s="75"/>
      <c r="W32" s="75"/>
      <c r="X32" s="75"/>
      <c r="Y32" s="75"/>
      <c r="Z32" s="75"/>
      <c r="AA32" s="75"/>
      <c r="AB32" s="75"/>
      <c r="AC32" s="75"/>
      <c r="AD32" s="75"/>
      <c r="AE32" s="75"/>
      <c r="AF32" s="75"/>
      <c r="AG32" s="75"/>
      <c r="AH32" s="75"/>
      <c r="AI32" s="184">
        <f t="shared" si="0"/>
        <v>0</v>
      </c>
      <c r="AJ32" s="186"/>
      <c r="AK32" s="74" t="e">
        <f>ROUNDDOWN(AJ32/AG209,2)</f>
        <v>#DIV/0!</v>
      </c>
    </row>
    <row r="33" spans="1:37" ht="30" hidden="1" customHeight="1">
      <c r="A33" s="73">
        <v>0</v>
      </c>
      <c r="B33" s="73">
        <v>0</v>
      </c>
      <c r="C33" s="75" t="s">
        <v>188</v>
      </c>
      <c r="D33" s="75" t="s">
        <v>188</v>
      </c>
      <c r="E33" s="75" t="s">
        <v>188</v>
      </c>
      <c r="F33" s="75" t="s">
        <v>188</v>
      </c>
      <c r="G33" s="75"/>
      <c r="H33" s="75"/>
      <c r="I33" s="75"/>
      <c r="J33" s="75"/>
      <c r="K33" s="75"/>
      <c r="L33" s="75"/>
      <c r="M33" s="75"/>
      <c r="N33" s="75"/>
      <c r="O33" s="75"/>
      <c r="P33" s="75"/>
      <c r="Q33" s="75"/>
      <c r="R33" s="75"/>
      <c r="S33" s="75"/>
      <c r="T33" s="75"/>
      <c r="U33" s="75"/>
      <c r="V33" s="75"/>
      <c r="W33" s="75"/>
      <c r="X33" s="75"/>
      <c r="Y33" s="75"/>
      <c r="Z33" s="75"/>
      <c r="AA33" s="75"/>
      <c r="AB33" s="75"/>
      <c r="AC33" s="75"/>
      <c r="AD33" s="75"/>
      <c r="AE33" s="75"/>
      <c r="AF33" s="75"/>
      <c r="AG33" s="75"/>
      <c r="AH33" s="75"/>
      <c r="AI33" s="184">
        <f t="shared" si="0"/>
        <v>0</v>
      </c>
      <c r="AJ33" s="186"/>
      <c r="AK33" s="74" t="e">
        <f>ROUNDDOWN(AJ33/AG209,2)</f>
        <v>#DIV/0!</v>
      </c>
    </row>
    <row r="34" spans="1:37" ht="30" hidden="1" customHeight="1">
      <c r="A34" s="73">
        <v>0</v>
      </c>
      <c r="B34" s="73">
        <v>0</v>
      </c>
      <c r="C34" s="75" t="s">
        <v>188</v>
      </c>
      <c r="D34" s="75" t="s">
        <v>188</v>
      </c>
      <c r="E34" s="75" t="s">
        <v>188</v>
      </c>
      <c r="F34" s="75" t="s">
        <v>188</v>
      </c>
      <c r="G34" s="75"/>
      <c r="H34" s="75"/>
      <c r="I34" s="75"/>
      <c r="J34" s="75"/>
      <c r="K34" s="75"/>
      <c r="L34" s="75"/>
      <c r="M34" s="75"/>
      <c r="N34" s="75"/>
      <c r="O34" s="75"/>
      <c r="P34" s="75"/>
      <c r="Q34" s="75"/>
      <c r="R34" s="75"/>
      <c r="S34" s="75"/>
      <c r="T34" s="75"/>
      <c r="U34" s="75"/>
      <c r="V34" s="75"/>
      <c r="W34" s="75"/>
      <c r="X34" s="75"/>
      <c r="Y34" s="75"/>
      <c r="Z34" s="75"/>
      <c r="AA34" s="75"/>
      <c r="AB34" s="75"/>
      <c r="AC34" s="75"/>
      <c r="AD34" s="75"/>
      <c r="AE34" s="75"/>
      <c r="AF34" s="75"/>
      <c r="AG34" s="75"/>
      <c r="AH34" s="75"/>
      <c r="AI34" s="184">
        <f t="shared" si="0"/>
        <v>0</v>
      </c>
      <c r="AJ34" s="186"/>
      <c r="AK34" s="74" t="e">
        <f>ROUNDDOWN(AJ34/AG209,2)</f>
        <v>#DIV/0!</v>
      </c>
    </row>
    <row r="35" spans="1:37" ht="30" hidden="1" customHeight="1">
      <c r="A35" s="73">
        <v>0</v>
      </c>
      <c r="B35" s="73">
        <v>0</v>
      </c>
      <c r="C35" s="75" t="s">
        <v>188</v>
      </c>
      <c r="D35" s="75" t="s">
        <v>188</v>
      </c>
      <c r="E35" s="75" t="s">
        <v>188</v>
      </c>
      <c r="F35" s="75" t="s">
        <v>188</v>
      </c>
      <c r="G35" s="75"/>
      <c r="H35" s="75"/>
      <c r="I35" s="75"/>
      <c r="J35" s="75"/>
      <c r="K35" s="75"/>
      <c r="L35" s="75"/>
      <c r="M35" s="75"/>
      <c r="N35" s="75"/>
      <c r="O35" s="75"/>
      <c r="P35" s="75"/>
      <c r="Q35" s="75"/>
      <c r="R35" s="75"/>
      <c r="S35" s="75"/>
      <c r="T35" s="75"/>
      <c r="U35" s="75"/>
      <c r="V35" s="75"/>
      <c r="W35" s="75"/>
      <c r="X35" s="75"/>
      <c r="Y35" s="75"/>
      <c r="Z35" s="75"/>
      <c r="AA35" s="75"/>
      <c r="AB35" s="75"/>
      <c r="AC35" s="75"/>
      <c r="AD35" s="75"/>
      <c r="AE35" s="75"/>
      <c r="AF35" s="75"/>
      <c r="AG35" s="75"/>
      <c r="AH35" s="75"/>
      <c r="AI35" s="184">
        <f t="shared" si="0"/>
        <v>0</v>
      </c>
      <c r="AJ35" s="186"/>
      <c r="AK35" s="74" t="e">
        <f>ROUNDDOWN(AJ35/AG209,2)</f>
        <v>#DIV/0!</v>
      </c>
    </row>
    <row r="36" spans="1:37" ht="30" hidden="1" customHeight="1">
      <c r="A36" s="73">
        <v>0</v>
      </c>
      <c r="B36" s="73">
        <v>0</v>
      </c>
      <c r="C36" s="75" t="s">
        <v>188</v>
      </c>
      <c r="D36" s="75" t="s">
        <v>188</v>
      </c>
      <c r="E36" s="75" t="s">
        <v>188</v>
      </c>
      <c r="F36" s="75" t="s">
        <v>188</v>
      </c>
      <c r="G36" s="75"/>
      <c r="H36" s="75"/>
      <c r="I36" s="75"/>
      <c r="J36" s="75"/>
      <c r="K36" s="75"/>
      <c r="L36" s="75"/>
      <c r="M36" s="75"/>
      <c r="N36" s="75"/>
      <c r="O36" s="75"/>
      <c r="P36" s="75"/>
      <c r="Q36" s="75"/>
      <c r="R36" s="75"/>
      <c r="S36" s="75"/>
      <c r="T36" s="75"/>
      <c r="U36" s="75"/>
      <c r="V36" s="75"/>
      <c r="W36" s="75"/>
      <c r="X36" s="75"/>
      <c r="Y36" s="75"/>
      <c r="Z36" s="75"/>
      <c r="AA36" s="75"/>
      <c r="AB36" s="75"/>
      <c r="AC36" s="75"/>
      <c r="AD36" s="75"/>
      <c r="AE36" s="75"/>
      <c r="AF36" s="75"/>
      <c r="AG36" s="75"/>
      <c r="AH36" s="75"/>
      <c r="AI36" s="184">
        <f t="shared" si="0"/>
        <v>0</v>
      </c>
      <c r="AJ36" s="186"/>
      <c r="AK36" s="74" t="e">
        <f>ROUNDDOWN(AJ36/AG209,2)</f>
        <v>#DIV/0!</v>
      </c>
    </row>
    <row r="37" spans="1:37" ht="30" hidden="1" customHeight="1">
      <c r="A37" s="73">
        <v>0</v>
      </c>
      <c r="B37" s="73">
        <v>0</v>
      </c>
      <c r="C37" s="75" t="s">
        <v>188</v>
      </c>
      <c r="D37" s="75" t="s">
        <v>188</v>
      </c>
      <c r="E37" s="75" t="s">
        <v>188</v>
      </c>
      <c r="F37" s="75" t="s">
        <v>188</v>
      </c>
      <c r="G37" s="75"/>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5"/>
      <c r="AG37" s="75"/>
      <c r="AH37" s="75"/>
      <c r="AI37" s="184">
        <f t="shared" si="0"/>
        <v>0</v>
      </c>
      <c r="AJ37" s="186"/>
      <c r="AK37" s="74" t="e">
        <f>ROUNDDOWN(AJ37/AG209,2)</f>
        <v>#DIV/0!</v>
      </c>
    </row>
    <row r="38" spans="1:37" ht="30" hidden="1" customHeight="1">
      <c r="A38" s="73">
        <v>0</v>
      </c>
      <c r="B38" s="73">
        <v>0</v>
      </c>
      <c r="C38" s="75" t="s">
        <v>188</v>
      </c>
      <c r="D38" s="75" t="s">
        <v>188</v>
      </c>
      <c r="E38" s="75" t="s">
        <v>188</v>
      </c>
      <c r="F38" s="75" t="s">
        <v>188</v>
      </c>
      <c r="G38" s="75"/>
      <c r="H38" s="75"/>
      <c r="I38" s="75"/>
      <c r="J38" s="75"/>
      <c r="K38" s="75"/>
      <c r="L38" s="75"/>
      <c r="M38" s="75"/>
      <c r="N38" s="75"/>
      <c r="O38" s="75"/>
      <c r="P38" s="75"/>
      <c r="Q38" s="75"/>
      <c r="R38" s="75"/>
      <c r="S38" s="75"/>
      <c r="T38" s="75"/>
      <c r="U38" s="75"/>
      <c r="V38" s="75"/>
      <c r="W38" s="75"/>
      <c r="X38" s="75"/>
      <c r="Y38" s="75"/>
      <c r="Z38" s="75"/>
      <c r="AA38" s="75"/>
      <c r="AB38" s="75"/>
      <c r="AC38" s="75"/>
      <c r="AD38" s="75"/>
      <c r="AE38" s="75"/>
      <c r="AF38" s="75"/>
      <c r="AG38" s="75"/>
      <c r="AH38" s="75"/>
      <c r="AI38" s="184">
        <f t="shared" si="0"/>
        <v>0</v>
      </c>
      <c r="AJ38" s="186"/>
      <c r="AK38" s="74" t="e">
        <f>ROUNDDOWN(AJ38/AG209,2)</f>
        <v>#DIV/0!</v>
      </c>
    </row>
    <row r="39" spans="1:37" ht="30" hidden="1" customHeight="1">
      <c r="A39" s="73">
        <v>0</v>
      </c>
      <c r="B39" s="73">
        <v>0</v>
      </c>
      <c r="C39" s="75" t="s">
        <v>188</v>
      </c>
      <c r="D39" s="75" t="s">
        <v>188</v>
      </c>
      <c r="E39" s="75" t="s">
        <v>188</v>
      </c>
      <c r="F39" s="75" t="s">
        <v>188</v>
      </c>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75"/>
      <c r="AI39" s="184">
        <f t="shared" si="0"/>
        <v>0</v>
      </c>
      <c r="AJ39" s="186"/>
      <c r="AK39" s="74" t="e">
        <f>ROUNDDOWN(AJ39/AG209,2)</f>
        <v>#DIV/0!</v>
      </c>
    </row>
    <row r="40" spans="1:37" ht="30" hidden="1" customHeight="1">
      <c r="A40" s="73">
        <v>0</v>
      </c>
      <c r="B40" s="73">
        <v>0</v>
      </c>
      <c r="C40" s="75" t="s">
        <v>188</v>
      </c>
      <c r="D40" s="75" t="s">
        <v>188</v>
      </c>
      <c r="E40" s="75" t="s">
        <v>188</v>
      </c>
      <c r="F40" s="75" t="s">
        <v>188</v>
      </c>
      <c r="G40" s="75"/>
      <c r="H40" s="75"/>
      <c r="I40" s="75"/>
      <c r="J40" s="75"/>
      <c r="K40" s="75"/>
      <c r="L40" s="75"/>
      <c r="M40" s="75"/>
      <c r="N40" s="75"/>
      <c r="O40" s="75"/>
      <c r="P40" s="75"/>
      <c r="Q40" s="75"/>
      <c r="R40" s="75"/>
      <c r="S40" s="75"/>
      <c r="T40" s="75"/>
      <c r="U40" s="75"/>
      <c r="V40" s="75"/>
      <c r="W40" s="75"/>
      <c r="X40" s="75"/>
      <c r="Y40" s="75"/>
      <c r="Z40" s="75"/>
      <c r="AA40" s="75"/>
      <c r="AB40" s="75"/>
      <c r="AC40" s="75"/>
      <c r="AD40" s="75"/>
      <c r="AE40" s="75"/>
      <c r="AF40" s="75"/>
      <c r="AG40" s="75"/>
      <c r="AH40" s="75"/>
      <c r="AI40" s="184">
        <f t="shared" si="0"/>
        <v>0</v>
      </c>
      <c r="AJ40" s="186"/>
      <c r="AK40" s="74" t="e">
        <f>ROUNDDOWN(AJ40/AG209,2)</f>
        <v>#DIV/0!</v>
      </c>
    </row>
    <row r="41" spans="1:37" ht="30" hidden="1" customHeight="1">
      <c r="A41" s="73">
        <v>0</v>
      </c>
      <c r="B41" s="73">
        <v>0</v>
      </c>
      <c r="C41" s="75" t="s">
        <v>188</v>
      </c>
      <c r="D41" s="75" t="s">
        <v>188</v>
      </c>
      <c r="E41" s="75" t="s">
        <v>188</v>
      </c>
      <c r="F41" s="75" t="s">
        <v>188</v>
      </c>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184">
        <f t="shared" si="0"/>
        <v>0</v>
      </c>
      <c r="AJ41" s="186"/>
      <c r="AK41" s="74" t="e">
        <f>ROUNDDOWN(AJ41/AG209,2)</f>
        <v>#DIV/0!</v>
      </c>
    </row>
    <row r="42" spans="1:37" ht="30" hidden="1" customHeight="1">
      <c r="A42" s="73">
        <v>0</v>
      </c>
      <c r="B42" s="73">
        <v>0</v>
      </c>
      <c r="C42" s="75" t="s">
        <v>188</v>
      </c>
      <c r="D42" s="75" t="s">
        <v>188</v>
      </c>
      <c r="E42" s="75" t="s">
        <v>188</v>
      </c>
      <c r="F42" s="75" t="s">
        <v>188</v>
      </c>
      <c r="G42" s="75"/>
      <c r="H42" s="75"/>
      <c r="I42" s="75"/>
      <c r="J42" s="75"/>
      <c r="K42" s="75"/>
      <c r="L42" s="75"/>
      <c r="M42" s="75"/>
      <c r="N42" s="75"/>
      <c r="O42" s="75"/>
      <c r="P42" s="75"/>
      <c r="Q42" s="75"/>
      <c r="R42" s="75"/>
      <c r="S42" s="75"/>
      <c r="T42" s="75"/>
      <c r="U42" s="75"/>
      <c r="V42" s="75"/>
      <c r="W42" s="75"/>
      <c r="X42" s="75"/>
      <c r="Y42" s="75"/>
      <c r="Z42" s="75"/>
      <c r="AA42" s="75"/>
      <c r="AB42" s="75"/>
      <c r="AC42" s="75"/>
      <c r="AD42" s="75"/>
      <c r="AE42" s="75"/>
      <c r="AF42" s="75"/>
      <c r="AG42" s="75"/>
      <c r="AH42" s="75"/>
      <c r="AI42" s="184">
        <f t="shared" si="0"/>
        <v>0</v>
      </c>
      <c r="AJ42" s="186"/>
      <c r="AK42" s="74" t="e">
        <f>ROUNDDOWN(AJ42/AG209,2)</f>
        <v>#DIV/0!</v>
      </c>
    </row>
    <row r="43" spans="1:37" ht="30" hidden="1" customHeight="1">
      <c r="A43" s="73">
        <v>0</v>
      </c>
      <c r="B43" s="73">
        <v>0</v>
      </c>
      <c r="C43" s="75" t="s">
        <v>188</v>
      </c>
      <c r="D43" s="75" t="s">
        <v>188</v>
      </c>
      <c r="E43" s="75" t="s">
        <v>188</v>
      </c>
      <c r="F43" s="75" t="s">
        <v>188</v>
      </c>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5"/>
      <c r="AH43" s="75"/>
      <c r="AI43" s="184">
        <f t="shared" si="0"/>
        <v>0</v>
      </c>
      <c r="AJ43" s="186"/>
      <c r="AK43" s="74" t="e">
        <f>ROUNDDOWN(AJ43/AG209,2)</f>
        <v>#DIV/0!</v>
      </c>
    </row>
    <row r="44" spans="1:37" ht="30" hidden="1" customHeight="1">
      <c r="A44" s="73">
        <v>0</v>
      </c>
      <c r="B44" s="73">
        <v>0</v>
      </c>
      <c r="C44" s="75" t="s">
        <v>188</v>
      </c>
      <c r="D44" s="75" t="s">
        <v>188</v>
      </c>
      <c r="E44" s="75" t="s">
        <v>188</v>
      </c>
      <c r="F44" s="75" t="s">
        <v>188</v>
      </c>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184">
        <f t="shared" si="0"/>
        <v>0</v>
      </c>
      <c r="AJ44" s="186"/>
      <c r="AK44" s="74" t="e">
        <f>ROUNDDOWN(AJ44/AG209,2)</f>
        <v>#DIV/0!</v>
      </c>
    </row>
    <row r="45" spans="1:37" ht="30" hidden="1" customHeight="1">
      <c r="A45" s="73">
        <v>0</v>
      </c>
      <c r="B45" s="73">
        <v>0</v>
      </c>
      <c r="C45" s="75" t="s">
        <v>188</v>
      </c>
      <c r="D45" s="75" t="s">
        <v>188</v>
      </c>
      <c r="E45" s="75" t="s">
        <v>188</v>
      </c>
      <c r="F45" s="75" t="s">
        <v>188</v>
      </c>
      <c r="G45" s="75"/>
      <c r="H45" s="75"/>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c r="AH45" s="75"/>
      <c r="AI45" s="184">
        <f t="shared" si="0"/>
        <v>0</v>
      </c>
      <c r="AJ45" s="186"/>
      <c r="AK45" s="74" t="e">
        <f>ROUNDDOWN(AJ45/AG209,2)</f>
        <v>#DIV/0!</v>
      </c>
    </row>
    <row r="46" spans="1:37" ht="30" hidden="1" customHeight="1">
      <c r="A46" s="73">
        <v>0</v>
      </c>
      <c r="B46" s="73">
        <v>0</v>
      </c>
      <c r="C46" s="75" t="s">
        <v>188</v>
      </c>
      <c r="D46" s="75" t="s">
        <v>188</v>
      </c>
      <c r="E46" s="75" t="s">
        <v>188</v>
      </c>
      <c r="F46" s="75" t="s">
        <v>188</v>
      </c>
      <c r="G46" s="75"/>
      <c r="H46" s="75"/>
      <c r="I46" s="75"/>
      <c r="J46" s="75"/>
      <c r="K46" s="75"/>
      <c r="L46" s="75"/>
      <c r="M46" s="75"/>
      <c r="N46" s="75"/>
      <c r="O46" s="75"/>
      <c r="P46" s="75"/>
      <c r="Q46" s="75"/>
      <c r="R46" s="75"/>
      <c r="S46" s="75"/>
      <c r="T46" s="75"/>
      <c r="U46" s="75"/>
      <c r="V46" s="75"/>
      <c r="W46" s="75"/>
      <c r="X46" s="75"/>
      <c r="Y46" s="75"/>
      <c r="Z46" s="75"/>
      <c r="AA46" s="75"/>
      <c r="AB46" s="75"/>
      <c r="AC46" s="75"/>
      <c r="AD46" s="75"/>
      <c r="AE46" s="75"/>
      <c r="AF46" s="75"/>
      <c r="AG46" s="75"/>
      <c r="AH46" s="75"/>
      <c r="AI46" s="184">
        <f t="shared" si="0"/>
        <v>0</v>
      </c>
      <c r="AJ46" s="186"/>
      <c r="AK46" s="74" t="e">
        <f>ROUNDDOWN(AJ46/AG209,2)</f>
        <v>#DIV/0!</v>
      </c>
    </row>
    <row r="47" spans="1:37" ht="30" hidden="1" customHeight="1">
      <c r="A47" s="73">
        <v>0</v>
      </c>
      <c r="B47" s="73">
        <v>0</v>
      </c>
      <c r="C47" s="75" t="s">
        <v>188</v>
      </c>
      <c r="D47" s="75" t="s">
        <v>188</v>
      </c>
      <c r="E47" s="75" t="s">
        <v>188</v>
      </c>
      <c r="F47" s="75" t="s">
        <v>188</v>
      </c>
      <c r="G47" s="75"/>
      <c r="H47" s="75"/>
      <c r="I47" s="75"/>
      <c r="J47" s="75"/>
      <c r="K47" s="75"/>
      <c r="L47" s="75"/>
      <c r="M47" s="75"/>
      <c r="N47" s="75"/>
      <c r="O47" s="75"/>
      <c r="P47" s="75"/>
      <c r="Q47" s="75"/>
      <c r="R47" s="75"/>
      <c r="S47" s="75"/>
      <c r="T47" s="75"/>
      <c r="U47" s="75"/>
      <c r="V47" s="75"/>
      <c r="W47" s="75"/>
      <c r="X47" s="75"/>
      <c r="Y47" s="75"/>
      <c r="Z47" s="75"/>
      <c r="AA47" s="75"/>
      <c r="AB47" s="75"/>
      <c r="AC47" s="75"/>
      <c r="AD47" s="75"/>
      <c r="AE47" s="75"/>
      <c r="AF47" s="75"/>
      <c r="AG47" s="75"/>
      <c r="AH47" s="75"/>
      <c r="AI47" s="184">
        <f t="shared" si="0"/>
        <v>0</v>
      </c>
      <c r="AJ47" s="186"/>
      <c r="AK47" s="74" t="e">
        <f>ROUNDDOWN(AJ47/AG209,2)</f>
        <v>#DIV/0!</v>
      </c>
    </row>
    <row r="48" spans="1:37" ht="30" hidden="1" customHeight="1">
      <c r="A48" s="73">
        <v>0</v>
      </c>
      <c r="B48" s="73">
        <v>0</v>
      </c>
      <c r="C48" s="75" t="s">
        <v>188</v>
      </c>
      <c r="D48" s="75" t="s">
        <v>188</v>
      </c>
      <c r="E48" s="75" t="s">
        <v>188</v>
      </c>
      <c r="F48" s="75" t="s">
        <v>188</v>
      </c>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5"/>
      <c r="AG48" s="75"/>
      <c r="AH48" s="75"/>
      <c r="AI48" s="184">
        <f t="shared" si="0"/>
        <v>0</v>
      </c>
      <c r="AJ48" s="186"/>
      <c r="AK48" s="74" t="e">
        <f>ROUNDDOWN(AJ48/AG209,2)</f>
        <v>#DIV/0!</v>
      </c>
    </row>
    <row r="49" spans="1:37" ht="30" hidden="1" customHeight="1">
      <c r="A49" s="73">
        <v>0</v>
      </c>
      <c r="B49" s="73">
        <v>0</v>
      </c>
      <c r="C49" s="75" t="s">
        <v>188</v>
      </c>
      <c r="D49" s="75" t="s">
        <v>188</v>
      </c>
      <c r="E49" s="75" t="s">
        <v>188</v>
      </c>
      <c r="F49" s="75" t="s">
        <v>188</v>
      </c>
      <c r="G49" s="75"/>
      <c r="H49" s="75"/>
      <c r="I49" s="75"/>
      <c r="J49" s="75"/>
      <c r="K49" s="75"/>
      <c r="L49" s="75"/>
      <c r="M49" s="75"/>
      <c r="N49" s="75"/>
      <c r="O49" s="75"/>
      <c r="P49" s="75"/>
      <c r="Q49" s="75"/>
      <c r="R49" s="75"/>
      <c r="S49" s="75"/>
      <c r="T49" s="75"/>
      <c r="U49" s="75"/>
      <c r="V49" s="75"/>
      <c r="W49" s="75"/>
      <c r="X49" s="75"/>
      <c r="Y49" s="75"/>
      <c r="Z49" s="75"/>
      <c r="AA49" s="75"/>
      <c r="AB49" s="75"/>
      <c r="AC49" s="75"/>
      <c r="AD49" s="75"/>
      <c r="AE49" s="75"/>
      <c r="AF49" s="75"/>
      <c r="AG49" s="75"/>
      <c r="AH49" s="75"/>
      <c r="AI49" s="184">
        <f t="shared" si="0"/>
        <v>0</v>
      </c>
      <c r="AJ49" s="186"/>
      <c r="AK49" s="74" t="e">
        <f>ROUNDDOWN(AJ49/AG209,2)</f>
        <v>#DIV/0!</v>
      </c>
    </row>
    <row r="50" spans="1:37" ht="30" hidden="1" customHeight="1">
      <c r="A50" s="73">
        <v>0</v>
      </c>
      <c r="B50" s="73">
        <v>0</v>
      </c>
      <c r="C50" s="75" t="s">
        <v>188</v>
      </c>
      <c r="D50" s="75" t="s">
        <v>188</v>
      </c>
      <c r="E50" s="75" t="s">
        <v>188</v>
      </c>
      <c r="F50" s="75" t="s">
        <v>188</v>
      </c>
      <c r="G50" s="75"/>
      <c r="H50" s="75"/>
      <c r="I50" s="75"/>
      <c r="J50" s="75"/>
      <c r="K50" s="75"/>
      <c r="L50" s="75"/>
      <c r="M50" s="75"/>
      <c r="N50" s="75"/>
      <c r="O50" s="75"/>
      <c r="P50" s="75"/>
      <c r="Q50" s="75"/>
      <c r="R50" s="75"/>
      <c r="S50" s="75"/>
      <c r="T50" s="75"/>
      <c r="U50" s="75"/>
      <c r="V50" s="75"/>
      <c r="W50" s="75"/>
      <c r="X50" s="75"/>
      <c r="Y50" s="75"/>
      <c r="Z50" s="75"/>
      <c r="AA50" s="75"/>
      <c r="AB50" s="75"/>
      <c r="AC50" s="75"/>
      <c r="AD50" s="75"/>
      <c r="AE50" s="75"/>
      <c r="AF50" s="75"/>
      <c r="AG50" s="75"/>
      <c r="AH50" s="75"/>
      <c r="AI50" s="184">
        <f t="shared" si="0"/>
        <v>0</v>
      </c>
      <c r="AJ50" s="186"/>
      <c r="AK50" s="74" t="e">
        <f>ROUNDDOWN(AJ50/AG209,2)</f>
        <v>#DIV/0!</v>
      </c>
    </row>
    <row r="51" spans="1:37" ht="30" hidden="1" customHeight="1">
      <c r="A51" s="73">
        <v>0</v>
      </c>
      <c r="B51" s="73">
        <v>0</v>
      </c>
      <c r="C51" s="75" t="s">
        <v>188</v>
      </c>
      <c r="D51" s="75" t="s">
        <v>188</v>
      </c>
      <c r="E51" s="75" t="s">
        <v>188</v>
      </c>
      <c r="F51" s="75" t="s">
        <v>188</v>
      </c>
      <c r="G51" s="75"/>
      <c r="H51" s="75"/>
      <c r="I51" s="75"/>
      <c r="J51" s="75"/>
      <c r="K51" s="75"/>
      <c r="L51" s="75"/>
      <c r="M51" s="75"/>
      <c r="N51" s="75"/>
      <c r="O51" s="75"/>
      <c r="P51" s="75"/>
      <c r="Q51" s="75"/>
      <c r="R51" s="75"/>
      <c r="S51" s="75"/>
      <c r="T51" s="75"/>
      <c r="U51" s="75"/>
      <c r="V51" s="75"/>
      <c r="W51" s="75"/>
      <c r="X51" s="75"/>
      <c r="Y51" s="75"/>
      <c r="Z51" s="75"/>
      <c r="AA51" s="75"/>
      <c r="AB51" s="75"/>
      <c r="AC51" s="75"/>
      <c r="AD51" s="75"/>
      <c r="AE51" s="75"/>
      <c r="AF51" s="75"/>
      <c r="AG51" s="75"/>
      <c r="AH51" s="75"/>
      <c r="AI51" s="184">
        <f t="shared" si="0"/>
        <v>0</v>
      </c>
      <c r="AJ51" s="186"/>
      <c r="AK51" s="74" t="e">
        <f>ROUNDDOWN(AJ51/AG209,2)</f>
        <v>#DIV/0!</v>
      </c>
    </row>
    <row r="52" spans="1:37" ht="30" hidden="1" customHeight="1">
      <c r="A52" s="73">
        <v>0</v>
      </c>
      <c r="B52" s="73">
        <v>0</v>
      </c>
      <c r="C52" s="75" t="s">
        <v>188</v>
      </c>
      <c r="D52" s="75" t="s">
        <v>188</v>
      </c>
      <c r="E52" s="75" t="s">
        <v>188</v>
      </c>
      <c r="F52" s="75" t="s">
        <v>188</v>
      </c>
      <c r="G52" s="75"/>
      <c r="H52" s="75"/>
      <c r="I52" s="75"/>
      <c r="J52" s="75"/>
      <c r="K52" s="75"/>
      <c r="L52" s="75"/>
      <c r="M52" s="75"/>
      <c r="N52" s="75"/>
      <c r="O52" s="75"/>
      <c r="P52" s="75"/>
      <c r="Q52" s="75"/>
      <c r="R52" s="75"/>
      <c r="S52" s="75"/>
      <c r="T52" s="75"/>
      <c r="U52" s="75"/>
      <c r="V52" s="75"/>
      <c r="W52" s="75"/>
      <c r="X52" s="75"/>
      <c r="Y52" s="75"/>
      <c r="Z52" s="75"/>
      <c r="AA52" s="75"/>
      <c r="AB52" s="75"/>
      <c r="AC52" s="75"/>
      <c r="AD52" s="75"/>
      <c r="AE52" s="75"/>
      <c r="AF52" s="75"/>
      <c r="AG52" s="75"/>
      <c r="AH52" s="75"/>
      <c r="AI52" s="184">
        <f t="shared" si="0"/>
        <v>0</v>
      </c>
      <c r="AJ52" s="186"/>
      <c r="AK52" s="74" t="e">
        <f>ROUNDDOWN(AJ52/AG209,2)</f>
        <v>#DIV/0!</v>
      </c>
    </row>
    <row r="53" spans="1:37" ht="30" hidden="1" customHeight="1">
      <c r="A53" s="73">
        <v>0</v>
      </c>
      <c r="B53" s="73">
        <v>0</v>
      </c>
      <c r="C53" s="75" t="s">
        <v>188</v>
      </c>
      <c r="D53" s="75" t="s">
        <v>188</v>
      </c>
      <c r="E53" s="75" t="s">
        <v>188</v>
      </c>
      <c r="F53" s="75" t="s">
        <v>188</v>
      </c>
      <c r="G53" s="75"/>
      <c r="H53" s="75"/>
      <c r="I53" s="75"/>
      <c r="J53" s="75"/>
      <c r="K53" s="75"/>
      <c r="L53" s="75"/>
      <c r="M53" s="75"/>
      <c r="N53" s="75"/>
      <c r="O53" s="75"/>
      <c r="P53" s="75"/>
      <c r="Q53" s="75"/>
      <c r="R53" s="75"/>
      <c r="S53" s="75"/>
      <c r="T53" s="75"/>
      <c r="U53" s="75"/>
      <c r="V53" s="75"/>
      <c r="W53" s="75"/>
      <c r="X53" s="75"/>
      <c r="Y53" s="75"/>
      <c r="Z53" s="75"/>
      <c r="AA53" s="75"/>
      <c r="AB53" s="75"/>
      <c r="AC53" s="75"/>
      <c r="AD53" s="75"/>
      <c r="AE53" s="75"/>
      <c r="AF53" s="75"/>
      <c r="AG53" s="75"/>
      <c r="AH53" s="75"/>
      <c r="AI53" s="184">
        <f t="shared" si="0"/>
        <v>0</v>
      </c>
      <c r="AJ53" s="186"/>
      <c r="AK53" s="74" t="e">
        <f>ROUNDDOWN(AJ53/AG209,2)</f>
        <v>#DIV/0!</v>
      </c>
    </row>
    <row r="54" spans="1:37" ht="30" hidden="1" customHeight="1">
      <c r="A54" s="73">
        <v>0</v>
      </c>
      <c r="B54" s="73">
        <v>0</v>
      </c>
      <c r="C54" s="75" t="s">
        <v>188</v>
      </c>
      <c r="D54" s="75" t="s">
        <v>188</v>
      </c>
      <c r="E54" s="75" t="s">
        <v>188</v>
      </c>
      <c r="F54" s="75" t="s">
        <v>188</v>
      </c>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184">
        <f t="shared" si="0"/>
        <v>0</v>
      </c>
      <c r="AJ54" s="186"/>
      <c r="AK54" s="74" t="e">
        <f>ROUNDDOWN(AJ54/AG209,2)</f>
        <v>#DIV/0!</v>
      </c>
    </row>
    <row r="55" spans="1:37" ht="30" hidden="1" customHeight="1">
      <c r="A55" s="73">
        <v>0</v>
      </c>
      <c r="B55" s="73">
        <v>0</v>
      </c>
      <c r="C55" s="75" t="s">
        <v>188</v>
      </c>
      <c r="D55" s="75" t="s">
        <v>188</v>
      </c>
      <c r="E55" s="75" t="s">
        <v>188</v>
      </c>
      <c r="F55" s="75" t="s">
        <v>188</v>
      </c>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5"/>
      <c r="AH55" s="75"/>
      <c r="AI55" s="184">
        <f t="shared" si="0"/>
        <v>0</v>
      </c>
      <c r="AJ55" s="186"/>
      <c r="AK55" s="74" t="e">
        <f>ROUNDDOWN(AJ55/AG209,2)</f>
        <v>#DIV/0!</v>
      </c>
    </row>
    <row r="56" spans="1:37" ht="30" hidden="1" customHeight="1">
      <c r="A56" s="73">
        <v>0</v>
      </c>
      <c r="B56" s="73">
        <v>0</v>
      </c>
      <c r="C56" s="75" t="s">
        <v>188</v>
      </c>
      <c r="D56" s="75" t="s">
        <v>188</v>
      </c>
      <c r="E56" s="75" t="s">
        <v>188</v>
      </c>
      <c r="F56" s="75" t="s">
        <v>188</v>
      </c>
      <c r="G56" s="75"/>
      <c r="H56" s="75"/>
      <c r="I56" s="75"/>
      <c r="J56" s="75"/>
      <c r="K56" s="75"/>
      <c r="L56" s="75"/>
      <c r="M56" s="75"/>
      <c r="N56" s="75"/>
      <c r="O56" s="75"/>
      <c r="P56" s="75"/>
      <c r="Q56" s="75"/>
      <c r="R56" s="75"/>
      <c r="S56" s="75"/>
      <c r="T56" s="75"/>
      <c r="U56" s="75"/>
      <c r="V56" s="75"/>
      <c r="W56" s="75"/>
      <c r="X56" s="75"/>
      <c r="Y56" s="75"/>
      <c r="Z56" s="75"/>
      <c r="AA56" s="75"/>
      <c r="AB56" s="75"/>
      <c r="AC56" s="75"/>
      <c r="AD56" s="75"/>
      <c r="AE56" s="75"/>
      <c r="AF56" s="75"/>
      <c r="AG56" s="75"/>
      <c r="AH56" s="75"/>
      <c r="AI56" s="184">
        <f t="shared" si="0"/>
        <v>0</v>
      </c>
      <c r="AJ56" s="186"/>
      <c r="AK56" s="74" t="e">
        <f>ROUNDDOWN(AJ56/AG209,2)</f>
        <v>#DIV/0!</v>
      </c>
    </row>
    <row r="57" spans="1:37" ht="30" hidden="1" customHeight="1">
      <c r="A57" s="73">
        <v>0</v>
      </c>
      <c r="B57" s="73">
        <v>0</v>
      </c>
      <c r="C57" s="75" t="s">
        <v>188</v>
      </c>
      <c r="D57" s="75" t="s">
        <v>188</v>
      </c>
      <c r="E57" s="75" t="s">
        <v>188</v>
      </c>
      <c r="F57" s="75" t="s">
        <v>188</v>
      </c>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184">
        <f t="shared" si="0"/>
        <v>0</v>
      </c>
      <c r="AJ57" s="186"/>
      <c r="AK57" s="74" t="e">
        <f>ROUNDDOWN(AJ57/AG209,2)</f>
        <v>#DIV/0!</v>
      </c>
    </row>
    <row r="58" spans="1:37" ht="30" hidden="1" customHeight="1">
      <c r="A58" s="73">
        <v>0</v>
      </c>
      <c r="B58" s="73">
        <v>0</v>
      </c>
      <c r="C58" s="75" t="s">
        <v>188</v>
      </c>
      <c r="D58" s="75" t="s">
        <v>188</v>
      </c>
      <c r="E58" s="75" t="s">
        <v>188</v>
      </c>
      <c r="F58" s="75" t="s">
        <v>188</v>
      </c>
      <c r="G58" s="75"/>
      <c r="H58" s="75"/>
      <c r="I58" s="75"/>
      <c r="J58" s="75"/>
      <c r="K58" s="75"/>
      <c r="L58" s="75"/>
      <c r="M58" s="75"/>
      <c r="N58" s="75"/>
      <c r="O58" s="75"/>
      <c r="P58" s="75"/>
      <c r="Q58" s="75"/>
      <c r="R58" s="75"/>
      <c r="S58" s="75"/>
      <c r="T58" s="75"/>
      <c r="U58" s="75"/>
      <c r="V58" s="75"/>
      <c r="W58" s="75"/>
      <c r="X58" s="75"/>
      <c r="Y58" s="75"/>
      <c r="Z58" s="75"/>
      <c r="AA58" s="75"/>
      <c r="AB58" s="75"/>
      <c r="AC58" s="75"/>
      <c r="AD58" s="75"/>
      <c r="AE58" s="75"/>
      <c r="AF58" s="75"/>
      <c r="AG58" s="75"/>
      <c r="AH58" s="75"/>
      <c r="AI58" s="184">
        <f t="shared" si="0"/>
        <v>0</v>
      </c>
      <c r="AJ58" s="186"/>
      <c r="AK58" s="74" t="e">
        <f>ROUNDDOWN(AJ58/AG209,2)</f>
        <v>#DIV/0!</v>
      </c>
    </row>
    <row r="59" spans="1:37" ht="30" hidden="1" customHeight="1">
      <c r="A59" s="73">
        <v>0</v>
      </c>
      <c r="B59" s="73">
        <v>0</v>
      </c>
      <c r="C59" s="75" t="s">
        <v>188</v>
      </c>
      <c r="D59" s="75" t="s">
        <v>188</v>
      </c>
      <c r="E59" s="75" t="s">
        <v>188</v>
      </c>
      <c r="F59" s="75" t="s">
        <v>188</v>
      </c>
      <c r="G59" s="75"/>
      <c r="H59" s="75"/>
      <c r="I59" s="75"/>
      <c r="J59" s="75"/>
      <c r="K59" s="75"/>
      <c r="L59" s="75"/>
      <c r="M59" s="75"/>
      <c r="N59" s="75"/>
      <c r="O59" s="75"/>
      <c r="P59" s="75"/>
      <c r="Q59" s="75"/>
      <c r="R59" s="75"/>
      <c r="S59" s="75"/>
      <c r="T59" s="75"/>
      <c r="U59" s="75"/>
      <c r="V59" s="75"/>
      <c r="W59" s="75"/>
      <c r="X59" s="75"/>
      <c r="Y59" s="75"/>
      <c r="Z59" s="75"/>
      <c r="AA59" s="75"/>
      <c r="AB59" s="75"/>
      <c r="AC59" s="75"/>
      <c r="AD59" s="75"/>
      <c r="AE59" s="75"/>
      <c r="AF59" s="75"/>
      <c r="AG59" s="75"/>
      <c r="AH59" s="75"/>
      <c r="AI59" s="184">
        <f t="shared" si="0"/>
        <v>0</v>
      </c>
      <c r="AJ59" s="186"/>
      <c r="AK59" s="74" t="e">
        <f>ROUNDDOWN(AJ59/AG209,2)</f>
        <v>#DIV/0!</v>
      </c>
    </row>
    <row r="60" spans="1:37" ht="30" hidden="1" customHeight="1">
      <c r="A60" s="73">
        <v>0</v>
      </c>
      <c r="B60" s="73">
        <v>0</v>
      </c>
      <c r="C60" s="75" t="s">
        <v>188</v>
      </c>
      <c r="D60" s="75" t="s">
        <v>188</v>
      </c>
      <c r="E60" s="75" t="s">
        <v>188</v>
      </c>
      <c r="F60" s="75" t="s">
        <v>188</v>
      </c>
      <c r="G60" s="75"/>
      <c r="H60" s="75"/>
      <c r="I60" s="75"/>
      <c r="J60" s="75"/>
      <c r="K60" s="75"/>
      <c r="L60" s="75"/>
      <c r="M60" s="75"/>
      <c r="N60" s="75"/>
      <c r="O60" s="75"/>
      <c r="P60" s="75"/>
      <c r="Q60" s="75"/>
      <c r="R60" s="75"/>
      <c r="S60" s="75"/>
      <c r="T60" s="75"/>
      <c r="U60" s="75"/>
      <c r="V60" s="75"/>
      <c r="W60" s="75"/>
      <c r="X60" s="75"/>
      <c r="Y60" s="75"/>
      <c r="Z60" s="75"/>
      <c r="AA60" s="75"/>
      <c r="AB60" s="75"/>
      <c r="AC60" s="75"/>
      <c r="AD60" s="75"/>
      <c r="AE60" s="75"/>
      <c r="AF60" s="75"/>
      <c r="AG60" s="75"/>
      <c r="AH60" s="75"/>
      <c r="AI60" s="184">
        <f t="shared" si="0"/>
        <v>0</v>
      </c>
      <c r="AJ60" s="186"/>
      <c r="AK60" s="74" t="e">
        <f>ROUNDDOWN(AJ60/AG209,2)</f>
        <v>#DIV/0!</v>
      </c>
    </row>
    <row r="61" spans="1:37" ht="30" hidden="1" customHeight="1">
      <c r="A61" s="73">
        <v>0</v>
      </c>
      <c r="B61" s="73">
        <v>0</v>
      </c>
      <c r="C61" s="75" t="s">
        <v>188</v>
      </c>
      <c r="D61" s="75" t="s">
        <v>188</v>
      </c>
      <c r="E61" s="75" t="s">
        <v>188</v>
      </c>
      <c r="F61" s="75" t="s">
        <v>188</v>
      </c>
      <c r="G61" s="75"/>
      <c r="H61" s="75"/>
      <c r="I61" s="75"/>
      <c r="J61" s="75"/>
      <c r="K61" s="75"/>
      <c r="L61" s="75"/>
      <c r="M61" s="75"/>
      <c r="N61" s="75"/>
      <c r="O61" s="75"/>
      <c r="P61" s="75"/>
      <c r="Q61" s="75"/>
      <c r="R61" s="75"/>
      <c r="S61" s="75"/>
      <c r="T61" s="75"/>
      <c r="U61" s="75"/>
      <c r="V61" s="75"/>
      <c r="W61" s="75"/>
      <c r="X61" s="75"/>
      <c r="Y61" s="75"/>
      <c r="Z61" s="75"/>
      <c r="AA61" s="75"/>
      <c r="AB61" s="75"/>
      <c r="AC61" s="75"/>
      <c r="AD61" s="75"/>
      <c r="AE61" s="75"/>
      <c r="AF61" s="75"/>
      <c r="AG61" s="75"/>
      <c r="AH61" s="75"/>
      <c r="AI61" s="184">
        <f t="shared" si="0"/>
        <v>0</v>
      </c>
      <c r="AJ61" s="186"/>
      <c r="AK61" s="74" t="e">
        <f>ROUNDDOWN(AJ61/AG209,2)</f>
        <v>#DIV/0!</v>
      </c>
    </row>
    <row r="62" spans="1:37" ht="30" hidden="1" customHeight="1">
      <c r="A62" s="73">
        <v>0</v>
      </c>
      <c r="B62" s="73">
        <v>0</v>
      </c>
      <c r="C62" s="75" t="s">
        <v>188</v>
      </c>
      <c r="D62" s="75" t="s">
        <v>188</v>
      </c>
      <c r="E62" s="75" t="s">
        <v>188</v>
      </c>
      <c r="F62" s="75" t="s">
        <v>188</v>
      </c>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184">
        <f t="shared" si="0"/>
        <v>0</v>
      </c>
      <c r="AJ62" s="186"/>
      <c r="AK62" s="74" t="e">
        <f>ROUNDDOWN(AJ62/AG209,2)</f>
        <v>#DIV/0!</v>
      </c>
    </row>
    <row r="63" spans="1:37" ht="30" hidden="1" customHeight="1">
      <c r="A63" s="73">
        <v>0</v>
      </c>
      <c r="B63" s="73">
        <v>0</v>
      </c>
      <c r="C63" s="75" t="s">
        <v>188</v>
      </c>
      <c r="D63" s="75" t="s">
        <v>188</v>
      </c>
      <c r="E63" s="75" t="s">
        <v>188</v>
      </c>
      <c r="F63" s="75" t="s">
        <v>188</v>
      </c>
      <c r="G63" s="75"/>
      <c r="H63" s="75"/>
      <c r="I63" s="75"/>
      <c r="J63" s="75"/>
      <c r="K63" s="75"/>
      <c r="L63" s="75"/>
      <c r="M63" s="75"/>
      <c r="N63" s="75"/>
      <c r="O63" s="75"/>
      <c r="P63" s="75"/>
      <c r="Q63" s="75"/>
      <c r="R63" s="75"/>
      <c r="S63" s="75"/>
      <c r="T63" s="75"/>
      <c r="U63" s="75"/>
      <c r="V63" s="75"/>
      <c r="W63" s="75"/>
      <c r="X63" s="75"/>
      <c r="Y63" s="75"/>
      <c r="Z63" s="75"/>
      <c r="AA63" s="75"/>
      <c r="AB63" s="75"/>
      <c r="AC63" s="75"/>
      <c r="AD63" s="75"/>
      <c r="AE63" s="75"/>
      <c r="AF63" s="75"/>
      <c r="AG63" s="75"/>
      <c r="AH63" s="75"/>
      <c r="AI63" s="184">
        <f t="shared" si="0"/>
        <v>0</v>
      </c>
      <c r="AJ63" s="186"/>
      <c r="AK63" s="74" t="e">
        <f>ROUNDDOWN(AJ63/AG209,2)</f>
        <v>#DIV/0!</v>
      </c>
    </row>
    <row r="64" spans="1:37" ht="30" hidden="1" customHeight="1">
      <c r="A64" s="73">
        <v>0</v>
      </c>
      <c r="B64" s="73">
        <v>0</v>
      </c>
      <c r="C64" s="75" t="s">
        <v>188</v>
      </c>
      <c r="D64" s="75" t="s">
        <v>188</v>
      </c>
      <c r="E64" s="75" t="s">
        <v>188</v>
      </c>
      <c r="F64" s="75" t="s">
        <v>188</v>
      </c>
      <c r="G64" s="75"/>
      <c r="H64" s="75"/>
      <c r="I64" s="75"/>
      <c r="J64" s="75"/>
      <c r="K64" s="75"/>
      <c r="L64" s="75"/>
      <c r="M64" s="75"/>
      <c r="N64" s="75"/>
      <c r="O64" s="75"/>
      <c r="P64" s="75"/>
      <c r="Q64" s="75"/>
      <c r="R64" s="75"/>
      <c r="S64" s="75"/>
      <c r="T64" s="75"/>
      <c r="U64" s="75"/>
      <c r="V64" s="75"/>
      <c r="W64" s="75"/>
      <c r="X64" s="75"/>
      <c r="Y64" s="75"/>
      <c r="Z64" s="75"/>
      <c r="AA64" s="75"/>
      <c r="AB64" s="75"/>
      <c r="AC64" s="75"/>
      <c r="AD64" s="75"/>
      <c r="AE64" s="75"/>
      <c r="AF64" s="75"/>
      <c r="AG64" s="75"/>
      <c r="AH64" s="75"/>
      <c r="AI64" s="184">
        <f t="shared" si="0"/>
        <v>0</v>
      </c>
      <c r="AJ64" s="186"/>
      <c r="AK64" s="74" t="e">
        <f>ROUNDDOWN(AJ64/AG209,2)</f>
        <v>#DIV/0!</v>
      </c>
    </row>
    <row r="65" spans="1:37" ht="30" hidden="1" customHeight="1">
      <c r="A65" s="73">
        <v>0</v>
      </c>
      <c r="B65" s="73">
        <v>0</v>
      </c>
      <c r="C65" s="75" t="s">
        <v>188</v>
      </c>
      <c r="D65" s="75" t="s">
        <v>188</v>
      </c>
      <c r="E65" s="75" t="s">
        <v>188</v>
      </c>
      <c r="F65" s="75" t="s">
        <v>188</v>
      </c>
      <c r="G65" s="75"/>
      <c r="H65" s="75"/>
      <c r="I65" s="75"/>
      <c r="J65" s="75"/>
      <c r="K65" s="75"/>
      <c r="L65" s="75"/>
      <c r="M65" s="75"/>
      <c r="N65" s="75"/>
      <c r="O65" s="75"/>
      <c r="P65" s="75"/>
      <c r="Q65" s="75"/>
      <c r="R65" s="75"/>
      <c r="S65" s="75"/>
      <c r="T65" s="75"/>
      <c r="U65" s="75"/>
      <c r="V65" s="75"/>
      <c r="W65" s="75"/>
      <c r="X65" s="75"/>
      <c r="Y65" s="75"/>
      <c r="Z65" s="75"/>
      <c r="AA65" s="75"/>
      <c r="AB65" s="75"/>
      <c r="AC65" s="75"/>
      <c r="AD65" s="75"/>
      <c r="AE65" s="75"/>
      <c r="AF65" s="75"/>
      <c r="AG65" s="75"/>
      <c r="AH65" s="75"/>
      <c r="AI65" s="184">
        <f t="shared" si="0"/>
        <v>0</v>
      </c>
      <c r="AJ65" s="186"/>
      <c r="AK65" s="74" t="e">
        <f>ROUNDDOWN(AJ65/AG209,2)</f>
        <v>#DIV/0!</v>
      </c>
    </row>
    <row r="66" spans="1:37" ht="30" hidden="1" customHeight="1">
      <c r="A66" s="73">
        <v>0</v>
      </c>
      <c r="B66" s="73">
        <v>0</v>
      </c>
      <c r="C66" s="75" t="s">
        <v>188</v>
      </c>
      <c r="D66" s="75" t="s">
        <v>188</v>
      </c>
      <c r="E66" s="75" t="s">
        <v>188</v>
      </c>
      <c r="F66" s="75" t="s">
        <v>188</v>
      </c>
      <c r="G66" s="75"/>
      <c r="H66" s="75"/>
      <c r="I66" s="75"/>
      <c r="J66" s="75"/>
      <c r="K66" s="75"/>
      <c r="L66" s="75"/>
      <c r="M66" s="75"/>
      <c r="N66" s="75"/>
      <c r="O66" s="75"/>
      <c r="P66" s="75"/>
      <c r="Q66" s="75"/>
      <c r="R66" s="75"/>
      <c r="S66" s="75"/>
      <c r="T66" s="75"/>
      <c r="U66" s="75"/>
      <c r="V66" s="75"/>
      <c r="W66" s="75"/>
      <c r="X66" s="75"/>
      <c r="Y66" s="75"/>
      <c r="Z66" s="75"/>
      <c r="AA66" s="75"/>
      <c r="AB66" s="75"/>
      <c r="AC66" s="75"/>
      <c r="AD66" s="75"/>
      <c r="AE66" s="75"/>
      <c r="AF66" s="75"/>
      <c r="AG66" s="75"/>
      <c r="AH66" s="75"/>
      <c r="AI66" s="184">
        <f t="shared" si="0"/>
        <v>0</v>
      </c>
      <c r="AJ66" s="186"/>
      <c r="AK66" s="74" t="e">
        <f>ROUNDDOWN(AJ66/AG209,2)</f>
        <v>#DIV/0!</v>
      </c>
    </row>
    <row r="67" spans="1:37" ht="30" hidden="1" customHeight="1">
      <c r="A67" s="73">
        <v>0</v>
      </c>
      <c r="B67" s="73">
        <v>0</v>
      </c>
      <c r="C67" s="75" t="s">
        <v>188</v>
      </c>
      <c r="D67" s="75" t="s">
        <v>188</v>
      </c>
      <c r="E67" s="75" t="s">
        <v>188</v>
      </c>
      <c r="F67" s="75" t="s">
        <v>188</v>
      </c>
      <c r="G67" s="75"/>
      <c r="H67" s="75"/>
      <c r="I67" s="75"/>
      <c r="J67" s="75"/>
      <c r="K67" s="75"/>
      <c r="L67" s="75"/>
      <c r="M67" s="75"/>
      <c r="N67" s="75"/>
      <c r="O67" s="75"/>
      <c r="P67" s="75"/>
      <c r="Q67" s="75"/>
      <c r="R67" s="75"/>
      <c r="S67" s="75"/>
      <c r="T67" s="75"/>
      <c r="U67" s="75"/>
      <c r="V67" s="75"/>
      <c r="W67" s="75"/>
      <c r="X67" s="75"/>
      <c r="Y67" s="75"/>
      <c r="Z67" s="75"/>
      <c r="AA67" s="75"/>
      <c r="AB67" s="75"/>
      <c r="AC67" s="75"/>
      <c r="AD67" s="75"/>
      <c r="AE67" s="75"/>
      <c r="AF67" s="75"/>
      <c r="AG67" s="75"/>
      <c r="AH67" s="75"/>
      <c r="AI67" s="184">
        <f t="shared" si="0"/>
        <v>0</v>
      </c>
      <c r="AJ67" s="186"/>
      <c r="AK67" s="74" t="e">
        <f>ROUNDDOWN(AJ67/AG209,2)</f>
        <v>#DIV/0!</v>
      </c>
    </row>
    <row r="68" spans="1:37" ht="30" hidden="1" customHeight="1">
      <c r="A68" s="73">
        <v>0</v>
      </c>
      <c r="B68" s="73">
        <v>0</v>
      </c>
      <c r="C68" s="75" t="s">
        <v>188</v>
      </c>
      <c r="D68" s="75" t="s">
        <v>188</v>
      </c>
      <c r="E68" s="75" t="s">
        <v>188</v>
      </c>
      <c r="F68" s="75" t="s">
        <v>188</v>
      </c>
      <c r="G68" s="75"/>
      <c r="H68" s="75"/>
      <c r="I68" s="75"/>
      <c r="J68" s="75"/>
      <c r="K68" s="75"/>
      <c r="L68" s="75"/>
      <c r="M68" s="75"/>
      <c r="N68" s="75"/>
      <c r="O68" s="75"/>
      <c r="P68" s="75"/>
      <c r="Q68" s="75"/>
      <c r="R68" s="75"/>
      <c r="S68" s="75"/>
      <c r="T68" s="75"/>
      <c r="U68" s="75"/>
      <c r="V68" s="75"/>
      <c r="W68" s="75"/>
      <c r="X68" s="75"/>
      <c r="Y68" s="75"/>
      <c r="Z68" s="75"/>
      <c r="AA68" s="75"/>
      <c r="AB68" s="75"/>
      <c r="AC68" s="75"/>
      <c r="AD68" s="75"/>
      <c r="AE68" s="75"/>
      <c r="AF68" s="75"/>
      <c r="AG68" s="75"/>
      <c r="AH68" s="75"/>
      <c r="AI68" s="184">
        <f t="shared" si="0"/>
        <v>0</v>
      </c>
      <c r="AJ68" s="186"/>
      <c r="AK68" s="74" t="e">
        <f>ROUNDDOWN(AJ68/AG209,2)</f>
        <v>#DIV/0!</v>
      </c>
    </row>
    <row r="69" spans="1:37" ht="30" hidden="1" customHeight="1">
      <c r="A69" s="73">
        <v>0</v>
      </c>
      <c r="B69" s="73">
        <v>0</v>
      </c>
      <c r="C69" s="75" t="s">
        <v>188</v>
      </c>
      <c r="D69" s="75" t="s">
        <v>188</v>
      </c>
      <c r="E69" s="75" t="s">
        <v>188</v>
      </c>
      <c r="F69" s="75" t="s">
        <v>188</v>
      </c>
      <c r="G69" s="75"/>
      <c r="H69" s="75"/>
      <c r="I69" s="75"/>
      <c r="J69" s="75"/>
      <c r="K69" s="75"/>
      <c r="L69" s="75"/>
      <c r="M69" s="75"/>
      <c r="N69" s="75"/>
      <c r="O69" s="75"/>
      <c r="P69" s="75"/>
      <c r="Q69" s="75"/>
      <c r="R69" s="75"/>
      <c r="S69" s="75"/>
      <c r="T69" s="75"/>
      <c r="U69" s="75"/>
      <c r="V69" s="75"/>
      <c r="W69" s="75"/>
      <c r="X69" s="75"/>
      <c r="Y69" s="75"/>
      <c r="Z69" s="75"/>
      <c r="AA69" s="75"/>
      <c r="AB69" s="75"/>
      <c r="AC69" s="75"/>
      <c r="AD69" s="75"/>
      <c r="AE69" s="75"/>
      <c r="AF69" s="75"/>
      <c r="AG69" s="75"/>
      <c r="AH69" s="75"/>
      <c r="AI69" s="184">
        <f t="shared" si="0"/>
        <v>0</v>
      </c>
      <c r="AJ69" s="186"/>
      <c r="AK69" s="74" t="e">
        <f>ROUNDDOWN(AJ69/AG209,2)</f>
        <v>#DIV/0!</v>
      </c>
    </row>
    <row r="70" spans="1:37" ht="30" hidden="1" customHeight="1">
      <c r="A70" s="73">
        <v>0</v>
      </c>
      <c r="B70" s="73">
        <v>0</v>
      </c>
      <c r="C70" s="75" t="s">
        <v>188</v>
      </c>
      <c r="D70" s="75" t="s">
        <v>188</v>
      </c>
      <c r="E70" s="75" t="s">
        <v>188</v>
      </c>
      <c r="F70" s="75" t="s">
        <v>188</v>
      </c>
      <c r="G70" s="75"/>
      <c r="H70" s="75"/>
      <c r="I70" s="75"/>
      <c r="J70" s="75"/>
      <c r="K70" s="75"/>
      <c r="L70" s="75"/>
      <c r="M70" s="75"/>
      <c r="N70" s="75"/>
      <c r="O70" s="75"/>
      <c r="P70" s="75"/>
      <c r="Q70" s="75"/>
      <c r="R70" s="75"/>
      <c r="S70" s="75"/>
      <c r="T70" s="75"/>
      <c r="U70" s="75"/>
      <c r="V70" s="75"/>
      <c r="W70" s="75"/>
      <c r="X70" s="75"/>
      <c r="Y70" s="75"/>
      <c r="Z70" s="75"/>
      <c r="AA70" s="75"/>
      <c r="AB70" s="75"/>
      <c r="AC70" s="75"/>
      <c r="AD70" s="75"/>
      <c r="AE70" s="75"/>
      <c r="AF70" s="75"/>
      <c r="AG70" s="75"/>
      <c r="AH70" s="75"/>
      <c r="AI70" s="184">
        <f t="shared" si="0"/>
        <v>0</v>
      </c>
      <c r="AJ70" s="186"/>
      <c r="AK70" s="74" t="e">
        <f>ROUNDDOWN(AJ70/AG209,2)</f>
        <v>#DIV/0!</v>
      </c>
    </row>
    <row r="71" spans="1:37" ht="30" hidden="1" customHeight="1">
      <c r="A71" s="73">
        <v>0</v>
      </c>
      <c r="B71" s="73">
        <v>0</v>
      </c>
      <c r="C71" s="75" t="s">
        <v>188</v>
      </c>
      <c r="D71" s="75" t="s">
        <v>188</v>
      </c>
      <c r="E71" s="75" t="s">
        <v>188</v>
      </c>
      <c r="F71" s="75" t="s">
        <v>188</v>
      </c>
      <c r="G71" s="75"/>
      <c r="H71" s="75"/>
      <c r="I71" s="75"/>
      <c r="J71" s="75"/>
      <c r="K71" s="75"/>
      <c r="L71" s="75"/>
      <c r="M71" s="75"/>
      <c r="N71" s="75"/>
      <c r="O71" s="75"/>
      <c r="P71" s="75"/>
      <c r="Q71" s="75"/>
      <c r="R71" s="75"/>
      <c r="S71" s="75"/>
      <c r="T71" s="75"/>
      <c r="U71" s="75"/>
      <c r="V71" s="75"/>
      <c r="W71" s="75"/>
      <c r="X71" s="75"/>
      <c r="Y71" s="75"/>
      <c r="Z71" s="75"/>
      <c r="AA71" s="75"/>
      <c r="AB71" s="75"/>
      <c r="AC71" s="75"/>
      <c r="AD71" s="75"/>
      <c r="AE71" s="75"/>
      <c r="AF71" s="75"/>
      <c r="AG71" s="75"/>
      <c r="AH71" s="75"/>
      <c r="AI71" s="184">
        <f t="shared" si="0"/>
        <v>0</v>
      </c>
      <c r="AJ71" s="186"/>
      <c r="AK71" s="74" t="e">
        <f>ROUNDDOWN(AJ71/AG209,2)</f>
        <v>#DIV/0!</v>
      </c>
    </row>
    <row r="72" spans="1:37" ht="30" hidden="1" customHeight="1">
      <c r="A72" s="73">
        <v>0</v>
      </c>
      <c r="B72" s="73">
        <v>0</v>
      </c>
      <c r="C72" s="75" t="s">
        <v>188</v>
      </c>
      <c r="D72" s="75" t="s">
        <v>188</v>
      </c>
      <c r="E72" s="75" t="s">
        <v>188</v>
      </c>
      <c r="F72" s="75" t="s">
        <v>188</v>
      </c>
      <c r="G72" s="75"/>
      <c r="H72" s="75"/>
      <c r="I72" s="75"/>
      <c r="J72" s="75"/>
      <c r="K72" s="75"/>
      <c r="L72" s="75"/>
      <c r="M72" s="75"/>
      <c r="N72" s="75"/>
      <c r="O72" s="75"/>
      <c r="P72" s="75"/>
      <c r="Q72" s="75"/>
      <c r="R72" s="75"/>
      <c r="S72" s="75"/>
      <c r="T72" s="75"/>
      <c r="U72" s="75"/>
      <c r="V72" s="75"/>
      <c r="W72" s="75"/>
      <c r="X72" s="75"/>
      <c r="Y72" s="75"/>
      <c r="Z72" s="75"/>
      <c r="AA72" s="75"/>
      <c r="AB72" s="75"/>
      <c r="AC72" s="75"/>
      <c r="AD72" s="75"/>
      <c r="AE72" s="75"/>
      <c r="AF72" s="75"/>
      <c r="AG72" s="75"/>
      <c r="AH72" s="75"/>
      <c r="AI72" s="184">
        <f t="shared" si="0"/>
        <v>0</v>
      </c>
      <c r="AJ72" s="186"/>
      <c r="AK72" s="74" t="e">
        <f>ROUNDDOWN(AJ72/AG209,2)</f>
        <v>#DIV/0!</v>
      </c>
    </row>
    <row r="73" spans="1:37" ht="30" hidden="1" customHeight="1">
      <c r="A73" s="73">
        <v>0</v>
      </c>
      <c r="B73" s="73">
        <v>0</v>
      </c>
      <c r="C73" s="75" t="s">
        <v>188</v>
      </c>
      <c r="D73" s="75" t="s">
        <v>188</v>
      </c>
      <c r="E73" s="75" t="s">
        <v>188</v>
      </c>
      <c r="F73" s="75" t="s">
        <v>188</v>
      </c>
      <c r="G73" s="75"/>
      <c r="H73" s="75"/>
      <c r="I73" s="75"/>
      <c r="J73" s="75"/>
      <c r="K73" s="75"/>
      <c r="L73" s="75"/>
      <c r="M73" s="75"/>
      <c r="N73" s="75"/>
      <c r="O73" s="75"/>
      <c r="P73" s="75"/>
      <c r="Q73" s="75"/>
      <c r="R73" s="75"/>
      <c r="S73" s="75"/>
      <c r="T73" s="75"/>
      <c r="U73" s="75"/>
      <c r="V73" s="75"/>
      <c r="W73" s="75"/>
      <c r="X73" s="75"/>
      <c r="Y73" s="75"/>
      <c r="Z73" s="75"/>
      <c r="AA73" s="75"/>
      <c r="AB73" s="75"/>
      <c r="AC73" s="75"/>
      <c r="AD73" s="75"/>
      <c r="AE73" s="75"/>
      <c r="AF73" s="75"/>
      <c r="AG73" s="75"/>
      <c r="AH73" s="75"/>
      <c r="AI73" s="184">
        <f t="shared" si="0"/>
        <v>0</v>
      </c>
      <c r="AJ73" s="186"/>
      <c r="AK73" s="74" t="e">
        <f>ROUNDDOWN(AJ73/AG209,2)</f>
        <v>#DIV/0!</v>
      </c>
    </row>
    <row r="74" spans="1:37" ht="30" hidden="1" customHeight="1">
      <c r="A74" s="73">
        <v>0</v>
      </c>
      <c r="B74" s="73">
        <v>0</v>
      </c>
      <c r="C74" s="75" t="s">
        <v>188</v>
      </c>
      <c r="D74" s="75" t="s">
        <v>188</v>
      </c>
      <c r="E74" s="75" t="s">
        <v>188</v>
      </c>
      <c r="F74" s="75" t="s">
        <v>188</v>
      </c>
      <c r="G74" s="75"/>
      <c r="H74" s="75"/>
      <c r="I74" s="75"/>
      <c r="J74" s="75"/>
      <c r="K74" s="75"/>
      <c r="L74" s="75"/>
      <c r="M74" s="75"/>
      <c r="N74" s="75"/>
      <c r="O74" s="75"/>
      <c r="P74" s="75"/>
      <c r="Q74" s="75"/>
      <c r="R74" s="75"/>
      <c r="S74" s="75"/>
      <c r="T74" s="75"/>
      <c r="U74" s="75"/>
      <c r="V74" s="75"/>
      <c r="W74" s="75"/>
      <c r="X74" s="75"/>
      <c r="Y74" s="75"/>
      <c r="Z74" s="75"/>
      <c r="AA74" s="75"/>
      <c r="AB74" s="75"/>
      <c r="AC74" s="75"/>
      <c r="AD74" s="75"/>
      <c r="AE74" s="75"/>
      <c r="AF74" s="75"/>
      <c r="AG74" s="75"/>
      <c r="AH74" s="75"/>
      <c r="AI74" s="184">
        <f t="shared" si="0"/>
        <v>0</v>
      </c>
      <c r="AJ74" s="186"/>
      <c r="AK74" s="74" t="e">
        <f>ROUNDDOWN(AJ74/AG209,2)</f>
        <v>#DIV/0!</v>
      </c>
    </row>
    <row r="75" spans="1:37" ht="30" hidden="1" customHeight="1">
      <c r="A75" s="73">
        <v>0</v>
      </c>
      <c r="B75" s="73">
        <v>0</v>
      </c>
      <c r="C75" s="75" t="s">
        <v>188</v>
      </c>
      <c r="D75" s="75" t="s">
        <v>188</v>
      </c>
      <c r="E75" s="75" t="s">
        <v>188</v>
      </c>
      <c r="F75" s="75" t="s">
        <v>188</v>
      </c>
      <c r="G75" s="75"/>
      <c r="H75" s="75"/>
      <c r="I75" s="75"/>
      <c r="J75" s="75"/>
      <c r="K75" s="75"/>
      <c r="L75" s="75"/>
      <c r="M75" s="75"/>
      <c r="N75" s="75"/>
      <c r="O75" s="75"/>
      <c r="P75" s="75"/>
      <c r="Q75" s="75"/>
      <c r="R75" s="75"/>
      <c r="S75" s="75"/>
      <c r="T75" s="75"/>
      <c r="U75" s="75"/>
      <c r="V75" s="75"/>
      <c r="W75" s="75"/>
      <c r="X75" s="75"/>
      <c r="Y75" s="75"/>
      <c r="Z75" s="75"/>
      <c r="AA75" s="75"/>
      <c r="AB75" s="75"/>
      <c r="AC75" s="75"/>
      <c r="AD75" s="75"/>
      <c r="AE75" s="75"/>
      <c r="AF75" s="75"/>
      <c r="AG75" s="75"/>
      <c r="AH75" s="75"/>
      <c r="AI75" s="184">
        <f t="shared" si="0"/>
        <v>0</v>
      </c>
      <c r="AJ75" s="186"/>
      <c r="AK75" s="74" t="e">
        <f>ROUNDDOWN(AJ75/AG209,2)</f>
        <v>#DIV/0!</v>
      </c>
    </row>
    <row r="76" spans="1:37" ht="30" hidden="1" customHeight="1">
      <c r="A76" s="73">
        <v>0</v>
      </c>
      <c r="B76" s="73">
        <v>0</v>
      </c>
      <c r="C76" s="75" t="s">
        <v>188</v>
      </c>
      <c r="D76" s="75" t="s">
        <v>188</v>
      </c>
      <c r="E76" s="75" t="s">
        <v>188</v>
      </c>
      <c r="F76" s="75" t="s">
        <v>188</v>
      </c>
      <c r="G76" s="75"/>
      <c r="H76" s="75"/>
      <c r="I76" s="75"/>
      <c r="J76" s="75"/>
      <c r="K76" s="75"/>
      <c r="L76" s="75"/>
      <c r="M76" s="75"/>
      <c r="N76" s="75"/>
      <c r="O76" s="75"/>
      <c r="P76" s="75"/>
      <c r="Q76" s="75"/>
      <c r="R76" s="75"/>
      <c r="S76" s="75"/>
      <c r="T76" s="75"/>
      <c r="U76" s="75"/>
      <c r="V76" s="75"/>
      <c r="W76" s="75"/>
      <c r="X76" s="75"/>
      <c r="Y76" s="75"/>
      <c r="Z76" s="75"/>
      <c r="AA76" s="75"/>
      <c r="AB76" s="75"/>
      <c r="AC76" s="75"/>
      <c r="AD76" s="75"/>
      <c r="AE76" s="75"/>
      <c r="AF76" s="75"/>
      <c r="AG76" s="75"/>
      <c r="AH76" s="75"/>
      <c r="AI76" s="184">
        <f t="shared" si="0"/>
        <v>0</v>
      </c>
      <c r="AJ76" s="186"/>
      <c r="AK76" s="74" t="e">
        <f>ROUNDDOWN(AJ76/AG209,2)</f>
        <v>#DIV/0!</v>
      </c>
    </row>
    <row r="77" spans="1:37" ht="30" hidden="1" customHeight="1">
      <c r="A77" s="73">
        <v>0</v>
      </c>
      <c r="B77" s="73">
        <v>0</v>
      </c>
      <c r="C77" s="75" t="s">
        <v>188</v>
      </c>
      <c r="D77" s="75" t="s">
        <v>188</v>
      </c>
      <c r="E77" s="75" t="s">
        <v>188</v>
      </c>
      <c r="F77" s="75" t="s">
        <v>188</v>
      </c>
      <c r="G77" s="75"/>
      <c r="H77" s="75"/>
      <c r="I77" s="75"/>
      <c r="J77" s="75"/>
      <c r="K77" s="75"/>
      <c r="L77" s="75"/>
      <c r="M77" s="75"/>
      <c r="N77" s="75"/>
      <c r="O77" s="75"/>
      <c r="P77" s="75"/>
      <c r="Q77" s="75"/>
      <c r="R77" s="75"/>
      <c r="S77" s="75"/>
      <c r="T77" s="75"/>
      <c r="U77" s="75"/>
      <c r="V77" s="75"/>
      <c r="W77" s="75"/>
      <c r="X77" s="75"/>
      <c r="Y77" s="75"/>
      <c r="Z77" s="75"/>
      <c r="AA77" s="75"/>
      <c r="AB77" s="75"/>
      <c r="AC77" s="75"/>
      <c r="AD77" s="75"/>
      <c r="AE77" s="75"/>
      <c r="AF77" s="75"/>
      <c r="AG77" s="75"/>
      <c r="AH77" s="75"/>
      <c r="AI77" s="184">
        <f t="shared" si="0"/>
        <v>0</v>
      </c>
      <c r="AJ77" s="186"/>
      <c r="AK77" s="74" t="e">
        <f>ROUNDDOWN(AJ77/AG209,2)</f>
        <v>#DIV/0!</v>
      </c>
    </row>
    <row r="78" spans="1:37" ht="30" hidden="1" customHeight="1">
      <c r="A78" s="73">
        <v>0</v>
      </c>
      <c r="B78" s="73">
        <v>0</v>
      </c>
      <c r="C78" s="75" t="s">
        <v>188</v>
      </c>
      <c r="D78" s="75" t="s">
        <v>188</v>
      </c>
      <c r="E78" s="75" t="s">
        <v>188</v>
      </c>
      <c r="F78" s="75" t="s">
        <v>188</v>
      </c>
      <c r="G78" s="75"/>
      <c r="H78" s="75"/>
      <c r="I78" s="75"/>
      <c r="J78" s="75"/>
      <c r="K78" s="75"/>
      <c r="L78" s="75"/>
      <c r="M78" s="75"/>
      <c r="N78" s="75"/>
      <c r="O78" s="75"/>
      <c r="P78" s="75"/>
      <c r="Q78" s="75"/>
      <c r="R78" s="75"/>
      <c r="S78" s="75"/>
      <c r="T78" s="75"/>
      <c r="U78" s="75"/>
      <c r="V78" s="75"/>
      <c r="W78" s="75"/>
      <c r="X78" s="75"/>
      <c r="Y78" s="75"/>
      <c r="Z78" s="75"/>
      <c r="AA78" s="75"/>
      <c r="AB78" s="75"/>
      <c r="AC78" s="75"/>
      <c r="AD78" s="75"/>
      <c r="AE78" s="75"/>
      <c r="AF78" s="75"/>
      <c r="AG78" s="75"/>
      <c r="AH78" s="75"/>
      <c r="AI78" s="184">
        <f t="shared" si="0"/>
        <v>0</v>
      </c>
      <c r="AJ78" s="186"/>
      <c r="AK78" s="74" t="e">
        <f>ROUNDDOWN(AJ78/AG209,2)</f>
        <v>#DIV/0!</v>
      </c>
    </row>
    <row r="79" spans="1:37" ht="30" hidden="1" customHeight="1">
      <c r="A79" s="73">
        <v>0</v>
      </c>
      <c r="B79" s="73">
        <v>0</v>
      </c>
      <c r="C79" s="75" t="s">
        <v>188</v>
      </c>
      <c r="D79" s="75" t="s">
        <v>188</v>
      </c>
      <c r="E79" s="75" t="s">
        <v>188</v>
      </c>
      <c r="F79" s="75" t="s">
        <v>188</v>
      </c>
      <c r="G79" s="75"/>
      <c r="H79" s="75"/>
      <c r="I79" s="75"/>
      <c r="J79" s="75"/>
      <c r="K79" s="75"/>
      <c r="L79" s="75"/>
      <c r="M79" s="75"/>
      <c r="N79" s="75"/>
      <c r="O79" s="75"/>
      <c r="P79" s="75"/>
      <c r="Q79" s="75"/>
      <c r="R79" s="75"/>
      <c r="S79" s="75"/>
      <c r="T79" s="75"/>
      <c r="U79" s="75"/>
      <c r="V79" s="75"/>
      <c r="W79" s="75"/>
      <c r="X79" s="75"/>
      <c r="Y79" s="75"/>
      <c r="Z79" s="75"/>
      <c r="AA79" s="75"/>
      <c r="AB79" s="75"/>
      <c r="AC79" s="75"/>
      <c r="AD79" s="75"/>
      <c r="AE79" s="75"/>
      <c r="AF79" s="75"/>
      <c r="AG79" s="75"/>
      <c r="AH79" s="75"/>
      <c r="AI79" s="184">
        <f t="shared" si="0"/>
        <v>0</v>
      </c>
      <c r="AJ79" s="186"/>
      <c r="AK79" s="74" t="e">
        <f>ROUNDDOWN(AJ79/AG209,2)</f>
        <v>#DIV/0!</v>
      </c>
    </row>
    <row r="80" spans="1:37" ht="30" hidden="1" customHeight="1">
      <c r="A80" s="73">
        <v>0</v>
      </c>
      <c r="B80" s="73">
        <v>0</v>
      </c>
      <c r="C80" s="75" t="s">
        <v>188</v>
      </c>
      <c r="D80" s="75" t="s">
        <v>188</v>
      </c>
      <c r="E80" s="75" t="s">
        <v>188</v>
      </c>
      <c r="F80" s="75" t="s">
        <v>188</v>
      </c>
      <c r="G80" s="75"/>
      <c r="H80" s="75"/>
      <c r="I80" s="75"/>
      <c r="J80" s="75"/>
      <c r="K80" s="75"/>
      <c r="L80" s="75"/>
      <c r="M80" s="75"/>
      <c r="N80" s="75"/>
      <c r="O80" s="75"/>
      <c r="P80" s="75"/>
      <c r="Q80" s="75"/>
      <c r="R80" s="75"/>
      <c r="S80" s="75"/>
      <c r="T80" s="75"/>
      <c r="U80" s="75"/>
      <c r="V80" s="75"/>
      <c r="W80" s="75"/>
      <c r="X80" s="75"/>
      <c r="Y80" s="75"/>
      <c r="Z80" s="75"/>
      <c r="AA80" s="75"/>
      <c r="AB80" s="75"/>
      <c r="AC80" s="75"/>
      <c r="AD80" s="75"/>
      <c r="AE80" s="75"/>
      <c r="AF80" s="75"/>
      <c r="AG80" s="75"/>
      <c r="AH80" s="75"/>
      <c r="AI80" s="184">
        <f t="shared" si="0"/>
        <v>0</v>
      </c>
      <c r="AJ80" s="186"/>
      <c r="AK80" s="74" t="e">
        <f>ROUNDDOWN(AJ80/AG209,2)</f>
        <v>#DIV/0!</v>
      </c>
    </row>
    <row r="81" spans="1:37" ht="30" hidden="1" customHeight="1">
      <c r="A81" s="73">
        <v>0</v>
      </c>
      <c r="B81" s="73">
        <v>0</v>
      </c>
      <c r="C81" s="75" t="s">
        <v>188</v>
      </c>
      <c r="D81" s="75" t="s">
        <v>188</v>
      </c>
      <c r="E81" s="75" t="s">
        <v>188</v>
      </c>
      <c r="F81" s="75" t="s">
        <v>188</v>
      </c>
      <c r="G81" s="75"/>
      <c r="H81" s="75"/>
      <c r="I81" s="75"/>
      <c r="J81" s="75"/>
      <c r="K81" s="75"/>
      <c r="L81" s="75"/>
      <c r="M81" s="75"/>
      <c r="N81" s="75"/>
      <c r="O81" s="75"/>
      <c r="P81" s="75"/>
      <c r="Q81" s="75"/>
      <c r="R81" s="75"/>
      <c r="S81" s="75"/>
      <c r="T81" s="75"/>
      <c r="U81" s="75"/>
      <c r="V81" s="75"/>
      <c r="W81" s="75"/>
      <c r="X81" s="75"/>
      <c r="Y81" s="75"/>
      <c r="Z81" s="75"/>
      <c r="AA81" s="75"/>
      <c r="AB81" s="75"/>
      <c r="AC81" s="75"/>
      <c r="AD81" s="75"/>
      <c r="AE81" s="75"/>
      <c r="AF81" s="75"/>
      <c r="AG81" s="75"/>
      <c r="AH81" s="75"/>
      <c r="AI81" s="184">
        <f t="shared" si="0"/>
        <v>0</v>
      </c>
      <c r="AJ81" s="186"/>
      <c r="AK81" s="74" t="e">
        <f>ROUNDDOWN(AJ81/AG209,2)</f>
        <v>#DIV/0!</v>
      </c>
    </row>
    <row r="82" spans="1:37" ht="30" hidden="1" customHeight="1">
      <c r="A82" s="73">
        <v>0</v>
      </c>
      <c r="B82" s="73">
        <v>0</v>
      </c>
      <c r="C82" s="75" t="s">
        <v>188</v>
      </c>
      <c r="D82" s="75" t="s">
        <v>188</v>
      </c>
      <c r="E82" s="75" t="s">
        <v>188</v>
      </c>
      <c r="F82" s="75" t="s">
        <v>188</v>
      </c>
      <c r="G82" s="75"/>
      <c r="H82" s="75"/>
      <c r="I82" s="75"/>
      <c r="J82" s="75"/>
      <c r="K82" s="75"/>
      <c r="L82" s="75"/>
      <c r="M82" s="75"/>
      <c r="N82" s="75"/>
      <c r="O82" s="75"/>
      <c r="P82" s="75"/>
      <c r="Q82" s="75"/>
      <c r="R82" s="75"/>
      <c r="S82" s="75"/>
      <c r="T82" s="75"/>
      <c r="U82" s="75"/>
      <c r="V82" s="75"/>
      <c r="W82" s="75"/>
      <c r="X82" s="75"/>
      <c r="Y82" s="75"/>
      <c r="Z82" s="75"/>
      <c r="AA82" s="75"/>
      <c r="AB82" s="75"/>
      <c r="AC82" s="75"/>
      <c r="AD82" s="75"/>
      <c r="AE82" s="75"/>
      <c r="AF82" s="75"/>
      <c r="AG82" s="75"/>
      <c r="AH82" s="75"/>
      <c r="AI82" s="184">
        <f t="shared" si="0"/>
        <v>0</v>
      </c>
      <c r="AJ82" s="186"/>
      <c r="AK82" s="74" t="e">
        <f>ROUNDDOWN(AJ82/AG209,2)</f>
        <v>#DIV/0!</v>
      </c>
    </row>
    <row r="83" spans="1:37" ht="30" hidden="1" customHeight="1">
      <c r="A83" s="73">
        <v>0</v>
      </c>
      <c r="B83" s="73">
        <v>0</v>
      </c>
      <c r="C83" s="75" t="s">
        <v>188</v>
      </c>
      <c r="D83" s="75" t="s">
        <v>188</v>
      </c>
      <c r="E83" s="75" t="s">
        <v>188</v>
      </c>
      <c r="F83" s="75" t="s">
        <v>188</v>
      </c>
      <c r="G83" s="75"/>
      <c r="H83" s="75"/>
      <c r="I83" s="75"/>
      <c r="J83" s="75"/>
      <c r="K83" s="75"/>
      <c r="L83" s="75"/>
      <c r="M83" s="75"/>
      <c r="N83" s="75"/>
      <c r="O83" s="75"/>
      <c r="P83" s="75"/>
      <c r="Q83" s="75"/>
      <c r="R83" s="75"/>
      <c r="S83" s="75"/>
      <c r="T83" s="75"/>
      <c r="U83" s="75"/>
      <c r="V83" s="75"/>
      <c r="W83" s="75"/>
      <c r="X83" s="75"/>
      <c r="Y83" s="75"/>
      <c r="Z83" s="75"/>
      <c r="AA83" s="75"/>
      <c r="AB83" s="75"/>
      <c r="AC83" s="75"/>
      <c r="AD83" s="75"/>
      <c r="AE83" s="75"/>
      <c r="AF83" s="75"/>
      <c r="AG83" s="75"/>
      <c r="AH83" s="75"/>
      <c r="AI83" s="184">
        <f t="shared" si="0"/>
        <v>0</v>
      </c>
      <c r="AJ83" s="186"/>
      <c r="AK83" s="74" t="e">
        <f>ROUNDDOWN(AJ83/AG209,2)</f>
        <v>#DIV/0!</v>
      </c>
    </row>
    <row r="84" spans="1:37" ht="30" hidden="1" customHeight="1">
      <c r="A84" s="73">
        <v>0</v>
      </c>
      <c r="B84" s="73">
        <v>0</v>
      </c>
      <c r="C84" s="75" t="s">
        <v>188</v>
      </c>
      <c r="D84" s="75" t="s">
        <v>188</v>
      </c>
      <c r="E84" s="75" t="s">
        <v>188</v>
      </c>
      <c r="F84" s="75" t="s">
        <v>188</v>
      </c>
      <c r="G84" s="75"/>
      <c r="H84" s="75"/>
      <c r="I84" s="75"/>
      <c r="J84" s="75"/>
      <c r="K84" s="75"/>
      <c r="L84" s="75"/>
      <c r="M84" s="75"/>
      <c r="N84" s="75"/>
      <c r="O84" s="75"/>
      <c r="P84" s="75"/>
      <c r="Q84" s="75"/>
      <c r="R84" s="75"/>
      <c r="S84" s="75"/>
      <c r="T84" s="75"/>
      <c r="U84" s="75"/>
      <c r="V84" s="75"/>
      <c r="W84" s="75"/>
      <c r="X84" s="75"/>
      <c r="Y84" s="75"/>
      <c r="Z84" s="75"/>
      <c r="AA84" s="75"/>
      <c r="AB84" s="75"/>
      <c r="AC84" s="75"/>
      <c r="AD84" s="75"/>
      <c r="AE84" s="75"/>
      <c r="AF84" s="75"/>
      <c r="AG84" s="75"/>
      <c r="AH84" s="75"/>
      <c r="AI84" s="184">
        <f t="shared" si="0"/>
        <v>0</v>
      </c>
      <c r="AJ84" s="186"/>
      <c r="AK84" s="74" t="e">
        <f>ROUNDDOWN(AJ84/AG209,2)</f>
        <v>#DIV/0!</v>
      </c>
    </row>
    <row r="85" spans="1:37" ht="30" hidden="1" customHeight="1">
      <c r="A85" s="73">
        <v>0</v>
      </c>
      <c r="B85" s="73">
        <v>0</v>
      </c>
      <c r="C85" s="75" t="s">
        <v>188</v>
      </c>
      <c r="D85" s="75" t="s">
        <v>188</v>
      </c>
      <c r="E85" s="75" t="s">
        <v>188</v>
      </c>
      <c r="F85" s="75" t="s">
        <v>188</v>
      </c>
      <c r="G85" s="75"/>
      <c r="H85" s="75"/>
      <c r="I85" s="75"/>
      <c r="J85" s="75"/>
      <c r="K85" s="75"/>
      <c r="L85" s="75"/>
      <c r="M85" s="75"/>
      <c r="N85" s="75"/>
      <c r="O85" s="75"/>
      <c r="P85" s="75"/>
      <c r="Q85" s="75"/>
      <c r="R85" s="75"/>
      <c r="S85" s="75"/>
      <c r="T85" s="75"/>
      <c r="U85" s="75"/>
      <c r="V85" s="75"/>
      <c r="W85" s="75"/>
      <c r="X85" s="75"/>
      <c r="Y85" s="75"/>
      <c r="Z85" s="75"/>
      <c r="AA85" s="75"/>
      <c r="AB85" s="75"/>
      <c r="AC85" s="75"/>
      <c r="AD85" s="75"/>
      <c r="AE85" s="75"/>
      <c r="AF85" s="75"/>
      <c r="AG85" s="75"/>
      <c r="AH85" s="75"/>
      <c r="AI85" s="184">
        <f t="shared" si="0"/>
        <v>0</v>
      </c>
      <c r="AJ85" s="186"/>
      <c r="AK85" s="74" t="e">
        <f>ROUNDDOWN(AJ85/AG209,2)</f>
        <v>#DIV/0!</v>
      </c>
    </row>
    <row r="86" spans="1:37" ht="30" hidden="1" customHeight="1">
      <c r="A86" s="73">
        <v>0</v>
      </c>
      <c r="B86" s="73">
        <v>0</v>
      </c>
      <c r="C86" s="75" t="s">
        <v>188</v>
      </c>
      <c r="D86" s="75" t="s">
        <v>188</v>
      </c>
      <c r="E86" s="75" t="s">
        <v>188</v>
      </c>
      <c r="F86" s="75" t="s">
        <v>188</v>
      </c>
      <c r="G86" s="75"/>
      <c r="H86" s="75"/>
      <c r="I86" s="75"/>
      <c r="J86" s="75"/>
      <c r="K86" s="75"/>
      <c r="L86" s="75"/>
      <c r="M86" s="75"/>
      <c r="N86" s="75"/>
      <c r="O86" s="75"/>
      <c r="P86" s="75"/>
      <c r="Q86" s="75"/>
      <c r="R86" s="75"/>
      <c r="S86" s="75"/>
      <c r="T86" s="75"/>
      <c r="U86" s="75"/>
      <c r="V86" s="75"/>
      <c r="W86" s="75"/>
      <c r="X86" s="75"/>
      <c r="Y86" s="75"/>
      <c r="Z86" s="75"/>
      <c r="AA86" s="75"/>
      <c r="AB86" s="75"/>
      <c r="AC86" s="75"/>
      <c r="AD86" s="75"/>
      <c r="AE86" s="75"/>
      <c r="AF86" s="75"/>
      <c r="AG86" s="75"/>
      <c r="AH86" s="75"/>
      <c r="AI86" s="184">
        <f t="shared" si="0"/>
        <v>0</v>
      </c>
      <c r="AJ86" s="186"/>
      <c r="AK86" s="74" t="e">
        <f>ROUNDDOWN(AJ86/AG209,2)</f>
        <v>#DIV/0!</v>
      </c>
    </row>
    <row r="87" spans="1:37" ht="30" hidden="1" customHeight="1">
      <c r="A87" s="73">
        <v>0</v>
      </c>
      <c r="B87" s="73">
        <v>0</v>
      </c>
      <c r="C87" s="75" t="s">
        <v>188</v>
      </c>
      <c r="D87" s="75" t="s">
        <v>188</v>
      </c>
      <c r="E87" s="75" t="s">
        <v>188</v>
      </c>
      <c r="F87" s="75" t="s">
        <v>188</v>
      </c>
      <c r="G87" s="75"/>
      <c r="H87" s="75"/>
      <c r="I87" s="75"/>
      <c r="J87" s="75"/>
      <c r="K87" s="75"/>
      <c r="L87" s="75"/>
      <c r="M87" s="75"/>
      <c r="N87" s="75"/>
      <c r="O87" s="75"/>
      <c r="P87" s="75"/>
      <c r="Q87" s="75"/>
      <c r="R87" s="75"/>
      <c r="S87" s="75"/>
      <c r="T87" s="75"/>
      <c r="U87" s="75"/>
      <c r="V87" s="75"/>
      <c r="W87" s="75"/>
      <c r="X87" s="75"/>
      <c r="Y87" s="75"/>
      <c r="Z87" s="75"/>
      <c r="AA87" s="75"/>
      <c r="AB87" s="75"/>
      <c r="AC87" s="75"/>
      <c r="AD87" s="75"/>
      <c r="AE87" s="75"/>
      <c r="AF87" s="75"/>
      <c r="AG87" s="75"/>
      <c r="AH87" s="75"/>
      <c r="AI87" s="184">
        <f t="shared" si="0"/>
        <v>0</v>
      </c>
      <c r="AJ87" s="186"/>
      <c r="AK87" s="74" t="e">
        <f>ROUNDDOWN(AJ87/AG209,2)</f>
        <v>#DIV/0!</v>
      </c>
    </row>
    <row r="88" spans="1:37" ht="30" hidden="1" customHeight="1">
      <c r="A88" s="73">
        <v>0</v>
      </c>
      <c r="B88" s="73">
        <v>0</v>
      </c>
      <c r="C88" s="75" t="s">
        <v>188</v>
      </c>
      <c r="D88" s="75" t="s">
        <v>188</v>
      </c>
      <c r="E88" s="75" t="s">
        <v>188</v>
      </c>
      <c r="F88" s="75" t="s">
        <v>188</v>
      </c>
      <c r="G88" s="75"/>
      <c r="H88" s="75"/>
      <c r="I88" s="75"/>
      <c r="J88" s="75"/>
      <c r="K88" s="75"/>
      <c r="L88" s="75"/>
      <c r="M88" s="75"/>
      <c r="N88" s="75"/>
      <c r="O88" s="75"/>
      <c r="P88" s="75"/>
      <c r="Q88" s="75"/>
      <c r="R88" s="75"/>
      <c r="S88" s="75"/>
      <c r="T88" s="75"/>
      <c r="U88" s="75"/>
      <c r="V88" s="75"/>
      <c r="W88" s="75"/>
      <c r="X88" s="75"/>
      <c r="Y88" s="75"/>
      <c r="Z88" s="75"/>
      <c r="AA88" s="75"/>
      <c r="AB88" s="75"/>
      <c r="AC88" s="75"/>
      <c r="AD88" s="75"/>
      <c r="AE88" s="75"/>
      <c r="AF88" s="75"/>
      <c r="AG88" s="75"/>
      <c r="AH88" s="75"/>
      <c r="AI88" s="184">
        <f t="shared" si="0"/>
        <v>0</v>
      </c>
      <c r="AJ88" s="186"/>
      <c r="AK88" s="74" t="e">
        <f>ROUNDDOWN(AJ88/AG209,2)</f>
        <v>#DIV/0!</v>
      </c>
    </row>
    <row r="89" spans="1:37" ht="30" hidden="1" customHeight="1">
      <c r="A89" s="73">
        <v>0</v>
      </c>
      <c r="B89" s="73">
        <v>0</v>
      </c>
      <c r="C89" s="75" t="s">
        <v>188</v>
      </c>
      <c r="D89" s="75" t="s">
        <v>188</v>
      </c>
      <c r="E89" s="75" t="s">
        <v>188</v>
      </c>
      <c r="F89" s="75" t="s">
        <v>188</v>
      </c>
      <c r="G89" s="75"/>
      <c r="H89" s="75"/>
      <c r="I89" s="75"/>
      <c r="J89" s="75"/>
      <c r="K89" s="75"/>
      <c r="L89" s="75"/>
      <c r="M89" s="75"/>
      <c r="N89" s="75"/>
      <c r="O89" s="75"/>
      <c r="P89" s="75"/>
      <c r="Q89" s="75"/>
      <c r="R89" s="75"/>
      <c r="S89" s="75"/>
      <c r="T89" s="75"/>
      <c r="U89" s="75"/>
      <c r="V89" s="75"/>
      <c r="W89" s="75"/>
      <c r="X89" s="75"/>
      <c r="Y89" s="75"/>
      <c r="Z89" s="75"/>
      <c r="AA89" s="75"/>
      <c r="AB89" s="75"/>
      <c r="AC89" s="75"/>
      <c r="AD89" s="75"/>
      <c r="AE89" s="75"/>
      <c r="AF89" s="75"/>
      <c r="AG89" s="75"/>
      <c r="AH89" s="75"/>
      <c r="AI89" s="184">
        <f t="shared" si="0"/>
        <v>0</v>
      </c>
      <c r="AJ89" s="186"/>
      <c r="AK89" s="74" t="e">
        <f>ROUNDDOWN(AJ89/AG209,2)</f>
        <v>#DIV/0!</v>
      </c>
    </row>
    <row r="90" spans="1:37" ht="30" hidden="1" customHeight="1">
      <c r="A90" s="73">
        <v>0</v>
      </c>
      <c r="B90" s="73">
        <v>0</v>
      </c>
      <c r="C90" s="75" t="s">
        <v>188</v>
      </c>
      <c r="D90" s="75" t="s">
        <v>188</v>
      </c>
      <c r="E90" s="75" t="s">
        <v>188</v>
      </c>
      <c r="F90" s="75" t="s">
        <v>188</v>
      </c>
      <c r="G90" s="75"/>
      <c r="H90" s="75"/>
      <c r="I90" s="75"/>
      <c r="J90" s="75"/>
      <c r="K90" s="75"/>
      <c r="L90" s="75"/>
      <c r="M90" s="75"/>
      <c r="N90" s="75"/>
      <c r="O90" s="75"/>
      <c r="P90" s="75"/>
      <c r="Q90" s="75"/>
      <c r="R90" s="75"/>
      <c r="S90" s="75"/>
      <c r="T90" s="75"/>
      <c r="U90" s="75"/>
      <c r="V90" s="75"/>
      <c r="W90" s="75"/>
      <c r="X90" s="75"/>
      <c r="Y90" s="75"/>
      <c r="Z90" s="75"/>
      <c r="AA90" s="75"/>
      <c r="AB90" s="75"/>
      <c r="AC90" s="75"/>
      <c r="AD90" s="75"/>
      <c r="AE90" s="75"/>
      <c r="AF90" s="75"/>
      <c r="AG90" s="75"/>
      <c r="AH90" s="75"/>
      <c r="AI90" s="184">
        <f t="shared" si="0"/>
        <v>0</v>
      </c>
      <c r="AJ90" s="186"/>
      <c r="AK90" s="74" t="e">
        <f>ROUNDDOWN(AJ90/AG209,2)</f>
        <v>#DIV/0!</v>
      </c>
    </row>
    <row r="91" spans="1:37" ht="30" hidden="1" customHeight="1">
      <c r="A91" s="73">
        <v>0</v>
      </c>
      <c r="B91" s="73">
        <v>0</v>
      </c>
      <c r="C91" s="75" t="s">
        <v>188</v>
      </c>
      <c r="D91" s="75" t="s">
        <v>188</v>
      </c>
      <c r="E91" s="75" t="s">
        <v>188</v>
      </c>
      <c r="F91" s="75" t="s">
        <v>188</v>
      </c>
      <c r="G91" s="75"/>
      <c r="H91" s="75"/>
      <c r="I91" s="75"/>
      <c r="J91" s="75"/>
      <c r="K91" s="75"/>
      <c r="L91" s="75"/>
      <c r="M91" s="75"/>
      <c r="N91" s="75"/>
      <c r="O91" s="75"/>
      <c r="P91" s="75"/>
      <c r="Q91" s="75"/>
      <c r="R91" s="75"/>
      <c r="S91" s="75"/>
      <c r="T91" s="75"/>
      <c r="U91" s="75"/>
      <c r="V91" s="75"/>
      <c r="W91" s="75"/>
      <c r="X91" s="75"/>
      <c r="Y91" s="75"/>
      <c r="Z91" s="75"/>
      <c r="AA91" s="75"/>
      <c r="AB91" s="75"/>
      <c r="AC91" s="75"/>
      <c r="AD91" s="75"/>
      <c r="AE91" s="75"/>
      <c r="AF91" s="75"/>
      <c r="AG91" s="75"/>
      <c r="AH91" s="75"/>
      <c r="AI91" s="184">
        <f t="shared" si="0"/>
        <v>0</v>
      </c>
      <c r="AJ91" s="186"/>
      <c r="AK91" s="74" t="e">
        <f>ROUNDDOWN(AJ91/AG209,2)</f>
        <v>#DIV/0!</v>
      </c>
    </row>
    <row r="92" spans="1:37" ht="30" hidden="1" customHeight="1">
      <c r="A92" s="73">
        <v>0</v>
      </c>
      <c r="B92" s="73">
        <v>0</v>
      </c>
      <c r="C92" s="75" t="s">
        <v>188</v>
      </c>
      <c r="D92" s="75" t="s">
        <v>188</v>
      </c>
      <c r="E92" s="75" t="s">
        <v>188</v>
      </c>
      <c r="F92" s="75" t="s">
        <v>188</v>
      </c>
      <c r="G92" s="75"/>
      <c r="H92" s="75"/>
      <c r="I92" s="75"/>
      <c r="J92" s="75"/>
      <c r="K92" s="75"/>
      <c r="L92" s="75"/>
      <c r="M92" s="75"/>
      <c r="N92" s="75"/>
      <c r="O92" s="75"/>
      <c r="P92" s="75"/>
      <c r="Q92" s="75"/>
      <c r="R92" s="75"/>
      <c r="S92" s="75"/>
      <c r="T92" s="75"/>
      <c r="U92" s="75"/>
      <c r="V92" s="75"/>
      <c r="W92" s="75"/>
      <c r="X92" s="75"/>
      <c r="Y92" s="75"/>
      <c r="Z92" s="75"/>
      <c r="AA92" s="75"/>
      <c r="AB92" s="75"/>
      <c r="AC92" s="75"/>
      <c r="AD92" s="75"/>
      <c r="AE92" s="75"/>
      <c r="AF92" s="75"/>
      <c r="AG92" s="75"/>
      <c r="AH92" s="75"/>
      <c r="AI92" s="184">
        <f t="shared" si="0"/>
        <v>0</v>
      </c>
      <c r="AJ92" s="186"/>
      <c r="AK92" s="74" t="e">
        <f>ROUNDDOWN(AJ92/AG209,2)</f>
        <v>#DIV/0!</v>
      </c>
    </row>
    <row r="93" spans="1:37" ht="30" hidden="1" customHeight="1">
      <c r="A93" s="73">
        <v>0</v>
      </c>
      <c r="B93" s="73">
        <v>0</v>
      </c>
      <c r="C93" s="75" t="s">
        <v>188</v>
      </c>
      <c r="D93" s="75" t="s">
        <v>188</v>
      </c>
      <c r="E93" s="75" t="s">
        <v>188</v>
      </c>
      <c r="F93" s="75" t="s">
        <v>188</v>
      </c>
      <c r="G93" s="75"/>
      <c r="H93" s="75"/>
      <c r="I93" s="75"/>
      <c r="J93" s="75"/>
      <c r="K93" s="75"/>
      <c r="L93" s="75"/>
      <c r="M93" s="75"/>
      <c r="N93" s="75"/>
      <c r="O93" s="75"/>
      <c r="P93" s="75"/>
      <c r="Q93" s="75"/>
      <c r="R93" s="75"/>
      <c r="S93" s="75"/>
      <c r="T93" s="75"/>
      <c r="U93" s="75"/>
      <c r="V93" s="75"/>
      <c r="W93" s="75"/>
      <c r="X93" s="75"/>
      <c r="Y93" s="75"/>
      <c r="Z93" s="75"/>
      <c r="AA93" s="75"/>
      <c r="AB93" s="75"/>
      <c r="AC93" s="75"/>
      <c r="AD93" s="75"/>
      <c r="AE93" s="75"/>
      <c r="AF93" s="75"/>
      <c r="AG93" s="75"/>
      <c r="AH93" s="75"/>
      <c r="AI93" s="184">
        <f t="shared" si="0"/>
        <v>0</v>
      </c>
      <c r="AJ93" s="186"/>
      <c r="AK93" s="74" t="e">
        <f>ROUNDDOWN(AJ93/AG209,2)</f>
        <v>#DIV/0!</v>
      </c>
    </row>
    <row r="94" spans="1:37" ht="30" hidden="1" customHeight="1">
      <c r="A94" s="73">
        <v>0</v>
      </c>
      <c r="B94" s="73">
        <v>0</v>
      </c>
      <c r="C94" s="75" t="s">
        <v>188</v>
      </c>
      <c r="D94" s="75" t="s">
        <v>188</v>
      </c>
      <c r="E94" s="75" t="s">
        <v>188</v>
      </c>
      <c r="F94" s="75" t="s">
        <v>188</v>
      </c>
      <c r="G94" s="75"/>
      <c r="H94" s="75"/>
      <c r="I94" s="75"/>
      <c r="J94" s="75"/>
      <c r="K94" s="75"/>
      <c r="L94" s="75"/>
      <c r="M94" s="75"/>
      <c r="N94" s="75"/>
      <c r="O94" s="75"/>
      <c r="P94" s="75"/>
      <c r="Q94" s="75"/>
      <c r="R94" s="75"/>
      <c r="S94" s="75"/>
      <c r="T94" s="75"/>
      <c r="U94" s="75"/>
      <c r="V94" s="75"/>
      <c r="W94" s="75"/>
      <c r="X94" s="75"/>
      <c r="Y94" s="75"/>
      <c r="Z94" s="75"/>
      <c r="AA94" s="75"/>
      <c r="AB94" s="75"/>
      <c r="AC94" s="75"/>
      <c r="AD94" s="75"/>
      <c r="AE94" s="75"/>
      <c r="AF94" s="75"/>
      <c r="AG94" s="75"/>
      <c r="AH94" s="75"/>
      <c r="AI94" s="184">
        <f t="shared" si="0"/>
        <v>0</v>
      </c>
      <c r="AJ94" s="186"/>
      <c r="AK94" s="74" t="e">
        <f>ROUNDDOWN(AJ94/AG209,2)</f>
        <v>#DIV/0!</v>
      </c>
    </row>
    <row r="95" spans="1:37" ht="30" hidden="1" customHeight="1">
      <c r="A95" s="73">
        <v>0</v>
      </c>
      <c r="B95" s="73">
        <v>0</v>
      </c>
      <c r="C95" s="75" t="s">
        <v>188</v>
      </c>
      <c r="D95" s="75" t="s">
        <v>188</v>
      </c>
      <c r="E95" s="75" t="s">
        <v>188</v>
      </c>
      <c r="F95" s="75" t="s">
        <v>188</v>
      </c>
      <c r="G95" s="75"/>
      <c r="H95" s="75"/>
      <c r="I95" s="75"/>
      <c r="J95" s="75"/>
      <c r="K95" s="75"/>
      <c r="L95" s="75"/>
      <c r="M95" s="75"/>
      <c r="N95" s="75"/>
      <c r="O95" s="75"/>
      <c r="P95" s="75"/>
      <c r="Q95" s="75"/>
      <c r="R95" s="75"/>
      <c r="S95" s="75"/>
      <c r="T95" s="75"/>
      <c r="U95" s="75"/>
      <c r="V95" s="75"/>
      <c r="W95" s="75"/>
      <c r="X95" s="75"/>
      <c r="Y95" s="75"/>
      <c r="Z95" s="75"/>
      <c r="AA95" s="75"/>
      <c r="AB95" s="75"/>
      <c r="AC95" s="75"/>
      <c r="AD95" s="75"/>
      <c r="AE95" s="75"/>
      <c r="AF95" s="75"/>
      <c r="AG95" s="75"/>
      <c r="AH95" s="75"/>
      <c r="AI95" s="184">
        <f t="shared" si="0"/>
        <v>0</v>
      </c>
      <c r="AJ95" s="186"/>
      <c r="AK95" s="74" t="e">
        <f>ROUNDDOWN(AJ95/AG209,2)</f>
        <v>#DIV/0!</v>
      </c>
    </row>
    <row r="96" spans="1:37" ht="30" hidden="1" customHeight="1">
      <c r="A96" s="73">
        <v>0</v>
      </c>
      <c r="B96" s="73">
        <v>0</v>
      </c>
      <c r="C96" s="75" t="s">
        <v>188</v>
      </c>
      <c r="D96" s="75" t="s">
        <v>188</v>
      </c>
      <c r="E96" s="75" t="s">
        <v>188</v>
      </c>
      <c r="F96" s="75" t="s">
        <v>188</v>
      </c>
      <c r="G96" s="75"/>
      <c r="H96" s="75"/>
      <c r="I96" s="75"/>
      <c r="J96" s="75"/>
      <c r="K96" s="75"/>
      <c r="L96" s="75"/>
      <c r="M96" s="75"/>
      <c r="N96" s="75"/>
      <c r="O96" s="75"/>
      <c r="P96" s="75"/>
      <c r="Q96" s="75"/>
      <c r="R96" s="75"/>
      <c r="S96" s="75"/>
      <c r="T96" s="75"/>
      <c r="U96" s="75"/>
      <c r="V96" s="75"/>
      <c r="W96" s="75"/>
      <c r="X96" s="75"/>
      <c r="Y96" s="75"/>
      <c r="Z96" s="75"/>
      <c r="AA96" s="75"/>
      <c r="AB96" s="75"/>
      <c r="AC96" s="75"/>
      <c r="AD96" s="75"/>
      <c r="AE96" s="75"/>
      <c r="AF96" s="75"/>
      <c r="AG96" s="75"/>
      <c r="AH96" s="75"/>
      <c r="AI96" s="184">
        <f t="shared" si="0"/>
        <v>0</v>
      </c>
      <c r="AJ96" s="186"/>
      <c r="AK96" s="74" t="e">
        <f>ROUNDDOWN(AJ96/AG209,2)</f>
        <v>#DIV/0!</v>
      </c>
    </row>
    <row r="97" spans="1:37" ht="30" hidden="1" customHeight="1">
      <c r="A97" s="73">
        <v>0</v>
      </c>
      <c r="B97" s="73">
        <v>0</v>
      </c>
      <c r="C97" s="75" t="s">
        <v>188</v>
      </c>
      <c r="D97" s="75" t="s">
        <v>188</v>
      </c>
      <c r="E97" s="75" t="s">
        <v>188</v>
      </c>
      <c r="F97" s="75" t="s">
        <v>188</v>
      </c>
      <c r="G97" s="75"/>
      <c r="H97" s="75"/>
      <c r="I97" s="75"/>
      <c r="J97" s="75"/>
      <c r="K97" s="75"/>
      <c r="L97" s="75"/>
      <c r="M97" s="75"/>
      <c r="N97" s="75"/>
      <c r="O97" s="75"/>
      <c r="P97" s="75"/>
      <c r="Q97" s="75"/>
      <c r="R97" s="75"/>
      <c r="S97" s="75"/>
      <c r="T97" s="75"/>
      <c r="U97" s="75"/>
      <c r="V97" s="75"/>
      <c r="W97" s="75"/>
      <c r="X97" s="75"/>
      <c r="Y97" s="75"/>
      <c r="Z97" s="75"/>
      <c r="AA97" s="75"/>
      <c r="AB97" s="75"/>
      <c r="AC97" s="75"/>
      <c r="AD97" s="75"/>
      <c r="AE97" s="75"/>
      <c r="AF97" s="75"/>
      <c r="AG97" s="75"/>
      <c r="AH97" s="75"/>
      <c r="AI97" s="184">
        <f t="shared" si="0"/>
        <v>0</v>
      </c>
      <c r="AJ97" s="186"/>
      <c r="AK97" s="74" t="e">
        <f>ROUNDDOWN(AJ97/AG209,2)</f>
        <v>#DIV/0!</v>
      </c>
    </row>
    <row r="98" spans="1:37" ht="30" hidden="1" customHeight="1">
      <c r="A98" s="73">
        <v>0</v>
      </c>
      <c r="B98" s="73">
        <v>0</v>
      </c>
      <c r="C98" s="75" t="s">
        <v>188</v>
      </c>
      <c r="D98" s="75" t="s">
        <v>188</v>
      </c>
      <c r="E98" s="75" t="s">
        <v>188</v>
      </c>
      <c r="F98" s="75" t="s">
        <v>188</v>
      </c>
      <c r="G98" s="75"/>
      <c r="H98" s="75"/>
      <c r="I98" s="75"/>
      <c r="J98" s="75"/>
      <c r="K98" s="75"/>
      <c r="L98" s="75"/>
      <c r="M98" s="75"/>
      <c r="N98" s="75"/>
      <c r="O98" s="75"/>
      <c r="P98" s="75"/>
      <c r="Q98" s="75"/>
      <c r="R98" s="75"/>
      <c r="S98" s="75"/>
      <c r="T98" s="75"/>
      <c r="U98" s="75"/>
      <c r="V98" s="75"/>
      <c r="W98" s="75"/>
      <c r="X98" s="75"/>
      <c r="Y98" s="75"/>
      <c r="Z98" s="75"/>
      <c r="AA98" s="75"/>
      <c r="AB98" s="75"/>
      <c r="AC98" s="75"/>
      <c r="AD98" s="75"/>
      <c r="AE98" s="75"/>
      <c r="AF98" s="75"/>
      <c r="AG98" s="75"/>
      <c r="AH98" s="75"/>
      <c r="AI98" s="184">
        <f t="shared" si="0"/>
        <v>0</v>
      </c>
      <c r="AJ98" s="186"/>
      <c r="AK98" s="74" t="e">
        <f>ROUNDDOWN(AJ98/AG209,2)</f>
        <v>#DIV/0!</v>
      </c>
    </row>
    <row r="99" spans="1:37" ht="30" hidden="1" customHeight="1">
      <c r="A99" s="73">
        <v>0</v>
      </c>
      <c r="B99" s="73">
        <v>0</v>
      </c>
      <c r="C99" s="75" t="s">
        <v>188</v>
      </c>
      <c r="D99" s="75" t="s">
        <v>188</v>
      </c>
      <c r="E99" s="75" t="s">
        <v>188</v>
      </c>
      <c r="F99" s="75" t="s">
        <v>188</v>
      </c>
      <c r="G99" s="75"/>
      <c r="H99" s="75"/>
      <c r="I99" s="75"/>
      <c r="J99" s="75"/>
      <c r="K99" s="75"/>
      <c r="L99" s="75"/>
      <c r="M99" s="75"/>
      <c r="N99" s="75"/>
      <c r="O99" s="75"/>
      <c r="P99" s="75"/>
      <c r="Q99" s="75"/>
      <c r="R99" s="75"/>
      <c r="S99" s="75"/>
      <c r="T99" s="75"/>
      <c r="U99" s="75"/>
      <c r="V99" s="75"/>
      <c r="W99" s="75"/>
      <c r="X99" s="75"/>
      <c r="Y99" s="75"/>
      <c r="Z99" s="75"/>
      <c r="AA99" s="75"/>
      <c r="AB99" s="75"/>
      <c r="AC99" s="75"/>
      <c r="AD99" s="75"/>
      <c r="AE99" s="75"/>
      <c r="AF99" s="75"/>
      <c r="AG99" s="75"/>
      <c r="AH99" s="75"/>
      <c r="AI99" s="184">
        <f t="shared" si="0"/>
        <v>0</v>
      </c>
      <c r="AJ99" s="186"/>
      <c r="AK99" s="74" t="e">
        <f>ROUNDDOWN(AJ99/AG209,2)</f>
        <v>#DIV/0!</v>
      </c>
    </row>
    <row r="100" spans="1:37" ht="30" hidden="1" customHeight="1">
      <c r="A100" s="73">
        <v>0</v>
      </c>
      <c r="B100" s="73">
        <v>0</v>
      </c>
      <c r="C100" s="75" t="s">
        <v>188</v>
      </c>
      <c r="D100" s="75" t="s">
        <v>188</v>
      </c>
      <c r="E100" s="75" t="s">
        <v>188</v>
      </c>
      <c r="F100" s="75" t="s">
        <v>188</v>
      </c>
      <c r="G100" s="75"/>
      <c r="H100" s="75"/>
      <c r="I100" s="75"/>
      <c r="J100" s="75"/>
      <c r="K100" s="75"/>
      <c r="L100" s="75"/>
      <c r="M100" s="75"/>
      <c r="N100" s="75"/>
      <c r="O100" s="75"/>
      <c r="P100" s="75"/>
      <c r="Q100" s="75"/>
      <c r="R100" s="75"/>
      <c r="S100" s="75"/>
      <c r="T100" s="75"/>
      <c r="U100" s="75"/>
      <c r="V100" s="75"/>
      <c r="W100" s="75"/>
      <c r="X100" s="75"/>
      <c r="Y100" s="75"/>
      <c r="Z100" s="75"/>
      <c r="AA100" s="75"/>
      <c r="AB100" s="75"/>
      <c r="AC100" s="75"/>
      <c r="AD100" s="75"/>
      <c r="AE100" s="75"/>
      <c r="AF100" s="75"/>
      <c r="AG100" s="75"/>
      <c r="AH100" s="75"/>
      <c r="AI100" s="184">
        <f t="shared" si="0"/>
        <v>0</v>
      </c>
      <c r="AJ100" s="186"/>
      <c r="AK100" s="74" t="e">
        <f>ROUNDDOWN(AJ100/AG209,2)</f>
        <v>#DIV/0!</v>
      </c>
    </row>
    <row r="101" spans="1:37" ht="30" hidden="1" customHeight="1">
      <c r="A101" s="73">
        <v>0</v>
      </c>
      <c r="B101" s="73">
        <v>0</v>
      </c>
      <c r="C101" s="75" t="s">
        <v>188</v>
      </c>
      <c r="D101" s="75" t="s">
        <v>188</v>
      </c>
      <c r="E101" s="75" t="s">
        <v>188</v>
      </c>
      <c r="F101" s="75" t="s">
        <v>188</v>
      </c>
      <c r="G101" s="75"/>
      <c r="H101" s="75"/>
      <c r="I101" s="75"/>
      <c r="J101" s="75"/>
      <c r="K101" s="75"/>
      <c r="L101" s="75"/>
      <c r="M101" s="75"/>
      <c r="N101" s="75"/>
      <c r="O101" s="75"/>
      <c r="P101" s="75"/>
      <c r="Q101" s="75"/>
      <c r="R101" s="75"/>
      <c r="S101" s="75"/>
      <c r="T101" s="75"/>
      <c r="U101" s="75"/>
      <c r="V101" s="75"/>
      <c r="W101" s="75"/>
      <c r="X101" s="75"/>
      <c r="Y101" s="75"/>
      <c r="Z101" s="75"/>
      <c r="AA101" s="75"/>
      <c r="AB101" s="75"/>
      <c r="AC101" s="75"/>
      <c r="AD101" s="75"/>
      <c r="AE101" s="75"/>
      <c r="AF101" s="75"/>
      <c r="AG101" s="75"/>
      <c r="AH101" s="75"/>
      <c r="AI101" s="184">
        <f t="shared" si="0"/>
        <v>0</v>
      </c>
      <c r="AJ101" s="186"/>
      <c r="AK101" s="74" t="e">
        <f>ROUNDDOWN(AJ101/AG209,2)</f>
        <v>#DIV/0!</v>
      </c>
    </row>
    <row r="102" spans="1:37" ht="30" hidden="1" customHeight="1">
      <c r="A102" s="73">
        <v>0</v>
      </c>
      <c r="B102" s="73">
        <v>0</v>
      </c>
      <c r="C102" s="75" t="s">
        <v>188</v>
      </c>
      <c r="D102" s="75" t="s">
        <v>188</v>
      </c>
      <c r="E102" s="75" t="s">
        <v>188</v>
      </c>
      <c r="F102" s="75" t="s">
        <v>188</v>
      </c>
      <c r="G102" s="75"/>
      <c r="H102" s="75"/>
      <c r="I102" s="75"/>
      <c r="J102" s="75"/>
      <c r="K102" s="75"/>
      <c r="L102" s="75"/>
      <c r="M102" s="75"/>
      <c r="N102" s="75"/>
      <c r="O102" s="75"/>
      <c r="P102" s="75"/>
      <c r="Q102" s="75"/>
      <c r="R102" s="75"/>
      <c r="S102" s="75"/>
      <c r="T102" s="75"/>
      <c r="U102" s="75"/>
      <c r="V102" s="75"/>
      <c r="W102" s="75"/>
      <c r="X102" s="75"/>
      <c r="Y102" s="75"/>
      <c r="Z102" s="75"/>
      <c r="AA102" s="75"/>
      <c r="AB102" s="75"/>
      <c r="AC102" s="75"/>
      <c r="AD102" s="75"/>
      <c r="AE102" s="75"/>
      <c r="AF102" s="75"/>
      <c r="AG102" s="75"/>
      <c r="AH102" s="75"/>
      <c r="AI102" s="184">
        <f t="shared" si="0"/>
        <v>0</v>
      </c>
      <c r="AJ102" s="186"/>
      <c r="AK102" s="74" t="e">
        <f>ROUNDDOWN(AJ102/AG209,2)</f>
        <v>#DIV/0!</v>
      </c>
    </row>
    <row r="103" spans="1:37" ht="30" hidden="1" customHeight="1">
      <c r="A103" s="73">
        <v>0</v>
      </c>
      <c r="B103" s="73">
        <v>0</v>
      </c>
      <c r="C103" s="75" t="s">
        <v>188</v>
      </c>
      <c r="D103" s="75" t="s">
        <v>188</v>
      </c>
      <c r="E103" s="75" t="s">
        <v>188</v>
      </c>
      <c r="F103" s="75" t="s">
        <v>188</v>
      </c>
      <c r="G103" s="75"/>
      <c r="H103" s="75"/>
      <c r="I103" s="75"/>
      <c r="J103" s="75"/>
      <c r="K103" s="75"/>
      <c r="L103" s="75"/>
      <c r="M103" s="75"/>
      <c r="N103" s="75"/>
      <c r="O103" s="75"/>
      <c r="P103" s="75"/>
      <c r="Q103" s="75"/>
      <c r="R103" s="75"/>
      <c r="S103" s="75"/>
      <c r="T103" s="75"/>
      <c r="U103" s="75"/>
      <c r="V103" s="75"/>
      <c r="W103" s="75"/>
      <c r="X103" s="75"/>
      <c r="Y103" s="75"/>
      <c r="Z103" s="75"/>
      <c r="AA103" s="75"/>
      <c r="AB103" s="75"/>
      <c r="AC103" s="75"/>
      <c r="AD103" s="75"/>
      <c r="AE103" s="75"/>
      <c r="AF103" s="75"/>
      <c r="AG103" s="75"/>
      <c r="AH103" s="75"/>
      <c r="AI103" s="184">
        <f t="shared" si="0"/>
        <v>0</v>
      </c>
      <c r="AJ103" s="186"/>
      <c r="AK103" s="74" t="e">
        <f>ROUNDDOWN(AJ103/AG209,2)</f>
        <v>#DIV/0!</v>
      </c>
    </row>
    <row r="104" spans="1:37" ht="30" hidden="1" customHeight="1">
      <c r="A104" s="73">
        <v>0</v>
      </c>
      <c r="B104" s="73">
        <v>0</v>
      </c>
      <c r="C104" s="75" t="s">
        <v>188</v>
      </c>
      <c r="D104" s="75" t="s">
        <v>188</v>
      </c>
      <c r="E104" s="75" t="s">
        <v>188</v>
      </c>
      <c r="F104" s="75" t="s">
        <v>188</v>
      </c>
      <c r="G104" s="75"/>
      <c r="H104" s="75"/>
      <c r="I104" s="75"/>
      <c r="J104" s="75"/>
      <c r="K104" s="75"/>
      <c r="L104" s="75"/>
      <c r="M104" s="75"/>
      <c r="N104" s="75"/>
      <c r="O104" s="75"/>
      <c r="P104" s="75"/>
      <c r="Q104" s="75"/>
      <c r="R104" s="75"/>
      <c r="S104" s="75"/>
      <c r="T104" s="75"/>
      <c r="U104" s="75"/>
      <c r="V104" s="75"/>
      <c r="W104" s="75"/>
      <c r="X104" s="75"/>
      <c r="Y104" s="75"/>
      <c r="Z104" s="75"/>
      <c r="AA104" s="75"/>
      <c r="AB104" s="75"/>
      <c r="AC104" s="75"/>
      <c r="AD104" s="75"/>
      <c r="AE104" s="75"/>
      <c r="AF104" s="75"/>
      <c r="AG104" s="75"/>
      <c r="AH104" s="75"/>
      <c r="AI104" s="184">
        <f t="shared" si="0"/>
        <v>0</v>
      </c>
      <c r="AJ104" s="186"/>
      <c r="AK104" s="74" t="e">
        <f>ROUNDDOWN(AJ104/AG209,2)</f>
        <v>#DIV/0!</v>
      </c>
    </row>
    <row r="105" spans="1:37" ht="30" hidden="1" customHeight="1">
      <c r="A105" s="73">
        <v>0</v>
      </c>
      <c r="B105" s="73">
        <v>0</v>
      </c>
      <c r="C105" s="75" t="s">
        <v>188</v>
      </c>
      <c r="D105" s="75" t="s">
        <v>188</v>
      </c>
      <c r="E105" s="75" t="s">
        <v>188</v>
      </c>
      <c r="F105" s="75" t="s">
        <v>188</v>
      </c>
      <c r="G105" s="75"/>
      <c r="H105" s="75"/>
      <c r="I105" s="75"/>
      <c r="J105" s="75"/>
      <c r="K105" s="75"/>
      <c r="L105" s="75"/>
      <c r="M105" s="75"/>
      <c r="N105" s="75"/>
      <c r="O105" s="75"/>
      <c r="P105" s="75"/>
      <c r="Q105" s="75"/>
      <c r="R105" s="75"/>
      <c r="S105" s="75"/>
      <c r="T105" s="75"/>
      <c r="U105" s="75"/>
      <c r="V105" s="75"/>
      <c r="W105" s="75"/>
      <c r="X105" s="75"/>
      <c r="Y105" s="75"/>
      <c r="Z105" s="75"/>
      <c r="AA105" s="75"/>
      <c r="AB105" s="75"/>
      <c r="AC105" s="75"/>
      <c r="AD105" s="75"/>
      <c r="AE105" s="75"/>
      <c r="AF105" s="75"/>
      <c r="AG105" s="75"/>
      <c r="AH105" s="75"/>
      <c r="AI105" s="184">
        <f t="shared" si="0"/>
        <v>0</v>
      </c>
      <c r="AJ105" s="186"/>
      <c r="AK105" s="74" t="e">
        <f>ROUNDDOWN(AJ105/AG209,2)</f>
        <v>#DIV/0!</v>
      </c>
    </row>
    <row r="106" spans="1:37" ht="30" hidden="1" customHeight="1">
      <c r="A106" s="73">
        <v>0</v>
      </c>
      <c r="B106" s="73">
        <v>0</v>
      </c>
      <c r="C106" s="75" t="s">
        <v>188</v>
      </c>
      <c r="D106" s="75" t="s">
        <v>188</v>
      </c>
      <c r="E106" s="75" t="s">
        <v>188</v>
      </c>
      <c r="F106" s="75" t="s">
        <v>188</v>
      </c>
      <c r="G106" s="75"/>
      <c r="H106" s="75"/>
      <c r="I106" s="75"/>
      <c r="J106" s="75"/>
      <c r="K106" s="75"/>
      <c r="L106" s="75"/>
      <c r="M106" s="75"/>
      <c r="N106" s="75"/>
      <c r="O106" s="75"/>
      <c r="P106" s="75"/>
      <c r="Q106" s="75"/>
      <c r="R106" s="75"/>
      <c r="S106" s="75"/>
      <c r="T106" s="75"/>
      <c r="U106" s="75"/>
      <c r="V106" s="75"/>
      <c r="W106" s="75"/>
      <c r="X106" s="75"/>
      <c r="Y106" s="75"/>
      <c r="Z106" s="75"/>
      <c r="AA106" s="75"/>
      <c r="AB106" s="75"/>
      <c r="AC106" s="75"/>
      <c r="AD106" s="75"/>
      <c r="AE106" s="75"/>
      <c r="AF106" s="75"/>
      <c r="AG106" s="75"/>
      <c r="AH106" s="75"/>
      <c r="AI106" s="184">
        <f t="shared" si="0"/>
        <v>0</v>
      </c>
      <c r="AJ106" s="186"/>
      <c r="AK106" s="74" t="e">
        <f>ROUNDDOWN(AJ106/AG209,2)</f>
        <v>#DIV/0!</v>
      </c>
    </row>
    <row r="107" spans="1:37" ht="30" hidden="1" customHeight="1">
      <c r="A107" s="73">
        <v>0</v>
      </c>
      <c r="B107" s="73">
        <v>0</v>
      </c>
      <c r="C107" s="75" t="s">
        <v>188</v>
      </c>
      <c r="D107" s="75" t="s">
        <v>188</v>
      </c>
      <c r="E107" s="75" t="s">
        <v>188</v>
      </c>
      <c r="F107" s="75" t="s">
        <v>188</v>
      </c>
      <c r="G107" s="75"/>
      <c r="H107" s="75"/>
      <c r="I107" s="75"/>
      <c r="J107" s="75"/>
      <c r="K107" s="75"/>
      <c r="L107" s="75"/>
      <c r="M107" s="75"/>
      <c r="N107" s="75"/>
      <c r="O107" s="75"/>
      <c r="P107" s="75"/>
      <c r="Q107" s="75"/>
      <c r="R107" s="75"/>
      <c r="S107" s="75"/>
      <c r="T107" s="75"/>
      <c r="U107" s="75"/>
      <c r="V107" s="75"/>
      <c r="W107" s="75"/>
      <c r="X107" s="75"/>
      <c r="Y107" s="75"/>
      <c r="Z107" s="75"/>
      <c r="AA107" s="75"/>
      <c r="AB107" s="75"/>
      <c r="AC107" s="75"/>
      <c r="AD107" s="75"/>
      <c r="AE107" s="75"/>
      <c r="AF107" s="75"/>
      <c r="AG107" s="75"/>
      <c r="AH107" s="75"/>
      <c r="AI107" s="184">
        <f t="shared" si="0"/>
        <v>0</v>
      </c>
      <c r="AJ107" s="186"/>
      <c r="AK107" s="74" t="e">
        <f>ROUNDDOWN(AJ107/AG209,2)</f>
        <v>#DIV/0!</v>
      </c>
    </row>
    <row r="108" spans="1:37" ht="30" hidden="1" customHeight="1">
      <c r="A108" s="73">
        <v>0</v>
      </c>
      <c r="B108" s="73">
        <v>0</v>
      </c>
      <c r="C108" s="75" t="s">
        <v>188</v>
      </c>
      <c r="D108" s="75" t="s">
        <v>188</v>
      </c>
      <c r="E108" s="75" t="s">
        <v>188</v>
      </c>
      <c r="F108" s="75" t="s">
        <v>188</v>
      </c>
      <c r="G108" s="75"/>
      <c r="H108" s="75"/>
      <c r="I108" s="75"/>
      <c r="J108" s="75"/>
      <c r="K108" s="75"/>
      <c r="L108" s="75"/>
      <c r="M108" s="75"/>
      <c r="N108" s="75"/>
      <c r="O108" s="75"/>
      <c r="P108" s="75"/>
      <c r="Q108" s="75"/>
      <c r="R108" s="75"/>
      <c r="S108" s="75"/>
      <c r="T108" s="75"/>
      <c r="U108" s="75"/>
      <c r="V108" s="75"/>
      <c r="W108" s="75"/>
      <c r="X108" s="75"/>
      <c r="Y108" s="75"/>
      <c r="Z108" s="75"/>
      <c r="AA108" s="75"/>
      <c r="AB108" s="75"/>
      <c r="AC108" s="75"/>
      <c r="AD108" s="75"/>
      <c r="AE108" s="75"/>
      <c r="AF108" s="75"/>
      <c r="AG108" s="75"/>
      <c r="AH108" s="75"/>
      <c r="AI108" s="184">
        <f t="shared" si="0"/>
        <v>0</v>
      </c>
      <c r="AJ108" s="186"/>
      <c r="AK108" s="74" t="e">
        <f>ROUNDDOWN(AJ108/AG209,2)</f>
        <v>#DIV/0!</v>
      </c>
    </row>
    <row r="109" spans="1:37" ht="30" hidden="1" customHeight="1">
      <c r="A109" s="73">
        <v>0</v>
      </c>
      <c r="B109" s="73">
        <v>0</v>
      </c>
      <c r="C109" s="75" t="s">
        <v>188</v>
      </c>
      <c r="D109" s="75" t="s">
        <v>188</v>
      </c>
      <c r="E109" s="75" t="s">
        <v>188</v>
      </c>
      <c r="F109" s="75" t="s">
        <v>188</v>
      </c>
      <c r="G109" s="75"/>
      <c r="H109" s="75"/>
      <c r="I109" s="75"/>
      <c r="J109" s="75"/>
      <c r="K109" s="75"/>
      <c r="L109" s="75"/>
      <c r="M109" s="75"/>
      <c r="N109" s="75"/>
      <c r="O109" s="75"/>
      <c r="P109" s="75"/>
      <c r="Q109" s="75"/>
      <c r="R109" s="75"/>
      <c r="S109" s="75"/>
      <c r="T109" s="75"/>
      <c r="U109" s="75"/>
      <c r="V109" s="75"/>
      <c r="W109" s="75"/>
      <c r="X109" s="75"/>
      <c r="Y109" s="75"/>
      <c r="Z109" s="75"/>
      <c r="AA109" s="75"/>
      <c r="AB109" s="75"/>
      <c r="AC109" s="75"/>
      <c r="AD109" s="75"/>
      <c r="AE109" s="75"/>
      <c r="AF109" s="75"/>
      <c r="AG109" s="75"/>
      <c r="AH109" s="75"/>
      <c r="AI109" s="184">
        <f t="shared" si="0"/>
        <v>0</v>
      </c>
      <c r="AJ109" s="186"/>
      <c r="AK109" s="74" t="e">
        <f>ROUNDDOWN(AJ109/AG209,2)</f>
        <v>#DIV/0!</v>
      </c>
    </row>
    <row r="110" spans="1:37" ht="30" hidden="1" customHeight="1">
      <c r="A110" s="73">
        <v>0</v>
      </c>
      <c r="B110" s="73">
        <v>0</v>
      </c>
      <c r="C110" s="75" t="s">
        <v>188</v>
      </c>
      <c r="D110" s="75" t="s">
        <v>188</v>
      </c>
      <c r="E110" s="75" t="s">
        <v>188</v>
      </c>
      <c r="F110" s="75" t="s">
        <v>188</v>
      </c>
      <c r="G110" s="75"/>
      <c r="H110" s="75"/>
      <c r="I110" s="75"/>
      <c r="J110" s="75"/>
      <c r="K110" s="75"/>
      <c r="L110" s="75"/>
      <c r="M110" s="75"/>
      <c r="N110" s="75"/>
      <c r="O110" s="75"/>
      <c r="P110" s="75"/>
      <c r="Q110" s="75"/>
      <c r="R110" s="75"/>
      <c r="S110" s="75"/>
      <c r="T110" s="75"/>
      <c r="U110" s="75"/>
      <c r="V110" s="75"/>
      <c r="W110" s="75"/>
      <c r="X110" s="75"/>
      <c r="Y110" s="75"/>
      <c r="Z110" s="75"/>
      <c r="AA110" s="75"/>
      <c r="AB110" s="75"/>
      <c r="AC110" s="75"/>
      <c r="AD110" s="75"/>
      <c r="AE110" s="75"/>
      <c r="AF110" s="75"/>
      <c r="AG110" s="75"/>
      <c r="AH110" s="75"/>
      <c r="AI110" s="184">
        <f t="shared" si="0"/>
        <v>0</v>
      </c>
      <c r="AJ110" s="186"/>
      <c r="AK110" s="74" t="e">
        <f>ROUNDDOWN(AJ110/AG209,2)</f>
        <v>#DIV/0!</v>
      </c>
    </row>
    <row r="111" spans="1:37" ht="30" hidden="1" customHeight="1">
      <c r="A111" s="73">
        <v>0</v>
      </c>
      <c r="B111" s="73">
        <v>0</v>
      </c>
      <c r="C111" s="75" t="s">
        <v>188</v>
      </c>
      <c r="D111" s="75" t="s">
        <v>188</v>
      </c>
      <c r="E111" s="75" t="s">
        <v>188</v>
      </c>
      <c r="F111" s="75" t="s">
        <v>188</v>
      </c>
      <c r="G111" s="75"/>
      <c r="H111" s="75"/>
      <c r="I111" s="75"/>
      <c r="J111" s="75"/>
      <c r="K111" s="75"/>
      <c r="L111" s="75"/>
      <c r="M111" s="75"/>
      <c r="N111" s="75"/>
      <c r="O111" s="75"/>
      <c r="P111" s="75"/>
      <c r="Q111" s="75"/>
      <c r="R111" s="75"/>
      <c r="S111" s="75"/>
      <c r="T111" s="75"/>
      <c r="U111" s="75"/>
      <c r="V111" s="75"/>
      <c r="W111" s="75"/>
      <c r="X111" s="75"/>
      <c r="Y111" s="75"/>
      <c r="Z111" s="75"/>
      <c r="AA111" s="75"/>
      <c r="AB111" s="75"/>
      <c r="AC111" s="75"/>
      <c r="AD111" s="75"/>
      <c r="AE111" s="75"/>
      <c r="AF111" s="75"/>
      <c r="AG111" s="75"/>
      <c r="AH111" s="75"/>
      <c r="AI111" s="184">
        <f t="shared" si="0"/>
        <v>0</v>
      </c>
      <c r="AJ111" s="186"/>
      <c r="AK111" s="74" t="e">
        <f>ROUNDDOWN(AJ111/AG209,2)</f>
        <v>#DIV/0!</v>
      </c>
    </row>
    <row r="112" spans="1:37" ht="30" hidden="1" customHeight="1">
      <c r="A112" s="73">
        <v>0</v>
      </c>
      <c r="B112" s="73">
        <v>0</v>
      </c>
      <c r="C112" s="75" t="s">
        <v>188</v>
      </c>
      <c r="D112" s="75" t="s">
        <v>188</v>
      </c>
      <c r="E112" s="75" t="s">
        <v>188</v>
      </c>
      <c r="F112" s="75" t="s">
        <v>188</v>
      </c>
      <c r="G112" s="75"/>
      <c r="H112" s="75"/>
      <c r="I112" s="75"/>
      <c r="J112" s="75"/>
      <c r="K112" s="75"/>
      <c r="L112" s="75"/>
      <c r="M112" s="75"/>
      <c r="N112" s="75"/>
      <c r="O112" s="75"/>
      <c r="P112" s="75"/>
      <c r="Q112" s="75"/>
      <c r="R112" s="75"/>
      <c r="S112" s="75"/>
      <c r="T112" s="75"/>
      <c r="U112" s="75"/>
      <c r="V112" s="75"/>
      <c r="W112" s="75"/>
      <c r="X112" s="75"/>
      <c r="Y112" s="75"/>
      <c r="Z112" s="75"/>
      <c r="AA112" s="75"/>
      <c r="AB112" s="75"/>
      <c r="AC112" s="75"/>
      <c r="AD112" s="75"/>
      <c r="AE112" s="75"/>
      <c r="AF112" s="75"/>
      <c r="AG112" s="75"/>
      <c r="AH112" s="75"/>
      <c r="AI112" s="184">
        <f t="shared" si="0"/>
        <v>0</v>
      </c>
      <c r="AJ112" s="186"/>
      <c r="AK112" s="74" t="e">
        <f>ROUNDDOWN(AJ112/AG209,2)</f>
        <v>#DIV/0!</v>
      </c>
    </row>
    <row r="113" spans="1:37" ht="30" hidden="1" customHeight="1">
      <c r="A113" s="73">
        <v>0</v>
      </c>
      <c r="B113" s="73">
        <v>0</v>
      </c>
      <c r="C113" s="75" t="s">
        <v>188</v>
      </c>
      <c r="D113" s="75" t="s">
        <v>188</v>
      </c>
      <c r="E113" s="75" t="s">
        <v>188</v>
      </c>
      <c r="F113" s="75" t="s">
        <v>188</v>
      </c>
      <c r="G113" s="75"/>
      <c r="H113" s="75"/>
      <c r="I113" s="75"/>
      <c r="J113" s="75"/>
      <c r="K113" s="75"/>
      <c r="L113" s="75"/>
      <c r="M113" s="75"/>
      <c r="N113" s="75"/>
      <c r="O113" s="75"/>
      <c r="P113" s="75"/>
      <c r="Q113" s="75"/>
      <c r="R113" s="75"/>
      <c r="S113" s="75"/>
      <c r="T113" s="75"/>
      <c r="U113" s="75"/>
      <c r="V113" s="75"/>
      <c r="W113" s="75"/>
      <c r="X113" s="75"/>
      <c r="Y113" s="75"/>
      <c r="Z113" s="75"/>
      <c r="AA113" s="75"/>
      <c r="AB113" s="75"/>
      <c r="AC113" s="75"/>
      <c r="AD113" s="75"/>
      <c r="AE113" s="75"/>
      <c r="AF113" s="75"/>
      <c r="AG113" s="75"/>
      <c r="AH113" s="75"/>
      <c r="AI113" s="184">
        <f t="shared" si="0"/>
        <v>0</v>
      </c>
      <c r="AJ113" s="186"/>
      <c r="AK113" s="74" t="e">
        <f>ROUNDDOWN(AJ113/AG209,2)</f>
        <v>#DIV/0!</v>
      </c>
    </row>
    <row r="114" spans="1:37" ht="30" hidden="1" customHeight="1">
      <c r="A114" s="73">
        <v>0</v>
      </c>
      <c r="B114" s="73">
        <v>0</v>
      </c>
      <c r="C114" s="75" t="s">
        <v>188</v>
      </c>
      <c r="D114" s="75" t="s">
        <v>188</v>
      </c>
      <c r="E114" s="75" t="s">
        <v>188</v>
      </c>
      <c r="F114" s="75" t="s">
        <v>188</v>
      </c>
      <c r="G114" s="75"/>
      <c r="H114" s="75"/>
      <c r="I114" s="75"/>
      <c r="J114" s="75"/>
      <c r="K114" s="75"/>
      <c r="L114" s="75"/>
      <c r="M114" s="75"/>
      <c r="N114" s="75"/>
      <c r="O114" s="75"/>
      <c r="P114" s="75"/>
      <c r="Q114" s="75"/>
      <c r="R114" s="75"/>
      <c r="S114" s="75"/>
      <c r="T114" s="75"/>
      <c r="U114" s="75"/>
      <c r="V114" s="75"/>
      <c r="W114" s="75"/>
      <c r="X114" s="75"/>
      <c r="Y114" s="75"/>
      <c r="Z114" s="75"/>
      <c r="AA114" s="75"/>
      <c r="AB114" s="75"/>
      <c r="AC114" s="75"/>
      <c r="AD114" s="75"/>
      <c r="AE114" s="75"/>
      <c r="AF114" s="75"/>
      <c r="AG114" s="75"/>
      <c r="AH114" s="75"/>
      <c r="AI114" s="184">
        <f t="shared" si="0"/>
        <v>0</v>
      </c>
      <c r="AJ114" s="186"/>
      <c r="AK114" s="74" t="e">
        <f>ROUNDDOWN(AJ114/AG209,2)</f>
        <v>#DIV/0!</v>
      </c>
    </row>
    <row r="115" spans="1:37" ht="30" hidden="1" customHeight="1">
      <c r="A115" s="73">
        <v>0</v>
      </c>
      <c r="B115" s="73">
        <v>0</v>
      </c>
      <c r="C115" s="75" t="s">
        <v>188</v>
      </c>
      <c r="D115" s="75" t="s">
        <v>188</v>
      </c>
      <c r="E115" s="75" t="s">
        <v>188</v>
      </c>
      <c r="F115" s="75" t="s">
        <v>188</v>
      </c>
      <c r="G115" s="75"/>
      <c r="H115" s="75"/>
      <c r="I115" s="75"/>
      <c r="J115" s="75"/>
      <c r="K115" s="75"/>
      <c r="L115" s="75"/>
      <c r="M115" s="75"/>
      <c r="N115" s="75"/>
      <c r="O115" s="75"/>
      <c r="P115" s="75"/>
      <c r="Q115" s="75"/>
      <c r="R115" s="75"/>
      <c r="S115" s="75"/>
      <c r="T115" s="75"/>
      <c r="U115" s="75"/>
      <c r="V115" s="75"/>
      <c r="W115" s="75"/>
      <c r="X115" s="75"/>
      <c r="Y115" s="75"/>
      <c r="Z115" s="75"/>
      <c r="AA115" s="75"/>
      <c r="AB115" s="75"/>
      <c r="AC115" s="75"/>
      <c r="AD115" s="75"/>
      <c r="AE115" s="75"/>
      <c r="AF115" s="75"/>
      <c r="AG115" s="75"/>
      <c r="AH115" s="75"/>
      <c r="AI115" s="184">
        <f t="shared" si="0"/>
        <v>0</v>
      </c>
      <c r="AJ115" s="186"/>
      <c r="AK115" s="74" t="e">
        <f>ROUNDDOWN(AJ115/AG209,2)</f>
        <v>#DIV/0!</v>
      </c>
    </row>
    <row r="116" spans="1:37" ht="30" hidden="1" customHeight="1">
      <c r="A116" s="73">
        <v>0</v>
      </c>
      <c r="B116" s="73">
        <v>0</v>
      </c>
      <c r="C116" s="75" t="s">
        <v>188</v>
      </c>
      <c r="D116" s="75" t="s">
        <v>188</v>
      </c>
      <c r="E116" s="75" t="s">
        <v>188</v>
      </c>
      <c r="F116" s="75" t="s">
        <v>188</v>
      </c>
      <c r="G116" s="75"/>
      <c r="H116" s="75"/>
      <c r="I116" s="75"/>
      <c r="J116" s="75"/>
      <c r="K116" s="75"/>
      <c r="L116" s="75"/>
      <c r="M116" s="75"/>
      <c r="N116" s="75"/>
      <c r="O116" s="75"/>
      <c r="P116" s="75"/>
      <c r="Q116" s="75"/>
      <c r="R116" s="75"/>
      <c r="S116" s="75"/>
      <c r="T116" s="75"/>
      <c r="U116" s="75"/>
      <c r="V116" s="75"/>
      <c r="W116" s="75"/>
      <c r="X116" s="75"/>
      <c r="Y116" s="75"/>
      <c r="Z116" s="75"/>
      <c r="AA116" s="75"/>
      <c r="AB116" s="75"/>
      <c r="AC116" s="75"/>
      <c r="AD116" s="75"/>
      <c r="AE116" s="75"/>
      <c r="AF116" s="75"/>
      <c r="AG116" s="75"/>
      <c r="AH116" s="75"/>
      <c r="AI116" s="184">
        <f t="shared" si="0"/>
        <v>0</v>
      </c>
      <c r="AJ116" s="186"/>
      <c r="AK116" s="74" t="e">
        <f>ROUNDDOWN(AJ116/AG209,2)</f>
        <v>#DIV/0!</v>
      </c>
    </row>
    <row r="117" spans="1:37" ht="30" hidden="1" customHeight="1">
      <c r="A117" s="73">
        <v>0</v>
      </c>
      <c r="B117" s="73">
        <v>0</v>
      </c>
      <c r="C117" s="75" t="s">
        <v>188</v>
      </c>
      <c r="D117" s="75" t="s">
        <v>188</v>
      </c>
      <c r="E117" s="75" t="s">
        <v>188</v>
      </c>
      <c r="F117" s="75" t="s">
        <v>188</v>
      </c>
      <c r="G117" s="75"/>
      <c r="H117" s="75"/>
      <c r="I117" s="75"/>
      <c r="J117" s="75"/>
      <c r="K117" s="75"/>
      <c r="L117" s="75"/>
      <c r="M117" s="75"/>
      <c r="N117" s="75"/>
      <c r="O117" s="75"/>
      <c r="P117" s="75"/>
      <c r="Q117" s="75"/>
      <c r="R117" s="75"/>
      <c r="S117" s="75"/>
      <c r="T117" s="75"/>
      <c r="U117" s="75"/>
      <c r="V117" s="75"/>
      <c r="W117" s="75"/>
      <c r="X117" s="75"/>
      <c r="Y117" s="75"/>
      <c r="Z117" s="75"/>
      <c r="AA117" s="75"/>
      <c r="AB117" s="75"/>
      <c r="AC117" s="75"/>
      <c r="AD117" s="75"/>
      <c r="AE117" s="75"/>
      <c r="AF117" s="75"/>
      <c r="AG117" s="75"/>
      <c r="AH117" s="75"/>
      <c r="AI117" s="184">
        <f t="shared" si="0"/>
        <v>0</v>
      </c>
      <c r="AJ117" s="186"/>
      <c r="AK117" s="74" t="e">
        <f>ROUNDDOWN(AJ117/AG209,2)</f>
        <v>#DIV/0!</v>
      </c>
    </row>
    <row r="118" spans="1:37" ht="30" hidden="1" customHeight="1">
      <c r="A118" s="73">
        <v>0</v>
      </c>
      <c r="B118" s="73">
        <v>0</v>
      </c>
      <c r="C118" s="75" t="s">
        <v>188</v>
      </c>
      <c r="D118" s="75" t="s">
        <v>188</v>
      </c>
      <c r="E118" s="75" t="s">
        <v>188</v>
      </c>
      <c r="F118" s="75" t="s">
        <v>188</v>
      </c>
      <c r="G118" s="75"/>
      <c r="H118" s="75"/>
      <c r="I118" s="75"/>
      <c r="J118" s="75"/>
      <c r="K118" s="75"/>
      <c r="L118" s="75"/>
      <c r="M118" s="75"/>
      <c r="N118" s="75"/>
      <c r="O118" s="75"/>
      <c r="P118" s="75"/>
      <c r="Q118" s="75"/>
      <c r="R118" s="75"/>
      <c r="S118" s="75"/>
      <c r="T118" s="75"/>
      <c r="U118" s="75"/>
      <c r="V118" s="75"/>
      <c r="W118" s="75"/>
      <c r="X118" s="75"/>
      <c r="Y118" s="75"/>
      <c r="Z118" s="75"/>
      <c r="AA118" s="75"/>
      <c r="AB118" s="75"/>
      <c r="AC118" s="75"/>
      <c r="AD118" s="75"/>
      <c r="AE118" s="75"/>
      <c r="AF118" s="75"/>
      <c r="AG118" s="75"/>
      <c r="AH118" s="75"/>
      <c r="AI118" s="184">
        <f t="shared" si="0"/>
        <v>0</v>
      </c>
      <c r="AJ118" s="186"/>
      <c r="AK118" s="74" t="e">
        <f>ROUNDDOWN(AJ118/AG209,2)</f>
        <v>#DIV/0!</v>
      </c>
    </row>
    <row r="119" spans="1:37" ht="30" hidden="1" customHeight="1">
      <c r="A119" s="73">
        <v>0</v>
      </c>
      <c r="B119" s="73">
        <v>0</v>
      </c>
      <c r="C119" s="75" t="s">
        <v>188</v>
      </c>
      <c r="D119" s="75" t="s">
        <v>188</v>
      </c>
      <c r="E119" s="75" t="s">
        <v>188</v>
      </c>
      <c r="F119" s="75" t="s">
        <v>188</v>
      </c>
      <c r="G119" s="75"/>
      <c r="H119" s="75"/>
      <c r="I119" s="75"/>
      <c r="J119" s="75"/>
      <c r="K119" s="75"/>
      <c r="L119" s="75"/>
      <c r="M119" s="75"/>
      <c r="N119" s="75"/>
      <c r="O119" s="75"/>
      <c r="P119" s="75"/>
      <c r="Q119" s="75"/>
      <c r="R119" s="75"/>
      <c r="S119" s="75"/>
      <c r="T119" s="75"/>
      <c r="U119" s="75"/>
      <c r="V119" s="75"/>
      <c r="W119" s="75"/>
      <c r="X119" s="75"/>
      <c r="Y119" s="75"/>
      <c r="Z119" s="75"/>
      <c r="AA119" s="75"/>
      <c r="AB119" s="75"/>
      <c r="AC119" s="75"/>
      <c r="AD119" s="75"/>
      <c r="AE119" s="75"/>
      <c r="AF119" s="75"/>
      <c r="AG119" s="75"/>
      <c r="AH119" s="75"/>
      <c r="AI119" s="184">
        <f t="shared" si="0"/>
        <v>0</v>
      </c>
      <c r="AJ119" s="186"/>
      <c r="AK119" s="74" t="e">
        <f>ROUNDDOWN(AJ119/AG209,2)</f>
        <v>#DIV/0!</v>
      </c>
    </row>
    <row r="120" spans="1:37" ht="30" hidden="1" customHeight="1">
      <c r="A120" s="73">
        <v>0</v>
      </c>
      <c r="B120" s="73">
        <v>0</v>
      </c>
      <c r="C120" s="75" t="s">
        <v>188</v>
      </c>
      <c r="D120" s="75" t="s">
        <v>188</v>
      </c>
      <c r="E120" s="75" t="s">
        <v>188</v>
      </c>
      <c r="F120" s="75" t="s">
        <v>188</v>
      </c>
      <c r="G120" s="75"/>
      <c r="H120" s="75"/>
      <c r="I120" s="75"/>
      <c r="J120" s="75"/>
      <c r="K120" s="75"/>
      <c r="L120" s="75"/>
      <c r="M120" s="75"/>
      <c r="N120" s="75"/>
      <c r="O120" s="75"/>
      <c r="P120" s="75"/>
      <c r="Q120" s="75"/>
      <c r="R120" s="75"/>
      <c r="S120" s="75"/>
      <c r="T120" s="75"/>
      <c r="U120" s="75"/>
      <c r="V120" s="75"/>
      <c r="W120" s="75"/>
      <c r="X120" s="75"/>
      <c r="Y120" s="75"/>
      <c r="Z120" s="75"/>
      <c r="AA120" s="75"/>
      <c r="AB120" s="75"/>
      <c r="AC120" s="75"/>
      <c r="AD120" s="75"/>
      <c r="AE120" s="75"/>
      <c r="AF120" s="75"/>
      <c r="AG120" s="75"/>
      <c r="AH120" s="75"/>
      <c r="AI120" s="184">
        <f t="shared" si="0"/>
        <v>0</v>
      </c>
      <c r="AJ120" s="186"/>
      <c r="AK120" s="74" t="e">
        <f>ROUNDDOWN(AJ120/AG209,2)</f>
        <v>#DIV/0!</v>
      </c>
    </row>
    <row r="121" spans="1:37" ht="30" hidden="1" customHeight="1">
      <c r="A121" s="73">
        <v>0</v>
      </c>
      <c r="B121" s="73">
        <v>0</v>
      </c>
      <c r="C121" s="75" t="s">
        <v>188</v>
      </c>
      <c r="D121" s="75" t="s">
        <v>188</v>
      </c>
      <c r="E121" s="75" t="s">
        <v>188</v>
      </c>
      <c r="F121" s="75" t="s">
        <v>188</v>
      </c>
      <c r="G121" s="75"/>
      <c r="H121" s="75"/>
      <c r="I121" s="75"/>
      <c r="J121" s="75"/>
      <c r="K121" s="75"/>
      <c r="L121" s="75"/>
      <c r="M121" s="75"/>
      <c r="N121" s="75"/>
      <c r="O121" s="75"/>
      <c r="P121" s="75"/>
      <c r="Q121" s="75"/>
      <c r="R121" s="75"/>
      <c r="S121" s="75"/>
      <c r="T121" s="75"/>
      <c r="U121" s="75"/>
      <c r="V121" s="75"/>
      <c r="W121" s="75"/>
      <c r="X121" s="75"/>
      <c r="Y121" s="75"/>
      <c r="Z121" s="75"/>
      <c r="AA121" s="75"/>
      <c r="AB121" s="75"/>
      <c r="AC121" s="75"/>
      <c r="AD121" s="75"/>
      <c r="AE121" s="75"/>
      <c r="AF121" s="75"/>
      <c r="AG121" s="75"/>
      <c r="AH121" s="75"/>
      <c r="AI121" s="184">
        <f t="shared" si="0"/>
        <v>0</v>
      </c>
      <c r="AJ121" s="186"/>
      <c r="AK121" s="74" t="e">
        <f>ROUNDDOWN(AJ121/AG209,2)</f>
        <v>#DIV/0!</v>
      </c>
    </row>
    <row r="122" spans="1:37" ht="30" hidden="1" customHeight="1">
      <c r="A122" s="73">
        <v>0</v>
      </c>
      <c r="B122" s="73">
        <v>0</v>
      </c>
      <c r="C122" s="75" t="s">
        <v>188</v>
      </c>
      <c r="D122" s="75" t="s">
        <v>188</v>
      </c>
      <c r="E122" s="75" t="s">
        <v>188</v>
      </c>
      <c r="F122" s="75" t="s">
        <v>188</v>
      </c>
      <c r="G122" s="75"/>
      <c r="H122" s="75"/>
      <c r="I122" s="75"/>
      <c r="J122" s="75"/>
      <c r="K122" s="75"/>
      <c r="L122" s="75"/>
      <c r="M122" s="75"/>
      <c r="N122" s="75"/>
      <c r="O122" s="75"/>
      <c r="P122" s="75"/>
      <c r="Q122" s="75"/>
      <c r="R122" s="75"/>
      <c r="S122" s="75"/>
      <c r="T122" s="75"/>
      <c r="U122" s="75"/>
      <c r="V122" s="75"/>
      <c r="W122" s="75"/>
      <c r="X122" s="75"/>
      <c r="Y122" s="75"/>
      <c r="Z122" s="75"/>
      <c r="AA122" s="75"/>
      <c r="AB122" s="75"/>
      <c r="AC122" s="75"/>
      <c r="AD122" s="75"/>
      <c r="AE122" s="75"/>
      <c r="AF122" s="75"/>
      <c r="AG122" s="75"/>
      <c r="AH122" s="75"/>
      <c r="AI122" s="184">
        <f t="shared" si="0"/>
        <v>0</v>
      </c>
      <c r="AJ122" s="186"/>
      <c r="AK122" s="74" t="e">
        <f>ROUNDDOWN(AJ122/AG209,2)</f>
        <v>#DIV/0!</v>
      </c>
    </row>
    <row r="123" spans="1:37" ht="30" hidden="1" customHeight="1">
      <c r="A123" s="73">
        <v>0</v>
      </c>
      <c r="B123" s="73">
        <v>0</v>
      </c>
      <c r="C123" s="75" t="s">
        <v>188</v>
      </c>
      <c r="D123" s="75" t="s">
        <v>188</v>
      </c>
      <c r="E123" s="75" t="s">
        <v>188</v>
      </c>
      <c r="F123" s="75" t="s">
        <v>188</v>
      </c>
      <c r="G123" s="75"/>
      <c r="H123" s="75"/>
      <c r="I123" s="75"/>
      <c r="J123" s="75"/>
      <c r="K123" s="75"/>
      <c r="L123" s="75"/>
      <c r="M123" s="75"/>
      <c r="N123" s="75"/>
      <c r="O123" s="75"/>
      <c r="P123" s="75"/>
      <c r="Q123" s="75"/>
      <c r="R123" s="75"/>
      <c r="S123" s="75"/>
      <c r="T123" s="75"/>
      <c r="U123" s="75"/>
      <c r="V123" s="75"/>
      <c r="W123" s="75"/>
      <c r="X123" s="75"/>
      <c r="Y123" s="75"/>
      <c r="Z123" s="75"/>
      <c r="AA123" s="75"/>
      <c r="AB123" s="75"/>
      <c r="AC123" s="75"/>
      <c r="AD123" s="75"/>
      <c r="AE123" s="75"/>
      <c r="AF123" s="75"/>
      <c r="AG123" s="75"/>
      <c r="AH123" s="75"/>
      <c r="AI123" s="184">
        <f t="shared" si="0"/>
        <v>0</v>
      </c>
      <c r="AJ123" s="186"/>
      <c r="AK123" s="74" t="e">
        <f>ROUNDDOWN(AJ123/AG209,2)</f>
        <v>#DIV/0!</v>
      </c>
    </row>
    <row r="124" spans="1:37" ht="30" hidden="1" customHeight="1">
      <c r="A124" s="73">
        <v>0</v>
      </c>
      <c r="B124" s="73">
        <v>0</v>
      </c>
      <c r="C124" s="75" t="s">
        <v>188</v>
      </c>
      <c r="D124" s="75" t="s">
        <v>188</v>
      </c>
      <c r="E124" s="75" t="s">
        <v>188</v>
      </c>
      <c r="F124" s="75" t="s">
        <v>188</v>
      </c>
      <c r="G124" s="75"/>
      <c r="H124" s="75"/>
      <c r="I124" s="75"/>
      <c r="J124" s="75"/>
      <c r="K124" s="75"/>
      <c r="L124" s="75"/>
      <c r="M124" s="75"/>
      <c r="N124" s="75"/>
      <c r="O124" s="75"/>
      <c r="P124" s="75"/>
      <c r="Q124" s="75"/>
      <c r="R124" s="75"/>
      <c r="S124" s="75"/>
      <c r="T124" s="75"/>
      <c r="U124" s="75"/>
      <c r="V124" s="75"/>
      <c r="W124" s="75"/>
      <c r="X124" s="75"/>
      <c r="Y124" s="75"/>
      <c r="Z124" s="75"/>
      <c r="AA124" s="75"/>
      <c r="AB124" s="75"/>
      <c r="AC124" s="75"/>
      <c r="AD124" s="75"/>
      <c r="AE124" s="75"/>
      <c r="AF124" s="75"/>
      <c r="AG124" s="75"/>
      <c r="AH124" s="75"/>
      <c r="AI124" s="184">
        <f t="shared" si="0"/>
        <v>0</v>
      </c>
      <c r="AJ124" s="186"/>
      <c r="AK124" s="74" t="e">
        <f>ROUNDDOWN(AJ124/AG209,2)</f>
        <v>#DIV/0!</v>
      </c>
    </row>
    <row r="125" spans="1:37" ht="30" hidden="1" customHeight="1">
      <c r="A125" s="73">
        <v>0</v>
      </c>
      <c r="B125" s="73">
        <v>0</v>
      </c>
      <c r="C125" s="75" t="s">
        <v>188</v>
      </c>
      <c r="D125" s="75" t="s">
        <v>188</v>
      </c>
      <c r="E125" s="75" t="s">
        <v>188</v>
      </c>
      <c r="F125" s="75" t="s">
        <v>188</v>
      </c>
      <c r="G125" s="75"/>
      <c r="H125" s="75"/>
      <c r="I125" s="75"/>
      <c r="J125" s="75"/>
      <c r="K125" s="75"/>
      <c r="L125" s="75"/>
      <c r="M125" s="75"/>
      <c r="N125" s="75"/>
      <c r="O125" s="75"/>
      <c r="P125" s="75"/>
      <c r="Q125" s="75"/>
      <c r="R125" s="75"/>
      <c r="S125" s="75"/>
      <c r="T125" s="75"/>
      <c r="U125" s="75"/>
      <c r="V125" s="75"/>
      <c r="W125" s="75"/>
      <c r="X125" s="75"/>
      <c r="Y125" s="75"/>
      <c r="Z125" s="75"/>
      <c r="AA125" s="75"/>
      <c r="AB125" s="75"/>
      <c r="AC125" s="75"/>
      <c r="AD125" s="75"/>
      <c r="AE125" s="75"/>
      <c r="AF125" s="75"/>
      <c r="AG125" s="75"/>
      <c r="AH125" s="75"/>
      <c r="AI125" s="184">
        <f t="shared" si="0"/>
        <v>0</v>
      </c>
      <c r="AJ125" s="186"/>
      <c r="AK125" s="74" t="e">
        <f>ROUNDDOWN(AJ125/AG209,2)</f>
        <v>#DIV/0!</v>
      </c>
    </row>
    <row r="126" spans="1:37" ht="30" hidden="1" customHeight="1">
      <c r="A126" s="73">
        <v>0</v>
      </c>
      <c r="B126" s="73">
        <v>0</v>
      </c>
      <c r="C126" s="75" t="s">
        <v>188</v>
      </c>
      <c r="D126" s="75" t="s">
        <v>188</v>
      </c>
      <c r="E126" s="75" t="s">
        <v>188</v>
      </c>
      <c r="F126" s="75" t="s">
        <v>188</v>
      </c>
      <c r="G126" s="75"/>
      <c r="H126" s="75"/>
      <c r="I126" s="75"/>
      <c r="J126" s="75"/>
      <c r="K126" s="75"/>
      <c r="L126" s="75"/>
      <c r="M126" s="75"/>
      <c r="N126" s="75"/>
      <c r="O126" s="75"/>
      <c r="P126" s="75"/>
      <c r="Q126" s="75"/>
      <c r="R126" s="75"/>
      <c r="S126" s="75"/>
      <c r="T126" s="75"/>
      <c r="U126" s="75"/>
      <c r="V126" s="75"/>
      <c r="W126" s="75"/>
      <c r="X126" s="75"/>
      <c r="Y126" s="75"/>
      <c r="Z126" s="75"/>
      <c r="AA126" s="75"/>
      <c r="AB126" s="75"/>
      <c r="AC126" s="75"/>
      <c r="AD126" s="75"/>
      <c r="AE126" s="75"/>
      <c r="AF126" s="75"/>
      <c r="AG126" s="75"/>
      <c r="AH126" s="75"/>
      <c r="AI126" s="184">
        <f t="shared" si="0"/>
        <v>0</v>
      </c>
      <c r="AJ126" s="186"/>
      <c r="AK126" s="74" t="e">
        <f>ROUNDDOWN(AJ126/AG209,2)</f>
        <v>#DIV/0!</v>
      </c>
    </row>
    <row r="127" spans="1:37" ht="30" hidden="1" customHeight="1">
      <c r="A127" s="73">
        <v>0</v>
      </c>
      <c r="B127" s="73">
        <v>0</v>
      </c>
      <c r="C127" s="75" t="s">
        <v>188</v>
      </c>
      <c r="D127" s="75" t="s">
        <v>188</v>
      </c>
      <c r="E127" s="75" t="s">
        <v>188</v>
      </c>
      <c r="F127" s="75" t="s">
        <v>188</v>
      </c>
      <c r="G127" s="75"/>
      <c r="H127" s="75"/>
      <c r="I127" s="75"/>
      <c r="J127" s="75"/>
      <c r="K127" s="75"/>
      <c r="L127" s="75"/>
      <c r="M127" s="75"/>
      <c r="N127" s="75"/>
      <c r="O127" s="75"/>
      <c r="P127" s="75"/>
      <c r="Q127" s="75"/>
      <c r="R127" s="75"/>
      <c r="S127" s="75"/>
      <c r="T127" s="75"/>
      <c r="U127" s="75"/>
      <c r="V127" s="75"/>
      <c r="W127" s="75"/>
      <c r="X127" s="75"/>
      <c r="Y127" s="75"/>
      <c r="Z127" s="75"/>
      <c r="AA127" s="75"/>
      <c r="AB127" s="75"/>
      <c r="AC127" s="75"/>
      <c r="AD127" s="75"/>
      <c r="AE127" s="75"/>
      <c r="AF127" s="75"/>
      <c r="AG127" s="75"/>
      <c r="AH127" s="75"/>
      <c r="AI127" s="184">
        <f t="shared" si="0"/>
        <v>0</v>
      </c>
      <c r="AJ127" s="186"/>
      <c r="AK127" s="74" t="e">
        <f>ROUNDDOWN(AJ127/AG209,2)</f>
        <v>#DIV/0!</v>
      </c>
    </row>
    <row r="128" spans="1:37" ht="30" hidden="1" customHeight="1">
      <c r="A128" s="73">
        <v>0</v>
      </c>
      <c r="B128" s="73">
        <v>0</v>
      </c>
      <c r="C128" s="75" t="s">
        <v>188</v>
      </c>
      <c r="D128" s="75" t="s">
        <v>188</v>
      </c>
      <c r="E128" s="75" t="s">
        <v>188</v>
      </c>
      <c r="F128" s="75" t="s">
        <v>188</v>
      </c>
      <c r="G128" s="75"/>
      <c r="H128" s="75"/>
      <c r="I128" s="75"/>
      <c r="J128" s="75"/>
      <c r="K128" s="75"/>
      <c r="L128" s="75"/>
      <c r="M128" s="75"/>
      <c r="N128" s="75"/>
      <c r="O128" s="75"/>
      <c r="P128" s="75"/>
      <c r="Q128" s="75"/>
      <c r="R128" s="75"/>
      <c r="S128" s="75"/>
      <c r="T128" s="75"/>
      <c r="U128" s="75"/>
      <c r="V128" s="75"/>
      <c r="W128" s="75"/>
      <c r="X128" s="75"/>
      <c r="Y128" s="75"/>
      <c r="Z128" s="75"/>
      <c r="AA128" s="75"/>
      <c r="AB128" s="75"/>
      <c r="AC128" s="75"/>
      <c r="AD128" s="75"/>
      <c r="AE128" s="75"/>
      <c r="AF128" s="75"/>
      <c r="AG128" s="75"/>
      <c r="AH128" s="75"/>
      <c r="AI128" s="184">
        <f t="shared" si="0"/>
        <v>0</v>
      </c>
      <c r="AJ128" s="186"/>
      <c r="AK128" s="74" t="e">
        <f>ROUNDDOWN(AJ128/AG209,2)</f>
        <v>#DIV/0!</v>
      </c>
    </row>
    <row r="129" spans="1:37" ht="30" hidden="1" customHeight="1">
      <c r="A129" s="73">
        <v>0</v>
      </c>
      <c r="B129" s="73">
        <v>0</v>
      </c>
      <c r="C129" s="75" t="s">
        <v>188</v>
      </c>
      <c r="D129" s="75" t="s">
        <v>188</v>
      </c>
      <c r="E129" s="75" t="s">
        <v>188</v>
      </c>
      <c r="F129" s="75" t="s">
        <v>188</v>
      </c>
      <c r="G129" s="75"/>
      <c r="H129" s="75"/>
      <c r="I129" s="75"/>
      <c r="J129" s="75"/>
      <c r="K129" s="75"/>
      <c r="L129" s="75"/>
      <c r="M129" s="75"/>
      <c r="N129" s="75"/>
      <c r="O129" s="75"/>
      <c r="P129" s="75"/>
      <c r="Q129" s="75"/>
      <c r="R129" s="75"/>
      <c r="S129" s="75"/>
      <c r="T129" s="75"/>
      <c r="U129" s="75"/>
      <c r="V129" s="75"/>
      <c r="W129" s="75"/>
      <c r="X129" s="75"/>
      <c r="Y129" s="75"/>
      <c r="Z129" s="75"/>
      <c r="AA129" s="75"/>
      <c r="AB129" s="75"/>
      <c r="AC129" s="75"/>
      <c r="AD129" s="75"/>
      <c r="AE129" s="75"/>
      <c r="AF129" s="75"/>
      <c r="AG129" s="75"/>
      <c r="AH129" s="75"/>
      <c r="AI129" s="184">
        <f t="shared" si="0"/>
        <v>0</v>
      </c>
      <c r="AJ129" s="186"/>
      <c r="AK129" s="74" t="e">
        <f>ROUNDDOWN(AJ129/AG209,2)</f>
        <v>#DIV/0!</v>
      </c>
    </row>
    <row r="130" spans="1:37" ht="30" hidden="1" customHeight="1">
      <c r="A130" s="73">
        <v>0</v>
      </c>
      <c r="B130" s="73">
        <v>0</v>
      </c>
      <c r="C130" s="75" t="s">
        <v>188</v>
      </c>
      <c r="D130" s="75" t="s">
        <v>188</v>
      </c>
      <c r="E130" s="75" t="s">
        <v>188</v>
      </c>
      <c r="F130" s="75" t="s">
        <v>188</v>
      </c>
      <c r="G130" s="75"/>
      <c r="H130" s="75"/>
      <c r="I130" s="75"/>
      <c r="J130" s="75"/>
      <c r="K130" s="75"/>
      <c r="L130" s="75"/>
      <c r="M130" s="75"/>
      <c r="N130" s="75"/>
      <c r="O130" s="75"/>
      <c r="P130" s="75"/>
      <c r="Q130" s="75"/>
      <c r="R130" s="75"/>
      <c r="S130" s="75"/>
      <c r="T130" s="75"/>
      <c r="U130" s="75"/>
      <c r="V130" s="75"/>
      <c r="W130" s="75"/>
      <c r="X130" s="75"/>
      <c r="Y130" s="75"/>
      <c r="Z130" s="75"/>
      <c r="AA130" s="75"/>
      <c r="AB130" s="75"/>
      <c r="AC130" s="75"/>
      <c r="AD130" s="75"/>
      <c r="AE130" s="75"/>
      <c r="AF130" s="75"/>
      <c r="AG130" s="75"/>
      <c r="AH130" s="75"/>
      <c r="AI130" s="184">
        <f t="shared" si="0"/>
        <v>0</v>
      </c>
      <c r="AJ130" s="186"/>
      <c r="AK130" s="74" t="e">
        <f>ROUNDDOWN(AJ130/AG209,2)</f>
        <v>#DIV/0!</v>
      </c>
    </row>
    <row r="131" spans="1:37" ht="30" hidden="1" customHeight="1">
      <c r="A131" s="73">
        <v>0</v>
      </c>
      <c r="B131" s="73">
        <v>0</v>
      </c>
      <c r="C131" s="75" t="s">
        <v>188</v>
      </c>
      <c r="D131" s="75" t="s">
        <v>188</v>
      </c>
      <c r="E131" s="75" t="s">
        <v>188</v>
      </c>
      <c r="F131" s="75" t="s">
        <v>188</v>
      </c>
      <c r="G131" s="75"/>
      <c r="H131" s="75"/>
      <c r="I131" s="75"/>
      <c r="J131" s="75"/>
      <c r="K131" s="75"/>
      <c r="L131" s="75"/>
      <c r="M131" s="75"/>
      <c r="N131" s="75"/>
      <c r="O131" s="75"/>
      <c r="P131" s="75"/>
      <c r="Q131" s="75"/>
      <c r="R131" s="75"/>
      <c r="S131" s="75"/>
      <c r="T131" s="75"/>
      <c r="U131" s="75"/>
      <c r="V131" s="75"/>
      <c r="W131" s="75"/>
      <c r="X131" s="75"/>
      <c r="Y131" s="75"/>
      <c r="Z131" s="75"/>
      <c r="AA131" s="75"/>
      <c r="AB131" s="75"/>
      <c r="AC131" s="75"/>
      <c r="AD131" s="75"/>
      <c r="AE131" s="75"/>
      <c r="AF131" s="75"/>
      <c r="AG131" s="75"/>
      <c r="AH131" s="75"/>
      <c r="AI131" s="184">
        <f t="shared" si="0"/>
        <v>0</v>
      </c>
      <c r="AJ131" s="186"/>
      <c r="AK131" s="74" t="e">
        <f>ROUNDDOWN(AJ131/AG209,2)</f>
        <v>#DIV/0!</v>
      </c>
    </row>
    <row r="132" spans="1:37" ht="30" hidden="1" customHeight="1">
      <c r="A132" s="73">
        <v>0</v>
      </c>
      <c r="B132" s="73">
        <v>0</v>
      </c>
      <c r="C132" s="75" t="s">
        <v>188</v>
      </c>
      <c r="D132" s="75" t="s">
        <v>188</v>
      </c>
      <c r="E132" s="75" t="s">
        <v>188</v>
      </c>
      <c r="F132" s="75" t="s">
        <v>188</v>
      </c>
      <c r="G132" s="75"/>
      <c r="H132" s="75"/>
      <c r="I132" s="75"/>
      <c r="J132" s="75"/>
      <c r="K132" s="75"/>
      <c r="L132" s="75"/>
      <c r="M132" s="75"/>
      <c r="N132" s="75"/>
      <c r="O132" s="75"/>
      <c r="P132" s="75"/>
      <c r="Q132" s="75"/>
      <c r="R132" s="75"/>
      <c r="S132" s="75"/>
      <c r="T132" s="75"/>
      <c r="U132" s="75"/>
      <c r="V132" s="75"/>
      <c r="W132" s="75"/>
      <c r="X132" s="75"/>
      <c r="Y132" s="75"/>
      <c r="Z132" s="75"/>
      <c r="AA132" s="75"/>
      <c r="AB132" s="75"/>
      <c r="AC132" s="75"/>
      <c r="AD132" s="75"/>
      <c r="AE132" s="75"/>
      <c r="AF132" s="75"/>
      <c r="AG132" s="75"/>
      <c r="AH132" s="75"/>
      <c r="AI132" s="184">
        <f t="shared" si="0"/>
        <v>0</v>
      </c>
      <c r="AJ132" s="186"/>
      <c r="AK132" s="74" t="e">
        <f>ROUNDDOWN(AJ132/AG209,2)</f>
        <v>#DIV/0!</v>
      </c>
    </row>
    <row r="133" spans="1:37" ht="30" hidden="1" customHeight="1">
      <c r="A133" s="73">
        <v>0</v>
      </c>
      <c r="B133" s="73">
        <v>0</v>
      </c>
      <c r="C133" s="75" t="s">
        <v>188</v>
      </c>
      <c r="D133" s="75" t="s">
        <v>188</v>
      </c>
      <c r="E133" s="75" t="s">
        <v>188</v>
      </c>
      <c r="F133" s="75" t="s">
        <v>188</v>
      </c>
      <c r="G133" s="75"/>
      <c r="H133" s="75"/>
      <c r="I133" s="75"/>
      <c r="J133" s="75"/>
      <c r="K133" s="75"/>
      <c r="L133" s="75"/>
      <c r="M133" s="75"/>
      <c r="N133" s="75"/>
      <c r="O133" s="75"/>
      <c r="P133" s="75"/>
      <c r="Q133" s="75"/>
      <c r="R133" s="75"/>
      <c r="S133" s="75"/>
      <c r="T133" s="75"/>
      <c r="U133" s="75"/>
      <c r="V133" s="75"/>
      <c r="W133" s="75"/>
      <c r="X133" s="75"/>
      <c r="Y133" s="75"/>
      <c r="Z133" s="75"/>
      <c r="AA133" s="75"/>
      <c r="AB133" s="75"/>
      <c r="AC133" s="75"/>
      <c r="AD133" s="75"/>
      <c r="AE133" s="75"/>
      <c r="AF133" s="75"/>
      <c r="AG133" s="75"/>
      <c r="AH133" s="75"/>
      <c r="AI133" s="184">
        <f t="shared" si="0"/>
        <v>0</v>
      </c>
      <c r="AJ133" s="186"/>
      <c r="AK133" s="74" t="e">
        <f>ROUNDDOWN(AJ133/AG209,2)</f>
        <v>#DIV/0!</v>
      </c>
    </row>
    <row r="134" spans="1:37" ht="30" hidden="1" customHeight="1">
      <c r="A134" s="73">
        <v>0</v>
      </c>
      <c r="B134" s="73">
        <v>0</v>
      </c>
      <c r="C134" s="75" t="s">
        <v>188</v>
      </c>
      <c r="D134" s="75" t="s">
        <v>188</v>
      </c>
      <c r="E134" s="75" t="s">
        <v>188</v>
      </c>
      <c r="F134" s="75" t="s">
        <v>188</v>
      </c>
      <c r="G134" s="75"/>
      <c r="H134" s="75"/>
      <c r="I134" s="75"/>
      <c r="J134" s="75"/>
      <c r="K134" s="75"/>
      <c r="L134" s="75"/>
      <c r="M134" s="75"/>
      <c r="N134" s="75"/>
      <c r="O134" s="75"/>
      <c r="P134" s="75"/>
      <c r="Q134" s="75"/>
      <c r="R134" s="75"/>
      <c r="S134" s="75"/>
      <c r="T134" s="75"/>
      <c r="U134" s="75"/>
      <c r="V134" s="75"/>
      <c r="W134" s="75"/>
      <c r="X134" s="75"/>
      <c r="Y134" s="75"/>
      <c r="Z134" s="75"/>
      <c r="AA134" s="75"/>
      <c r="AB134" s="75"/>
      <c r="AC134" s="75"/>
      <c r="AD134" s="75"/>
      <c r="AE134" s="75"/>
      <c r="AF134" s="75"/>
      <c r="AG134" s="75"/>
      <c r="AH134" s="75"/>
      <c r="AI134" s="184">
        <f t="shared" si="0"/>
        <v>0</v>
      </c>
      <c r="AJ134" s="186"/>
      <c r="AK134" s="74" t="e">
        <f>ROUNDDOWN(AJ134/AG209,2)</f>
        <v>#DIV/0!</v>
      </c>
    </row>
    <row r="135" spans="1:37" ht="30" hidden="1" customHeight="1">
      <c r="A135" s="73">
        <v>0</v>
      </c>
      <c r="B135" s="73">
        <v>0</v>
      </c>
      <c r="C135" s="75" t="s">
        <v>188</v>
      </c>
      <c r="D135" s="75" t="s">
        <v>188</v>
      </c>
      <c r="E135" s="75" t="s">
        <v>188</v>
      </c>
      <c r="F135" s="75" t="s">
        <v>188</v>
      </c>
      <c r="G135" s="75"/>
      <c r="H135" s="75"/>
      <c r="I135" s="75"/>
      <c r="J135" s="75"/>
      <c r="K135" s="75"/>
      <c r="L135" s="75"/>
      <c r="M135" s="75"/>
      <c r="N135" s="75"/>
      <c r="O135" s="75"/>
      <c r="P135" s="75"/>
      <c r="Q135" s="75"/>
      <c r="R135" s="75"/>
      <c r="S135" s="75"/>
      <c r="T135" s="75"/>
      <c r="U135" s="75"/>
      <c r="V135" s="75"/>
      <c r="W135" s="75"/>
      <c r="X135" s="75"/>
      <c r="Y135" s="75"/>
      <c r="Z135" s="75"/>
      <c r="AA135" s="75"/>
      <c r="AB135" s="75"/>
      <c r="AC135" s="75"/>
      <c r="AD135" s="75"/>
      <c r="AE135" s="75"/>
      <c r="AF135" s="75"/>
      <c r="AG135" s="75"/>
      <c r="AH135" s="75"/>
      <c r="AI135" s="184">
        <f t="shared" si="0"/>
        <v>0</v>
      </c>
      <c r="AJ135" s="186"/>
      <c r="AK135" s="74" t="e">
        <f>ROUNDDOWN(AJ135/AG209,2)</f>
        <v>#DIV/0!</v>
      </c>
    </row>
    <row r="136" spans="1:37" ht="30" hidden="1" customHeight="1">
      <c r="A136" s="73">
        <v>0</v>
      </c>
      <c r="B136" s="73">
        <v>0</v>
      </c>
      <c r="C136" s="75" t="s">
        <v>188</v>
      </c>
      <c r="D136" s="75" t="s">
        <v>188</v>
      </c>
      <c r="E136" s="75" t="s">
        <v>188</v>
      </c>
      <c r="F136" s="75" t="s">
        <v>188</v>
      </c>
      <c r="G136" s="75"/>
      <c r="H136" s="75"/>
      <c r="I136" s="75"/>
      <c r="J136" s="75"/>
      <c r="K136" s="75"/>
      <c r="L136" s="75"/>
      <c r="M136" s="75"/>
      <c r="N136" s="75"/>
      <c r="O136" s="75"/>
      <c r="P136" s="75"/>
      <c r="Q136" s="75"/>
      <c r="R136" s="75"/>
      <c r="S136" s="75"/>
      <c r="T136" s="75"/>
      <c r="U136" s="75"/>
      <c r="V136" s="75"/>
      <c r="W136" s="75"/>
      <c r="X136" s="75"/>
      <c r="Y136" s="75"/>
      <c r="Z136" s="75"/>
      <c r="AA136" s="75"/>
      <c r="AB136" s="75"/>
      <c r="AC136" s="75"/>
      <c r="AD136" s="75"/>
      <c r="AE136" s="75"/>
      <c r="AF136" s="75"/>
      <c r="AG136" s="75"/>
      <c r="AH136" s="75"/>
      <c r="AI136" s="184">
        <f t="shared" si="0"/>
        <v>0</v>
      </c>
      <c r="AJ136" s="186"/>
      <c r="AK136" s="74" t="e">
        <f>ROUNDDOWN(AJ136/AG209,2)</f>
        <v>#DIV/0!</v>
      </c>
    </row>
    <row r="137" spans="1:37" ht="30" hidden="1" customHeight="1">
      <c r="A137" s="73">
        <v>0</v>
      </c>
      <c r="B137" s="73">
        <v>0</v>
      </c>
      <c r="C137" s="75" t="s">
        <v>188</v>
      </c>
      <c r="D137" s="75" t="s">
        <v>188</v>
      </c>
      <c r="E137" s="75" t="s">
        <v>188</v>
      </c>
      <c r="F137" s="75" t="s">
        <v>188</v>
      </c>
      <c r="G137" s="75"/>
      <c r="H137" s="75"/>
      <c r="I137" s="75"/>
      <c r="J137" s="75"/>
      <c r="K137" s="75"/>
      <c r="L137" s="75"/>
      <c r="M137" s="75"/>
      <c r="N137" s="75"/>
      <c r="O137" s="75"/>
      <c r="P137" s="75"/>
      <c r="Q137" s="75"/>
      <c r="R137" s="75"/>
      <c r="S137" s="75"/>
      <c r="T137" s="75"/>
      <c r="U137" s="75"/>
      <c r="V137" s="75"/>
      <c r="W137" s="75"/>
      <c r="X137" s="75"/>
      <c r="Y137" s="75"/>
      <c r="Z137" s="75"/>
      <c r="AA137" s="75"/>
      <c r="AB137" s="75"/>
      <c r="AC137" s="75"/>
      <c r="AD137" s="75"/>
      <c r="AE137" s="75"/>
      <c r="AF137" s="75"/>
      <c r="AG137" s="75"/>
      <c r="AH137" s="75"/>
      <c r="AI137" s="184">
        <f t="shared" si="0"/>
        <v>0</v>
      </c>
      <c r="AJ137" s="186"/>
      <c r="AK137" s="74" t="e">
        <f>ROUNDDOWN(AJ137/AG209,2)</f>
        <v>#DIV/0!</v>
      </c>
    </row>
    <row r="138" spans="1:37" ht="30" hidden="1" customHeight="1">
      <c r="A138" s="73">
        <v>0</v>
      </c>
      <c r="B138" s="73">
        <v>0</v>
      </c>
      <c r="C138" s="75" t="s">
        <v>188</v>
      </c>
      <c r="D138" s="75" t="s">
        <v>188</v>
      </c>
      <c r="E138" s="75" t="s">
        <v>188</v>
      </c>
      <c r="F138" s="75" t="s">
        <v>188</v>
      </c>
      <c r="G138" s="75"/>
      <c r="H138" s="75"/>
      <c r="I138" s="75"/>
      <c r="J138" s="75"/>
      <c r="K138" s="75"/>
      <c r="L138" s="75"/>
      <c r="M138" s="75"/>
      <c r="N138" s="75"/>
      <c r="O138" s="75"/>
      <c r="P138" s="75"/>
      <c r="Q138" s="75"/>
      <c r="R138" s="75"/>
      <c r="S138" s="75"/>
      <c r="T138" s="75"/>
      <c r="U138" s="75"/>
      <c r="V138" s="75"/>
      <c r="W138" s="75"/>
      <c r="X138" s="75"/>
      <c r="Y138" s="75"/>
      <c r="Z138" s="75"/>
      <c r="AA138" s="75"/>
      <c r="AB138" s="75"/>
      <c r="AC138" s="75"/>
      <c r="AD138" s="75"/>
      <c r="AE138" s="75"/>
      <c r="AF138" s="75"/>
      <c r="AG138" s="75"/>
      <c r="AH138" s="75"/>
      <c r="AI138" s="184">
        <f t="shared" si="0"/>
        <v>0</v>
      </c>
      <c r="AJ138" s="186"/>
      <c r="AK138" s="74" t="e">
        <f>ROUNDDOWN(AJ138/AG209,2)</f>
        <v>#DIV/0!</v>
      </c>
    </row>
    <row r="139" spans="1:37" ht="30" hidden="1" customHeight="1">
      <c r="A139" s="73">
        <v>0</v>
      </c>
      <c r="B139" s="73">
        <v>0</v>
      </c>
      <c r="C139" s="75" t="s">
        <v>188</v>
      </c>
      <c r="D139" s="75" t="s">
        <v>188</v>
      </c>
      <c r="E139" s="75" t="s">
        <v>188</v>
      </c>
      <c r="F139" s="75" t="s">
        <v>188</v>
      </c>
      <c r="G139" s="75"/>
      <c r="H139" s="75"/>
      <c r="I139" s="75"/>
      <c r="J139" s="75"/>
      <c r="K139" s="75"/>
      <c r="L139" s="75"/>
      <c r="M139" s="75"/>
      <c r="N139" s="75"/>
      <c r="O139" s="75"/>
      <c r="P139" s="75"/>
      <c r="Q139" s="75"/>
      <c r="R139" s="75"/>
      <c r="S139" s="75"/>
      <c r="T139" s="75"/>
      <c r="U139" s="75"/>
      <c r="V139" s="75"/>
      <c r="W139" s="75"/>
      <c r="X139" s="75"/>
      <c r="Y139" s="75"/>
      <c r="Z139" s="75"/>
      <c r="AA139" s="75"/>
      <c r="AB139" s="75"/>
      <c r="AC139" s="75"/>
      <c r="AD139" s="75"/>
      <c r="AE139" s="75"/>
      <c r="AF139" s="75"/>
      <c r="AG139" s="75"/>
      <c r="AH139" s="75"/>
      <c r="AI139" s="184">
        <f t="shared" si="0"/>
        <v>0</v>
      </c>
      <c r="AJ139" s="186"/>
      <c r="AK139" s="74" t="e">
        <f>ROUNDDOWN(AJ139/AG209,2)</f>
        <v>#DIV/0!</v>
      </c>
    </row>
    <row r="140" spans="1:37" ht="30" hidden="1" customHeight="1">
      <c r="A140" s="73">
        <v>0</v>
      </c>
      <c r="B140" s="73">
        <v>0</v>
      </c>
      <c r="C140" s="75" t="s">
        <v>188</v>
      </c>
      <c r="D140" s="75" t="s">
        <v>188</v>
      </c>
      <c r="E140" s="75" t="s">
        <v>188</v>
      </c>
      <c r="F140" s="75" t="s">
        <v>188</v>
      </c>
      <c r="G140" s="75"/>
      <c r="H140" s="75"/>
      <c r="I140" s="75"/>
      <c r="J140" s="75"/>
      <c r="K140" s="75"/>
      <c r="L140" s="75"/>
      <c r="M140" s="75"/>
      <c r="N140" s="75"/>
      <c r="O140" s="75"/>
      <c r="P140" s="75"/>
      <c r="Q140" s="75"/>
      <c r="R140" s="75"/>
      <c r="S140" s="75"/>
      <c r="T140" s="75"/>
      <c r="U140" s="75"/>
      <c r="V140" s="75"/>
      <c r="W140" s="75"/>
      <c r="X140" s="75"/>
      <c r="Y140" s="75"/>
      <c r="Z140" s="75"/>
      <c r="AA140" s="75"/>
      <c r="AB140" s="75"/>
      <c r="AC140" s="75"/>
      <c r="AD140" s="75"/>
      <c r="AE140" s="75"/>
      <c r="AF140" s="75"/>
      <c r="AG140" s="75"/>
      <c r="AH140" s="75"/>
      <c r="AI140" s="184">
        <f t="shared" si="0"/>
        <v>0</v>
      </c>
      <c r="AJ140" s="186"/>
      <c r="AK140" s="74" t="e">
        <f>ROUNDDOWN(AJ140/AG209,2)</f>
        <v>#DIV/0!</v>
      </c>
    </row>
    <row r="141" spans="1:37" ht="30" hidden="1" customHeight="1">
      <c r="A141" s="73">
        <v>0</v>
      </c>
      <c r="B141" s="73">
        <v>0</v>
      </c>
      <c r="C141" s="75" t="s">
        <v>188</v>
      </c>
      <c r="D141" s="75" t="s">
        <v>188</v>
      </c>
      <c r="E141" s="75" t="s">
        <v>188</v>
      </c>
      <c r="F141" s="75" t="s">
        <v>188</v>
      </c>
      <c r="G141" s="75"/>
      <c r="H141" s="75"/>
      <c r="I141" s="75"/>
      <c r="J141" s="75"/>
      <c r="K141" s="75"/>
      <c r="L141" s="75"/>
      <c r="M141" s="75"/>
      <c r="N141" s="75"/>
      <c r="O141" s="75"/>
      <c r="P141" s="75"/>
      <c r="Q141" s="75"/>
      <c r="R141" s="75"/>
      <c r="S141" s="75"/>
      <c r="T141" s="75"/>
      <c r="U141" s="75"/>
      <c r="V141" s="75"/>
      <c r="W141" s="75"/>
      <c r="X141" s="75"/>
      <c r="Y141" s="75"/>
      <c r="Z141" s="75"/>
      <c r="AA141" s="75"/>
      <c r="AB141" s="75"/>
      <c r="AC141" s="75"/>
      <c r="AD141" s="75"/>
      <c r="AE141" s="75"/>
      <c r="AF141" s="75"/>
      <c r="AG141" s="75"/>
      <c r="AH141" s="75"/>
      <c r="AI141" s="184">
        <f t="shared" si="0"/>
        <v>0</v>
      </c>
      <c r="AJ141" s="186"/>
      <c r="AK141" s="74" t="e">
        <f>ROUNDDOWN(AJ141/AG209,2)</f>
        <v>#DIV/0!</v>
      </c>
    </row>
    <row r="142" spans="1:37" ht="30" hidden="1" customHeight="1">
      <c r="A142" s="73">
        <v>0</v>
      </c>
      <c r="B142" s="73">
        <v>0</v>
      </c>
      <c r="C142" s="75" t="s">
        <v>188</v>
      </c>
      <c r="D142" s="75" t="s">
        <v>188</v>
      </c>
      <c r="E142" s="75" t="s">
        <v>188</v>
      </c>
      <c r="F142" s="75" t="s">
        <v>188</v>
      </c>
      <c r="G142" s="75"/>
      <c r="H142" s="75"/>
      <c r="I142" s="75"/>
      <c r="J142" s="75"/>
      <c r="K142" s="75"/>
      <c r="L142" s="75"/>
      <c r="M142" s="75"/>
      <c r="N142" s="75"/>
      <c r="O142" s="75"/>
      <c r="P142" s="75"/>
      <c r="Q142" s="75"/>
      <c r="R142" s="75"/>
      <c r="S142" s="75"/>
      <c r="T142" s="75"/>
      <c r="U142" s="75"/>
      <c r="V142" s="75"/>
      <c r="W142" s="75"/>
      <c r="X142" s="75"/>
      <c r="Y142" s="75"/>
      <c r="Z142" s="75"/>
      <c r="AA142" s="75"/>
      <c r="AB142" s="75"/>
      <c r="AC142" s="75"/>
      <c r="AD142" s="75"/>
      <c r="AE142" s="75"/>
      <c r="AF142" s="75"/>
      <c r="AG142" s="75"/>
      <c r="AH142" s="75"/>
      <c r="AI142" s="184">
        <f t="shared" si="0"/>
        <v>0</v>
      </c>
      <c r="AJ142" s="186"/>
      <c r="AK142" s="74" t="e">
        <f>ROUNDDOWN(AJ142/AG209,2)</f>
        <v>#DIV/0!</v>
      </c>
    </row>
    <row r="143" spans="1:37" ht="30" hidden="1" customHeight="1">
      <c r="A143" s="73">
        <v>0</v>
      </c>
      <c r="B143" s="73">
        <v>0</v>
      </c>
      <c r="C143" s="75" t="s">
        <v>188</v>
      </c>
      <c r="D143" s="75" t="s">
        <v>188</v>
      </c>
      <c r="E143" s="75" t="s">
        <v>188</v>
      </c>
      <c r="F143" s="75" t="s">
        <v>188</v>
      </c>
      <c r="G143" s="75"/>
      <c r="H143" s="75"/>
      <c r="I143" s="75"/>
      <c r="J143" s="75"/>
      <c r="K143" s="75"/>
      <c r="L143" s="75"/>
      <c r="M143" s="75"/>
      <c r="N143" s="75"/>
      <c r="O143" s="75"/>
      <c r="P143" s="75"/>
      <c r="Q143" s="75"/>
      <c r="R143" s="75"/>
      <c r="S143" s="75"/>
      <c r="T143" s="75"/>
      <c r="U143" s="75"/>
      <c r="V143" s="75"/>
      <c r="W143" s="75"/>
      <c r="X143" s="75"/>
      <c r="Y143" s="75"/>
      <c r="Z143" s="75"/>
      <c r="AA143" s="75"/>
      <c r="AB143" s="75"/>
      <c r="AC143" s="75"/>
      <c r="AD143" s="75"/>
      <c r="AE143" s="75"/>
      <c r="AF143" s="75"/>
      <c r="AG143" s="75"/>
      <c r="AH143" s="75"/>
      <c r="AI143" s="184">
        <f t="shared" si="0"/>
        <v>0</v>
      </c>
      <c r="AJ143" s="186"/>
      <c r="AK143" s="74" t="e">
        <f>ROUNDDOWN(AJ143/AG209,2)</f>
        <v>#DIV/0!</v>
      </c>
    </row>
    <row r="144" spans="1:37" ht="30" hidden="1" customHeight="1">
      <c r="A144" s="73">
        <v>0</v>
      </c>
      <c r="B144" s="73">
        <v>0</v>
      </c>
      <c r="C144" s="75" t="s">
        <v>188</v>
      </c>
      <c r="D144" s="75" t="s">
        <v>188</v>
      </c>
      <c r="E144" s="75" t="s">
        <v>188</v>
      </c>
      <c r="F144" s="75" t="s">
        <v>188</v>
      </c>
      <c r="G144" s="75"/>
      <c r="H144" s="75"/>
      <c r="I144" s="75"/>
      <c r="J144" s="75"/>
      <c r="K144" s="75"/>
      <c r="L144" s="75"/>
      <c r="M144" s="75"/>
      <c r="N144" s="75"/>
      <c r="O144" s="75"/>
      <c r="P144" s="75"/>
      <c r="Q144" s="75"/>
      <c r="R144" s="75"/>
      <c r="S144" s="75"/>
      <c r="T144" s="75"/>
      <c r="U144" s="75"/>
      <c r="V144" s="75"/>
      <c r="W144" s="75"/>
      <c r="X144" s="75"/>
      <c r="Y144" s="75"/>
      <c r="Z144" s="75"/>
      <c r="AA144" s="75"/>
      <c r="AB144" s="75"/>
      <c r="AC144" s="75"/>
      <c r="AD144" s="75"/>
      <c r="AE144" s="75"/>
      <c r="AF144" s="75"/>
      <c r="AG144" s="75"/>
      <c r="AH144" s="75"/>
      <c r="AI144" s="184">
        <f t="shared" si="0"/>
        <v>0</v>
      </c>
      <c r="AJ144" s="186"/>
      <c r="AK144" s="74" t="e">
        <f>ROUNDDOWN(AJ144/AG209,2)</f>
        <v>#DIV/0!</v>
      </c>
    </row>
    <row r="145" spans="1:37" ht="30" hidden="1" customHeight="1">
      <c r="A145" s="73">
        <v>0</v>
      </c>
      <c r="B145" s="73">
        <v>0</v>
      </c>
      <c r="C145" s="75" t="s">
        <v>188</v>
      </c>
      <c r="D145" s="75" t="s">
        <v>188</v>
      </c>
      <c r="E145" s="75" t="s">
        <v>188</v>
      </c>
      <c r="F145" s="75" t="s">
        <v>188</v>
      </c>
      <c r="G145" s="75"/>
      <c r="H145" s="75"/>
      <c r="I145" s="75"/>
      <c r="J145" s="75"/>
      <c r="K145" s="75"/>
      <c r="L145" s="75"/>
      <c r="M145" s="75"/>
      <c r="N145" s="75"/>
      <c r="O145" s="75"/>
      <c r="P145" s="75"/>
      <c r="Q145" s="75"/>
      <c r="R145" s="75"/>
      <c r="S145" s="75"/>
      <c r="T145" s="75"/>
      <c r="U145" s="75"/>
      <c r="V145" s="75"/>
      <c r="W145" s="75"/>
      <c r="X145" s="75"/>
      <c r="Y145" s="75"/>
      <c r="Z145" s="75"/>
      <c r="AA145" s="75"/>
      <c r="AB145" s="75"/>
      <c r="AC145" s="75"/>
      <c r="AD145" s="75"/>
      <c r="AE145" s="75"/>
      <c r="AF145" s="75"/>
      <c r="AG145" s="75"/>
      <c r="AH145" s="75"/>
      <c r="AI145" s="184">
        <f t="shared" si="0"/>
        <v>0</v>
      </c>
      <c r="AJ145" s="186"/>
      <c r="AK145" s="74" t="e">
        <f>ROUNDDOWN(AJ145/AG209,2)</f>
        <v>#DIV/0!</v>
      </c>
    </row>
    <row r="146" spans="1:37" ht="30" hidden="1" customHeight="1">
      <c r="A146" s="73">
        <v>0</v>
      </c>
      <c r="B146" s="73">
        <v>0</v>
      </c>
      <c r="C146" s="75" t="s">
        <v>188</v>
      </c>
      <c r="D146" s="75" t="s">
        <v>188</v>
      </c>
      <c r="E146" s="75" t="s">
        <v>188</v>
      </c>
      <c r="F146" s="75" t="s">
        <v>188</v>
      </c>
      <c r="G146" s="75"/>
      <c r="H146" s="75"/>
      <c r="I146" s="75"/>
      <c r="J146" s="75"/>
      <c r="K146" s="75"/>
      <c r="L146" s="75"/>
      <c r="M146" s="75"/>
      <c r="N146" s="75"/>
      <c r="O146" s="75"/>
      <c r="P146" s="75"/>
      <c r="Q146" s="75"/>
      <c r="R146" s="75"/>
      <c r="S146" s="75"/>
      <c r="T146" s="75"/>
      <c r="U146" s="75"/>
      <c r="V146" s="75"/>
      <c r="W146" s="75"/>
      <c r="X146" s="75"/>
      <c r="Y146" s="75"/>
      <c r="Z146" s="75"/>
      <c r="AA146" s="75"/>
      <c r="AB146" s="75"/>
      <c r="AC146" s="75"/>
      <c r="AD146" s="75"/>
      <c r="AE146" s="75"/>
      <c r="AF146" s="75"/>
      <c r="AG146" s="75"/>
      <c r="AH146" s="75"/>
      <c r="AI146" s="184">
        <f t="shared" si="0"/>
        <v>0</v>
      </c>
      <c r="AJ146" s="186"/>
      <c r="AK146" s="74" t="e">
        <f>ROUNDDOWN(AJ146/AG209,2)</f>
        <v>#DIV/0!</v>
      </c>
    </row>
    <row r="147" spans="1:37" ht="30" hidden="1" customHeight="1">
      <c r="A147" s="73">
        <v>0</v>
      </c>
      <c r="B147" s="73">
        <v>0</v>
      </c>
      <c r="C147" s="75" t="s">
        <v>188</v>
      </c>
      <c r="D147" s="75" t="s">
        <v>188</v>
      </c>
      <c r="E147" s="75" t="s">
        <v>188</v>
      </c>
      <c r="F147" s="75" t="s">
        <v>188</v>
      </c>
      <c r="G147" s="75"/>
      <c r="H147" s="75"/>
      <c r="I147" s="75"/>
      <c r="J147" s="75"/>
      <c r="K147" s="75"/>
      <c r="L147" s="75"/>
      <c r="M147" s="75"/>
      <c r="N147" s="75"/>
      <c r="O147" s="75"/>
      <c r="P147" s="75"/>
      <c r="Q147" s="75"/>
      <c r="R147" s="75"/>
      <c r="S147" s="75"/>
      <c r="T147" s="75"/>
      <c r="U147" s="75"/>
      <c r="V147" s="75"/>
      <c r="W147" s="75"/>
      <c r="X147" s="75"/>
      <c r="Y147" s="75"/>
      <c r="Z147" s="75"/>
      <c r="AA147" s="75"/>
      <c r="AB147" s="75"/>
      <c r="AC147" s="75"/>
      <c r="AD147" s="75"/>
      <c r="AE147" s="75"/>
      <c r="AF147" s="75"/>
      <c r="AG147" s="75"/>
      <c r="AH147" s="75"/>
      <c r="AI147" s="184">
        <f t="shared" si="0"/>
        <v>0</v>
      </c>
      <c r="AJ147" s="186"/>
      <c r="AK147" s="74" t="e">
        <f>ROUNDDOWN(AJ147/AG209,2)</f>
        <v>#DIV/0!</v>
      </c>
    </row>
    <row r="148" spans="1:37" ht="30" hidden="1" customHeight="1">
      <c r="A148" s="73">
        <v>0</v>
      </c>
      <c r="B148" s="73">
        <v>0</v>
      </c>
      <c r="C148" s="75" t="s">
        <v>188</v>
      </c>
      <c r="D148" s="75" t="s">
        <v>188</v>
      </c>
      <c r="E148" s="75" t="s">
        <v>188</v>
      </c>
      <c r="F148" s="75" t="s">
        <v>188</v>
      </c>
      <c r="G148" s="75"/>
      <c r="H148" s="75"/>
      <c r="I148" s="75"/>
      <c r="J148" s="75"/>
      <c r="K148" s="75"/>
      <c r="L148" s="75"/>
      <c r="M148" s="75"/>
      <c r="N148" s="75"/>
      <c r="O148" s="75"/>
      <c r="P148" s="75"/>
      <c r="Q148" s="75"/>
      <c r="R148" s="75"/>
      <c r="S148" s="75"/>
      <c r="T148" s="75"/>
      <c r="U148" s="75"/>
      <c r="V148" s="75"/>
      <c r="W148" s="75"/>
      <c r="X148" s="75"/>
      <c r="Y148" s="75"/>
      <c r="Z148" s="75"/>
      <c r="AA148" s="75"/>
      <c r="AB148" s="75"/>
      <c r="AC148" s="75"/>
      <c r="AD148" s="75"/>
      <c r="AE148" s="75"/>
      <c r="AF148" s="75"/>
      <c r="AG148" s="75"/>
      <c r="AH148" s="75"/>
      <c r="AI148" s="184">
        <f t="shared" si="0"/>
        <v>0</v>
      </c>
      <c r="AJ148" s="186"/>
      <c r="AK148" s="74" t="e">
        <f>ROUNDDOWN(AJ148/AG209,2)</f>
        <v>#DIV/0!</v>
      </c>
    </row>
    <row r="149" spans="1:37" ht="30" hidden="1" customHeight="1">
      <c r="A149" s="73">
        <v>0</v>
      </c>
      <c r="B149" s="73">
        <v>0</v>
      </c>
      <c r="C149" s="75" t="s">
        <v>188</v>
      </c>
      <c r="D149" s="75" t="s">
        <v>188</v>
      </c>
      <c r="E149" s="75" t="s">
        <v>188</v>
      </c>
      <c r="F149" s="75" t="s">
        <v>188</v>
      </c>
      <c r="G149" s="75"/>
      <c r="H149" s="75"/>
      <c r="I149" s="75"/>
      <c r="J149" s="75"/>
      <c r="K149" s="75"/>
      <c r="L149" s="75"/>
      <c r="M149" s="75"/>
      <c r="N149" s="75"/>
      <c r="O149" s="75"/>
      <c r="P149" s="75"/>
      <c r="Q149" s="75"/>
      <c r="R149" s="75"/>
      <c r="S149" s="75"/>
      <c r="T149" s="75"/>
      <c r="U149" s="75"/>
      <c r="V149" s="75"/>
      <c r="W149" s="75"/>
      <c r="X149" s="75"/>
      <c r="Y149" s="75"/>
      <c r="Z149" s="75"/>
      <c r="AA149" s="75"/>
      <c r="AB149" s="75"/>
      <c r="AC149" s="75"/>
      <c r="AD149" s="75"/>
      <c r="AE149" s="75"/>
      <c r="AF149" s="75"/>
      <c r="AG149" s="75"/>
      <c r="AH149" s="75"/>
      <c r="AI149" s="184">
        <f t="shared" si="0"/>
        <v>0</v>
      </c>
      <c r="AJ149" s="186"/>
      <c r="AK149" s="74" t="e">
        <f>ROUNDDOWN(AJ149/AG209,2)</f>
        <v>#DIV/0!</v>
      </c>
    </row>
    <row r="150" spans="1:37" ht="30" hidden="1" customHeight="1">
      <c r="A150" s="73">
        <v>0</v>
      </c>
      <c r="B150" s="73">
        <v>0</v>
      </c>
      <c r="C150" s="75" t="s">
        <v>188</v>
      </c>
      <c r="D150" s="75" t="s">
        <v>188</v>
      </c>
      <c r="E150" s="75" t="s">
        <v>188</v>
      </c>
      <c r="F150" s="75" t="s">
        <v>188</v>
      </c>
      <c r="G150" s="75"/>
      <c r="H150" s="75"/>
      <c r="I150" s="75"/>
      <c r="J150" s="75"/>
      <c r="K150" s="75"/>
      <c r="L150" s="75"/>
      <c r="M150" s="75"/>
      <c r="N150" s="75"/>
      <c r="O150" s="75"/>
      <c r="P150" s="75"/>
      <c r="Q150" s="75"/>
      <c r="R150" s="75"/>
      <c r="S150" s="75"/>
      <c r="T150" s="75"/>
      <c r="U150" s="75"/>
      <c r="V150" s="75"/>
      <c r="W150" s="75"/>
      <c r="X150" s="75"/>
      <c r="Y150" s="75"/>
      <c r="Z150" s="75"/>
      <c r="AA150" s="75"/>
      <c r="AB150" s="75"/>
      <c r="AC150" s="75"/>
      <c r="AD150" s="75"/>
      <c r="AE150" s="75"/>
      <c r="AF150" s="75"/>
      <c r="AG150" s="75"/>
      <c r="AH150" s="75"/>
      <c r="AI150" s="184">
        <f t="shared" si="0"/>
        <v>0</v>
      </c>
      <c r="AJ150" s="186"/>
      <c r="AK150" s="74" t="e">
        <f>ROUNDDOWN(AJ150/AG209,2)</f>
        <v>#DIV/0!</v>
      </c>
    </row>
    <row r="151" spans="1:37" ht="30" hidden="1" customHeight="1">
      <c r="A151" s="73">
        <v>0</v>
      </c>
      <c r="B151" s="73">
        <v>0</v>
      </c>
      <c r="C151" s="75" t="s">
        <v>188</v>
      </c>
      <c r="D151" s="75" t="s">
        <v>188</v>
      </c>
      <c r="E151" s="75" t="s">
        <v>188</v>
      </c>
      <c r="F151" s="75" t="s">
        <v>188</v>
      </c>
      <c r="G151" s="75"/>
      <c r="H151" s="75"/>
      <c r="I151" s="75"/>
      <c r="J151" s="75"/>
      <c r="K151" s="75"/>
      <c r="L151" s="75"/>
      <c r="M151" s="75"/>
      <c r="N151" s="75"/>
      <c r="O151" s="75"/>
      <c r="P151" s="75"/>
      <c r="Q151" s="75"/>
      <c r="R151" s="75"/>
      <c r="S151" s="75"/>
      <c r="T151" s="75"/>
      <c r="U151" s="75"/>
      <c r="V151" s="75"/>
      <c r="W151" s="75"/>
      <c r="X151" s="75"/>
      <c r="Y151" s="75"/>
      <c r="Z151" s="75"/>
      <c r="AA151" s="75"/>
      <c r="AB151" s="75"/>
      <c r="AC151" s="75"/>
      <c r="AD151" s="75"/>
      <c r="AE151" s="75"/>
      <c r="AF151" s="75"/>
      <c r="AG151" s="75"/>
      <c r="AH151" s="75"/>
      <c r="AI151" s="184">
        <f t="shared" si="0"/>
        <v>0</v>
      </c>
      <c r="AJ151" s="186"/>
      <c r="AK151" s="74" t="e">
        <f>ROUNDDOWN(AJ151/AG209,2)</f>
        <v>#DIV/0!</v>
      </c>
    </row>
    <row r="152" spans="1:37" ht="30" hidden="1" customHeight="1">
      <c r="A152" s="73">
        <v>0</v>
      </c>
      <c r="B152" s="73">
        <v>0</v>
      </c>
      <c r="C152" s="75" t="s">
        <v>188</v>
      </c>
      <c r="D152" s="75" t="s">
        <v>188</v>
      </c>
      <c r="E152" s="75" t="s">
        <v>188</v>
      </c>
      <c r="F152" s="75" t="s">
        <v>188</v>
      </c>
      <c r="G152" s="75"/>
      <c r="H152" s="75"/>
      <c r="I152" s="75"/>
      <c r="J152" s="75"/>
      <c r="K152" s="75"/>
      <c r="L152" s="75"/>
      <c r="M152" s="75"/>
      <c r="N152" s="75"/>
      <c r="O152" s="75"/>
      <c r="P152" s="75"/>
      <c r="Q152" s="75"/>
      <c r="R152" s="75"/>
      <c r="S152" s="75"/>
      <c r="T152" s="75"/>
      <c r="U152" s="75"/>
      <c r="V152" s="75"/>
      <c r="W152" s="75"/>
      <c r="X152" s="75"/>
      <c r="Y152" s="75"/>
      <c r="Z152" s="75"/>
      <c r="AA152" s="75"/>
      <c r="AB152" s="75"/>
      <c r="AC152" s="75"/>
      <c r="AD152" s="75"/>
      <c r="AE152" s="75"/>
      <c r="AF152" s="75"/>
      <c r="AG152" s="75"/>
      <c r="AH152" s="75"/>
      <c r="AI152" s="184">
        <f t="shared" si="0"/>
        <v>0</v>
      </c>
      <c r="AJ152" s="186"/>
      <c r="AK152" s="74" t="e">
        <f>ROUNDDOWN(AJ152/AG209,2)</f>
        <v>#DIV/0!</v>
      </c>
    </row>
    <row r="153" spans="1:37" ht="30" hidden="1" customHeight="1">
      <c r="A153" s="73">
        <v>0</v>
      </c>
      <c r="B153" s="73">
        <v>0</v>
      </c>
      <c r="C153" s="75" t="s">
        <v>188</v>
      </c>
      <c r="D153" s="75" t="s">
        <v>188</v>
      </c>
      <c r="E153" s="75" t="s">
        <v>188</v>
      </c>
      <c r="F153" s="75" t="s">
        <v>188</v>
      </c>
      <c r="G153" s="75"/>
      <c r="H153" s="75"/>
      <c r="I153" s="75"/>
      <c r="J153" s="75"/>
      <c r="K153" s="75"/>
      <c r="L153" s="75"/>
      <c r="M153" s="75"/>
      <c r="N153" s="75"/>
      <c r="O153" s="75"/>
      <c r="P153" s="75"/>
      <c r="Q153" s="75"/>
      <c r="R153" s="75"/>
      <c r="S153" s="75"/>
      <c r="T153" s="75"/>
      <c r="U153" s="75"/>
      <c r="V153" s="75"/>
      <c r="W153" s="75"/>
      <c r="X153" s="75"/>
      <c r="Y153" s="75"/>
      <c r="Z153" s="75"/>
      <c r="AA153" s="75"/>
      <c r="AB153" s="75"/>
      <c r="AC153" s="75"/>
      <c r="AD153" s="75"/>
      <c r="AE153" s="75"/>
      <c r="AF153" s="75"/>
      <c r="AG153" s="75"/>
      <c r="AH153" s="75"/>
      <c r="AI153" s="184">
        <f t="shared" si="0"/>
        <v>0</v>
      </c>
      <c r="AJ153" s="186"/>
      <c r="AK153" s="74" t="e">
        <f>ROUNDDOWN(AJ153/AG209,2)</f>
        <v>#DIV/0!</v>
      </c>
    </row>
    <row r="154" spans="1:37" ht="30" hidden="1" customHeight="1">
      <c r="A154" s="73">
        <v>0</v>
      </c>
      <c r="B154" s="73">
        <v>0</v>
      </c>
      <c r="C154" s="75" t="s">
        <v>188</v>
      </c>
      <c r="D154" s="75" t="s">
        <v>188</v>
      </c>
      <c r="E154" s="75" t="s">
        <v>188</v>
      </c>
      <c r="F154" s="75" t="s">
        <v>188</v>
      </c>
      <c r="G154" s="75"/>
      <c r="H154" s="75"/>
      <c r="I154" s="75"/>
      <c r="J154" s="75"/>
      <c r="K154" s="75"/>
      <c r="L154" s="75"/>
      <c r="M154" s="75"/>
      <c r="N154" s="75"/>
      <c r="O154" s="75"/>
      <c r="P154" s="75"/>
      <c r="Q154" s="75"/>
      <c r="R154" s="75"/>
      <c r="S154" s="75"/>
      <c r="T154" s="75"/>
      <c r="U154" s="75"/>
      <c r="V154" s="75"/>
      <c r="W154" s="75"/>
      <c r="X154" s="75"/>
      <c r="Y154" s="75"/>
      <c r="Z154" s="75"/>
      <c r="AA154" s="75"/>
      <c r="AB154" s="75"/>
      <c r="AC154" s="75"/>
      <c r="AD154" s="75"/>
      <c r="AE154" s="75"/>
      <c r="AF154" s="75"/>
      <c r="AG154" s="75"/>
      <c r="AH154" s="75"/>
      <c r="AI154" s="184">
        <f t="shared" si="0"/>
        <v>0</v>
      </c>
      <c r="AJ154" s="186"/>
      <c r="AK154" s="74" t="e">
        <f>ROUNDDOWN(AJ154/AG209,2)</f>
        <v>#DIV/0!</v>
      </c>
    </row>
    <row r="155" spans="1:37" ht="30" hidden="1" customHeight="1">
      <c r="A155" s="73">
        <v>0</v>
      </c>
      <c r="B155" s="73">
        <v>0</v>
      </c>
      <c r="C155" s="75" t="s">
        <v>188</v>
      </c>
      <c r="D155" s="75" t="s">
        <v>188</v>
      </c>
      <c r="E155" s="75" t="s">
        <v>188</v>
      </c>
      <c r="F155" s="75" t="s">
        <v>188</v>
      </c>
      <c r="G155" s="75"/>
      <c r="H155" s="75"/>
      <c r="I155" s="75"/>
      <c r="J155" s="75"/>
      <c r="K155" s="75"/>
      <c r="L155" s="75"/>
      <c r="M155" s="75"/>
      <c r="N155" s="75"/>
      <c r="O155" s="75"/>
      <c r="P155" s="75"/>
      <c r="Q155" s="75"/>
      <c r="R155" s="75"/>
      <c r="S155" s="75"/>
      <c r="T155" s="75"/>
      <c r="U155" s="75"/>
      <c r="V155" s="75"/>
      <c r="W155" s="75"/>
      <c r="X155" s="75"/>
      <c r="Y155" s="75"/>
      <c r="Z155" s="75"/>
      <c r="AA155" s="75"/>
      <c r="AB155" s="75"/>
      <c r="AC155" s="75"/>
      <c r="AD155" s="75"/>
      <c r="AE155" s="75"/>
      <c r="AF155" s="75"/>
      <c r="AG155" s="75"/>
      <c r="AH155" s="75"/>
      <c r="AI155" s="184">
        <f t="shared" si="0"/>
        <v>0</v>
      </c>
      <c r="AJ155" s="186"/>
      <c r="AK155" s="74" t="e">
        <f>ROUNDDOWN(AJ155/AG209,2)</f>
        <v>#DIV/0!</v>
      </c>
    </row>
    <row r="156" spans="1:37" ht="30" hidden="1" customHeight="1">
      <c r="A156" s="73">
        <v>0</v>
      </c>
      <c r="B156" s="73">
        <v>0</v>
      </c>
      <c r="C156" s="75" t="s">
        <v>188</v>
      </c>
      <c r="D156" s="75" t="s">
        <v>188</v>
      </c>
      <c r="E156" s="75" t="s">
        <v>188</v>
      </c>
      <c r="F156" s="75" t="s">
        <v>188</v>
      </c>
      <c r="G156" s="75"/>
      <c r="H156" s="75"/>
      <c r="I156" s="75"/>
      <c r="J156" s="75"/>
      <c r="K156" s="75"/>
      <c r="L156" s="75"/>
      <c r="M156" s="75"/>
      <c r="N156" s="75"/>
      <c r="O156" s="75"/>
      <c r="P156" s="75"/>
      <c r="Q156" s="75"/>
      <c r="R156" s="75"/>
      <c r="S156" s="75"/>
      <c r="T156" s="75"/>
      <c r="U156" s="75"/>
      <c r="V156" s="75"/>
      <c r="W156" s="75"/>
      <c r="X156" s="75"/>
      <c r="Y156" s="75"/>
      <c r="Z156" s="75"/>
      <c r="AA156" s="75"/>
      <c r="AB156" s="75"/>
      <c r="AC156" s="75"/>
      <c r="AD156" s="75"/>
      <c r="AE156" s="75"/>
      <c r="AF156" s="75"/>
      <c r="AG156" s="75"/>
      <c r="AH156" s="75"/>
      <c r="AI156" s="184">
        <f t="shared" si="0"/>
        <v>0</v>
      </c>
      <c r="AJ156" s="186"/>
      <c r="AK156" s="74" t="e">
        <f>ROUNDDOWN(AJ156/AG209,2)</f>
        <v>#DIV/0!</v>
      </c>
    </row>
    <row r="157" spans="1:37" ht="30" hidden="1" customHeight="1">
      <c r="A157" s="73">
        <v>0</v>
      </c>
      <c r="B157" s="73">
        <v>0</v>
      </c>
      <c r="C157" s="75" t="s">
        <v>188</v>
      </c>
      <c r="D157" s="75" t="s">
        <v>188</v>
      </c>
      <c r="E157" s="75" t="s">
        <v>188</v>
      </c>
      <c r="F157" s="75" t="s">
        <v>188</v>
      </c>
      <c r="G157" s="75"/>
      <c r="H157" s="75"/>
      <c r="I157" s="75"/>
      <c r="J157" s="75"/>
      <c r="K157" s="75"/>
      <c r="L157" s="75"/>
      <c r="M157" s="75"/>
      <c r="N157" s="75"/>
      <c r="O157" s="75"/>
      <c r="P157" s="75"/>
      <c r="Q157" s="75"/>
      <c r="R157" s="75"/>
      <c r="S157" s="75"/>
      <c r="T157" s="75"/>
      <c r="U157" s="75"/>
      <c r="V157" s="75"/>
      <c r="W157" s="75"/>
      <c r="X157" s="75"/>
      <c r="Y157" s="75"/>
      <c r="Z157" s="75"/>
      <c r="AA157" s="75"/>
      <c r="AB157" s="75"/>
      <c r="AC157" s="75"/>
      <c r="AD157" s="75"/>
      <c r="AE157" s="75"/>
      <c r="AF157" s="75"/>
      <c r="AG157" s="75"/>
      <c r="AH157" s="75"/>
      <c r="AI157" s="184">
        <f t="shared" si="0"/>
        <v>0</v>
      </c>
      <c r="AJ157" s="186"/>
      <c r="AK157" s="74" t="e">
        <f>ROUNDDOWN(AJ157/AG209,2)</f>
        <v>#DIV/0!</v>
      </c>
    </row>
    <row r="158" spans="1:37" ht="30" hidden="1" customHeight="1">
      <c r="A158" s="73">
        <v>0</v>
      </c>
      <c r="B158" s="73">
        <v>0</v>
      </c>
      <c r="C158" s="75" t="s">
        <v>188</v>
      </c>
      <c r="D158" s="75" t="s">
        <v>188</v>
      </c>
      <c r="E158" s="75" t="s">
        <v>188</v>
      </c>
      <c r="F158" s="75" t="s">
        <v>188</v>
      </c>
      <c r="G158" s="75"/>
      <c r="H158" s="75"/>
      <c r="I158" s="75"/>
      <c r="J158" s="75"/>
      <c r="K158" s="75"/>
      <c r="L158" s="75"/>
      <c r="M158" s="75"/>
      <c r="N158" s="75"/>
      <c r="O158" s="75"/>
      <c r="P158" s="75"/>
      <c r="Q158" s="75"/>
      <c r="R158" s="75"/>
      <c r="S158" s="75"/>
      <c r="T158" s="75"/>
      <c r="U158" s="75"/>
      <c r="V158" s="75"/>
      <c r="W158" s="75"/>
      <c r="X158" s="75"/>
      <c r="Y158" s="75"/>
      <c r="Z158" s="75"/>
      <c r="AA158" s="75"/>
      <c r="AB158" s="75"/>
      <c r="AC158" s="75"/>
      <c r="AD158" s="75"/>
      <c r="AE158" s="75"/>
      <c r="AF158" s="75"/>
      <c r="AG158" s="75"/>
      <c r="AH158" s="75"/>
      <c r="AI158" s="184">
        <f t="shared" si="0"/>
        <v>0</v>
      </c>
      <c r="AJ158" s="186"/>
      <c r="AK158" s="74" t="e">
        <f>ROUNDDOWN(AJ158/AG209,2)</f>
        <v>#DIV/0!</v>
      </c>
    </row>
    <row r="159" spans="1:37" ht="30" hidden="1" customHeight="1">
      <c r="A159" s="73">
        <v>0</v>
      </c>
      <c r="B159" s="73">
        <v>0</v>
      </c>
      <c r="C159" s="75" t="s">
        <v>188</v>
      </c>
      <c r="D159" s="75" t="s">
        <v>188</v>
      </c>
      <c r="E159" s="75" t="s">
        <v>188</v>
      </c>
      <c r="F159" s="75" t="s">
        <v>188</v>
      </c>
      <c r="G159" s="75"/>
      <c r="H159" s="75"/>
      <c r="I159" s="75"/>
      <c r="J159" s="75"/>
      <c r="K159" s="75"/>
      <c r="L159" s="75"/>
      <c r="M159" s="75"/>
      <c r="N159" s="75"/>
      <c r="O159" s="75"/>
      <c r="P159" s="75"/>
      <c r="Q159" s="75"/>
      <c r="R159" s="75"/>
      <c r="S159" s="75"/>
      <c r="T159" s="75"/>
      <c r="U159" s="75"/>
      <c r="V159" s="75"/>
      <c r="W159" s="75"/>
      <c r="X159" s="75"/>
      <c r="Y159" s="75"/>
      <c r="Z159" s="75"/>
      <c r="AA159" s="75"/>
      <c r="AB159" s="75"/>
      <c r="AC159" s="75"/>
      <c r="AD159" s="75"/>
      <c r="AE159" s="75"/>
      <c r="AF159" s="75"/>
      <c r="AG159" s="75"/>
      <c r="AH159" s="75"/>
      <c r="AI159" s="184">
        <f t="shared" si="0"/>
        <v>0</v>
      </c>
      <c r="AJ159" s="186"/>
      <c r="AK159" s="74" t="e">
        <f>ROUNDDOWN(AJ159/AG209,2)</f>
        <v>#DIV/0!</v>
      </c>
    </row>
    <row r="160" spans="1:37" ht="30" hidden="1" customHeight="1">
      <c r="A160" s="73">
        <v>0</v>
      </c>
      <c r="B160" s="73">
        <v>0</v>
      </c>
      <c r="C160" s="75" t="s">
        <v>188</v>
      </c>
      <c r="D160" s="75" t="s">
        <v>188</v>
      </c>
      <c r="E160" s="75" t="s">
        <v>188</v>
      </c>
      <c r="F160" s="75" t="s">
        <v>188</v>
      </c>
      <c r="G160" s="75"/>
      <c r="H160" s="75"/>
      <c r="I160" s="75"/>
      <c r="J160" s="75"/>
      <c r="K160" s="75"/>
      <c r="L160" s="75"/>
      <c r="M160" s="75"/>
      <c r="N160" s="75"/>
      <c r="O160" s="75"/>
      <c r="P160" s="75"/>
      <c r="Q160" s="75"/>
      <c r="R160" s="75"/>
      <c r="S160" s="75"/>
      <c r="T160" s="75"/>
      <c r="U160" s="75"/>
      <c r="V160" s="75"/>
      <c r="W160" s="75"/>
      <c r="X160" s="75"/>
      <c r="Y160" s="75"/>
      <c r="Z160" s="75"/>
      <c r="AA160" s="75"/>
      <c r="AB160" s="75"/>
      <c r="AC160" s="75"/>
      <c r="AD160" s="75"/>
      <c r="AE160" s="75"/>
      <c r="AF160" s="75"/>
      <c r="AG160" s="75"/>
      <c r="AH160" s="75"/>
      <c r="AI160" s="184">
        <f t="shared" si="0"/>
        <v>0</v>
      </c>
      <c r="AJ160" s="186"/>
      <c r="AK160" s="74" t="e">
        <f>ROUNDDOWN(AJ160/AG209,2)</f>
        <v>#DIV/0!</v>
      </c>
    </row>
    <row r="161" spans="1:37" ht="30" hidden="1" customHeight="1">
      <c r="A161" s="73">
        <v>0</v>
      </c>
      <c r="B161" s="73">
        <v>0</v>
      </c>
      <c r="C161" s="75" t="s">
        <v>188</v>
      </c>
      <c r="D161" s="75" t="s">
        <v>188</v>
      </c>
      <c r="E161" s="75" t="s">
        <v>188</v>
      </c>
      <c r="F161" s="75" t="s">
        <v>188</v>
      </c>
      <c r="G161" s="75"/>
      <c r="H161" s="75"/>
      <c r="I161" s="75"/>
      <c r="J161" s="75"/>
      <c r="K161" s="75"/>
      <c r="L161" s="75"/>
      <c r="M161" s="75"/>
      <c r="N161" s="75"/>
      <c r="O161" s="75"/>
      <c r="P161" s="75"/>
      <c r="Q161" s="75"/>
      <c r="R161" s="75"/>
      <c r="S161" s="75"/>
      <c r="T161" s="75"/>
      <c r="U161" s="75"/>
      <c r="V161" s="75"/>
      <c r="W161" s="75"/>
      <c r="X161" s="75"/>
      <c r="Y161" s="75"/>
      <c r="Z161" s="75"/>
      <c r="AA161" s="75"/>
      <c r="AB161" s="75"/>
      <c r="AC161" s="75"/>
      <c r="AD161" s="75"/>
      <c r="AE161" s="75"/>
      <c r="AF161" s="75"/>
      <c r="AG161" s="75"/>
      <c r="AH161" s="75"/>
      <c r="AI161" s="184">
        <f t="shared" si="0"/>
        <v>0</v>
      </c>
      <c r="AJ161" s="186"/>
      <c r="AK161" s="74" t="e">
        <f>ROUNDDOWN(AJ161/AG209,2)</f>
        <v>#DIV/0!</v>
      </c>
    </row>
    <row r="162" spans="1:37" ht="30" hidden="1" customHeight="1">
      <c r="A162" s="73">
        <v>0</v>
      </c>
      <c r="B162" s="73">
        <v>0</v>
      </c>
      <c r="C162" s="75" t="s">
        <v>188</v>
      </c>
      <c r="D162" s="75" t="s">
        <v>188</v>
      </c>
      <c r="E162" s="75" t="s">
        <v>188</v>
      </c>
      <c r="F162" s="75" t="s">
        <v>188</v>
      </c>
      <c r="G162" s="75"/>
      <c r="H162" s="75"/>
      <c r="I162" s="75"/>
      <c r="J162" s="75"/>
      <c r="K162" s="75"/>
      <c r="L162" s="75"/>
      <c r="M162" s="75"/>
      <c r="N162" s="75"/>
      <c r="O162" s="75"/>
      <c r="P162" s="75"/>
      <c r="Q162" s="75"/>
      <c r="R162" s="75"/>
      <c r="S162" s="75"/>
      <c r="T162" s="75"/>
      <c r="U162" s="75"/>
      <c r="V162" s="75"/>
      <c r="W162" s="75"/>
      <c r="X162" s="75"/>
      <c r="Y162" s="75"/>
      <c r="Z162" s="75"/>
      <c r="AA162" s="75"/>
      <c r="AB162" s="75"/>
      <c r="AC162" s="75"/>
      <c r="AD162" s="75"/>
      <c r="AE162" s="75"/>
      <c r="AF162" s="75"/>
      <c r="AG162" s="75"/>
      <c r="AH162" s="75"/>
      <c r="AI162" s="184">
        <f t="shared" si="0"/>
        <v>0</v>
      </c>
      <c r="AJ162" s="186"/>
      <c r="AK162" s="74" t="e">
        <f>ROUNDDOWN(AJ162/AG209,2)</f>
        <v>#DIV/0!</v>
      </c>
    </row>
    <row r="163" spans="1:37" ht="30" hidden="1" customHeight="1">
      <c r="A163" s="73">
        <v>0</v>
      </c>
      <c r="B163" s="73">
        <v>0</v>
      </c>
      <c r="C163" s="75" t="s">
        <v>188</v>
      </c>
      <c r="D163" s="75" t="s">
        <v>188</v>
      </c>
      <c r="E163" s="75" t="s">
        <v>188</v>
      </c>
      <c r="F163" s="75" t="s">
        <v>188</v>
      </c>
      <c r="G163" s="75"/>
      <c r="H163" s="75"/>
      <c r="I163" s="75"/>
      <c r="J163" s="75"/>
      <c r="K163" s="75"/>
      <c r="L163" s="75"/>
      <c r="M163" s="75"/>
      <c r="N163" s="75"/>
      <c r="O163" s="75"/>
      <c r="P163" s="75"/>
      <c r="Q163" s="75"/>
      <c r="R163" s="75"/>
      <c r="S163" s="75"/>
      <c r="T163" s="75"/>
      <c r="U163" s="75"/>
      <c r="V163" s="75"/>
      <c r="W163" s="75"/>
      <c r="X163" s="75"/>
      <c r="Y163" s="75"/>
      <c r="Z163" s="75"/>
      <c r="AA163" s="75"/>
      <c r="AB163" s="75"/>
      <c r="AC163" s="75"/>
      <c r="AD163" s="75"/>
      <c r="AE163" s="75"/>
      <c r="AF163" s="75"/>
      <c r="AG163" s="75"/>
      <c r="AH163" s="75"/>
      <c r="AI163" s="184">
        <f t="shared" si="0"/>
        <v>0</v>
      </c>
      <c r="AJ163" s="186"/>
      <c r="AK163" s="74" t="e">
        <f>ROUNDDOWN(AJ163/AG209,2)</f>
        <v>#DIV/0!</v>
      </c>
    </row>
    <row r="164" spans="1:37" ht="30" hidden="1" customHeight="1">
      <c r="A164" s="73">
        <v>0</v>
      </c>
      <c r="B164" s="73">
        <v>0</v>
      </c>
      <c r="C164" s="75" t="s">
        <v>188</v>
      </c>
      <c r="D164" s="75" t="s">
        <v>188</v>
      </c>
      <c r="E164" s="75" t="s">
        <v>188</v>
      </c>
      <c r="F164" s="75" t="s">
        <v>188</v>
      </c>
      <c r="G164" s="75"/>
      <c r="H164" s="75"/>
      <c r="I164" s="75"/>
      <c r="J164" s="75"/>
      <c r="K164" s="75"/>
      <c r="L164" s="75"/>
      <c r="M164" s="75"/>
      <c r="N164" s="75"/>
      <c r="O164" s="75"/>
      <c r="P164" s="75"/>
      <c r="Q164" s="75"/>
      <c r="R164" s="75"/>
      <c r="S164" s="75"/>
      <c r="T164" s="75"/>
      <c r="U164" s="75"/>
      <c r="V164" s="75"/>
      <c r="W164" s="75"/>
      <c r="X164" s="75"/>
      <c r="Y164" s="75"/>
      <c r="Z164" s="75"/>
      <c r="AA164" s="75"/>
      <c r="AB164" s="75"/>
      <c r="AC164" s="75"/>
      <c r="AD164" s="75"/>
      <c r="AE164" s="75"/>
      <c r="AF164" s="75"/>
      <c r="AG164" s="75"/>
      <c r="AH164" s="75"/>
      <c r="AI164" s="184">
        <f t="shared" si="0"/>
        <v>0</v>
      </c>
      <c r="AJ164" s="186"/>
      <c r="AK164" s="74" t="e">
        <f>ROUNDDOWN(AJ164/AG209,2)</f>
        <v>#DIV/0!</v>
      </c>
    </row>
    <row r="165" spans="1:37" ht="30" hidden="1" customHeight="1">
      <c r="A165" s="73">
        <v>0</v>
      </c>
      <c r="B165" s="73">
        <v>0</v>
      </c>
      <c r="C165" s="75" t="s">
        <v>188</v>
      </c>
      <c r="D165" s="75" t="s">
        <v>188</v>
      </c>
      <c r="E165" s="75" t="s">
        <v>188</v>
      </c>
      <c r="F165" s="75" t="s">
        <v>188</v>
      </c>
      <c r="G165" s="75"/>
      <c r="H165" s="75"/>
      <c r="I165" s="75"/>
      <c r="J165" s="75"/>
      <c r="K165" s="75"/>
      <c r="L165" s="75"/>
      <c r="M165" s="75"/>
      <c r="N165" s="75"/>
      <c r="O165" s="75"/>
      <c r="P165" s="75"/>
      <c r="Q165" s="75"/>
      <c r="R165" s="75"/>
      <c r="S165" s="75"/>
      <c r="T165" s="75"/>
      <c r="U165" s="75"/>
      <c r="V165" s="75"/>
      <c r="W165" s="75"/>
      <c r="X165" s="75"/>
      <c r="Y165" s="75"/>
      <c r="Z165" s="75"/>
      <c r="AA165" s="75"/>
      <c r="AB165" s="75"/>
      <c r="AC165" s="75"/>
      <c r="AD165" s="75"/>
      <c r="AE165" s="75"/>
      <c r="AF165" s="75"/>
      <c r="AG165" s="75"/>
      <c r="AH165" s="75"/>
      <c r="AI165" s="184">
        <f t="shared" si="0"/>
        <v>0</v>
      </c>
      <c r="AJ165" s="186"/>
      <c r="AK165" s="74" t="e">
        <f>ROUNDDOWN(AJ165/AG209,2)</f>
        <v>#DIV/0!</v>
      </c>
    </row>
    <row r="166" spans="1:37" ht="30" hidden="1" customHeight="1">
      <c r="A166" s="73">
        <v>0</v>
      </c>
      <c r="B166" s="73">
        <v>0</v>
      </c>
      <c r="C166" s="75" t="s">
        <v>188</v>
      </c>
      <c r="D166" s="75" t="s">
        <v>188</v>
      </c>
      <c r="E166" s="75" t="s">
        <v>188</v>
      </c>
      <c r="F166" s="75" t="s">
        <v>188</v>
      </c>
      <c r="G166" s="75"/>
      <c r="H166" s="75"/>
      <c r="I166" s="75"/>
      <c r="J166" s="75"/>
      <c r="K166" s="75"/>
      <c r="L166" s="75"/>
      <c r="M166" s="75"/>
      <c r="N166" s="75"/>
      <c r="O166" s="75"/>
      <c r="P166" s="75"/>
      <c r="Q166" s="75"/>
      <c r="R166" s="75"/>
      <c r="S166" s="75"/>
      <c r="T166" s="75"/>
      <c r="U166" s="75"/>
      <c r="V166" s="75"/>
      <c r="W166" s="75"/>
      <c r="X166" s="75"/>
      <c r="Y166" s="75"/>
      <c r="Z166" s="75"/>
      <c r="AA166" s="75"/>
      <c r="AB166" s="75"/>
      <c r="AC166" s="75"/>
      <c r="AD166" s="75"/>
      <c r="AE166" s="75"/>
      <c r="AF166" s="75"/>
      <c r="AG166" s="75"/>
      <c r="AH166" s="75"/>
      <c r="AI166" s="184">
        <f t="shared" si="0"/>
        <v>0</v>
      </c>
      <c r="AJ166" s="186"/>
      <c r="AK166" s="74" t="e">
        <f>ROUNDDOWN(AJ166/AG209,2)</f>
        <v>#DIV/0!</v>
      </c>
    </row>
    <row r="167" spans="1:37" ht="30" hidden="1" customHeight="1">
      <c r="A167" s="73">
        <v>0</v>
      </c>
      <c r="B167" s="73">
        <v>0</v>
      </c>
      <c r="C167" s="75" t="s">
        <v>188</v>
      </c>
      <c r="D167" s="75" t="s">
        <v>188</v>
      </c>
      <c r="E167" s="75" t="s">
        <v>188</v>
      </c>
      <c r="F167" s="75" t="s">
        <v>188</v>
      </c>
      <c r="G167" s="75"/>
      <c r="H167" s="75"/>
      <c r="I167" s="75"/>
      <c r="J167" s="75"/>
      <c r="K167" s="75"/>
      <c r="L167" s="75"/>
      <c r="M167" s="75"/>
      <c r="N167" s="75"/>
      <c r="O167" s="75"/>
      <c r="P167" s="75"/>
      <c r="Q167" s="75"/>
      <c r="R167" s="75"/>
      <c r="S167" s="75"/>
      <c r="T167" s="75"/>
      <c r="U167" s="75"/>
      <c r="V167" s="75"/>
      <c r="W167" s="75"/>
      <c r="X167" s="75"/>
      <c r="Y167" s="75"/>
      <c r="Z167" s="75"/>
      <c r="AA167" s="75"/>
      <c r="AB167" s="75"/>
      <c r="AC167" s="75"/>
      <c r="AD167" s="75"/>
      <c r="AE167" s="75"/>
      <c r="AF167" s="75"/>
      <c r="AG167" s="75"/>
      <c r="AH167" s="75"/>
      <c r="AI167" s="184">
        <f t="shared" si="0"/>
        <v>0</v>
      </c>
      <c r="AJ167" s="186"/>
      <c r="AK167" s="74" t="e">
        <f>ROUNDDOWN(AJ167/AG209,2)</f>
        <v>#DIV/0!</v>
      </c>
    </row>
    <row r="168" spans="1:37" ht="30" hidden="1" customHeight="1">
      <c r="A168" s="73">
        <v>0</v>
      </c>
      <c r="B168" s="73">
        <v>0</v>
      </c>
      <c r="C168" s="75" t="s">
        <v>188</v>
      </c>
      <c r="D168" s="75" t="s">
        <v>188</v>
      </c>
      <c r="E168" s="75" t="s">
        <v>188</v>
      </c>
      <c r="F168" s="75" t="s">
        <v>188</v>
      </c>
      <c r="G168" s="75"/>
      <c r="H168" s="75"/>
      <c r="I168" s="75"/>
      <c r="J168" s="75"/>
      <c r="K168" s="75"/>
      <c r="L168" s="75"/>
      <c r="M168" s="75"/>
      <c r="N168" s="75"/>
      <c r="O168" s="75"/>
      <c r="P168" s="75"/>
      <c r="Q168" s="75"/>
      <c r="R168" s="75"/>
      <c r="S168" s="75"/>
      <c r="T168" s="75"/>
      <c r="U168" s="75"/>
      <c r="V168" s="75"/>
      <c r="W168" s="75"/>
      <c r="X168" s="75"/>
      <c r="Y168" s="75"/>
      <c r="Z168" s="75"/>
      <c r="AA168" s="75"/>
      <c r="AB168" s="75"/>
      <c r="AC168" s="75"/>
      <c r="AD168" s="75"/>
      <c r="AE168" s="75"/>
      <c r="AF168" s="75"/>
      <c r="AG168" s="75"/>
      <c r="AH168" s="75"/>
      <c r="AI168" s="184">
        <f t="shared" si="0"/>
        <v>0</v>
      </c>
      <c r="AJ168" s="186"/>
      <c r="AK168" s="74" t="e">
        <f>ROUNDDOWN(AJ168/AG209,2)</f>
        <v>#DIV/0!</v>
      </c>
    </row>
    <row r="169" spans="1:37" ht="30" hidden="1" customHeight="1">
      <c r="A169" s="73">
        <v>0</v>
      </c>
      <c r="B169" s="73">
        <v>0</v>
      </c>
      <c r="C169" s="75" t="s">
        <v>188</v>
      </c>
      <c r="D169" s="75" t="s">
        <v>188</v>
      </c>
      <c r="E169" s="75" t="s">
        <v>188</v>
      </c>
      <c r="F169" s="75" t="s">
        <v>188</v>
      </c>
      <c r="G169" s="75"/>
      <c r="H169" s="75"/>
      <c r="I169" s="75"/>
      <c r="J169" s="75"/>
      <c r="K169" s="75"/>
      <c r="L169" s="75"/>
      <c r="M169" s="75"/>
      <c r="N169" s="75"/>
      <c r="O169" s="75"/>
      <c r="P169" s="75"/>
      <c r="Q169" s="75"/>
      <c r="R169" s="75"/>
      <c r="S169" s="75"/>
      <c r="T169" s="75"/>
      <c r="U169" s="75"/>
      <c r="V169" s="75"/>
      <c r="W169" s="75"/>
      <c r="X169" s="75"/>
      <c r="Y169" s="75"/>
      <c r="Z169" s="75"/>
      <c r="AA169" s="75"/>
      <c r="AB169" s="75"/>
      <c r="AC169" s="75"/>
      <c r="AD169" s="75"/>
      <c r="AE169" s="75"/>
      <c r="AF169" s="75"/>
      <c r="AG169" s="75"/>
      <c r="AH169" s="75"/>
      <c r="AI169" s="184">
        <f t="shared" si="0"/>
        <v>0</v>
      </c>
      <c r="AJ169" s="186"/>
      <c r="AK169" s="74" t="e">
        <f>ROUNDDOWN(AJ169/AG209,2)</f>
        <v>#DIV/0!</v>
      </c>
    </row>
    <row r="170" spans="1:37" ht="30" hidden="1" customHeight="1">
      <c r="A170" s="73">
        <v>0</v>
      </c>
      <c r="B170" s="73">
        <v>0</v>
      </c>
      <c r="C170" s="75" t="s">
        <v>188</v>
      </c>
      <c r="D170" s="75" t="s">
        <v>188</v>
      </c>
      <c r="E170" s="75" t="s">
        <v>188</v>
      </c>
      <c r="F170" s="75" t="s">
        <v>188</v>
      </c>
      <c r="G170" s="75"/>
      <c r="H170" s="75"/>
      <c r="I170" s="75"/>
      <c r="J170" s="75"/>
      <c r="K170" s="75"/>
      <c r="L170" s="75"/>
      <c r="M170" s="75"/>
      <c r="N170" s="75"/>
      <c r="O170" s="75"/>
      <c r="P170" s="75"/>
      <c r="Q170" s="75"/>
      <c r="R170" s="75"/>
      <c r="S170" s="75"/>
      <c r="T170" s="75"/>
      <c r="U170" s="75"/>
      <c r="V170" s="75"/>
      <c r="W170" s="75"/>
      <c r="X170" s="75"/>
      <c r="Y170" s="75"/>
      <c r="Z170" s="75"/>
      <c r="AA170" s="75"/>
      <c r="AB170" s="75"/>
      <c r="AC170" s="75"/>
      <c r="AD170" s="75"/>
      <c r="AE170" s="75"/>
      <c r="AF170" s="75"/>
      <c r="AG170" s="75"/>
      <c r="AH170" s="75"/>
      <c r="AI170" s="184">
        <f t="shared" si="0"/>
        <v>0</v>
      </c>
      <c r="AJ170" s="186"/>
      <c r="AK170" s="74" t="e">
        <f>ROUNDDOWN(AJ170/AG209,2)</f>
        <v>#DIV/0!</v>
      </c>
    </row>
    <row r="171" spans="1:37" ht="30" hidden="1" customHeight="1">
      <c r="A171" s="73">
        <v>0</v>
      </c>
      <c r="B171" s="73">
        <v>0</v>
      </c>
      <c r="C171" s="75" t="s">
        <v>188</v>
      </c>
      <c r="D171" s="75" t="s">
        <v>188</v>
      </c>
      <c r="E171" s="75" t="s">
        <v>188</v>
      </c>
      <c r="F171" s="75" t="s">
        <v>188</v>
      </c>
      <c r="G171" s="75"/>
      <c r="H171" s="75"/>
      <c r="I171" s="75"/>
      <c r="J171" s="75"/>
      <c r="K171" s="75"/>
      <c r="L171" s="75"/>
      <c r="M171" s="75"/>
      <c r="N171" s="75"/>
      <c r="O171" s="75"/>
      <c r="P171" s="75"/>
      <c r="Q171" s="75"/>
      <c r="R171" s="75"/>
      <c r="S171" s="75"/>
      <c r="T171" s="75"/>
      <c r="U171" s="75"/>
      <c r="V171" s="75"/>
      <c r="W171" s="75"/>
      <c r="X171" s="75"/>
      <c r="Y171" s="75"/>
      <c r="Z171" s="75"/>
      <c r="AA171" s="75"/>
      <c r="AB171" s="75"/>
      <c r="AC171" s="75"/>
      <c r="AD171" s="75"/>
      <c r="AE171" s="75"/>
      <c r="AF171" s="75"/>
      <c r="AG171" s="75"/>
      <c r="AH171" s="75"/>
      <c r="AI171" s="184">
        <f t="shared" si="0"/>
        <v>0</v>
      </c>
      <c r="AJ171" s="186"/>
      <c r="AK171" s="74" t="e">
        <f>ROUNDDOWN(AJ171/AG209,2)</f>
        <v>#DIV/0!</v>
      </c>
    </row>
    <row r="172" spans="1:37" ht="30" hidden="1" customHeight="1">
      <c r="A172" s="73">
        <v>0</v>
      </c>
      <c r="B172" s="73">
        <v>0</v>
      </c>
      <c r="C172" s="75" t="s">
        <v>188</v>
      </c>
      <c r="D172" s="75" t="s">
        <v>188</v>
      </c>
      <c r="E172" s="75" t="s">
        <v>188</v>
      </c>
      <c r="F172" s="75" t="s">
        <v>188</v>
      </c>
      <c r="G172" s="75"/>
      <c r="H172" s="75"/>
      <c r="I172" s="75"/>
      <c r="J172" s="75"/>
      <c r="K172" s="75"/>
      <c r="L172" s="75"/>
      <c r="M172" s="75"/>
      <c r="N172" s="75"/>
      <c r="O172" s="75"/>
      <c r="P172" s="75"/>
      <c r="Q172" s="75"/>
      <c r="R172" s="75"/>
      <c r="S172" s="75"/>
      <c r="T172" s="75"/>
      <c r="U172" s="75"/>
      <c r="V172" s="75"/>
      <c r="W172" s="75"/>
      <c r="X172" s="75"/>
      <c r="Y172" s="75"/>
      <c r="Z172" s="75"/>
      <c r="AA172" s="75"/>
      <c r="AB172" s="75"/>
      <c r="AC172" s="75"/>
      <c r="AD172" s="75"/>
      <c r="AE172" s="75"/>
      <c r="AF172" s="75"/>
      <c r="AG172" s="75"/>
      <c r="AH172" s="75"/>
      <c r="AI172" s="184">
        <f t="shared" si="0"/>
        <v>0</v>
      </c>
      <c r="AJ172" s="186"/>
      <c r="AK172" s="74" t="e">
        <f>ROUNDDOWN(AJ172/AG209,2)</f>
        <v>#DIV/0!</v>
      </c>
    </row>
    <row r="173" spans="1:37" ht="30" hidden="1" customHeight="1">
      <c r="A173" s="73">
        <v>0</v>
      </c>
      <c r="B173" s="73">
        <v>0</v>
      </c>
      <c r="C173" s="75" t="s">
        <v>188</v>
      </c>
      <c r="D173" s="75" t="s">
        <v>188</v>
      </c>
      <c r="E173" s="75" t="s">
        <v>188</v>
      </c>
      <c r="F173" s="75" t="s">
        <v>188</v>
      </c>
      <c r="G173" s="75"/>
      <c r="H173" s="75"/>
      <c r="I173" s="75"/>
      <c r="J173" s="75"/>
      <c r="K173" s="75"/>
      <c r="L173" s="75"/>
      <c r="M173" s="75"/>
      <c r="N173" s="75"/>
      <c r="O173" s="75"/>
      <c r="P173" s="75"/>
      <c r="Q173" s="75"/>
      <c r="R173" s="75"/>
      <c r="S173" s="75"/>
      <c r="T173" s="75"/>
      <c r="U173" s="75"/>
      <c r="V173" s="75"/>
      <c r="W173" s="75"/>
      <c r="X173" s="75"/>
      <c r="Y173" s="75"/>
      <c r="Z173" s="75"/>
      <c r="AA173" s="75"/>
      <c r="AB173" s="75"/>
      <c r="AC173" s="75"/>
      <c r="AD173" s="75"/>
      <c r="AE173" s="75"/>
      <c r="AF173" s="75"/>
      <c r="AG173" s="75"/>
      <c r="AH173" s="75"/>
      <c r="AI173" s="184">
        <f t="shared" si="0"/>
        <v>0</v>
      </c>
      <c r="AJ173" s="186"/>
      <c r="AK173" s="74" t="e">
        <f>ROUNDDOWN(AJ173/AG209,2)</f>
        <v>#DIV/0!</v>
      </c>
    </row>
    <row r="174" spans="1:37" ht="30" hidden="1" customHeight="1">
      <c r="A174" s="73">
        <v>0</v>
      </c>
      <c r="B174" s="73">
        <v>0</v>
      </c>
      <c r="C174" s="75" t="s">
        <v>188</v>
      </c>
      <c r="D174" s="75" t="s">
        <v>188</v>
      </c>
      <c r="E174" s="75" t="s">
        <v>188</v>
      </c>
      <c r="F174" s="75" t="s">
        <v>188</v>
      </c>
      <c r="G174" s="75"/>
      <c r="H174" s="75"/>
      <c r="I174" s="75"/>
      <c r="J174" s="75"/>
      <c r="K174" s="75"/>
      <c r="L174" s="75"/>
      <c r="M174" s="75"/>
      <c r="N174" s="75"/>
      <c r="O174" s="75"/>
      <c r="P174" s="75"/>
      <c r="Q174" s="75"/>
      <c r="R174" s="75"/>
      <c r="S174" s="75"/>
      <c r="T174" s="75"/>
      <c r="U174" s="75"/>
      <c r="V174" s="75"/>
      <c r="W174" s="75"/>
      <c r="X174" s="75"/>
      <c r="Y174" s="75"/>
      <c r="Z174" s="75"/>
      <c r="AA174" s="75"/>
      <c r="AB174" s="75"/>
      <c r="AC174" s="75"/>
      <c r="AD174" s="75"/>
      <c r="AE174" s="75"/>
      <c r="AF174" s="75"/>
      <c r="AG174" s="75"/>
      <c r="AH174" s="75"/>
      <c r="AI174" s="184">
        <f t="shared" si="0"/>
        <v>0</v>
      </c>
      <c r="AJ174" s="186"/>
      <c r="AK174" s="74" t="e">
        <f>ROUNDDOWN(AJ174/AG209,2)</f>
        <v>#DIV/0!</v>
      </c>
    </row>
    <row r="175" spans="1:37" ht="30" hidden="1" customHeight="1">
      <c r="A175" s="73">
        <v>0</v>
      </c>
      <c r="B175" s="73">
        <v>0</v>
      </c>
      <c r="C175" s="75" t="s">
        <v>188</v>
      </c>
      <c r="D175" s="75" t="s">
        <v>188</v>
      </c>
      <c r="E175" s="75" t="s">
        <v>188</v>
      </c>
      <c r="F175" s="75" t="s">
        <v>188</v>
      </c>
      <c r="G175" s="75"/>
      <c r="H175" s="75"/>
      <c r="I175" s="75"/>
      <c r="J175" s="75"/>
      <c r="K175" s="75"/>
      <c r="L175" s="75"/>
      <c r="M175" s="75"/>
      <c r="N175" s="75"/>
      <c r="O175" s="75"/>
      <c r="P175" s="75"/>
      <c r="Q175" s="75"/>
      <c r="R175" s="75"/>
      <c r="S175" s="75"/>
      <c r="T175" s="75"/>
      <c r="U175" s="75"/>
      <c r="V175" s="75"/>
      <c r="W175" s="75"/>
      <c r="X175" s="75"/>
      <c r="Y175" s="75"/>
      <c r="Z175" s="75"/>
      <c r="AA175" s="75"/>
      <c r="AB175" s="75"/>
      <c r="AC175" s="75"/>
      <c r="AD175" s="75"/>
      <c r="AE175" s="75"/>
      <c r="AF175" s="75"/>
      <c r="AG175" s="75"/>
      <c r="AH175" s="75"/>
      <c r="AI175" s="184">
        <f t="shared" si="0"/>
        <v>0</v>
      </c>
      <c r="AJ175" s="186"/>
      <c r="AK175" s="74" t="e">
        <f>ROUNDDOWN(AJ175/AG209,2)</f>
        <v>#DIV/0!</v>
      </c>
    </row>
    <row r="176" spans="1:37" ht="30" hidden="1" customHeight="1">
      <c r="A176" s="73">
        <v>0</v>
      </c>
      <c r="B176" s="73">
        <v>0</v>
      </c>
      <c r="C176" s="75" t="s">
        <v>188</v>
      </c>
      <c r="D176" s="75" t="s">
        <v>188</v>
      </c>
      <c r="E176" s="75" t="s">
        <v>188</v>
      </c>
      <c r="F176" s="75" t="s">
        <v>188</v>
      </c>
      <c r="G176" s="75"/>
      <c r="H176" s="75"/>
      <c r="I176" s="75"/>
      <c r="J176" s="75"/>
      <c r="K176" s="75"/>
      <c r="L176" s="75"/>
      <c r="M176" s="75"/>
      <c r="N176" s="75"/>
      <c r="O176" s="75"/>
      <c r="P176" s="75"/>
      <c r="Q176" s="75"/>
      <c r="R176" s="75"/>
      <c r="S176" s="75"/>
      <c r="T176" s="75"/>
      <c r="U176" s="75"/>
      <c r="V176" s="75"/>
      <c r="W176" s="75"/>
      <c r="X176" s="75"/>
      <c r="Y176" s="75"/>
      <c r="Z176" s="75"/>
      <c r="AA176" s="75"/>
      <c r="AB176" s="75"/>
      <c r="AC176" s="75"/>
      <c r="AD176" s="75"/>
      <c r="AE176" s="75"/>
      <c r="AF176" s="75"/>
      <c r="AG176" s="75"/>
      <c r="AH176" s="75"/>
      <c r="AI176" s="184">
        <f t="shared" si="0"/>
        <v>0</v>
      </c>
      <c r="AJ176" s="186"/>
      <c r="AK176" s="74" t="e">
        <f>ROUNDDOWN(AJ176/AG209,2)</f>
        <v>#DIV/0!</v>
      </c>
    </row>
    <row r="177" spans="1:37" ht="30" hidden="1" customHeight="1">
      <c r="A177" s="73">
        <v>0</v>
      </c>
      <c r="B177" s="73">
        <v>0</v>
      </c>
      <c r="C177" s="75" t="s">
        <v>188</v>
      </c>
      <c r="D177" s="75" t="s">
        <v>188</v>
      </c>
      <c r="E177" s="75" t="s">
        <v>188</v>
      </c>
      <c r="F177" s="75" t="s">
        <v>188</v>
      </c>
      <c r="G177" s="75"/>
      <c r="H177" s="75"/>
      <c r="I177" s="75"/>
      <c r="J177" s="75"/>
      <c r="K177" s="75"/>
      <c r="L177" s="75"/>
      <c r="M177" s="75"/>
      <c r="N177" s="75"/>
      <c r="O177" s="75"/>
      <c r="P177" s="75"/>
      <c r="Q177" s="75"/>
      <c r="R177" s="75"/>
      <c r="S177" s="75"/>
      <c r="T177" s="75"/>
      <c r="U177" s="75"/>
      <c r="V177" s="75"/>
      <c r="W177" s="75"/>
      <c r="X177" s="75"/>
      <c r="Y177" s="75"/>
      <c r="Z177" s="75"/>
      <c r="AA177" s="75"/>
      <c r="AB177" s="75"/>
      <c r="AC177" s="75"/>
      <c r="AD177" s="75"/>
      <c r="AE177" s="75"/>
      <c r="AF177" s="75"/>
      <c r="AG177" s="75"/>
      <c r="AH177" s="75"/>
      <c r="AI177" s="184">
        <f t="shared" si="0"/>
        <v>0</v>
      </c>
      <c r="AJ177" s="186"/>
      <c r="AK177" s="74" t="e">
        <f>ROUNDDOWN(AJ177/AG209,2)</f>
        <v>#DIV/0!</v>
      </c>
    </row>
    <row r="178" spans="1:37" ht="30" hidden="1" customHeight="1">
      <c r="A178" s="73">
        <v>0</v>
      </c>
      <c r="B178" s="73">
        <v>0</v>
      </c>
      <c r="C178" s="75" t="s">
        <v>188</v>
      </c>
      <c r="D178" s="75" t="s">
        <v>188</v>
      </c>
      <c r="E178" s="75" t="s">
        <v>188</v>
      </c>
      <c r="F178" s="75" t="s">
        <v>188</v>
      </c>
      <c r="G178" s="75"/>
      <c r="H178" s="75"/>
      <c r="I178" s="75"/>
      <c r="J178" s="75"/>
      <c r="K178" s="75"/>
      <c r="L178" s="75"/>
      <c r="M178" s="75"/>
      <c r="N178" s="75"/>
      <c r="O178" s="75"/>
      <c r="P178" s="75"/>
      <c r="Q178" s="75"/>
      <c r="R178" s="75"/>
      <c r="S178" s="75"/>
      <c r="T178" s="75"/>
      <c r="U178" s="75"/>
      <c r="V178" s="75"/>
      <c r="W178" s="75"/>
      <c r="X178" s="75"/>
      <c r="Y178" s="75"/>
      <c r="Z178" s="75"/>
      <c r="AA178" s="75"/>
      <c r="AB178" s="75"/>
      <c r="AC178" s="75"/>
      <c r="AD178" s="75"/>
      <c r="AE178" s="75"/>
      <c r="AF178" s="75"/>
      <c r="AG178" s="75"/>
      <c r="AH178" s="75"/>
      <c r="AI178" s="184">
        <f t="shared" si="0"/>
        <v>0</v>
      </c>
      <c r="AJ178" s="186"/>
      <c r="AK178" s="74" t="e">
        <f>ROUNDDOWN(AJ178/AG209,2)</f>
        <v>#DIV/0!</v>
      </c>
    </row>
    <row r="179" spans="1:37" ht="30" hidden="1" customHeight="1">
      <c r="A179" s="73">
        <v>0</v>
      </c>
      <c r="B179" s="73">
        <v>0</v>
      </c>
      <c r="C179" s="75" t="s">
        <v>188</v>
      </c>
      <c r="D179" s="75" t="s">
        <v>188</v>
      </c>
      <c r="E179" s="75" t="s">
        <v>188</v>
      </c>
      <c r="F179" s="75" t="s">
        <v>188</v>
      </c>
      <c r="G179" s="75"/>
      <c r="H179" s="75"/>
      <c r="I179" s="75"/>
      <c r="J179" s="75"/>
      <c r="K179" s="75"/>
      <c r="L179" s="75"/>
      <c r="M179" s="75"/>
      <c r="N179" s="75"/>
      <c r="O179" s="75"/>
      <c r="P179" s="75"/>
      <c r="Q179" s="75"/>
      <c r="R179" s="75"/>
      <c r="S179" s="75"/>
      <c r="T179" s="75"/>
      <c r="U179" s="75"/>
      <c r="V179" s="75"/>
      <c r="W179" s="75"/>
      <c r="X179" s="75"/>
      <c r="Y179" s="75"/>
      <c r="Z179" s="75"/>
      <c r="AA179" s="75"/>
      <c r="AB179" s="75"/>
      <c r="AC179" s="75"/>
      <c r="AD179" s="75"/>
      <c r="AE179" s="75"/>
      <c r="AF179" s="75"/>
      <c r="AG179" s="75"/>
      <c r="AH179" s="75"/>
      <c r="AI179" s="184">
        <f t="shared" si="0"/>
        <v>0</v>
      </c>
      <c r="AJ179" s="186"/>
      <c r="AK179" s="74" t="e">
        <f>ROUNDDOWN(AJ179/AG209,2)</f>
        <v>#DIV/0!</v>
      </c>
    </row>
    <row r="180" spans="1:37" ht="30" hidden="1" customHeight="1">
      <c r="A180" s="73">
        <v>0</v>
      </c>
      <c r="B180" s="73">
        <v>0</v>
      </c>
      <c r="C180" s="75" t="s">
        <v>188</v>
      </c>
      <c r="D180" s="75" t="s">
        <v>188</v>
      </c>
      <c r="E180" s="75" t="s">
        <v>188</v>
      </c>
      <c r="F180" s="75" t="s">
        <v>188</v>
      </c>
      <c r="G180" s="75"/>
      <c r="H180" s="75"/>
      <c r="I180" s="75"/>
      <c r="J180" s="75"/>
      <c r="K180" s="75"/>
      <c r="L180" s="75"/>
      <c r="M180" s="75"/>
      <c r="N180" s="75"/>
      <c r="O180" s="75"/>
      <c r="P180" s="75"/>
      <c r="Q180" s="75"/>
      <c r="R180" s="75"/>
      <c r="S180" s="75"/>
      <c r="T180" s="75"/>
      <c r="U180" s="75"/>
      <c r="V180" s="75"/>
      <c r="W180" s="75"/>
      <c r="X180" s="75"/>
      <c r="Y180" s="75"/>
      <c r="Z180" s="75"/>
      <c r="AA180" s="75"/>
      <c r="AB180" s="75"/>
      <c r="AC180" s="75"/>
      <c r="AD180" s="75"/>
      <c r="AE180" s="75"/>
      <c r="AF180" s="75"/>
      <c r="AG180" s="75"/>
      <c r="AH180" s="75"/>
      <c r="AI180" s="184">
        <f t="shared" si="0"/>
        <v>0</v>
      </c>
      <c r="AJ180" s="186"/>
      <c r="AK180" s="74" t="e">
        <f>ROUNDDOWN(AJ180/AG209,2)</f>
        <v>#DIV/0!</v>
      </c>
    </row>
    <row r="181" spans="1:37" ht="30" hidden="1" customHeight="1">
      <c r="A181" s="73">
        <v>0</v>
      </c>
      <c r="B181" s="73">
        <v>0</v>
      </c>
      <c r="C181" s="75" t="s">
        <v>188</v>
      </c>
      <c r="D181" s="75" t="s">
        <v>188</v>
      </c>
      <c r="E181" s="75" t="s">
        <v>188</v>
      </c>
      <c r="F181" s="75" t="s">
        <v>188</v>
      </c>
      <c r="G181" s="75"/>
      <c r="H181" s="75"/>
      <c r="I181" s="75"/>
      <c r="J181" s="75"/>
      <c r="K181" s="75"/>
      <c r="L181" s="75"/>
      <c r="M181" s="75"/>
      <c r="N181" s="75"/>
      <c r="O181" s="75"/>
      <c r="P181" s="75"/>
      <c r="Q181" s="75"/>
      <c r="R181" s="75"/>
      <c r="S181" s="75"/>
      <c r="T181" s="75"/>
      <c r="U181" s="75"/>
      <c r="V181" s="75"/>
      <c r="W181" s="75"/>
      <c r="X181" s="75"/>
      <c r="Y181" s="75"/>
      <c r="Z181" s="75"/>
      <c r="AA181" s="75"/>
      <c r="AB181" s="75"/>
      <c r="AC181" s="75"/>
      <c r="AD181" s="75"/>
      <c r="AE181" s="75"/>
      <c r="AF181" s="75"/>
      <c r="AG181" s="75"/>
      <c r="AH181" s="75"/>
      <c r="AI181" s="184">
        <f t="shared" si="0"/>
        <v>0</v>
      </c>
      <c r="AJ181" s="186"/>
      <c r="AK181" s="74" t="e">
        <f>ROUNDDOWN(AJ181/AG209,2)</f>
        <v>#DIV/0!</v>
      </c>
    </row>
    <row r="182" spans="1:37" ht="30" hidden="1" customHeight="1">
      <c r="A182" s="73">
        <v>0</v>
      </c>
      <c r="B182" s="73">
        <v>0</v>
      </c>
      <c r="C182" s="75" t="s">
        <v>188</v>
      </c>
      <c r="D182" s="75" t="s">
        <v>188</v>
      </c>
      <c r="E182" s="75" t="s">
        <v>188</v>
      </c>
      <c r="F182" s="75" t="s">
        <v>188</v>
      </c>
      <c r="G182" s="75"/>
      <c r="H182" s="75"/>
      <c r="I182" s="75"/>
      <c r="J182" s="75"/>
      <c r="K182" s="75"/>
      <c r="L182" s="75"/>
      <c r="M182" s="75"/>
      <c r="N182" s="75"/>
      <c r="O182" s="75"/>
      <c r="P182" s="75"/>
      <c r="Q182" s="75"/>
      <c r="R182" s="75"/>
      <c r="S182" s="75"/>
      <c r="T182" s="75"/>
      <c r="U182" s="75"/>
      <c r="V182" s="75"/>
      <c r="W182" s="75"/>
      <c r="X182" s="75"/>
      <c r="Y182" s="75"/>
      <c r="Z182" s="75"/>
      <c r="AA182" s="75"/>
      <c r="AB182" s="75"/>
      <c r="AC182" s="75"/>
      <c r="AD182" s="75"/>
      <c r="AE182" s="75"/>
      <c r="AF182" s="75"/>
      <c r="AG182" s="75"/>
      <c r="AH182" s="75"/>
      <c r="AI182" s="184">
        <f t="shared" si="0"/>
        <v>0</v>
      </c>
      <c r="AJ182" s="186"/>
      <c r="AK182" s="74" t="e">
        <f>ROUNDDOWN(AJ182/AG209,2)</f>
        <v>#DIV/0!</v>
      </c>
    </row>
    <row r="183" spans="1:37" ht="30" hidden="1" customHeight="1">
      <c r="A183" s="73">
        <v>0</v>
      </c>
      <c r="B183" s="73">
        <v>0</v>
      </c>
      <c r="C183" s="75" t="s">
        <v>188</v>
      </c>
      <c r="D183" s="75" t="s">
        <v>188</v>
      </c>
      <c r="E183" s="75" t="s">
        <v>188</v>
      </c>
      <c r="F183" s="75" t="s">
        <v>188</v>
      </c>
      <c r="G183" s="75"/>
      <c r="H183" s="75"/>
      <c r="I183" s="75"/>
      <c r="J183" s="75"/>
      <c r="K183" s="75"/>
      <c r="L183" s="75"/>
      <c r="M183" s="75"/>
      <c r="N183" s="75"/>
      <c r="O183" s="75"/>
      <c r="P183" s="75"/>
      <c r="Q183" s="75"/>
      <c r="R183" s="75"/>
      <c r="S183" s="75"/>
      <c r="T183" s="75"/>
      <c r="U183" s="75"/>
      <c r="V183" s="75"/>
      <c r="W183" s="75"/>
      <c r="X183" s="75"/>
      <c r="Y183" s="75"/>
      <c r="Z183" s="75"/>
      <c r="AA183" s="75"/>
      <c r="AB183" s="75"/>
      <c r="AC183" s="75"/>
      <c r="AD183" s="75"/>
      <c r="AE183" s="75"/>
      <c r="AF183" s="75"/>
      <c r="AG183" s="75"/>
      <c r="AH183" s="75"/>
      <c r="AI183" s="184">
        <f t="shared" si="0"/>
        <v>0</v>
      </c>
      <c r="AJ183" s="186"/>
      <c r="AK183" s="74" t="e">
        <f>ROUNDDOWN(AJ183/AG209,2)</f>
        <v>#DIV/0!</v>
      </c>
    </row>
    <row r="184" spans="1:37" ht="30" hidden="1" customHeight="1">
      <c r="A184" s="73">
        <v>0</v>
      </c>
      <c r="B184" s="73">
        <v>0</v>
      </c>
      <c r="C184" s="75" t="s">
        <v>188</v>
      </c>
      <c r="D184" s="75" t="s">
        <v>188</v>
      </c>
      <c r="E184" s="75" t="s">
        <v>188</v>
      </c>
      <c r="F184" s="75" t="s">
        <v>188</v>
      </c>
      <c r="G184" s="75"/>
      <c r="H184" s="75"/>
      <c r="I184" s="75"/>
      <c r="J184" s="75"/>
      <c r="K184" s="75"/>
      <c r="L184" s="75"/>
      <c r="M184" s="75"/>
      <c r="N184" s="75"/>
      <c r="O184" s="75"/>
      <c r="P184" s="75"/>
      <c r="Q184" s="75"/>
      <c r="R184" s="75"/>
      <c r="S184" s="75"/>
      <c r="T184" s="75"/>
      <c r="U184" s="75"/>
      <c r="V184" s="75"/>
      <c r="W184" s="75"/>
      <c r="X184" s="75"/>
      <c r="Y184" s="75"/>
      <c r="Z184" s="75"/>
      <c r="AA184" s="75"/>
      <c r="AB184" s="75"/>
      <c r="AC184" s="75"/>
      <c r="AD184" s="75"/>
      <c r="AE184" s="75"/>
      <c r="AF184" s="75"/>
      <c r="AG184" s="75"/>
      <c r="AH184" s="75"/>
      <c r="AI184" s="184">
        <f t="shared" si="0"/>
        <v>0</v>
      </c>
      <c r="AJ184" s="186"/>
      <c r="AK184" s="74" t="e">
        <f>ROUNDDOWN(AJ184/AG209,2)</f>
        <v>#DIV/0!</v>
      </c>
    </row>
    <row r="185" spans="1:37" ht="30" hidden="1" customHeight="1">
      <c r="A185" s="73">
        <v>0</v>
      </c>
      <c r="B185" s="73">
        <v>0</v>
      </c>
      <c r="C185" s="75" t="s">
        <v>188</v>
      </c>
      <c r="D185" s="75" t="s">
        <v>188</v>
      </c>
      <c r="E185" s="75" t="s">
        <v>188</v>
      </c>
      <c r="F185" s="75" t="s">
        <v>188</v>
      </c>
      <c r="G185" s="75"/>
      <c r="H185" s="75"/>
      <c r="I185" s="75"/>
      <c r="J185" s="75"/>
      <c r="K185" s="75"/>
      <c r="L185" s="75"/>
      <c r="M185" s="75"/>
      <c r="N185" s="75"/>
      <c r="O185" s="75"/>
      <c r="P185" s="75"/>
      <c r="Q185" s="75"/>
      <c r="R185" s="75"/>
      <c r="S185" s="75"/>
      <c r="T185" s="75"/>
      <c r="U185" s="75"/>
      <c r="V185" s="75"/>
      <c r="W185" s="75"/>
      <c r="X185" s="75"/>
      <c r="Y185" s="75"/>
      <c r="Z185" s="75"/>
      <c r="AA185" s="75"/>
      <c r="AB185" s="75"/>
      <c r="AC185" s="75"/>
      <c r="AD185" s="75"/>
      <c r="AE185" s="75"/>
      <c r="AF185" s="75"/>
      <c r="AG185" s="75"/>
      <c r="AH185" s="75"/>
      <c r="AI185" s="184">
        <f t="shared" si="0"/>
        <v>0</v>
      </c>
      <c r="AJ185" s="186"/>
      <c r="AK185" s="74" t="e">
        <f>ROUNDDOWN(AJ185/AG209,2)</f>
        <v>#DIV/0!</v>
      </c>
    </row>
    <row r="186" spans="1:37" ht="30" hidden="1" customHeight="1">
      <c r="A186" s="73">
        <v>0</v>
      </c>
      <c r="B186" s="73">
        <v>0</v>
      </c>
      <c r="C186" s="75" t="s">
        <v>188</v>
      </c>
      <c r="D186" s="75" t="s">
        <v>188</v>
      </c>
      <c r="E186" s="75" t="s">
        <v>188</v>
      </c>
      <c r="F186" s="75" t="s">
        <v>188</v>
      </c>
      <c r="G186" s="75"/>
      <c r="H186" s="75"/>
      <c r="I186" s="75"/>
      <c r="J186" s="75"/>
      <c r="K186" s="75"/>
      <c r="L186" s="75"/>
      <c r="M186" s="75"/>
      <c r="N186" s="75"/>
      <c r="O186" s="75"/>
      <c r="P186" s="75"/>
      <c r="Q186" s="75"/>
      <c r="R186" s="75"/>
      <c r="S186" s="75"/>
      <c r="T186" s="75"/>
      <c r="U186" s="75"/>
      <c r="V186" s="75"/>
      <c r="W186" s="75"/>
      <c r="X186" s="75"/>
      <c r="Y186" s="75"/>
      <c r="Z186" s="75"/>
      <c r="AA186" s="75"/>
      <c r="AB186" s="75"/>
      <c r="AC186" s="75"/>
      <c r="AD186" s="75"/>
      <c r="AE186" s="75"/>
      <c r="AF186" s="75"/>
      <c r="AG186" s="75"/>
      <c r="AH186" s="75"/>
      <c r="AI186" s="184">
        <f t="shared" si="0"/>
        <v>0</v>
      </c>
      <c r="AJ186" s="186"/>
      <c r="AK186" s="74" t="e">
        <f>ROUNDDOWN(AJ186/AG209,2)</f>
        <v>#DIV/0!</v>
      </c>
    </row>
    <row r="187" spans="1:37" ht="30" hidden="1" customHeight="1">
      <c r="A187" s="73">
        <v>0</v>
      </c>
      <c r="B187" s="73">
        <v>0</v>
      </c>
      <c r="C187" s="75" t="s">
        <v>188</v>
      </c>
      <c r="D187" s="75" t="s">
        <v>188</v>
      </c>
      <c r="E187" s="75" t="s">
        <v>188</v>
      </c>
      <c r="F187" s="75" t="s">
        <v>188</v>
      </c>
      <c r="G187" s="75"/>
      <c r="H187" s="75"/>
      <c r="I187" s="75"/>
      <c r="J187" s="75"/>
      <c r="K187" s="75"/>
      <c r="L187" s="75"/>
      <c r="M187" s="75"/>
      <c r="N187" s="75"/>
      <c r="O187" s="75"/>
      <c r="P187" s="75"/>
      <c r="Q187" s="75"/>
      <c r="R187" s="75"/>
      <c r="S187" s="75"/>
      <c r="T187" s="75"/>
      <c r="U187" s="75"/>
      <c r="V187" s="75"/>
      <c r="W187" s="75"/>
      <c r="X187" s="75"/>
      <c r="Y187" s="75"/>
      <c r="Z187" s="75"/>
      <c r="AA187" s="75"/>
      <c r="AB187" s="75"/>
      <c r="AC187" s="75"/>
      <c r="AD187" s="75"/>
      <c r="AE187" s="75"/>
      <c r="AF187" s="75"/>
      <c r="AG187" s="75"/>
      <c r="AH187" s="75"/>
      <c r="AI187" s="184">
        <f t="shared" si="0"/>
        <v>0</v>
      </c>
      <c r="AJ187" s="186"/>
      <c r="AK187" s="74" t="e">
        <f>ROUNDDOWN(AJ187/AG209,2)</f>
        <v>#DIV/0!</v>
      </c>
    </row>
    <row r="188" spans="1:37" ht="30" hidden="1" customHeight="1">
      <c r="A188" s="73">
        <v>0</v>
      </c>
      <c r="B188" s="73">
        <v>0</v>
      </c>
      <c r="C188" s="75" t="s">
        <v>188</v>
      </c>
      <c r="D188" s="75" t="s">
        <v>188</v>
      </c>
      <c r="E188" s="75" t="s">
        <v>188</v>
      </c>
      <c r="F188" s="75" t="s">
        <v>188</v>
      </c>
      <c r="G188" s="75"/>
      <c r="H188" s="75"/>
      <c r="I188" s="75"/>
      <c r="J188" s="75"/>
      <c r="K188" s="75"/>
      <c r="L188" s="75"/>
      <c r="M188" s="75"/>
      <c r="N188" s="75"/>
      <c r="O188" s="75"/>
      <c r="P188" s="75"/>
      <c r="Q188" s="75"/>
      <c r="R188" s="75"/>
      <c r="S188" s="75"/>
      <c r="T188" s="75"/>
      <c r="U188" s="75"/>
      <c r="V188" s="75"/>
      <c r="W188" s="75"/>
      <c r="X188" s="75"/>
      <c r="Y188" s="75"/>
      <c r="Z188" s="75"/>
      <c r="AA188" s="75"/>
      <c r="AB188" s="75"/>
      <c r="AC188" s="75"/>
      <c r="AD188" s="75"/>
      <c r="AE188" s="75"/>
      <c r="AF188" s="75"/>
      <c r="AG188" s="75"/>
      <c r="AH188" s="75"/>
      <c r="AI188" s="184">
        <f t="shared" si="0"/>
        <v>0</v>
      </c>
      <c r="AJ188" s="186"/>
      <c r="AK188" s="74" t="e">
        <f>ROUNDDOWN(AJ188/AG209,2)</f>
        <v>#DIV/0!</v>
      </c>
    </row>
    <row r="189" spans="1:37" ht="30" hidden="1" customHeight="1">
      <c r="A189" s="73">
        <v>0</v>
      </c>
      <c r="B189" s="73">
        <v>0</v>
      </c>
      <c r="C189" s="75" t="s">
        <v>188</v>
      </c>
      <c r="D189" s="75" t="s">
        <v>188</v>
      </c>
      <c r="E189" s="75" t="s">
        <v>188</v>
      </c>
      <c r="F189" s="75" t="s">
        <v>188</v>
      </c>
      <c r="G189" s="75"/>
      <c r="H189" s="75"/>
      <c r="I189" s="75"/>
      <c r="J189" s="75"/>
      <c r="K189" s="75"/>
      <c r="L189" s="75"/>
      <c r="M189" s="75"/>
      <c r="N189" s="75"/>
      <c r="O189" s="75"/>
      <c r="P189" s="75"/>
      <c r="Q189" s="75"/>
      <c r="R189" s="75"/>
      <c r="S189" s="75"/>
      <c r="T189" s="75"/>
      <c r="U189" s="75"/>
      <c r="V189" s="75"/>
      <c r="W189" s="75"/>
      <c r="X189" s="75"/>
      <c r="Y189" s="75"/>
      <c r="Z189" s="75"/>
      <c r="AA189" s="75"/>
      <c r="AB189" s="75"/>
      <c r="AC189" s="75"/>
      <c r="AD189" s="75"/>
      <c r="AE189" s="75"/>
      <c r="AF189" s="75"/>
      <c r="AG189" s="75"/>
      <c r="AH189" s="75"/>
      <c r="AI189" s="184">
        <f t="shared" si="0"/>
        <v>0</v>
      </c>
      <c r="AJ189" s="186"/>
      <c r="AK189" s="74" t="e">
        <f>ROUNDDOWN(AJ189/AG209,2)</f>
        <v>#DIV/0!</v>
      </c>
    </row>
    <row r="190" spans="1:37" ht="30" hidden="1" customHeight="1">
      <c r="A190" s="73">
        <v>0</v>
      </c>
      <c r="B190" s="73">
        <v>0</v>
      </c>
      <c r="C190" s="75" t="s">
        <v>188</v>
      </c>
      <c r="D190" s="75" t="s">
        <v>188</v>
      </c>
      <c r="E190" s="75" t="s">
        <v>188</v>
      </c>
      <c r="F190" s="75" t="s">
        <v>188</v>
      </c>
      <c r="G190" s="75"/>
      <c r="H190" s="75"/>
      <c r="I190" s="75"/>
      <c r="J190" s="75"/>
      <c r="K190" s="75"/>
      <c r="L190" s="75"/>
      <c r="M190" s="75"/>
      <c r="N190" s="75"/>
      <c r="O190" s="75"/>
      <c r="P190" s="75"/>
      <c r="Q190" s="75"/>
      <c r="R190" s="75"/>
      <c r="S190" s="75"/>
      <c r="T190" s="75"/>
      <c r="U190" s="75"/>
      <c r="V190" s="75"/>
      <c r="W190" s="75"/>
      <c r="X190" s="75"/>
      <c r="Y190" s="75"/>
      <c r="Z190" s="75"/>
      <c r="AA190" s="75"/>
      <c r="AB190" s="75"/>
      <c r="AC190" s="75"/>
      <c r="AD190" s="75"/>
      <c r="AE190" s="75"/>
      <c r="AF190" s="75"/>
      <c r="AG190" s="75"/>
      <c r="AH190" s="75"/>
      <c r="AI190" s="184">
        <f t="shared" si="0"/>
        <v>0</v>
      </c>
      <c r="AJ190" s="186"/>
      <c r="AK190" s="74" t="e">
        <f>ROUNDDOWN(AJ190/AG209,2)</f>
        <v>#DIV/0!</v>
      </c>
    </row>
    <row r="191" spans="1:37" ht="30" hidden="1" customHeight="1">
      <c r="A191" s="73">
        <v>0</v>
      </c>
      <c r="B191" s="73">
        <v>0</v>
      </c>
      <c r="C191" s="75" t="s">
        <v>188</v>
      </c>
      <c r="D191" s="75" t="s">
        <v>188</v>
      </c>
      <c r="E191" s="75" t="s">
        <v>188</v>
      </c>
      <c r="F191" s="75" t="s">
        <v>188</v>
      </c>
      <c r="G191" s="75"/>
      <c r="H191" s="75"/>
      <c r="I191" s="75"/>
      <c r="J191" s="75"/>
      <c r="K191" s="75"/>
      <c r="L191" s="75"/>
      <c r="M191" s="75"/>
      <c r="N191" s="75"/>
      <c r="O191" s="75"/>
      <c r="P191" s="75"/>
      <c r="Q191" s="75"/>
      <c r="R191" s="75"/>
      <c r="S191" s="75"/>
      <c r="T191" s="75"/>
      <c r="U191" s="75"/>
      <c r="V191" s="75"/>
      <c r="W191" s="75"/>
      <c r="X191" s="75"/>
      <c r="Y191" s="75"/>
      <c r="Z191" s="75"/>
      <c r="AA191" s="75"/>
      <c r="AB191" s="75"/>
      <c r="AC191" s="75"/>
      <c r="AD191" s="75"/>
      <c r="AE191" s="75"/>
      <c r="AF191" s="75"/>
      <c r="AG191" s="75"/>
      <c r="AH191" s="75"/>
      <c r="AI191" s="184">
        <f t="shared" si="0"/>
        <v>0</v>
      </c>
      <c r="AJ191" s="186"/>
      <c r="AK191" s="74" t="e">
        <f>ROUNDDOWN(AJ191/AG209,2)</f>
        <v>#DIV/0!</v>
      </c>
    </row>
    <row r="192" spans="1:37" ht="30" hidden="1" customHeight="1">
      <c r="A192" s="73">
        <v>0</v>
      </c>
      <c r="B192" s="73">
        <v>0</v>
      </c>
      <c r="C192" s="75" t="s">
        <v>188</v>
      </c>
      <c r="D192" s="75" t="s">
        <v>188</v>
      </c>
      <c r="E192" s="75" t="s">
        <v>188</v>
      </c>
      <c r="F192" s="75" t="s">
        <v>188</v>
      </c>
      <c r="G192" s="75"/>
      <c r="H192" s="75"/>
      <c r="I192" s="75"/>
      <c r="J192" s="75"/>
      <c r="K192" s="75"/>
      <c r="L192" s="75"/>
      <c r="M192" s="75"/>
      <c r="N192" s="75"/>
      <c r="O192" s="75"/>
      <c r="P192" s="75"/>
      <c r="Q192" s="75"/>
      <c r="R192" s="75"/>
      <c r="S192" s="75"/>
      <c r="T192" s="75"/>
      <c r="U192" s="75"/>
      <c r="V192" s="75"/>
      <c r="W192" s="75"/>
      <c r="X192" s="75"/>
      <c r="Y192" s="75"/>
      <c r="Z192" s="75"/>
      <c r="AA192" s="75"/>
      <c r="AB192" s="75"/>
      <c r="AC192" s="75"/>
      <c r="AD192" s="75"/>
      <c r="AE192" s="75"/>
      <c r="AF192" s="75"/>
      <c r="AG192" s="75"/>
      <c r="AH192" s="75"/>
      <c r="AI192" s="184">
        <f t="shared" si="0"/>
        <v>0</v>
      </c>
      <c r="AJ192" s="186"/>
      <c r="AK192" s="74" t="e">
        <f>ROUNDDOWN(AJ192/AG209,2)</f>
        <v>#DIV/0!</v>
      </c>
    </row>
    <row r="193" spans="1:37" ht="30" hidden="1" customHeight="1">
      <c r="A193" s="73">
        <v>0</v>
      </c>
      <c r="B193" s="73">
        <v>0</v>
      </c>
      <c r="C193" s="75" t="s">
        <v>188</v>
      </c>
      <c r="D193" s="75" t="s">
        <v>188</v>
      </c>
      <c r="E193" s="75" t="s">
        <v>188</v>
      </c>
      <c r="F193" s="75" t="s">
        <v>188</v>
      </c>
      <c r="G193" s="75"/>
      <c r="H193" s="75"/>
      <c r="I193" s="75"/>
      <c r="J193" s="75"/>
      <c r="K193" s="75"/>
      <c r="L193" s="75"/>
      <c r="M193" s="75"/>
      <c r="N193" s="75"/>
      <c r="O193" s="75"/>
      <c r="P193" s="75"/>
      <c r="Q193" s="75"/>
      <c r="R193" s="75"/>
      <c r="S193" s="75"/>
      <c r="T193" s="75"/>
      <c r="U193" s="75"/>
      <c r="V193" s="75"/>
      <c r="W193" s="75"/>
      <c r="X193" s="75"/>
      <c r="Y193" s="75"/>
      <c r="Z193" s="75"/>
      <c r="AA193" s="75"/>
      <c r="AB193" s="75"/>
      <c r="AC193" s="75"/>
      <c r="AD193" s="75"/>
      <c r="AE193" s="75"/>
      <c r="AF193" s="75"/>
      <c r="AG193" s="75"/>
      <c r="AH193" s="75"/>
      <c r="AI193" s="184">
        <f t="shared" si="0"/>
        <v>0</v>
      </c>
      <c r="AJ193" s="186"/>
      <c r="AK193" s="74" t="e">
        <f>ROUNDDOWN(AJ193/AG209,2)</f>
        <v>#DIV/0!</v>
      </c>
    </row>
    <row r="194" spans="1:37" ht="30" hidden="1" customHeight="1">
      <c r="A194" s="73">
        <v>0</v>
      </c>
      <c r="B194" s="73">
        <v>0</v>
      </c>
      <c r="C194" s="75" t="s">
        <v>188</v>
      </c>
      <c r="D194" s="75" t="s">
        <v>188</v>
      </c>
      <c r="E194" s="75" t="s">
        <v>188</v>
      </c>
      <c r="F194" s="75" t="s">
        <v>188</v>
      </c>
      <c r="G194" s="75"/>
      <c r="H194" s="75"/>
      <c r="I194" s="75"/>
      <c r="J194" s="75"/>
      <c r="K194" s="75"/>
      <c r="L194" s="75"/>
      <c r="M194" s="75"/>
      <c r="N194" s="75"/>
      <c r="O194" s="75"/>
      <c r="P194" s="75"/>
      <c r="Q194" s="75"/>
      <c r="R194" s="75"/>
      <c r="S194" s="75"/>
      <c r="T194" s="75"/>
      <c r="U194" s="75"/>
      <c r="V194" s="75"/>
      <c r="W194" s="75"/>
      <c r="X194" s="75"/>
      <c r="Y194" s="75"/>
      <c r="Z194" s="75"/>
      <c r="AA194" s="75"/>
      <c r="AB194" s="75"/>
      <c r="AC194" s="75"/>
      <c r="AD194" s="75"/>
      <c r="AE194" s="75"/>
      <c r="AF194" s="75"/>
      <c r="AG194" s="75"/>
      <c r="AH194" s="75"/>
      <c r="AI194" s="184">
        <f t="shared" si="0"/>
        <v>0</v>
      </c>
      <c r="AJ194" s="186"/>
      <c r="AK194" s="74" t="e">
        <f>ROUNDDOWN(AJ194/AG209,2)</f>
        <v>#DIV/0!</v>
      </c>
    </row>
    <row r="195" spans="1:37" ht="30" hidden="1" customHeight="1">
      <c r="A195" s="73">
        <v>0</v>
      </c>
      <c r="B195" s="73">
        <v>0</v>
      </c>
      <c r="C195" s="75" t="s">
        <v>188</v>
      </c>
      <c r="D195" s="75" t="s">
        <v>188</v>
      </c>
      <c r="E195" s="75" t="s">
        <v>188</v>
      </c>
      <c r="F195" s="75" t="s">
        <v>188</v>
      </c>
      <c r="G195" s="75"/>
      <c r="H195" s="75"/>
      <c r="I195" s="75"/>
      <c r="J195" s="75"/>
      <c r="K195" s="75"/>
      <c r="L195" s="75"/>
      <c r="M195" s="75"/>
      <c r="N195" s="75"/>
      <c r="O195" s="75"/>
      <c r="P195" s="75"/>
      <c r="Q195" s="75"/>
      <c r="R195" s="75"/>
      <c r="S195" s="75"/>
      <c r="T195" s="75"/>
      <c r="U195" s="75"/>
      <c r="V195" s="75"/>
      <c r="W195" s="75"/>
      <c r="X195" s="75"/>
      <c r="Y195" s="75"/>
      <c r="Z195" s="75"/>
      <c r="AA195" s="75"/>
      <c r="AB195" s="75"/>
      <c r="AC195" s="75"/>
      <c r="AD195" s="75"/>
      <c r="AE195" s="75"/>
      <c r="AF195" s="75"/>
      <c r="AG195" s="75"/>
      <c r="AH195" s="75"/>
      <c r="AI195" s="184">
        <f t="shared" si="0"/>
        <v>0</v>
      </c>
      <c r="AJ195" s="186"/>
      <c r="AK195" s="74" t="e">
        <f>ROUNDDOWN(AJ195/AG209,2)</f>
        <v>#DIV/0!</v>
      </c>
    </row>
    <row r="196" spans="1:37" ht="30" hidden="1" customHeight="1">
      <c r="A196" s="73">
        <v>0</v>
      </c>
      <c r="B196" s="73">
        <v>0</v>
      </c>
      <c r="C196" s="75" t="s">
        <v>188</v>
      </c>
      <c r="D196" s="75" t="s">
        <v>188</v>
      </c>
      <c r="E196" s="75" t="s">
        <v>188</v>
      </c>
      <c r="F196" s="75" t="s">
        <v>188</v>
      </c>
      <c r="G196" s="75"/>
      <c r="H196" s="75"/>
      <c r="I196" s="75"/>
      <c r="J196" s="75"/>
      <c r="K196" s="75"/>
      <c r="L196" s="75"/>
      <c r="M196" s="75"/>
      <c r="N196" s="75"/>
      <c r="O196" s="75"/>
      <c r="P196" s="75"/>
      <c r="Q196" s="75"/>
      <c r="R196" s="75"/>
      <c r="S196" s="75"/>
      <c r="T196" s="75"/>
      <c r="U196" s="75"/>
      <c r="V196" s="75"/>
      <c r="W196" s="75"/>
      <c r="X196" s="75"/>
      <c r="Y196" s="75"/>
      <c r="Z196" s="75"/>
      <c r="AA196" s="75"/>
      <c r="AB196" s="75"/>
      <c r="AC196" s="75"/>
      <c r="AD196" s="75"/>
      <c r="AE196" s="75"/>
      <c r="AF196" s="75"/>
      <c r="AG196" s="75"/>
      <c r="AH196" s="75"/>
      <c r="AI196" s="184">
        <f t="shared" si="0"/>
        <v>0</v>
      </c>
      <c r="AJ196" s="186"/>
      <c r="AK196" s="74" t="e">
        <f>ROUNDDOWN(AJ196/AG209,2)</f>
        <v>#DIV/0!</v>
      </c>
    </row>
    <row r="197" spans="1:37" ht="30" hidden="1" customHeight="1">
      <c r="A197" s="73">
        <v>0</v>
      </c>
      <c r="B197" s="73">
        <v>0</v>
      </c>
      <c r="C197" s="75" t="s">
        <v>188</v>
      </c>
      <c r="D197" s="75" t="s">
        <v>188</v>
      </c>
      <c r="E197" s="75" t="s">
        <v>188</v>
      </c>
      <c r="F197" s="75" t="s">
        <v>188</v>
      </c>
      <c r="G197" s="75"/>
      <c r="H197" s="75"/>
      <c r="I197" s="75"/>
      <c r="J197" s="75"/>
      <c r="K197" s="75"/>
      <c r="L197" s="75"/>
      <c r="M197" s="75"/>
      <c r="N197" s="75"/>
      <c r="O197" s="75"/>
      <c r="P197" s="75"/>
      <c r="Q197" s="75"/>
      <c r="R197" s="75"/>
      <c r="S197" s="75"/>
      <c r="T197" s="75"/>
      <c r="U197" s="75"/>
      <c r="V197" s="75"/>
      <c r="W197" s="75"/>
      <c r="X197" s="75"/>
      <c r="Y197" s="75"/>
      <c r="Z197" s="75"/>
      <c r="AA197" s="75"/>
      <c r="AB197" s="75"/>
      <c r="AC197" s="75"/>
      <c r="AD197" s="75"/>
      <c r="AE197" s="75"/>
      <c r="AF197" s="75"/>
      <c r="AG197" s="75"/>
      <c r="AH197" s="75"/>
      <c r="AI197" s="184">
        <f t="shared" si="0"/>
        <v>0</v>
      </c>
      <c r="AJ197" s="186"/>
      <c r="AK197" s="74" t="e">
        <f>ROUNDDOWN(AJ197/AG209,2)</f>
        <v>#DIV/0!</v>
      </c>
    </row>
    <row r="198" spans="1:37" ht="30" hidden="1" customHeight="1">
      <c r="A198" s="73">
        <v>0</v>
      </c>
      <c r="B198" s="73">
        <v>0</v>
      </c>
      <c r="C198" s="75" t="s">
        <v>188</v>
      </c>
      <c r="D198" s="75" t="s">
        <v>188</v>
      </c>
      <c r="E198" s="75" t="s">
        <v>188</v>
      </c>
      <c r="F198" s="75" t="s">
        <v>188</v>
      </c>
      <c r="G198" s="75"/>
      <c r="H198" s="75"/>
      <c r="I198" s="75"/>
      <c r="J198" s="75"/>
      <c r="K198" s="75"/>
      <c r="L198" s="75"/>
      <c r="M198" s="75"/>
      <c r="N198" s="75"/>
      <c r="O198" s="75"/>
      <c r="P198" s="75"/>
      <c r="Q198" s="75"/>
      <c r="R198" s="75"/>
      <c r="S198" s="75"/>
      <c r="T198" s="75"/>
      <c r="U198" s="75"/>
      <c r="V198" s="75"/>
      <c r="W198" s="75"/>
      <c r="X198" s="75"/>
      <c r="Y198" s="75"/>
      <c r="Z198" s="75"/>
      <c r="AA198" s="75"/>
      <c r="AB198" s="75"/>
      <c r="AC198" s="75"/>
      <c r="AD198" s="75"/>
      <c r="AE198" s="75"/>
      <c r="AF198" s="75"/>
      <c r="AG198" s="75"/>
      <c r="AH198" s="75"/>
      <c r="AI198" s="184">
        <f t="shared" si="0"/>
        <v>0</v>
      </c>
      <c r="AJ198" s="186"/>
      <c r="AK198" s="74" t="e">
        <f>ROUNDDOWN(AJ198/AG209,2)</f>
        <v>#DIV/0!</v>
      </c>
    </row>
    <row r="199" spans="1:37" ht="30" hidden="1" customHeight="1">
      <c r="A199" s="73">
        <v>0</v>
      </c>
      <c r="B199" s="73">
        <v>0</v>
      </c>
      <c r="C199" s="75" t="s">
        <v>188</v>
      </c>
      <c r="D199" s="75" t="s">
        <v>188</v>
      </c>
      <c r="E199" s="75" t="s">
        <v>188</v>
      </c>
      <c r="F199" s="75" t="s">
        <v>188</v>
      </c>
      <c r="G199" s="75"/>
      <c r="H199" s="75"/>
      <c r="I199" s="75"/>
      <c r="J199" s="75"/>
      <c r="K199" s="75"/>
      <c r="L199" s="75"/>
      <c r="M199" s="75"/>
      <c r="N199" s="75"/>
      <c r="O199" s="75"/>
      <c r="P199" s="75"/>
      <c r="Q199" s="75"/>
      <c r="R199" s="75"/>
      <c r="S199" s="75"/>
      <c r="T199" s="75"/>
      <c r="U199" s="75"/>
      <c r="V199" s="75"/>
      <c r="W199" s="75"/>
      <c r="X199" s="75"/>
      <c r="Y199" s="75"/>
      <c r="Z199" s="75"/>
      <c r="AA199" s="75"/>
      <c r="AB199" s="75"/>
      <c r="AC199" s="75"/>
      <c r="AD199" s="75"/>
      <c r="AE199" s="75"/>
      <c r="AF199" s="75"/>
      <c r="AG199" s="75"/>
      <c r="AH199" s="75"/>
      <c r="AI199" s="184">
        <f t="shared" si="0"/>
        <v>0</v>
      </c>
      <c r="AJ199" s="186"/>
      <c r="AK199" s="74" t="e">
        <f>ROUNDDOWN(AJ199/AG209,2)</f>
        <v>#DIV/0!</v>
      </c>
    </row>
    <row r="200" spans="1:37" ht="30" hidden="1" customHeight="1">
      <c r="A200" s="73">
        <v>0</v>
      </c>
      <c r="B200" s="73">
        <v>0</v>
      </c>
      <c r="C200" s="75" t="s">
        <v>188</v>
      </c>
      <c r="D200" s="75" t="s">
        <v>188</v>
      </c>
      <c r="E200" s="75" t="s">
        <v>188</v>
      </c>
      <c r="F200" s="75" t="s">
        <v>188</v>
      </c>
      <c r="G200" s="75"/>
      <c r="H200" s="75"/>
      <c r="I200" s="75"/>
      <c r="J200" s="75"/>
      <c r="K200" s="75"/>
      <c r="L200" s="75"/>
      <c r="M200" s="75"/>
      <c r="N200" s="75"/>
      <c r="O200" s="75"/>
      <c r="P200" s="75"/>
      <c r="Q200" s="75"/>
      <c r="R200" s="75"/>
      <c r="S200" s="75"/>
      <c r="T200" s="75"/>
      <c r="U200" s="75"/>
      <c r="V200" s="75"/>
      <c r="W200" s="75"/>
      <c r="X200" s="75"/>
      <c r="Y200" s="75"/>
      <c r="Z200" s="75"/>
      <c r="AA200" s="75"/>
      <c r="AB200" s="75"/>
      <c r="AC200" s="75"/>
      <c r="AD200" s="75"/>
      <c r="AE200" s="75"/>
      <c r="AF200" s="75"/>
      <c r="AG200" s="75"/>
      <c r="AH200" s="75"/>
      <c r="AI200" s="184">
        <f t="shared" si="0"/>
        <v>0</v>
      </c>
      <c r="AJ200" s="186"/>
      <c r="AK200" s="74" t="e">
        <f>ROUNDDOWN(AJ200/AG209,2)</f>
        <v>#DIV/0!</v>
      </c>
    </row>
    <row r="201" spans="1:37" ht="30" hidden="1" customHeight="1">
      <c r="A201" s="73">
        <v>0</v>
      </c>
      <c r="B201" s="73">
        <v>0</v>
      </c>
      <c r="C201" s="75" t="s">
        <v>188</v>
      </c>
      <c r="D201" s="75" t="s">
        <v>188</v>
      </c>
      <c r="E201" s="75" t="s">
        <v>188</v>
      </c>
      <c r="F201" s="75" t="s">
        <v>188</v>
      </c>
      <c r="G201" s="75"/>
      <c r="H201" s="75"/>
      <c r="I201" s="75"/>
      <c r="J201" s="75"/>
      <c r="K201" s="75"/>
      <c r="L201" s="75"/>
      <c r="M201" s="75"/>
      <c r="N201" s="75"/>
      <c r="O201" s="75"/>
      <c r="P201" s="75"/>
      <c r="Q201" s="75"/>
      <c r="R201" s="75"/>
      <c r="S201" s="75"/>
      <c r="T201" s="75"/>
      <c r="U201" s="75"/>
      <c r="V201" s="75"/>
      <c r="W201" s="75"/>
      <c r="X201" s="75"/>
      <c r="Y201" s="75"/>
      <c r="Z201" s="75"/>
      <c r="AA201" s="75"/>
      <c r="AB201" s="75"/>
      <c r="AC201" s="75"/>
      <c r="AD201" s="75"/>
      <c r="AE201" s="75"/>
      <c r="AF201" s="75"/>
      <c r="AG201" s="75"/>
      <c r="AH201" s="75"/>
      <c r="AI201" s="184">
        <f t="shared" si="0"/>
        <v>0</v>
      </c>
      <c r="AJ201" s="186"/>
      <c r="AK201" s="74" t="e">
        <f>ROUNDDOWN(AJ201/AG209,2)</f>
        <v>#DIV/0!</v>
      </c>
    </row>
    <row r="202" spans="1:37" ht="30" hidden="1" customHeight="1">
      <c r="A202" s="73">
        <v>0</v>
      </c>
      <c r="B202" s="73">
        <v>0</v>
      </c>
      <c r="C202" s="75" t="s">
        <v>188</v>
      </c>
      <c r="D202" s="75" t="s">
        <v>188</v>
      </c>
      <c r="E202" s="75" t="s">
        <v>188</v>
      </c>
      <c r="F202" s="75" t="s">
        <v>188</v>
      </c>
      <c r="G202" s="75"/>
      <c r="H202" s="75"/>
      <c r="I202" s="75"/>
      <c r="J202" s="75"/>
      <c r="K202" s="75"/>
      <c r="L202" s="75"/>
      <c r="M202" s="75"/>
      <c r="N202" s="75"/>
      <c r="O202" s="75"/>
      <c r="P202" s="75"/>
      <c r="Q202" s="75"/>
      <c r="R202" s="75"/>
      <c r="S202" s="75"/>
      <c r="T202" s="75"/>
      <c r="U202" s="75"/>
      <c r="V202" s="75"/>
      <c r="W202" s="75"/>
      <c r="X202" s="75"/>
      <c r="Y202" s="75"/>
      <c r="Z202" s="75"/>
      <c r="AA202" s="75"/>
      <c r="AB202" s="75"/>
      <c r="AC202" s="75"/>
      <c r="AD202" s="75"/>
      <c r="AE202" s="75"/>
      <c r="AF202" s="75"/>
      <c r="AG202" s="75"/>
      <c r="AH202" s="75"/>
      <c r="AI202" s="184">
        <f t="shared" si="0"/>
        <v>0</v>
      </c>
      <c r="AJ202" s="186"/>
      <c r="AK202" s="74" t="e">
        <f>ROUNDDOWN(AJ202/AG209,2)</f>
        <v>#DIV/0!</v>
      </c>
    </row>
    <row r="203" spans="1:37" ht="30" hidden="1" customHeight="1">
      <c r="A203" s="73">
        <v>0</v>
      </c>
      <c r="B203" s="73">
        <v>0</v>
      </c>
      <c r="C203" s="75" t="s">
        <v>188</v>
      </c>
      <c r="D203" s="75" t="s">
        <v>188</v>
      </c>
      <c r="E203" s="75" t="s">
        <v>188</v>
      </c>
      <c r="F203" s="75" t="s">
        <v>188</v>
      </c>
      <c r="G203" s="75"/>
      <c r="H203" s="75"/>
      <c r="I203" s="75"/>
      <c r="J203" s="75"/>
      <c r="K203" s="75"/>
      <c r="L203" s="75"/>
      <c r="M203" s="75"/>
      <c r="N203" s="75"/>
      <c r="O203" s="75"/>
      <c r="P203" s="75"/>
      <c r="Q203" s="75"/>
      <c r="R203" s="75"/>
      <c r="S203" s="75"/>
      <c r="T203" s="75"/>
      <c r="U203" s="75"/>
      <c r="V203" s="75"/>
      <c r="W203" s="75"/>
      <c r="X203" s="75"/>
      <c r="Y203" s="75"/>
      <c r="Z203" s="75"/>
      <c r="AA203" s="75"/>
      <c r="AB203" s="75"/>
      <c r="AC203" s="75"/>
      <c r="AD203" s="75"/>
      <c r="AE203" s="75"/>
      <c r="AF203" s="75"/>
      <c r="AG203" s="75"/>
      <c r="AH203" s="75"/>
      <c r="AI203" s="184">
        <f t="shared" si="0"/>
        <v>0</v>
      </c>
      <c r="AJ203" s="186"/>
      <c r="AK203" s="74" t="e">
        <f>ROUNDDOWN(AJ203/AG209,2)</f>
        <v>#DIV/0!</v>
      </c>
    </row>
    <row r="204" spans="1:37" ht="30" hidden="1" customHeight="1">
      <c r="A204" s="73">
        <v>0</v>
      </c>
      <c r="B204" s="73">
        <v>0</v>
      </c>
      <c r="C204" s="75" t="s">
        <v>188</v>
      </c>
      <c r="D204" s="75" t="s">
        <v>188</v>
      </c>
      <c r="E204" s="75" t="s">
        <v>188</v>
      </c>
      <c r="F204" s="75" t="s">
        <v>188</v>
      </c>
      <c r="G204" s="75"/>
      <c r="H204" s="75"/>
      <c r="I204" s="75"/>
      <c r="J204" s="75"/>
      <c r="K204" s="75"/>
      <c r="L204" s="75"/>
      <c r="M204" s="75"/>
      <c r="N204" s="75"/>
      <c r="O204" s="75"/>
      <c r="P204" s="75"/>
      <c r="Q204" s="75"/>
      <c r="R204" s="75"/>
      <c r="S204" s="75"/>
      <c r="T204" s="75"/>
      <c r="U204" s="75"/>
      <c r="V204" s="75"/>
      <c r="W204" s="75"/>
      <c r="X204" s="75"/>
      <c r="Y204" s="75"/>
      <c r="Z204" s="75"/>
      <c r="AA204" s="75"/>
      <c r="AB204" s="75"/>
      <c r="AC204" s="75"/>
      <c r="AD204" s="75"/>
      <c r="AE204" s="75"/>
      <c r="AF204" s="75"/>
      <c r="AG204" s="75"/>
      <c r="AH204" s="75"/>
      <c r="AI204" s="184">
        <f t="shared" si="0"/>
        <v>0</v>
      </c>
      <c r="AJ204" s="186"/>
      <c r="AK204" s="74" t="e">
        <f>ROUNDDOWN(AJ204/AG209,2)</f>
        <v>#DIV/0!</v>
      </c>
    </row>
    <row r="205" spans="1:37" ht="30" hidden="1" customHeight="1">
      <c r="A205" s="73">
        <v>0</v>
      </c>
      <c r="B205" s="73">
        <v>0</v>
      </c>
      <c r="C205" s="75" t="s">
        <v>188</v>
      </c>
      <c r="D205" s="75" t="s">
        <v>188</v>
      </c>
      <c r="E205" s="75" t="s">
        <v>188</v>
      </c>
      <c r="F205" s="75" t="s">
        <v>188</v>
      </c>
      <c r="G205" s="75"/>
      <c r="H205" s="75"/>
      <c r="I205" s="75"/>
      <c r="J205" s="75"/>
      <c r="K205" s="75"/>
      <c r="L205" s="75"/>
      <c r="M205" s="75"/>
      <c r="N205" s="75"/>
      <c r="O205" s="75"/>
      <c r="P205" s="75"/>
      <c r="Q205" s="75"/>
      <c r="R205" s="75"/>
      <c r="S205" s="75"/>
      <c r="T205" s="75"/>
      <c r="U205" s="75"/>
      <c r="V205" s="75"/>
      <c r="W205" s="75"/>
      <c r="X205" s="75"/>
      <c r="Y205" s="75"/>
      <c r="Z205" s="75"/>
      <c r="AA205" s="75"/>
      <c r="AB205" s="75"/>
      <c r="AC205" s="75"/>
      <c r="AD205" s="75"/>
      <c r="AE205" s="75"/>
      <c r="AF205" s="75"/>
      <c r="AG205" s="75"/>
      <c r="AH205" s="75"/>
      <c r="AI205" s="184">
        <f t="shared" si="0"/>
        <v>0</v>
      </c>
      <c r="AJ205" s="186"/>
      <c r="AK205" s="74" t="e">
        <f>ROUNDDOWN(AJ205/AG209,2)</f>
        <v>#DIV/0!</v>
      </c>
    </row>
    <row r="206" spans="1:37" ht="30" hidden="1" customHeight="1">
      <c r="A206" s="73">
        <v>0</v>
      </c>
      <c r="B206" s="73">
        <v>0</v>
      </c>
      <c r="C206" s="75" t="s">
        <v>188</v>
      </c>
      <c r="D206" s="75" t="s">
        <v>188</v>
      </c>
      <c r="E206" s="75" t="s">
        <v>188</v>
      </c>
      <c r="F206" s="75" t="s">
        <v>188</v>
      </c>
      <c r="G206" s="75"/>
      <c r="H206" s="75"/>
      <c r="I206" s="75"/>
      <c r="J206" s="75"/>
      <c r="K206" s="75"/>
      <c r="L206" s="75"/>
      <c r="M206" s="75"/>
      <c r="N206" s="75"/>
      <c r="O206" s="75"/>
      <c r="P206" s="75"/>
      <c r="Q206" s="75"/>
      <c r="R206" s="75"/>
      <c r="S206" s="75"/>
      <c r="T206" s="75"/>
      <c r="U206" s="75"/>
      <c r="V206" s="75"/>
      <c r="W206" s="75"/>
      <c r="X206" s="75"/>
      <c r="Y206" s="75"/>
      <c r="Z206" s="75"/>
      <c r="AA206" s="75"/>
      <c r="AB206" s="75"/>
      <c r="AC206" s="75"/>
      <c r="AD206" s="75"/>
      <c r="AE206" s="75"/>
      <c r="AF206" s="75"/>
      <c r="AG206" s="75"/>
      <c r="AH206" s="75"/>
      <c r="AI206" s="184">
        <f t="shared" si="0"/>
        <v>0</v>
      </c>
      <c r="AJ206" s="186"/>
      <c r="AK206" s="74" t="e">
        <f>ROUNDDOWN(AJ206/AG209,2)</f>
        <v>#DIV/0!</v>
      </c>
    </row>
    <row r="207" spans="1:37" ht="30" hidden="1" customHeight="1">
      <c r="A207" s="73">
        <v>0</v>
      </c>
      <c r="B207" s="73">
        <v>0</v>
      </c>
      <c r="C207" s="75" t="s">
        <v>188</v>
      </c>
      <c r="D207" s="75" t="s">
        <v>188</v>
      </c>
      <c r="E207" s="75" t="s">
        <v>188</v>
      </c>
      <c r="F207" s="75" t="s">
        <v>188</v>
      </c>
      <c r="G207" s="75"/>
      <c r="H207" s="75"/>
      <c r="I207" s="75"/>
      <c r="J207" s="75"/>
      <c r="K207" s="75"/>
      <c r="L207" s="75"/>
      <c r="M207" s="75"/>
      <c r="N207" s="75"/>
      <c r="O207" s="75"/>
      <c r="P207" s="75"/>
      <c r="Q207" s="75"/>
      <c r="R207" s="75"/>
      <c r="S207" s="75"/>
      <c r="T207" s="75"/>
      <c r="U207" s="75"/>
      <c r="V207" s="75"/>
      <c r="W207" s="75"/>
      <c r="X207" s="75"/>
      <c r="Y207" s="75"/>
      <c r="Z207" s="75"/>
      <c r="AA207" s="75"/>
      <c r="AB207" s="75"/>
      <c r="AC207" s="75"/>
      <c r="AD207" s="75"/>
      <c r="AE207" s="75"/>
      <c r="AF207" s="75"/>
      <c r="AG207" s="75"/>
      <c r="AH207" s="75"/>
      <c r="AI207" s="184">
        <f t="shared" si="0"/>
        <v>0</v>
      </c>
      <c r="AJ207" s="186"/>
      <c r="AK207" s="74" t="e">
        <f>ROUNDDOWN(AJ207/AG209,2)</f>
        <v>#DIV/0!</v>
      </c>
    </row>
    <row r="208" spans="1:37" ht="9.9499999999999993" customHeight="1" thickBot="1">
      <c r="A208" s="187"/>
      <c r="B208" s="188"/>
      <c r="C208" s="189"/>
      <c r="D208" s="189"/>
      <c r="E208" s="189"/>
      <c r="F208" s="189"/>
      <c r="G208" s="189"/>
      <c r="H208" s="189"/>
      <c r="I208" s="189"/>
      <c r="J208" s="189"/>
      <c r="K208" s="189"/>
      <c r="L208" s="189"/>
      <c r="M208" s="189"/>
      <c r="N208" s="189"/>
      <c r="O208" s="189"/>
      <c r="P208" s="189"/>
      <c r="Q208" s="189"/>
      <c r="R208" s="189"/>
      <c r="S208" s="189"/>
      <c r="T208" s="189"/>
      <c r="U208" s="189"/>
      <c r="V208" s="189"/>
      <c r="W208" s="189"/>
      <c r="X208" s="189"/>
      <c r="Y208" s="189"/>
      <c r="Z208" s="189"/>
      <c r="AA208" s="189"/>
      <c r="AB208" s="189"/>
      <c r="AC208" s="189"/>
      <c r="AD208" s="189"/>
      <c r="AE208" s="189"/>
      <c r="AF208" s="189"/>
      <c r="AG208" s="189"/>
      <c r="AH208" s="189"/>
      <c r="AI208" s="190"/>
      <c r="AJ208" s="190"/>
      <c r="AK208" s="191"/>
    </row>
    <row r="209" spans="1:37" ht="24.95" customHeight="1" thickBot="1">
      <c r="A209" s="192" t="s">
        <v>307</v>
      </c>
      <c r="B209" s="193" t="s">
        <v>51</v>
      </c>
      <c r="C209" s="194"/>
      <c r="D209" s="194"/>
      <c r="E209" s="195" t="s">
        <v>39</v>
      </c>
      <c r="F209" s="611" t="e">
        <f t="shared" ref="F209:F226" si="1">SUMIF($A$8:$A$207,B209,$AK$8:$AK$207)</f>
        <v>#DIV/0!</v>
      </c>
      <c r="G209" s="611"/>
      <c r="H209" s="173" t="s">
        <v>40</v>
      </c>
      <c r="I209" s="194"/>
      <c r="J209" s="622" t="s">
        <v>41</v>
      </c>
      <c r="K209" s="622"/>
      <c r="L209" s="622"/>
      <c r="M209" s="622"/>
      <c r="N209" s="623"/>
      <c r="O209" s="624"/>
      <c r="P209" s="625"/>
      <c r="Q209" s="173" t="s">
        <v>183</v>
      </c>
      <c r="S209" s="622" t="s">
        <v>42</v>
      </c>
      <c r="T209" s="622"/>
      <c r="U209" s="622"/>
      <c r="V209" s="622"/>
      <c r="W209" s="623"/>
      <c r="X209" s="624"/>
      <c r="Y209" s="625"/>
      <c r="Z209" s="173" t="s">
        <v>43</v>
      </c>
      <c r="AB209" s="622" t="s">
        <v>44</v>
      </c>
      <c r="AC209" s="622"/>
      <c r="AD209" s="622"/>
      <c r="AE209" s="622"/>
      <c r="AF209" s="623"/>
      <c r="AG209" s="624"/>
      <c r="AH209" s="625"/>
      <c r="AI209" s="173" t="s">
        <v>183</v>
      </c>
      <c r="AK209" s="196"/>
    </row>
    <row r="210" spans="1:37" ht="24.95" customHeight="1">
      <c r="A210" s="192" t="s">
        <v>308</v>
      </c>
      <c r="B210" s="197" t="s">
        <v>168</v>
      </c>
      <c r="C210" s="194"/>
      <c r="D210" s="194"/>
      <c r="E210" s="195" t="s">
        <v>39</v>
      </c>
      <c r="F210" s="611" t="e">
        <f t="shared" si="1"/>
        <v>#DIV/0!</v>
      </c>
      <c r="G210" s="611"/>
      <c r="H210" s="173" t="s">
        <v>40</v>
      </c>
      <c r="I210" s="194"/>
      <c r="AG210" s="173" t="str">
        <f>IF(O209*X209=AG209,"","NG")</f>
        <v/>
      </c>
      <c r="AK210" s="196"/>
    </row>
    <row r="211" spans="1:37" ht="24.95" customHeight="1">
      <c r="A211" s="192" t="s">
        <v>309</v>
      </c>
      <c r="B211" s="193" t="s">
        <v>24</v>
      </c>
      <c r="C211" s="194"/>
      <c r="D211" s="194"/>
      <c r="E211" s="195" t="s">
        <v>39</v>
      </c>
      <c r="F211" s="611">
        <f>SUMIF($A$8:$A$207,B211,$AK$8:$AK$207)</f>
        <v>0</v>
      </c>
      <c r="G211" s="611"/>
      <c r="H211" s="173" t="s">
        <v>40</v>
      </c>
      <c r="I211" s="194"/>
      <c r="AK211" s="196"/>
    </row>
    <row r="212" spans="1:37" ht="24.95" customHeight="1" thickBot="1">
      <c r="A212" s="198" t="s">
        <v>310</v>
      </c>
      <c r="B212" s="173" t="s">
        <v>38</v>
      </c>
      <c r="E212" s="195" t="s">
        <v>39</v>
      </c>
      <c r="F212" s="611">
        <f t="shared" si="1"/>
        <v>0</v>
      </c>
      <c r="G212" s="611"/>
      <c r="H212" s="173" t="s">
        <v>40</v>
      </c>
      <c r="R212" s="616">
        <f>SUM(F212:G217)</f>
        <v>0</v>
      </c>
      <c r="S212" s="616"/>
      <c r="T212" s="199"/>
      <c r="AK212" s="200"/>
    </row>
    <row r="213" spans="1:37" ht="24.95" customHeight="1" thickBot="1">
      <c r="A213" s="198" t="s">
        <v>311</v>
      </c>
      <c r="B213" s="226" t="s">
        <v>336</v>
      </c>
      <c r="E213" s="195" t="s">
        <v>39</v>
      </c>
      <c r="F213" s="611">
        <f>SUMIF($A$8:$A$207,B213,$AK$8:$AK$207)</f>
        <v>0</v>
      </c>
      <c r="G213" s="611"/>
      <c r="H213" s="173" t="s">
        <v>40</v>
      </c>
      <c r="J213" s="173" t="s">
        <v>169</v>
      </c>
      <c r="W213" s="617">
        <f>SUM(F212:G217)</f>
        <v>0</v>
      </c>
      <c r="X213" s="618"/>
      <c r="Y213" s="173" t="s">
        <v>40</v>
      </c>
      <c r="Z213" s="173" t="s">
        <v>312</v>
      </c>
      <c r="AK213" s="200"/>
    </row>
    <row r="214" spans="1:37" ht="24.95" customHeight="1" thickBot="1">
      <c r="A214" s="198" t="s">
        <v>313</v>
      </c>
      <c r="B214" s="201" t="s">
        <v>45</v>
      </c>
      <c r="E214" s="195" t="s">
        <v>39</v>
      </c>
      <c r="F214" s="611">
        <f t="shared" si="1"/>
        <v>0</v>
      </c>
      <c r="G214" s="611"/>
      <c r="H214" s="173" t="s">
        <v>40</v>
      </c>
      <c r="Z214" s="202"/>
      <c r="AA214" s="202"/>
      <c r="AB214" s="199"/>
      <c r="AK214" s="200"/>
    </row>
    <row r="215" spans="1:37" ht="24.95" customHeight="1" thickBot="1">
      <c r="A215" s="198" t="s">
        <v>314</v>
      </c>
      <c r="B215" s="201" t="s">
        <v>46</v>
      </c>
      <c r="E215" s="195" t="s">
        <v>39</v>
      </c>
      <c r="F215" s="611">
        <f t="shared" si="1"/>
        <v>0</v>
      </c>
      <c r="G215" s="611"/>
      <c r="H215" s="173" t="s">
        <v>40</v>
      </c>
      <c r="J215" s="173" t="s">
        <v>170</v>
      </c>
      <c r="S215" s="202"/>
      <c r="T215" s="203"/>
      <c r="W215" s="613">
        <f>F215+F216+F217+F219</f>
        <v>0</v>
      </c>
      <c r="X215" s="614"/>
      <c r="Y215" s="173" t="s">
        <v>40</v>
      </c>
      <c r="Z215" s="204" t="s">
        <v>315</v>
      </c>
      <c r="AA215" s="204"/>
      <c r="AB215" s="199"/>
      <c r="AK215" s="200"/>
    </row>
    <row r="216" spans="1:37" ht="24.95" customHeight="1">
      <c r="A216" s="198" t="s">
        <v>316</v>
      </c>
      <c r="B216" s="173" t="s">
        <v>47</v>
      </c>
      <c r="E216" s="195" t="s">
        <v>39</v>
      </c>
      <c r="F216" s="611">
        <f t="shared" si="1"/>
        <v>0</v>
      </c>
      <c r="G216" s="611"/>
      <c r="H216" s="173" t="s">
        <v>40</v>
      </c>
      <c r="K216" s="173" t="s">
        <v>184</v>
      </c>
      <c r="Z216" s="204"/>
      <c r="AA216" s="204"/>
      <c r="AB216" s="199"/>
      <c r="AK216" s="200"/>
    </row>
    <row r="217" spans="1:37" ht="24.95" customHeight="1">
      <c r="A217" s="198" t="s">
        <v>317</v>
      </c>
      <c r="B217" s="173" t="s">
        <v>48</v>
      </c>
      <c r="E217" s="195" t="s">
        <v>39</v>
      </c>
      <c r="F217" s="611">
        <f t="shared" si="1"/>
        <v>0</v>
      </c>
      <c r="G217" s="611"/>
      <c r="H217" s="173" t="s">
        <v>40</v>
      </c>
      <c r="Z217" s="195"/>
      <c r="AA217" s="195"/>
      <c r="AK217" s="200"/>
    </row>
    <row r="218" spans="1:37" ht="24.95" customHeight="1">
      <c r="A218" s="198" t="s">
        <v>318</v>
      </c>
      <c r="B218" s="205" t="s">
        <v>49</v>
      </c>
      <c r="E218" s="195" t="s">
        <v>39</v>
      </c>
      <c r="F218" s="611">
        <f t="shared" si="1"/>
        <v>0</v>
      </c>
      <c r="G218" s="611"/>
      <c r="H218" s="173" t="s">
        <v>40</v>
      </c>
      <c r="R218" s="199"/>
      <c r="S218" s="202"/>
      <c r="T218" s="202"/>
      <c r="Z218" s="195"/>
      <c r="AA218" s="195"/>
      <c r="AK218" s="200"/>
    </row>
    <row r="219" spans="1:37" ht="24.95" customHeight="1">
      <c r="A219" s="198" t="s">
        <v>319</v>
      </c>
      <c r="B219" s="173" t="s">
        <v>50</v>
      </c>
      <c r="E219" s="195" t="s">
        <v>39</v>
      </c>
      <c r="F219" s="611">
        <f t="shared" si="1"/>
        <v>0</v>
      </c>
      <c r="G219" s="611"/>
      <c r="H219" s="173" t="s">
        <v>40</v>
      </c>
      <c r="R219" s="199"/>
      <c r="S219" s="615"/>
      <c r="T219" s="615"/>
      <c r="U219" s="199"/>
      <c r="W219" s="206"/>
      <c r="X219" s="206"/>
      <c r="Y219" s="206"/>
      <c r="Z219" s="610"/>
      <c r="AA219" s="610"/>
      <c r="AC219" s="207"/>
      <c r="AK219" s="200"/>
    </row>
    <row r="220" spans="1:37" ht="24.95" customHeight="1">
      <c r="A220" s="198" t="s">
        <v>320</v>
      </c>
      <c r="B220" s="199" t="s">
        <v>140</v>
      </c>
      <c r="E220" s="195" t="s">
        <v>39</v>
      </c>
      <c r="F220" s="611">
        <f t="shared" si="1"/>
        <v>0</v>
      </c>
      <c r="G220" s="611"/>
      <c r="H220" s="173" t="s">
        <v>40</v>
      </c>
      <c r="S220" s="195"/>
      <c r="T220" s="195"/>
      <c r="Z220" s="195"/>
      <c r="AA220" s="195"/>
      <c r="AK220" s="200"/>
    </row>
    <row r="221" spans="1:37" ht="24.95" customHeight="1">
      <c r="A221" s="198" t="s">
        <v>321</v>
      </c>
      <c r="B221" s="201" t="s">
        <v>77</v>
      </c>
      <c r="E221" s="195" t="s">
        <v>39</v>
      </c>
      <c r="F221" s="611">
        <f>SUMIF($A$8:$A$207,B221,$AK$8:$AK$207)</f>
        <v>0</v>
      </c>
      <c r="G221" s="611"/>
      <c r="H221" s="173" t="s">
        <v>40</v>
      </c>
      <c r="S221" s="195"/>
      <c r="T221" s="195"/>
      <c r="Z221" s="195"/>
      <c r="AA221" s="195"/>
      <c r="AK221" s="200"/>
    </row>
    <row r="222" spans="1:37" ht="24.95" customHeight="1">
      <c r="A222" s="198" t="s">
        <v>322</v>
      </c>
      <c r="B222" s="201" t="s">
        <v>76</v>
      </c>
      <c r="E222" s="195" t="s">
        <v>39</v>
      </c>
      <c r="F222" s="611">
        <f>SUMIF($A$8:$A$207,B222,$AK$8:$AK$207)</f>
        <v>0</v>
      </c>
      <c r="G222" s="611"/>
      <c r="H222" s="173" t="s">
        <v>40</v>
      </c>
      <c r="R222" s="199"/>
      <c r="S222" s="612"/>
      <c r="T222" s="612"/>
      <c r="U222" s="199"/>
      <c r="W222" s="206"/>
      <c r="X222" s="206"/>
      <c r="Y222" s="206"/>
      <c r="Z222" s="610"/>
      <c r="AA222" s="610"/>
      <c r="AC222" s="208"/>
      <c r="AK222" s="200"/>
    </row>
    <row r="223" spans="1:37" ht="24.95" customHeight="1">
      <c r="A223" s="198" t="s">
        <v>323</v>
      </c>
      <c r="B223" s="173" t="s">
        <v>89</v>
      </c>
      <c r="E223" s="195" t="s">
        <v>39</v>
      </c>
      <c r="F223" s="611">
        <f t="shared" si="1"/>
        <v>0</v>
      </c>
      <c r="G223" s="611"/>
      <c r="H223" s="173" t="s">
        <v>40</v>
      </c>
      <c r="R223" s="199"/>
      <c r="S223" s="615"/>
      <c r="T223" s="615"/>
      <c r="U223" s="199"/>
      <c r="W223" s="206"/>
      <c r="X223" s="206"/>
      <c r="Y223" s="206"/>
      <c r="Z223" s="610"/>
      <c r="AA223" s="610"/>
      <c r="AC223" s="208"/>
      <c r="AK223" s="200"/>
    </row>
    <row r="224" spans="1:37" ht="24.95" customHeight="1">
      <c r="A224" s="198" t="s">
        <v>324</v>
      </c>
      <c r="B224" s="173" t="s">
        <v>25</v>
      </c>
      <c r="E224" s="195" t="s">
        <v>39</v>
      </c>
      <c r="F224" s="611">
        <f>SUMIF($A$8:$A$207,B224,$AK$8:$AK$207)</f>
        <v>0</v>
      </c>
      <c r="G224" s="611"/>
      <c r="H224" s="173" t="s">
        <v>40</v>
      </c>
      <c r="AK224" s="200"/>
    </row>
    <row r="225" spans="1:37" ht="24.95" customHeight="1">
      <c r="A225" s="198" t="s">
        <v>325</v>
      </c>
      <c r="B225" s="173" t="s">
        <v>26</v>
      </c>
      <c r="E225" s="195" t="s">
        <v>39</v>
      </c>
      <c r="F225" s="611">
        <f>SUMIF($A$8:$A$207,B225,$AK$8:$AK$207)</f>
        <v>0</v>
      </c>
      <c r="G225" s="611"/>
      <c r="H225" s="173" t="s">
        <v>40</v>
      </c>
      <c r="AK225" s="200"/>
    </row>
    <row r="226" spans="1:37" ht="24.95" customHeight="1">
      <c r="A226" s="198" t="s">
        <v>326</v>
      </c>
      <c r="B226" s="173" t="s">
        <v>74</v>
      </c>
      <c r="E226" s="195" t="s">
        <v>39</v>
      </c>
      <c r="F226" s="611">
        <f t="shared" si="1"/>
        <v>0</v>
      </c>
      <c r="G226" s="611"/>
      <c r="H226" s="173" t="s">
        <v>40</v>
      </c>
      <c r="Q226" s="199"/>
      <c r="R226" s="202"/>
      <c r="S226" s="202"/>
      <c r="T226" s="199"/>
      <c r="V226" s="206"/>
      <c r="W226" s="206"/>
      <c r="X226" s="209"/>
      <c r="Y226" s="209"/>
      <c r="AK226" s="200"/>
    </row>
    <row r="227" spans="1:37" ht="9.9499999999999993" customHeight="1" thickBot="1">
      <c r="A227" s="210"/>
      <c r="B227" s="211"/>
      <c r="C227" s="211"/>
      <c r="D227" s="211"/>
      <c r="E227" s="212"/>
      <c r="F227" s="213"/>
      <c r="G227" s="213"/>
      <c r="H227" s="211"/>
      <c r="I227" s="211"/>
      <c r="J227" s="211"/>
      <c r="K227" s="211"/>
      <c r="L227" s="211"/>
      <c r="M227" s="211"/>
      <c r="N227" s="211"/>
      <c r="O227" s="211"/>
      <c r="P227" s="211"/>
      <c r="Q227" s="214"/>
      <c r="R227" s="213"/>
      <c r="S227" s="213"/>
      <c r="T227" s="214"/>
      <c r="U227" s="211"/>
      <c r="V227" s="211"/>
      <c r="W227" s="211"/>
      <c r="X227" s="215"/>
      <c r="Y227" s="215"/>
      <c r="Z227" s="211"/>
      <c r="AA227" s="211"/>
      <c r="AB227" s="211"/>
      <c r="AC227" s="211"/>
      <c r="AD227" s="211"/>
      <c r="AE227" s="211"/>
      <c r="AF227" s="211"/>
      <c r="AG227" s="211"/>
      <c r="AH227" s="211"/>
      <c r="AI227" s="211"/>
      <c r="AJ227" s="211"/>
      <c r="AK227" s="216"/>
    </row>
    <row r="228" spans="1:37" ht="20.100000000000001" customHeight="1">
      <c r="A228" s="173" t="s">
        <v>167</v>
      </c>
    </row>
    <row r="229" spans="1:37" ht="20.100000000000001" customHeight="1">
      <c r="A229" s="173" t="s">
        <v>189</v>
      </c>
    </row>
    <row r="230" spans="1:37" ht="20.100000000000001" customHeight="1">
      <c r="A230" s="173" t="s">
        <v>27</v>
      </c>
    </row>
    <row r="231" spans="1:37" ht="20.100000000000001" customHeight="1">
      <c r="A231" s="173" t="s">
        <v>166</v>
      </c>
    </row>
    <row r="232" spans="1:37" ht="20.100000000000001" customHeight="1">
      <c r="A232" s="173" t="s">
        <v>165</v>
      </c>
    </row>
    <row r="233" spans="1:37" ht="20.100000000000001" customHeight="1">
      <c r="A233" s="173" t="s">
        <v>129</v>
      </c>
    </row>
    <row r="234" spans="1:37" ht="20.100000000000001" customHeight="1">
      <c r="A234" s="173" t="s">
        <v>164</v>
      </c>
    </row>
    <row r="235" spans="1:37" ht="20.100000000000001" customHeight="1">
      <c r="A235" s="173" t="s">
        <v>163</v>
      </c>
    </row>
    <row r="236" spans="1:37" ht="20.100000000000001" customHeight="1">
      <c r="C236" s="206"/>
      <c r="D236" s="206"/>
      <c r="E236" s="206"/>
      <c r="F236" s="206"/>
    </row>
    <row r="237" spans="1:37" ht="20.100000000000001" customHeight="1"/>
    <row r="238" spans="1:37" ht="20.100000000000001" customHeight="1"/>
    <row r="239" spans="1:37" ht="20.100000000000001" customHeight="1"/>
    <row r="240" spans="1:37" ht="20.100000000000001" customHeight="1"/>
    <row r="241" ht="20.100000000000001" customHeight="1"/>
    <row r="242" ht="20.100000000000001" customHeight="1"/>
  </sheetData>
  <mergeCells count="68">
    <mergeCell ref="AJ1:AK1"/>
    <mergeCell ref="B2:O2"/>
    <mergeCell ref="P2:U2"/>
    <mergeCell ref="V2:AB2"/>
    <mergeCell ref="AC2:AG2"/>
    <mergeCell ref="AH2:AI2"/>
    <mergeCell ref="AH3:AI3"/>
    <mergeCell ref="C4:E4"/>
    <mergeCell ref="F4:H4"/>
    <mergeCell ref="I4:K4"/>
    <mergeCell ref="L4:N4"/>
    <mergeCell ref="O4:S4"/>
    <mergeCell ref="T4:V4"/>
    <mergeCell ref="W4:AB4"/>
    <mergeCell ref="AC4:AG4"/>
    <mergeCell ref="AH4:AI4"/>
    <mergeCell ref="C3:E3"/>
    <mergeCell ref="I3:K3"/>
    <mergeCell ref="O3:S3"/>
    <mergeCell ref="T3:V3"/>
    <mergeCell ref="W3:AB3"/>
    <mergeCell ref="AC3:AG3"/>
    <mergeCell ref="AJ5:AJ7"/>
    <mergeCell ref="F5:F7"/>
    <mergeCell ref="A5:A7"/>
    <mergeCell ref="B5:B7"/>
    <mergeCell ref="C5:C7"/>
    <mergeCell ref="D5:D7"/>
    <mergeCell ref="E5:E7"/>
    <mergeCell ref="F214:G214"/>
    <mergeCell ref="F215:G215"/>
    <mergeCell ref="W213:X213"/>
    <mergeCell ref="AK5:AK7"/>
    <mergeCell ref="F209:G209"/>
    <mergeCell ref="J209:N209"/>
    <mergeCell ref="O209:P209"/>
    <mergeCell ref="S209:W209"/>
    <mergeCell ref="X209:Y209"/>
    <mergeCell ref="AB209:AF209"/>
    <mergeCell ref="AG209:AH209"/>
    <mergeCell ref="G5:M5"/>
    <mergeCell ref="N5:T5"/>
    <mergeCell ref="U5:AA5"/>
    <mergeCell ref="AB5:AH5"/>
    <mergeCell ref="AI5:AI7"/>
    <mergeCell ref="F210:G210"/>
    <mergeCell ref="F211:G211"/>
    <mergeCell ref="F212:G212"/>
    <mergeCell ref="R212:S212"/>
    <mergeCell ref="F213:G213"/>
    <mergeCell ref="W215:X215"/>
    <mergeCell ref="F216:G216"/>
    <mergeCell ref="F217:G217"/>
    <mergeCell ref="F226:G226"/>
    <mergeCell ref="F219:G219"/>
    <mergeCell ref="S219:T219"/>
    <mergeCell ref="F223:G223"/>
    <mergeCell ref="S223:T223"/>
    <mergeCell ref="F218:G218"/>
    <mergeCell ref="Z223:AA223"/>
    <mergeCell ref="F224:G224"/>
    <mergeCell ref="F225:G225"/>
    <mergeCell ref="Z219:AA219"/>
    <mergeCell ref="F220:G220"/>
    <mergeCell ref="F221:G221"/>
    <mergeCell ref="F222:G222"/>
    <mergeCell ref="S222:T222"/>
    <mergeCell ref="Z222:AA222"/>
  </mergeCells>
  <phoneticPr fontId="7"/>
  <dataValidations count="7">
    <dataValidation type="list" allowBlank="1" showInputMessage="1" showErrorMessage="1" sqref="V2:AB2" xr:uid="{3B80E265-DFFB-417F-9311-B559ECB68C36}">
      <formula1>"生活介護,療養介護"</formula1>
    </dataValidation>
    <dataValidation type="list" allowBlank="1" showInputMessage="1" showErrorMessage="1" sqref="C208:D211 E208:F208" xr:uid="{CFFC73F9-B3C1-4168-AF97-B29443E9599C}">
      <formula1>"○"</formula1>
    </dataValidation>
    <dataValidation type="list" allowBlank="1" showInputMessage="1" showErrorMessage="1" sqref="S219:T219 S223:T223 Z216:AA216" xr:uid="{72726738-20F0-457A-8BC0-83E8C16F0419}">
      <formula1>"0,1,2,3,4,5,6,7,8,9,10,11,12,13,14,15,16,17,18,19,20,21,22,23,24,25,26,27,27,29,30,31,32,33,34,35,36,37,38,39,40,41,42,43,44,45,46,47,48,49,50"</formula1>
    </dataValidation>
    <dataValidation type="list" allowBlank="1" showInputMessage="1" showErrorMessage="1" sqref="A8:A21" xr:uid="{55EE1C17-54B6-49ED-B308-CC67BB5F2AF5}">
      <formula1>$B$209:$B$226</formula1>
    </dataValidation>
    <dataValidation allowBlank="1" showInputMessage="1" showErrorMessage="1" promptTitle="＝＝＝＝＝＝＝留意事項＝＝＝＝＝＝＝" prompt="新規指定事業所は定員数×0.9(小数点第二位を切上)の値を入力" sqref="B4" xr:uid="{69DD60CF-8933-4581-BE72-8BC9EBA8EF05}"/>
    <dataValidation type="list" allowBlank="1" showInputMessage="1" showErrorMessage="1" promptTitle="＝＝＝＝＝＝＝留意事項＝＝＝＝＝＝＝" prompt="【生活介護の場合】_x000a_平均障害区分が４未満：６_x000a_平均障害区分が４以上５未満：５_x000a_平均障害区分が５以上：３_x000a__x000a_【療養介護の場合】_x000a_「療」を選択" sqref="F3" xr:uid="{32AC79E7-057F-44C4-B818-838BDF1933BF}">
      <formula1>"3,5,6,療"</formula1>
    </dataValidation>
    <dataValidation type="list" allowBlank="1" showInputMessage="1" showErrorMessage="1" sqref="L3" xr:uid="{96D89BB1-20E7-42D5-A2CE-3DD0D4FCE855}">
      <formula1>"1.5,1.7,2,2.5"</formula1>
    </dataValidation>
  </dataValidations>
  <pageMargins left="0.65" right="0.39" top="0.56000000000000005" bottom="0.21" header="0.37" footer="0.51200000000000001"/>
  <pageSetup paperSize="9" scale="48" orientation="landscape" r:id="rId1"/>
  <headerFooter alignWithMargins="0">
    <oddHeader>&amp;R&amp;F&amp;A</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1E7FF-91A0-43D3-AB17-8FAAFDB7B718}">
  <sheetPr codeName="Sheet8">
    <tabColor theme="9" tint="0.59999389629810485"/>
    <pageSetUpPr fitToPage="1"/>
  </sheetPr>
  <dimension ref="A1:AK244"/>
  <sheetViews>
    <sheetView showZeros="0" view="pageBreakPreview" zoomScale="55" zoomScaleNormal="85" zoomScaleSheetLayoutView="55" workbookViewId="0">
      <selection activeCell="I3" sqref="I3"/>
    </sheetView>
  </sheetViews>
  <sheetFormatPr defaultColWidth="9" defaultRowHeight="24.95" customHeight="1"/>
  <cols>
    <col min="1" max="2" width="15.625" style="173" customWidth="1"/>
    <col min="3" max="8" width="5.125" style="173" customWidth="1"/>
    <col min="9" max="9" width="5.25" style="173" customWidth="1"/>
    <col min="10" max="34" width="5.125" style="173" customWidth="1"/>
    <col min="35" max="37" width="8.625" style="173" customWidth="1"/>
    <col min="38" max="16384" width="9" style="173"/>
  </cols>
  <sheetData>
    <row r="1" spans="1:37" ht="26.25" thickBot="1">
      <c r="A1" s="172" t="s">
        <v>331</v>
      </c>
      <c r="AJ1" s="657" t="s">
        <v>305</v>
      </c>
      <c r="AK1" s="657"/>
    </row>
    <row r="2" spans="1:37" ht="30" customHeight="1" thickBot="1">
      <c r="A2" s="174" t="s">
        <v>14</v>
      </c>
      <c r="B2" s="672"/>
      <c r="C2" s="673"/>
      <c r="D2" s="673"/>
      <c r="E2" s="673"/>
      <c r="F2" s="673"/>
      <c r="G2" s="673"/>
      <c r="H2" s="673"/>
      <c r="I2" s="673"/>
      <c r="J2" s="673"/>
      <c r="K2" s="673"/>
      <c r="L2" s="673"/>
      <c r="M2" s="673"/>
      <c r="N2" s="673"/>
      <c r="O2" s="674"/>
      <c r="P2" s="661" t="s">
        <v>15</v>
      </c>
      <c r="Q2" s="662"/>
      <c r="R2" s="662"/>
      <c r="S2" s="662"/>
      <c r="T2" s="662"/>
      <c r="U2" s="663"/>
      <c r="V2" s="664"/>
      <c r="W2" s="665"/>
      <c r="X2" s="665"/>
      <c r="Y2" s="665"/>
      <c r="Z2" s="665"/>
      <c r="AA2" s="665"/>
      <c r="AB2" s="665"/>
      <c r="AC2" s="626" t="s">
        <v>16</v>
      </c>
      <c r="AD2" s="627"/>
      <c r="AE2" s="627"/>
      <c r="AF2" s="627"/>
      <c r="AG2" s="628"/>
      <c r="AH2" s="638" t="e">
        <f>B4/W213</f>
        <v>#DIV/0!</v>
      </c>
      <c r="AI2" s="639"/>
      <c r="AJ2" s="175" t="s">
        <v>182</v>
      </c>
      <c r="AK2" s="176">
        <v>1</v>
      </c>
    </row>
    <row r="3" spans="1:37" ht="30" customHeight="1" thickBot="1">
      <c r="A3" s="181" t="s">
        <v>214</v>
      </c>
      <c r="B3" s="217"/>
      <c r="C3" s="661" t="s">
        <v>185</v>
      </c>
      <c r="D3" s="662"/>
      <c r="E3" s="662"/>
      <c r="F3" s="662"/>
      <c r="G3" s="662"/>
      <c r="H3" s="663"/>
      <c r="I3" s="178"/>
      <c r="J3" s="175" t="s">
        <v>182</v>
      </c>
      <c r="K3" s="176">
        <v>1</v>
      </c>
      <c r="L3" s="661" t="s">
        <v>135</v>
      </c>
      <c r="M3" s="662"/>
      <c r="N3" s="662"/>
      <c r="O3" s="662"/>
      <c r="P3" s="662"/>
      <c r="Q3" s="662"/>
      <c r="R3" s="662"/>
      <c r="S3" s="663"/>
      <c r="T3" s="624"/>
      <c r="U3" s="645"/>
      <c r="V3" s="625"/>
      <c r="W3" s="654" t="s">
        <v>141</v>
      </c>
      <c r="X3" s="655"/>
      <c r="Y3" s="655"/>
      <c r="Z3" s="655"/>
      <c r="AA3" s="655"/>
      <c r="AB3" s="656"/>
      <c r="AC3" s="626" t="s">
        <v>17</v>
      </c>
      <c r="AD3" s="627"/>
      <c r="AE3" s="627"/>
      <c r="AF3" s="627"/>
      <c r="AG3" s="627"/>
      <c r="AH3" s="638" t="e">
        <f>B4/(W213+F221)</f>
        <v>#DIV/0!</v>
      </c>
      <c r="AI3" s="639"/>
      <c r="AJ3" s="175" t="s">
        <v>182</v>
      </c>
      <c r="AK3" s="176">
        <v>1</v>
      </c>
    </row>
    <row r="4" spans="1:37" ht="30" customHeight="1" thickBot="1">
      <c r="A4" s="179" t="s">
        <v>134</v>
      </c>
      <c r="B4" s="180"/>
      <c r="C4" s="668" t="s">
        <v>186</v>
      </c>
      <c r="D4" s="669"/>
      <c r="E4" s="669"/>
      <c r="F4" s="669"/>
      <c r="G4" s="669"/>
      <c r="H4" s="670"/>
      <c r="I4" s="617" t="e">
        <f>B4/I3</f>
        <v>#DIV/0!</v>
      </c>
      <c r="J4" s="671"/>
      <c r="K4" s="618"/>
      <c r="L4" s="661" t="s">
        <v>187</v>
      </c>
      <c r="M4" s="662"/>
      <c r="N4" s="662"/>
      <c r="O4" s="662"/>
      <c r="P4" s="662"/>
      <c r="Q4" s="662"/>
      <c r="R4" s="662"/>
      <c r="S4" s="663"/>
      <c r="T4" s="624"/>
      <c r="U4" s="645"/>
      <c r="V4" s="625"/>
      <c r="W4" s="646" t="e">
        <f>I4+T3+T4</f>
        <v>#DIV/0!</v>
      </c>
      <c r="X4" s="647"/>
      <c r="Y4" s="647"/>
      <c r="Z4" s="647"/>
      <c r="AA4" s="647"/>
      <c r="AB4" s="648"/>
      <c r="AC4" s="626" t="s">
        <v>19</v>
      </c>
      <c r="AD4" s="649"/>
      <c r="AE4" s="649"/>
      <c r="AF4" s="649"/>
      <c r="AG4" s="650"/>
      <c r="AH4" s="638" t="e">
        <f>B4/F220</f>
        <v>#DIV/0!</v>
      </c>
      <c r="AI4" s="639"/>
      <c r="AJ4" s="175" t="s">
        <v>182</v>
      </c>
      <c r="AK4" s="176">
        <v>1</v>
      </c>
    </row>
    <row r="5" spans="1:37" ht="24.95" customHeight="1" thickBot="1">
      <c r="A5" s="632" t="s">
        <v>20</v>
      </c>
      <c r="B5" s="632" t="s">
        <v>21</v>
      </c>
      <c r="C5" s="635" t="s">
        <v>22</v>
      </c>
      <c r="D5" s="629" t="s">
        <v>23</v>
      </c>
      <c r="E5" s="635" t="s">
        <v>28</v>
      </c>
      <c r="F5" s="629" t="s">
        <v>29</v>
      </c>
      <c r="G5" s="626" t="s">
        <v>30</v>
      </c>
      <c r="H5" s="627"/>
      <c r="I5" s="627"/>
      <c r="J5" s="627"/>
      <c r="K5" s="627"/>
      <c r="L5" s="627"/>
      <c r="M5" s="628"/>
      <c r="N5" s="626" t="s">
        <v>31</v>
      </c>
      <c r="O5" s="627"/>
      <c r="P5" s="627"/>
      <c r="Q5" s="627"/>
      <c r="R5" s="627"/>
      <c r="S5" s="627"/>
      <c r="T5" s="628"/>
      <c r="U5" s="626" t="s">
        <v>32</v>
      </c>
      <c r="V5" s="627"/>
      <c r="W5" s="627"/>
      <c r="X5" s="627"/>
      <c r="Y5" s="627"/>
      <c r="Z5" s="627"/>
      <c r="AA5" s="628"/>
      <c r="AB5" s="626" t="s">
        <v>33</v>
      </c>
      <c r="AC5" s="627"/>
      <c r="AD5" s="627"/>
      <c r="AE5" s="627"/>
      <c r="AF5" s="627"/>
      <c r="AG5" s="627"/>
      <c r="AH5" s="628"/>
      <c r="AI5" s="619" t="s">
        <v>34</v>
      </c>
      <c r="AJ5" s="619" t="s">
        <v>35</v>
      </c>
      <c r="AK5" s="619" t="s">
        <v>36</v>
      </c>
    </row>
    <row r="6" spans="1:37" ht="24.95" customHeight="1" thickBot="1">
      <c r="A6" s="633"/>
      <c r="B6" s="633"/>
      <c r="C6" s="636"/>
      <c r="D6" s="630"/>
      <c r="E6" s="636"/>
      <c r="F6" s="630"/>
      <c r="G6" s="181">
        <v>1</v>
      </c>
      <c r="H6" s="181">
        <v>2</v>
      </c>
      <c r="I6" s="181">
        <v>3</v>
      </c>
      <c r="J6" s="181">
        <v>4</v>
      </c>
      <c r="K6" s="181">
        <v>5</v>
      </c>
      <c r="L6" s="181">
        <v>6</v>
      </c>
      <c r="M6" s="181">
        <v>7</v>
      </c>
      <c r="N6" s="181">
        <v>8</v>
      </c>
      <c r="O6" s="181">
        <v>9</v>
      </c>
      <c r="P6" s="181">
        <v>10</v>
      </c>
      <c r="Q6" s="181">
        <v>11</v>
      </c>
      <c r="R6" s="181">
        <v>12</v>
      </c>
      <c r="S6" s="181">
        <v>13</v>
      </c>
      <c r="T6" s="181">
        <v>14</v>
      </c>
      <c r="U6" s="181">
        <v>15</v>
      </c>
      <c r="V6" s="181">
        <v>16</v>
      </c>
      <c r="W6" s="181">
        <v>17</v>
      </c>
      <c r="X6" s="181">
        <v>18</v>
      </c>
      <c r="Y6" s="181">
        <v>19</v>
      </c>
      <c r="Z6" s="181">
        <v>20</v>
      </c>
      <c r="AA6" s="181">
        <v>21</v>
      </c>
      <c r="AB6" s="181">
        <v>22</v>
      </c>
      <c r="AC6" s="181">
        <v>23</v>
      </c>
      <c r="AD6" s="181">
        <v>24</v>
      </c>
      <c r="AE6" s="181">
        <v>25</v>
      </c>
      <c r="AF6" s="181">
        <v>26</v>
      </c>
      <c r="AG6" s="181">
        <v>27</v>
      </c>
      <c r="AH6" s="181">
        <v>28</v>
      </c>
      <c r="AI6" s="620"/>
      <c r="AJ6" s="620"/>
      <c r="AK6" s="620"/>
    </row>
    <row r="7" spans="1:37" ht="24.95" customHeight="1" thickBot="1">
      <c r="A7" s="634"/>
      <c r="B7" s="634"/>
      <c r="C7" s="637"/>
      <c r="D7" s="631"/>
      <c r="E7" s="637"/>
      <c r="F7" s="631"/>
      <c r="G7" s="182" t="s">
        <v>335</v>
      </c>
      <c r="H7" s="182" t="s">
        <v>181</v>
      </c>
      <c r="I7" s="182" t="s">
        <v>176</v>
      </c>
      <c r="J7" s="182" t="s">
        <v>177</v>
      </c>
      <c r="K7" s="182" t="s">
        <v>178</v>
      </c>
      <c r="L7" s="182" t="s">
        <v>179</v>
      </c>
      <c r="M7" s="182" t="s">
        <v>180</v>
      </c>
      <c r="N7" s="182" t="s">
        <v>37</v>
      </c>
      <c r="O7" s="182" t="s">
        <v>181</v>
      </c>
      <c r="P7" s="182" t="s">
        <v>176</v>
      </c>
      <c r="Q7" s="182" t="s">
        <v>177</v>
      </c>
      <c r="R7" s="182" t="s">
        <v>178</v>
      </c>
      <c r="S7" s="182" t="s">
        <v>179</v>
      </c>
      <c r="T7" s="182" t="s">
        <v>180</v>
      </c>
      <c r="U7" s="182" t="s">
        <v>37</v>
      </c>
      <c r="V7" s="182" t="s">
        <v>181</v>
      </c>
      <c r="W7" s="182" t="s">
        <v>176</v>
      </c>
      <c r="X7" s="182" t="s">
        <v>177</v>
      </c>
      <c r="Y7" s="182" t="s">
        <v>178</v>
      </c>
      <c r="Z7" s="182" t="s">
        <v>179</v>
      </c>
      <c r="AA7" s="182" t="s">
        <v>180</v>
      </c>
      <c r="AB7" s="182" t="s">
        <v>37</v>
      </c>
      <c r="AC7" s="182" t="s">
        <v>181</v>
      </c>
      <c r="AD7" s="182" t="s">
        <v>176</v>
      </c>
      <c r="AE7" s="182" t="s">
        <v>177</v>
      </c>
      <c r="AF7" s="182" t="s">
        <v>178</v>
      </c>
      <c r="AG7" s="182" t="s">
        <v>179</v>
      </c>
      <c r="AH7" s="182" t="s">
        <v>180</v>
      </c>
      <c r="AI7" s="621"/>
      <c r="AJ7" s="621"/>
      <c r="AK7" s="621"/>
    </row>
    <row r="8" spans="1:37" ht="30" customHeight="1" thickBot="1">
      <c r="A8" s="76" t="s">
        <v>51</v>
      </c>
      <c r="B8" s="76"/>
      <c r="C8" s="77"/>
      <c r="D8" s="77"/>
      <c r="E8" s="77"/>
      <c r="F8" s="77"/>
      <c r="G8" s="218"/>
      <c r="H8" s="218"/>
      <c r="I8" s="218"/>
      <c r="J8" s="218"/>
      <c r="K8" s="218"/>
      <c r="L8" s="218"/>
      <c r="M8" s="218"/>
      <c r="N8" s="218"/>
      <c r="O8" s="218"/>
      <c r="P8" s="218"/>
      <c r="Q8" s="218"/>
      <c r="R8" s="218"/>
      <c r="S8" s="218"/>
      <c r="T8" s="218"/>
      <c r="U8" s="218"/>
      <c r="V8" s="218"/>
      <c r="W8" s="218"/>
      <c r="X8" s="218"/>
      <c r="Y8" s="218"/>
      <c r="Z8" s="218"/>
      <c r="AA8" s="218"/>
      <c r="AB8" s="218"/>
      <c r="AC8" s="218"/>
      <c r="AD8" s="218"/>
      <c r="AE8" s="218"/>
      <c r="AF8" s="218"/>
      <c r="AG8" s="218"/>
      <c r="AH8" s="218"/>
      <c r="AI8" s="184">
        <f t="shared" ref="AI8:AI207" si="0">SUM(G8:AH8)</f>
        <v>0</v>
      </c>
      <c r="AJ8" s="185"/>
      <c r="AK8" s="74">
        <f>ROUNDDOWN(AJ8/AG209,2)</f>
        <v>0</v>
      </c>
    </row>
    <row r="9" spans="1:37" ht="30" customHeight="1" thickBot="1">
      <c r="A9" s="76" t="s">
        <v>168</v>
      </c>
      <c r="B9" s="76"/>
      <c r="C9" s="77"/>
      <c r="D9" s="77"/>
      <c r="E9" s="77"/>
      <c r="F9" s="77"/>
      <c r="G9" s="218"/>
      <c r="H9" s="218"/>
      <c r="I9" s="218"/>
      <c r="J9" s="218"/>
      <c r="K9" s="218"/>
      <c r="L9" s="218"/>
      <c r="M9" s="218"/>
      <c r="N9" s="218"/>
      <c r="O9" s="218"/>
      <c r="P9" s="218"/>
      <c r="Q9" s="218"/>
      <c r="R9" s="218"/>
      <c r="S9" s="218"/>
      <c r="T9" s="218"/>
      <c r="U9" s="218"/>
      <c r="V9" s="218"/>
      <c r="W9" s="218"/>
      <c r="X9" s="218"/>
      <c r="Y9" s="218"/>
      <c r="Z9" s="218"/>
      <c r="AA9" s="218"/>
      <c r="AB9" s="218"/>
      <c r="AC9" s="218"/>
      <c r="AD9" s="218"/>
      <c r="AE9" s="218"/>
      <c r="AF9" s="218"/>
      <c r="AG9" s="218"/>
      <c r="AH9" s="218"/>
      <c r="AI9" s="184">
        <f t="shared" si="0"/>
        <v>0</v>
      </c>
      <c r="AJ9" s="185"/>
      <c r="AK9" s="74">
        <f>ROUNDDOWN(AJ9/AG209,2)</f>
        <v>0</v>
      </c>
    </row>
    <row r="10" spans="1:37" ht="30" customHeight="1" thickBot="1">
      <c r="A10" s="76"/>
      <c r="B10" s="76"/>
      <c r="C10" s="77"/>
      <c r="D10" s="77"/>
      <c r="E10" s="77"/>
      <c r="F10" s="77"/>
      <c r="G10" s="218"/>
      <c r="H10" s="218"/>
      <c r="I10" s="218"/>
      <c r="J10" s="218"/>
      <c r="K10" s="218"/>
      <c r="L10" s="218"/>
      <c r="M10" s="218"/>
      <c r="N10" s="218"/>
      <c r="O10" s="218"/>
      <c r="P10" s="218"/>
      <c r="Q10" s="218"/>
      <c r="R10" s="218"/>
      <c r="S10" s="218"/>
      <c r="T10" s="218"/>
      <c r="U10" s="218"/>
      <c r="V10" s="218"/>
      <c r="W10" s="218"/>
      <c r="X10" s="218"/>
      <c r="Y10" s="218"/>
      <c r="Z10" s="218"/>
      <c r="AA10" s="218"/>
      <c r="AB10" s="218"/>
      <c r="AC10" s="218"/>
      <c r="AD10" s="218"/>
      <c r="AE10" s="218"/>
      <c r="AF10" s="218"/>
      <c r="AG10" s="218"/>
      <c r="AH10" s="218"/>
      <c r="AI10" s="184">
        <f t="shared" si="0"/>
        <v>0</v>
      </c>
      <c r="AJ10" s="185"/>
      <c r="AK10" s="74">
        <f>ROUNDDOWN(AJ10/AG209,2)</f>
        <v>0</v>
      </c>
    </row>
    <row r="11" spans="1:37" ht="30" customHeight="1" thickBot="1">
      <c r="A11" s="76"/>
      <c r="B11" s="76"/>
      <c r="C11" s="77"/>
      <c r="D11" s="77"/>
      <c r="E11" s="77"/>
      <c r="F11" s="77"/>
      <c r="G11" s="218"/>
      <c r="H11" s="218"/>
      <c r="I11" s="218"/>
      <c r="J11" s="218"/>
      <c r="K11" s="218"/>
      <c r="L11" s="218"/>
      <c r="M11" s="218"/>
      <c r="N11" s="218"/>
      <c r="O11" s="218"/>
      <c r="P11" s="218"/>
      <c r="Q11" s="218"/>
      <c r="R11" s="218"/>
      <c r="S11" s="218"/>
      <c r="T11" s="218"/>
      <c r="U11" s="218"/>
      <c r="V11" s="218"/>
      <c r="W11" s="218"/>
      <c r="X11" s="218"/>
      <c r="Y11" s="218"/>
      <c r="Z11" s="218"/>
      <c r="AA11" s="218"/>
      <c r="AB11" s="218"/>
      <c r="AC11" s="218"/>
      <c r="AD11" s="218"/>
      <c r="AE11" s="218"/>
      <c r="AF11" s="218"/>
      <c r="AG11" s="218"/>
      <c r="AH11" s="218"/>
      <c r="AI11" s="184">
        <f t="shared" si="0"/>
        <v>0</v>
      </c>
      <c r="AJ11" s="185"/>
      <c r="AK11" s="74">
        <f>ROUNDDOWN(AJ11/AG209,2)</f>
        <v>0</v>
      </c>
    </row>
    <row r="12" spans="1:37" ht="30" customHeight="1" thickBot="1">
      <c r="A12" s="76"/>
      <c r="B12" s="76"/>
      <c r="C12" s="77"/>
      <c r="D12" s="77"/>
      <c r="E12" s="77"/>
      <c r="F12" s="77"/>
      <c r="G12" s="218"/>
      <c r="H12" s="218"/>
      <c r="I12" s="218"/>
      <c r="J12" s="218"/>
      <c r="K12" s="218"/>
      <c r="L12" s="218"/>
      <c r="M12" s="218">
        <v>0</v>
      </c>
      <c r="N12" s="218"/>
      <c r="O12" s="218"/>
      <c r="P12" s="218"/>
      <c r="Q12" s="218"/>
      <c r="R12" s="218"/>
      <c r="S12" s="218"/>
      <c r="T12" s="218"/>
      <c r="U12" s="218"/>
      <c r="V12" s="218"/>
      <c r="W12" s="218"/>
      <c r="X12" s="218"/>
      <c r="Y12" s="218"/>
      <c r="Z12" s="218"/>
      <c r="AA12" s="218"/>
      <c r="AB12" s="218"/>
      <c r="AC12" s="218"/>
      <c r="AD12" s="218"/>
      <c r="AE12" s="218"/>
      <c r="AF12" s="218"/>
      <c r="AG12" s="218"/>
      <c r="AH12" s="218"/>
      <c r="AI12" s="184">
        <f t="shared" si="0"/>
        <v>0</v>
      </c>
      <c r="AJ12" s="185"/>
      <c r="AK12" s="74">
        <f>ROUNDDOWN(AJ12/AG209,2)</f>
        <v>0</v>
      </c>
    </row>
    <row r="13" spans="1:37" ht="30" customHeight="1" thickBot="1">
      <c r="A13" s="76"/>
      <c r="B13" s="76"/>
      <c r="C13" s="77"/>
      <c r="D13" s="77"/>
      <c r="E13" s="77"/>
      <c r="F13" s="77"/>
      <c r="G13" s="218"/>
      <c r="H13" s="218"/>
      <c r="I13" s="218"/>
      <c r="J13" s="218"/>
      <c r="K13" s="218"/>
      <c r="L13" s="218"/>
      <c r="M13" s="218"/>
      <c r="N13" s="218"/>
      <c r="O13" s="218"/>
      <c r="P13" s="218"/>
      <c r="Q13" s="218"/>
      <c r="R13" s="218"/>
      <c r="S13" s="218"/>
      <c r="T13" s="218"/>
      <c r="U13" s="218"/>
      <c r="V13" s="218"/>
      <c r="W13" s="218"/>
      <c r="X13" s="218"/>
      <c r="Y13" s="218"/>
      <c r="Z13" s="218"/>
      <c r="AA13" s="218"/>
      <c r="AB13" s="218"/>
      <c r="AC13" s="218"/>
      <c r="AD13" s="218"/>
      <c r="AE13" s="218"/>
      <c r="AF13" s="218"/>
      <c r="AG13" s="218"/>
      <c r="AH13" s="218"/>
      <c r="AI13" s="184">
        <f t="shared" si="0"/>
        <v>0</v>
      </c>
      <c r="AJ13" s="185"/>
      <c r="AK13" s="74">
        <f>ROUNDDOWN(AJ13/AG209,2)</f>
        <v>0</v>
      </c>
    </row>
    <row r="14" spans="1:37" ht="30" customHeight="1" thickBot="1">
      <c r="A14" s="76"/>
      <c r="B14" s="76"/>
      <c r="C14" s="77"/>
      <c r="D14" s="77"/>
      <c r="E14" s="77"/>
      <c r="F14" s="77"/>
      <c r="G14" s="218"/>
      <c r="H14" s="218"/>
      <c r="I14" s="218"/>
      <c r="J14" s="218"/>
      <c r="K14" s="218"/>
      <c r="L14" s="218"/>
      <c r="M14" s="218"/>
      <c r="N14" s="218"/>
      <c r="O14" s="218"/>
      <c r="P14" s="218"/>
      <c r="Q14" s="218"/>
      <c r="R14" s="218"/>
      <c r="S14" s="218"/>
      <c r="T14" s="218"/>
      <c r="U14" s="218"/>
      <c r="V14" s="218"/>
      <c r="W14" s="218"/>
      <c r="X14" s="218"/>
      <c r="Y14" s="218"/>
      <c r="Z14" s="218"/>
      <c r="AA14" s="218"/>
      <c r="AB14" s="218"/>
      <c r="AC14" s="218"/>
      <c r="AD14" s="218"/>
      <c r="AE14" s="218"/>
      <c r="AF14" s="218"/>
      <c r="AG14" s="218"/>
      <c r="AH14" s="218"/>
      <c r="AI14" s="184">
        <f t="shared" si="0"/>
        <v>0</v>
      </c>
      <c r="AJ14" s="185"/>
      <c r="AK14" s="74">
        <f>ROUNDDOWN(AJ14/AG209,2)</f>
        <v>0</v>
      </c>
    </row>
    <row r="15" spans="1:37" ht="30" customHeight="1" thickBot="1">
      <c r="A15" s="76"/>
      <c r="B15" s="76"/>
      <c r="C15" s="77"/>
      <c r="D15" s="77"/>
      <c r="E15" s="77"/>
      <c r="F15" s="77"/>
      <c r="G15" s="218"/>
      <c r="H15" s="218"/>
      <c r="I15" s="218"/>
      <c r="J15" s="218"/>
      <c r="K15" s="218"/>
      <c r="L15" s="218"/>
      <c r="M15" s="218"/>
      <c r="N15" s="218"/>
      <c r="O15" s="218"/>
      <c r="P15" s="218"/>
      <c r="Q15" s="218"/>
      <c r="R15" s="218"/>
      <c r="S15" s="218"/>
      <c r="T15" s="218"/>
      <c r="U15" s="218"/>
      <c r="V15" s="218"/>
      <c r="W15" s="218"/>
      <c r="X15" s="218"/>
      <c r="Y15" s="218"/>
      <c r="Z15" s="218"/>
      <c r="AA15" s="218"/>
      <c r="AB15" s="218"/>
      <c r="AC15" s="218"/>
      <c r="AD15" s="218"/>
      <c r="AE15" s="218"/>
      <c r="AF15" s="218"/>
      <c r="AG15" s="218"/>
      <c r="AH15" s="218"/>
      <c r="AI15" s="184">
        <f t="shared" si="0"/>
        <v>0</v>
      </c>
      <c r="AJ15" s="185"/>
      <c r="AK15" s="74">
        <f>ROUNDDOWN(AJ15/AG209,2)</f>
        <v>0</v>
      </c>
    </row>
    <row r="16" spans="1:37" ht="30" customHeight="1" thickBot="1">
      <c r="A16" s="76"/>
      <c r="B16" s="76"/>
      <c r="C16" s="77"/>
      <c r="D16" s="77"/>
      <c r="E16" s="77"/>
      <c r="F16" s="77"/>
      <c r="G16" s="218"/>
      <c r="H16" s="218"/>
      <c r="I16" s="218"/>
      <c r="J16" s="218"/>
      <c r="K16" s="218"/>
      <c r="L16" s="218"/>
      <c r="M16" s="218"/>
      <c r="N16" s="218"/>
      <c r="O16" s="218"/>
      <c r="P16" s="218"/>
      <c r="Q16" s="218"/>
      <c r="R16" s="218"/>
      <c r="S16" s="218"/>
      <c r="T16" s="218"/>
      <c r="U16" s="218"/>
      <c r="V16" s="218"/>
      <c r="W16" s="218"/>
      <c r="X16" s="218"/>
      <c r="Y16" s="218"/>
      <c r="Z16" s="218"/>
      <c r="AA16" s="218"/>
      <c r="AB16" s="218"/>
      <c r="AC16" s="218"/>
      <c r="AD16" s="218"/>
      <c r="AE16" s="218"/>
      <c r="AF16" s="218"/>
      <c r="AG16" s="218"/>
      <c r="AH16" s="218"/>
      <c r="AI16" s="184">
        <f t="shared" si="0"/>
        <v>0</v>
      </c>
      <c r="AJ16" s="185"/>
      <c r="AK16" s="74">
        <f>ROUNDDOWN(AJ16/AG209,2)</f>
        <v>0</v>
      </c>
    </row>
    <row r="17" spans="1:37" ht="30" customHeight="1" thickBot="1">
      <c r="A17" s="76"/>
      <c r="B17" s="76"/>
      <c r="C17" s="77"/>
      <c r="D17" s="77"/>
      <c r="E17" s="77"/>
      <c r="F17" s="77"/>
      <c r="G17" s="218"/>
      <c r="H17" s="218"/>
      <c r="I17" s="218"/>
      <c r="J17" s="218"/>
      <c r="K17" s="218"/>
      <c r="L17" s="218"/>
      <c r="M17" s="218"/>
      <c r="N17" s="218"/>
      <c r="O17" s="218"/>
      <c r="P17" s="218"/>
      <c r="Q17" s="218"/>
      <c r="R17" s="218"/>
      <c r="S17" s="218"/>
      <c r="T17" s="218"/>
      <c r="U17" s="218"/>
      <c r="V17" s="218"/>
      <c r="W17" s="218"/>
      <c r="X17" s="218"/>
      <c r="Y17" s="218"/>
      <c r="Z17" s="218"/>
      <c r="AA17" s="218"/>
      <c r="AB17" s="218"/>
      <c r="AC17" s="218"/>
      <c r="AD17" s="218"/>
      <c r="AE17" s="218"/>
      <c r="AF17" s="218"/>
      <c r="AG17" s="218"/>
      <c r="AH17" s="218"/>
      <c r="AI17" s="184">
        <f t="shared" si="0"/>
        <v>0</v>
      </c>
      <c r="AJ17" s="185"/>
      <c r="AK17" s="74">
        <f>ROUNDDOWN(AJ17/AG209,2)</f>
        <v>0</v>
      </c>
    </row>
    <row r="18" spans="1:37" ht="30" customHeight="1" thickBot="1">
      <c r="A18" s="76"/>
      <c r="B18" s="76"/>
      <c r="C18" s="77"/>
      <c r="D18" s="77"/>
      <c r="E18" s="77"/>
      <c r="F18" s="77"/>
      <c r="G18" s="218"/>
      <c r="H18" s="218"/>
      <c r="I18" s="218"/>
      <c r="J18" s="218"/>
      <c r="K18" s="218"/>
      <c r="L18" s="218"/>
      <c r="M18" s="218"/>
      <c r="N18" s="218"/>
      <c r="O18" s="218"/>
      <c r="P18" s="218"/>
      <c r="Q18" s="218"/>
      <c r="R18" s="218"/>
      <c r="S18" s="218"/>
      <c r="T18" s="218"/>
      <c r="U18" s="218"/>
      <c r="V18" s="218"/>
      <c r="W18" s="218"/>
      <c r="X18" s="218"/>
      <c r="Y18" s="218"/>
      <c r="Z18" s="218"/>
      <c r="AA18" s="218"/>
      <c r="AB18" s="218"/>
      <c r="AC18" s="218"/>
      <c r="AD18" s="218"/>
      <c r="AE18" s="218"/>
      <c r="AF18" s="218"/>
      <c r="AG18" s="218"/>
      <c r="AH18" s="218"/>
      <c r="AI18" s="184">
        <f t="shared" si="0"/>
        <v>0</v>
      </c>
      <c r="AJ18" s="185"/>
      <c r="AK18" s="74">
        <f>ROUNDDOWN(AJ18/AG209,2)</f>
        <v>0</v>
      </c>
    </row>
    <row r="19" spans="1:37" ht="30" customHeight="1" thickBot="1">
      <c r="A19" s="76"/>
      <c r="B19" s="76"/>
      <c r="C19" s="77"/>
      <c r="D19" s="77"/>
      <c r="E19" s="77"/>
      <c r="F19" s="77"/>
      <c r="G19" s="218"/>
      <c r="H19" s="218"/>
      <c r="I19" s="218"/>
      <c r="J19" s="218"/>
      <c r="K19" s="218"/>
      <c r="L19" s="218"/>
      <c r="M19" s="218"/>
      <c r="N19" s="218"/>
      <c r="O19" s="218"/>
      <c r="P19" s="218"/>
      <c r="Q19" s="218"/>
      <c r="R19" s="218"/>
      <c r="S19" s="218"/>
      <c r="T19" s="218"/>
      <c r="U19" s="218"/>
      <c r="V19" s="218"/>
      <c r="W19" s="218"/>
      <c r="X19" s="218"/>
      <c r="Y19" s="218"/>
      <c r="Z19" s="218"/>
      <c r="AA19" s="218"/>
      <c r="AB19" s="218"/>
      <c r="AC19" s="218"/>
      <c r="AD19" s="218"/>
      <c r="AE19" s="218"/>
      <c r="AF19" s="218"/>
      <c r="AG19" s="218"/>
      <c r="AH19" s="218"/>
      <c r="AI19" s="184">
        <f t="shared" si="0"/>
        <v>0</v>
      </c>
      <c r="AJ19" s="185"/>
      <c r="AK19" s="74">
        <f>ROUNDDOWN(AJ19/AG209,2)</f>
        <v>0</v>
      </c>
    </row>
    <row r="20" spans="1:37" ht="30" customHeight="1" thickBot="1">
      <c r="A20" s="76"/>
      <c r="B20" s="76"/>
      <c r="C20" s="77"/>
      <c r="D20" s="77"/>
      <c r="E20" s="77"/>
      <c r="F20" s="77"/>
      <c r="G20" s="218"/>
      <c r="H20" s="218"/>
      <c r="I20" s="218"/>
      <c r="J20" s="218"/>
      <c r="K20" s="218"/>
      <c r="L20" s="218"/>
      <c r="M20" s="218"/>
      <c r="N20" s="218"/>
      <c r="O20" s="218"/>
      <c r="P20" s="218"/>
      <c r="Q20" s="218"/>
      <c r="R20" s="218"/>
      <c r="S20" s="218"/>
      <c r="T20" s="218"/>
      <c r="U20" s="218"/>
      <c r="V20" s="218"/>
      <c r="W20" s="218"/>
      <c r="X20" s="218"/>
      <c r="Y20" s="218"/>
      <c r="Z20" s="218"/>
      <c r="AA20" s="218"/>
      <c r="AB20" s="218"/>
      <c r="AC20" s="218"/>
      <c r="AD20" s="218"/>
      <c r="AE20" s="218"/>
      <c r="AF20" s="218"/>
      <c r="AG20" s="218"/>
      <c r="AH20" s="218"/>
      <c r="AI20" s="184">
        <f t="shared" si="0"/>
        <v>0</v>
      </c>
      <c r="AJ20" s="185"/>
      <c r="AK20" s="74">
        <f>ROUNDDOWN(AJ20/AG209,2)</f>
        <v>0</v>
      </c>
    </row>
    <row r="21" spans="1:37" ht="30" customHeight="1" thickBot="1">
      <c r="A21" s="76"/>
      <c r="B21" s="76"/>
      <c r="C21" s="77"/>
      <c r="D21" s="77"/>
      <c r="E21" s="77"/>
      <c r="F21" s="77"/>
      <c r="G21" s="218"/>
      <c r="H21" s="218"/>
      <c r="I21" s="218"/>
      <c r="J21" s="218"/>
      <c r="K21" s="218"/>
      <c r="L21" s="218"/>
      <c r="M21" s="218"/>
      <c r="N21" s="218"/>
      <c r="O21" s="218"/>
      <c r="P21" s="218"/>
      <c r="Q21" s="218"/>
      <c r="R21" s="218"/>
      <c r="S21" s="218"/>
      <c r="T21" s="218"/>
      <c r="U21" s="218"/>
      <c r="V21" s="218"/>
      <c r="W21" s="218"/>
      <c r="X21" s="218"/>
      <c r="Y21" s="218"/>
      <c r="Z21" s="218"/>
      <c r="AA21" s="218"/>
      <c r="AB21" s="218"/>
      <c r="AC21" s="218"/>
      <c r="AD21" s="218"/>
      <c r="AE21" s="218"/>
      <c r="AF21" s="218"/>
      <c r="AG21" s="218"/>
      <c r="AH21" s="218"/>
      <c r="AI21" s="184">
        <f t="shared" si="0"/>
        <v>0</v>
      </c>
      <c r="AJ21" s="185"/>
      <c r="AK21" s="74">
        <f>ROUNDDOWN(AJ21/AG209,2)</f>
        <v>0</v>
      </c>
    </row>
    <row r="22" spans="1:37" ht="30" hidden="1" customHeight="1" thickBot="1">
      <c r="A22" s="73">
        <v>0</v>
      </c>
      <c r="B22" s="73">
        <v>0</v>
      </c>
      <c r="C22" s="75" t="s">
        <v>188</v>
      </c>
      <c r="D22" s="75" t="s">
        <v>188</v>
      </c>
      <c r="E22" s="75" t="s">
        <v>188</v>
      </c>
      <c r="F22" s="75" t="s">
        <v>188</v>
      </c>
      <c r="G22" s="75"/>
      <c r="H22" s="75"/>
      <c r="I22" s="75"/>
      <c r="J22" s="75"/>
      <c r="K22" s="75"/>
      <c r="L22" s="75"/>
      <c r="M22" s="75"/>
      <c r="N22" s="75"/>
      <c r="O22" s="75"/>
      <c r="P22" s="75"/>
      <c r="Q22" s="75"/>
      <c r="R22" s="75"/>
      <c r="S22" s="75"/>
      <c r="T22" s="75"/>
      <c r="U22" s="75"/>
      <c r="V22" s="75"/>
      <c r="W22" s="75"/>
      <c r="X22" s="75"/>
      <c r="Y22" s="75"/>
      <c r="Z22" s="75"/>
      <c r="AA22" s="75"/>
      <c r="AB22" s="75"/>
      <c r="AC22" s="75"/>
      <c r="AD22" s="75"/>
      <c r="AE22" s="75"/>
      <c r="AF22" s="75"/>
      <c r="AG22" s="75"/>
      <c r="AH22" s="75"/>
      <c r="AI22" s="184">
        <f t="shared" si="0"/>
        <v>0</v>
      </c>
      <c r="AJ22" s="186"/>
      <c r="AK22" s="74">
        <f>ROUNDDOWN(AJ22/AG209,2)</f>
        <v>0</v>
      </c>
    </row>
    <row r="23" spans="1:37" ht="30" hidden="1" customHeight="1" thickBot="1">
      <c r="A23" s="73">
        <v>0</v>
      </c>
      <c r="B23" s="73">
        <v>0</v>
      </c>
      <c r="C23" s="75" t="s">
        <v>188</v>
      </c>
      <c r="D23" s="75" t="s">
        <v>188</v>
      </c>
      <c r="E23" s="75" t="s">
        <v>188</v>
      </c>
      <c r="F23" s="75" t="s">
        <v>188</v>
      </c>
      <c r="G23" s="75"/>
      <c r="H23" s="75"/>
      <c r="I23" s="75"/>
      <c r="J23" s="75"/>
      <c r="K23" s="75"/>
      <c r="L23" s="75"/>
      <c r="M23" s="75"/>
      <c r="N23" s="75"/>
      <c r="O23" s="75"/>
      <c r="P23" s="75"/>
      <c r="Q23" s="75"/>
      <c r="R23" s="75"/>
      <c r="S23" s="75"/>
      <c r="T23" s="75"/>
      <c r="U23" s="75"/>
      <c r="V23" s="75"/>
      <c r="W23" s="75"/>
      <c r="X23" s="75"/>
      <c r="Y23" s="75"/>
      <c r="Z23" s="75"/>
      <c r="AA23" s="75"/>
      <c r="AB23" s="75"/>
      <c r="AC23" s="75"/>
      <c r="AD23" s="75"/>
      <c r="AE23" s="75"/>
      <c r="AF23" s="75"/>
      <c r="AG23" s="75"/>
      <c r="AH23" s="75"/>
      <c r="AI23" s="184">
        <f t="shared" si="0"/>
        <v>0</v>
      </c>
      <c r="AJ23" s="186"/>
      <c r="AK23" s="74">
        <f>ROUNDDOWN(AJ23/AG209,2)</f>
        <v>0</v>
      </c>
    </row>
    <row r="24" spans="1:37" ht="30" hidden="1" customHeight="1" thickBot="1">
      <c r="A24" s="73">
        <v>0</v>
      </c>
      <c r="B24" s="73">
        <v>0</v>
      </c>
      <c r="C24" s="75" t="s">
        <v>188</v>
      </c>
      <c r="D24" s="75" t="s">
        <v>188</v>
      </c>
      <c r="E24" s="75" t="s">
        <v>188</v>
      </c>
      <c r="F24" s="75" t="s">
        <v>188</v>
      </c>
      <c r="G24" s="75"/>
      <c r="H24" s="75"/>
      <c r="I24" s="75"/>
      <c r="J24" s="75"/>
      <c r="K24" s="75"/>
      <c r="L24" s="75"/>
      <c r="M24" s="75"/>
      <c r="N24" s="75"/>
      <c r="O24" s="75"/>
      <c r="P24" s="75"/>
      <c r="Q24" s="75"/>
      <c r="R24" s="75"/>
      <c r="S24" s="75"/>
      <c r="T24" s="75"/>
      <c r="U24" s="75"/>
      <c r="V24" s="75"/>
      <c r="W24" s="75"/>
      <c r="X24" s="75"/>
      <c r="Y24" s="75"/>
      <c r="Z24" s="75"/>
      <c r="AA24" s="75"/>
      <c r="AB24" s="75"/>
      <c r="AC24" s="75"/>
      <c r="AD24" s="75"/>
      <c r="AE24" s="75"/>
      <c r="AF24" s="75"/>
      <c r="AG24" s="75"/>
      <c r="AH24" s="75"/>
      <c r="AI24" s="184">
        <f t="shared" si="0"/>
        <v>0</v>
      </c>
      <c r="AJ24" s="186"/>
      <c r="AK24" s="74">
        <f>ROUNDDOWN(AJ24/AG209,2)</f>
        <v>0</v>
      </c>
    </row>
    <row r="25" spans="1:37" ht="30" hidden="1" customHeight="1" thickBot="1">
      <c r="A25" s="73">
        <v>0</v>
      </c>
      <c r="B25" s="73">
        <v>0</v>
      </c>
      <c r="C25" s="75" t="s">
        <v>188</v>
      </c>
      <c r="D25" s="75" t="s">
        <v>188</v>
      </c>
      <c r="E25" s="75" t="s">
        <v>188</v>
      </c>
      <c r="F25" s="75" t="s">
        <v>188</v>
      </c>
      <c r="G25" s="75"/>
      <c r="H25" s="75"/>
      <c r="I25" s="75"/>
      <c r="J25" s="75"/>
      <c r="K25" s="75"/>
      <c r="L25" s="75"/>
      <c r="M25" s="75"/>
      <c r="N25" s="75"/>
      <c r="O25" s="75"/>
      <c r="P25" s="75"/>
      <c r="Q25" s="75"/>
      <c r="R25" s="75"/>
      <c r="S25" s="75"/>
      <c r="T25" s="75"/>
      <c r="U25" s="75"/>
      <c r="V25" s="75"/>
      <c r="W25" s="75"/>
      <c r="X25" s="75"/>
      <c r="Y25" s="75"/>
      <c r="Z25" s="75"/>
      <c r="AA25" s="75"/>
      <c r="AB25" s="75"/>
      <c r="AC25" s="75"/>
      <c r="AD25" s="75"/>
      <c r="AE25" s="75"/>
      <c r="AF25" s="75"/>
      <c r="AG25" s="75"/>
      <c r="AH25" s="75"/>
      <c r="AI25" s="184">
        <f t="shared" si="0"/>
        <v>0</v>
      </c>
      <c r="AJ25" s="186"/>
      <c r="AK25" s="74">
        <f>ROUNDDOWN(AJ25/AG209,2)</f>
        <v>0</v>
      </c>
    </row>
    <row r="26" spans="1:37" ht="30" hidden="1" customHeight="1" thickBot="1">
      <c r="A26" s="73">
        <v>0</v>
      </c>
      <c r="B26" s="73">
        <v>0</v>
      </c>
      <c r="C26" s="75" t="s">
        <v>188</v>
      </c>
      <c r="D26" s="75" t="s">
        <v>188</v>
      </c>
      <c r="E26" s="75" t="s">
        <v>188</v>
      </c>
      <c r="F26" s="75" t="s">
        <v>188</v>
      </c>
      <c r="G26" s="75"/>
      <c r="H26" s="75"/>
      <c r="I26" s="75"/>
      <c r="J26" s="75"/>
      <c r="K26" s="75"/>
      <c r="L26" s="75"/>
      <c r="M26" s="75"/>
      <c r="N26" s="75"/>
      <c r="O26" s="75"/>
      <c r="P26" s="75"/>
      <c r="Q26" s="75"/>
      <c r="R26" s="75"/>
      <c r="S26" s="75"/>
      <c r="T26" s="75"/>
      <c r="U26" s="75"/>
      <c r="V26" s="75"/>
      <c r="W26" s="75"/>
      <c r="X26" s="75"/>
      <c r="Y26" s="75"/>
      <c r="Z26" s="75"/>
      <c r="AA26" s="75"/>
      <c r="AB26" s="75"/>
      <c r="AC26" s="75"/>
      <c r="AD26" s="75"/>
      <c r="AE26" s="75"/>
      <c r="AF26" s="75"/>
      <c r="AG26" s="75"/>
      <c r="AH26" s="75"/>
      <c r="AI26" s="184">
        <f t="shared" si="0"/>
        <v>0</v>
      </c>
      <c r="AJ26" s="186"/>
      <c r="AK26" s="74">
        <f>ROUNDDOWN(AJ26/AG209,2)</f>
        <v>0</v>
      </c>
    </row>
    <row r="27" spans="1:37" ht="30" hidden="1" customHeight="1" thickBot="1">
      <c r="A27" s="73">
        <v>0</v>
      </c>
      <c r="B27" s="73">
        <v>0</v>
      </c>
      <c r="C27" s="75" t="s">
        <v>188</v>
      </c>
      <c r="D27" s="75" t="s">
        <v>188</v>
      </c>
      <c r="E27" s="75" t="s">
        <v>188</v>
      </c>
      <c r="F27" s="75" t="s">
        <v>188</v>
      </c>
      <c r="G27" s="75"/>
      <c r="H27" s="75"/>
      <c r="I27" s="75"/>
      <c r="J27" s="75"/>
      <c r="K27" s="75"/>
      <c r="L27" s="75"/>
      <c r="M27" s="75"/>
      <c r="N27" s="75"/>
      <c r="O27" s="75"/>
      <c r="P27" s="75"/>
      <c r="Q27" s="75"/>
      <c r="R27" s="75"/>
      <c r="S27" s="75"/>
      <c r="T27" s="75"/>
      <c r="U27" s="75"/>
      <c r="V27" s="75"/>
      <c r="W27" s="75"/>
      <c r="X27" s="75"/>
      <c r="Y27" s="75"/>
      <c r="Z27" s="75"/>
      <c r="AA27" s="75"/>
      <c r="AB27" s="75"/>
      <c r="AC27" s="75"/>
      <c r="AD27" s="75"/>
      <c r="AE27" s="75"/>
      <c r="AF27" s="75"/>
      <c r="AG27" s="75"/>
      <c r="AH27" s="75"/>
      <c r="AI27" s="184">
        <f t="shared" si="0"/>
        <v>0</v>
      </c>
      <c r="AJ27" s="186"/>
      <c r="AK27" s="74">
        <f>ROUNDDOWN(AJ27/AG209,2)</f>
        <v>0</v>
      </c>
    </row>
    <row r="28" spans="1:37" ht="30" hidden="1" customHeight="1" thickBot="1">
      <c r="A28" s="73">
        <v>0</v>
      </c>
      <c r="B28" s="73">
        <v>0</v>
      </c>
      <c r="C28" s="75" t="s">
        <v>188</v>
      </c>
      <c r="D28" s="75" t="s">
        <v>188</v>
      </c>
      <c r="E28" s="75" t="s">
        <v>188</v>
      </c>
      <c r="F28" s="75" t="s">
        <v>188</v>
      </c>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184">
        <f t="shared" si="0"/>
        <v>0</v>
      </c>
      <c r="AJ28" s="186"/>
      <c r="AK28" s="74">
        <f>ROUNDDOWN(AJ28/AG209,2)</f>
        <v>0</v>
      </c>
    </row>
    <row r="29" spans="1:37" ht="30" hidden="1" customHeight="1" thickBot="1">
      <c r="A29" s="73">
        <v>0</v>
      </c>
      <c r="B29" s="73">
        <v>0</v>
      </c>
      <c r="C29" s="75" t="s">
        <v>188</v>
      </c>
      <c r="D29" s="75" t="s">
        <v>188</v>
      </c>
      <c r="E29" s="75" t="s">
        <v>188</v>
      </c>
      <c r="F29" s="75" t="s">
        <v>188</v>
      </c>
      <c r="G29" s="75"/>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184">
        <f t="shared" si="0"/>
        <v>0</v>
      </c>
      <c r="AJ29" s="186"/>
      <c r="AK29" s="74">
        <f>ROUNDDOWN(AJ29/AG209,2)</f>
        <v>0</v>
      </c>
    </row>
    <row r="30" spans="1:37" ht="30" hidden="1" customHeight="1" thickBot="1">
      <c r="A30" s="73">
        <v>0</v>
      </c>
      <c r="B30" s="73">
        <v>0</v>
      </c>
      <c r="C30" s="75" t="s">
        <v>188</v>
      </c>
      <c r="D30" s="75" t="s">
        <v>188</v>
      </c>
      <c r="E30" s="75" t="s">
        <v>188</v>
      </c>
      <c r="F30" s="75" t="s">
        <v>188</v>
      </c>
      <c r="G30" s="75"/>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c r="AI30" s="184">
        <f t="shared" si="0"/>
        <v>0</v>
      </c>
      <c r="AJ30" s="186"/>
      <c r="AK30" s="74">
        <f>ROUNDDOWN(AJ30/AG209,2)</f>
        <v>0</v>
      </c>
    </row>
    <row r="31" spans="1:37" ht="30" hidden="1" customHeight="1" thickBot="1">
      <c r="A31" s="73">
        <v>0</v>
      </c>
      <c r="B31" s="73">
        <v>0</v>
      </c>
      <c r="C31" s="75" t="s">
        <v>188</v>
      </c>
      <c r="D31" s="75" t="s">
        <v>188</v>
      </c>
      <c r="E31" s="75" t="s">
        <v>188</v>
      </c>
      <c r="F31" s="75" t="s">
        <v>188</v>
      </c>
      <c r="G31" s="75"/>
      <c r="H31" s="75"/>
      <c r="I31" s="75"/>
      <c r="J31" s="75"/>
      <c r="K31" s="75"/>
      <c r="L31" s="75"/>
      <c r="M31" s="75"/>
      <c r="N31" s="75"/>
      <c r="O31" s="75"/>
      <c r="P31" s="75"/>
      <c r="Q31" s="75"/>
      <c r="R31" s="75"/>
      <c r="S31" s="75"/>
      <c r="T31" s="75"/>
      <c r="U31" s="75"/>
      <c r="V31" s="75"/>
      <c r="W31" s="75"/>
      <c r="X31" s="75"/>
      <c r="Y31" s="75"/>
      <c r="Z31" s="75"/>
      <c r="AA31" s="75"/>
      <c r="AB31" s="75"/>
      <c r="AC31" s="75"/>
      <c r="AD31" s="75"/>
      <c r="AE31" s="75"/>
      <c r="AF31" s="75"/>
      <c r="AG31" s="75"/>
      <c r="AH31" s="75"/>
      <c r="AI31" s="184">
        <f t="shared" si="0"/>
        <v>0</v>
      </c>
      <c r="AJ31" s="186"/>
      <c r="AK31" s="74">
        <f>ROUNDDOWN(AJ31/AG209,2)</f>
        <v>0</v>
      </c>
    </row>
    <row r="32" spans="1:37" ht="30" hidden="1" customHeight="1" thickBot="1">
      <c r="A32" s="73">
        <v>0</v>
      </c>
      <c r="B32" s="73">
        <v>0</v>
      </c>
      <c r="C32" s="75" t="s">
        <v>188</v>
      </c>
      <c r="D32" s="75" t="s">
        <v>188</v>
      </c>
      <c r="E32" s="75" t="s">
        <v>188</v>
      </c>
      <c r="F32" s="75" t="s">
        <v>188</v>
      </c>
      <c r="G32" s="75"/>
      <c r="H32" s="75"/>
      <c r="I32" s="75"/>
      <c r="J32" s="75"/>
      <c r="K32" s="75"/>
      <c r="L32" s="75"/>
      <c r="M32" s="75"/>
      <c r="N32" s="75"/>
      <c r="O32" s="75"/>
      <c r="P32" s="75"/>
      <c r="Q32" s="75"/>
      <c r="R32" s="75"/>
      <c r="S32" s="75"/>
      <c r="T32" s="75"/>
      <c r="U32" s="75"/>
      <c r="V32" s="75"/>
      <c r="W32" s="75"/>
      <c r="X32" s="75"/>
      <c r="Y32" s="75"/>
      <c r="Z32" s="75"/>
      <c r="AA32" s="75"/>
      <c r="AB32" s="75"/>
      <c r="AC32" s="75"/>
      <c r="AD32" s="75"/>
      <c r="AE32" s="75"/>
      <c r="AF32" s="75"/>
      <c r="AG32" s="75"/>
      <c r="AH32" s="75"/>
      <c r="AI32" s="184">
        <f t="shared" si="0"/>
        <v>0</v>
      </c>
      <c r="AJ32" s="186"/>
      <c r="AK32" s="74">
        <f>ROUNDDOWN(AJ32/AG209,2)</f>
        <v>0</v>
      </c>
    </row>
    <row r="33" spans="1:37" ht="30" hidden="1" customHeight="1" thickBot="1">
      <c r="A33" s="73">
        <v>0</v>
      </c>
      <c r="B33" s="73">
        <v>0</v>
      </c>
      <c r="C33" s="75" t="s">
        <v>188</v>
      </c>
      <c r="D33" s="75" t="s">
        <v>188</v>
      </c>
      <c r="E33" s="75" t="s">
        <v>188</v>
      </c>
      <c r="F33" s="75" t="s">
        <v>188</v>
      </c>
      <c r="G33" s="75"/>
      <c r="H33" s="75"/>
      <c r="I33" s="75"/>
      <c r="J33" s="75"/>
      <c r="K33" s="75"/>
      <c r="L33" s="75"/>
      <c r="M33" s="75"/>
      <c r="N33" s="75"/>
      <c r="O33" s="75"/>
      <c r="P33" s="75"/>
      <c r="Q33" s="75"/>
      <c r="R33" s="75"/>
      <c r="S33" s="75"/>
      <c r="T33" s="75"/>
      <c r="U33" s="75"/>
      <c r="V33" s="75"/>
      <c r="W33" s="75"/>
      <c r="X33" s="75"/>
      <c r="Y33" s="75"/>
      <c r="Z33" s="75"/>
      <c r="AA33" s="75"/>
      <c r="AB33" s="75"/>
      <c r="AC33" s="75"/>
      <c r="AD33" s="75"/>
      <c r="AE33" s="75"/>
      <c r="AF33" s="75"/>
      <c r="AG33" s="75"/>
      <c r="AH33" s="75"/>
      <c r="AI33" s="184">
        <f t="shared" si="0"/>
        <v>0</v>
      </c>
      <c r="AJ33" s="186"/>
      <c r="AK33" s="74">
        <f>ROUNDDOWN(AJ33/AG209,2)</f>
        <v>0</v>
      </c>
    </row>
    <row r="34" spans="1:37" ht="30" hidden="1" customHeight="1" thickBot="1">
      <c r="A34" s="73">
        <v>0</v>
      </c>
      <c r="B34" s="73">
        <v>0</v>
      </c>
      <c r="C34" s="75" t="s">
        <v>188</v>
      </c>
      <c r="D34" s="75" t="s">
        <v>188</v>
      </c>
      <c r="E34" s="75" t="s">
        <v>188</v>
      </c>
      <c r="F34" s="75" t="s">
        <v>188</v>
      </c>
      <c r="G34" s="75"/>
      <c r="H34" s="75"/>
      <c r="I34" s="75"/>
      <c r="J34" s="75"/>
      <c r="K34" s="75"/>
      <c r="L34" s="75"/>
      <c r="M34" s="75"/>
      <c r="N34" s="75"/>
      <c r="O34" s="75"/>
      <c r="P34" s="75"/>
      <c r="Q34" s="75"/>
      <c r="R34" s="75"/>
      <c r="S34" s="75"/>
      <c r="T34" s="75"/>
      <c r="U34" s="75"/>
      <c r="V34" s="75"/>
      <c r="W34" s="75"/>
      <c r="X34" s="75"/>
      <c r="Y34" s="75"/>
      <c r="Z34" s="75"/>
      <c r="AA34" s="75"/>
      <c r="AB34" s="75"/>
      <c r="AC34" s="75"/>
      <c r="AD34" s="75"/>
      <c r="AE34" s="75"/>
      <c r="AF34" s="75"/>
      <c r="AG34" s="75"/>
      <c r="AH34" s="75"/>
      <c r="AI34" s="184">
        <f t="shared" si="0"/>
        <v>0</v>
      </c>
      <c r="AJ34" s="186"/>
      <c r="AK34" s="74">
        <f>ROUNDDOWN(AJ34/AG209,2)</f>
        <v>0</v>
      </c>
    </row>
    <row r="35" spans="1:37" ht="30" hidden="1" customHeight="1" thickBot="1">
      <c r="A35" s="73">
        <v>0</v>
      </c>
      <c r="B35" s="73">
        <v>0</v>
      </c>
      <c r="C35" s="75" t="s">
        <v>188</v>
      </c>
      <c r="D35" s="75" t="s">
        <v>188</v>
      </c>
      <c r="E35" s="75" t="s">
        <v>188</v>
      </c>
      <c r="F35" s="75" t="s">
        <v>188</v>
      </c>
      <c r="G35" s="75"/>
      <c r="H35" s="75"/>
      <c r="I35" s="75"/>
      <c r="J35" s="75"/>
      <c r="K35" s="75"/>
      <c r="L35" s="75"/>
      <c r="M35" s="75"/>
      <c r="N35" s="75"/>
      <c r="O35" s="75"/>
      <c r="P35" s="75"/>
      <c r="Q35" s="75"/>
      <c r="R35" s="75"/>
      <c r="S35" s="75"/>
      <c r="T35" s="75"/>
      <c r="U35" s="75"/>
      <c r="V35" s="75"/>
      <c r="W35" s="75"/>
      <c r="X35" s="75"/>
      <c r="Y35" s="75"/>
      <c r="Z35" s="75"/>
      <c r="AA35" s="75"/>
      <c r="AB35" s="75"/>
      <c r="AC35" s="75"/>
      <c r="AD35" s="75"/>
      <c r="AE35" s="75"/>
      <c r="AF35" s="75"/>
      <c r="AG35" s="75"/>
      <c r="AH35" s="75"/>
      <c r="AI35" s="184">
        <f t="shared" si="0"/>
        <v>0</v>
      </c>
      <c r="AJ35" s="186"/>
      <c r="AK35" s="74">
        <f>ROUNDDOWN(AJ35/AG209,2)</f>
        <v>0</v>
      </c>
    </row>
    <row r="36" spans="1:37" ht="30" hidden="1" customHeight="1" thickBot="1">
      <c r="A36" s="73">
        <v>0</v>
      </c>
      <c r="B36" s="73">
        <v>0</v>
      </c>
      <c r="C36" s="75" t="s">
        <v>188</v>
      </c>
      <c r="D36" s="75" t="s">
        <v>188</v>
      </c>
      <c r="E36" s="75" t="s">
        <v>188</v>
      </c>
      <c r="F36" s="75" t="s">
        <v>188</v>
      </c>
      <c r="G36" s="75"/>
      <c r="H36" s="75"/>
      <c r="I36" s="75"/>
      <c r="J36" s="75"/>
      <c r="K36" s="75"/>
      <c r="L36" s="75"/>
      <c r="M36" s="75"/>
      <c r="N36" s="75"/>
      <c r="O36" s="75"/>
      <c r="P36" s="75"/>
      <c r="Q36" s="75"/>
      <c r="R36" s="75"/>
      <c r="S36" s="75"/>
      <c r="T36" s="75"/>
      <c r="U36" s="75"/>
      <c r="V36" s="75"/>
      <c r="W36" s="75"/>
      <c r="X36" s="75"/>
      <c r="Y36" s="75"/>
      <c r="Z36" s="75"/>
      <c r="AA36" s="75"/>
      <c r="AB36" s="75"/>
      <c r="AC36" s="75"/>
      <c r="AD36" s="75"/>
      <c r="AE36" s="75"/>
      <c r="AF36" s="75"/>
      <c r="AG36" s="75"/>
      <c r="AH36" s="75"/>
      <c r="AI36" s="184">
        <f t="shared" si="0"/>
        <v>0</v>
      </c>
      <c r="AJ36" s="186"/>
      <c r="AK36" s="74">
        <f>ROUNDDOWN(AJ36/AG209,2)</f>
        <v>0</v>
      </c>
    </row>
    <row r="37" spans="1:37" ht="30" hidden="1" customHeight="1" thickBot="1">
      <c r="A37" s="73">
        <v>0</v>
      </c>
      <c r="B37" s="73">
        <v>0</v>
      </c>
      <c r="C37" s="75" t="s">
        <v>188</v>
      </c>
      <c r="D37" s="75" t="s">
        <v>188</v>
      </c>
      <c r="E37" s="75" t="s">
        <v>188</v>
      </c>
      <c r="F37" s="75" t="s">
        <v>188</v>
      </c>
      <c r="G37" s="75"/>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5"/>
      <c r="AG37" s="75"/>
      <c r="AH37" s="75"/>
      <c r="AI37" s="184">
        <f t="shared" si="0"/>
        <v>0</v>
      </c>
      <c r="AJ37" s="186"/>
      <c r="AK37" s="74">
        <f>ROUNDDOWN(AJ37/AG209,2)</f>
        <v>0</v>
      </c>
    </row>
    <row r="38" spans="1:37" ht="30" hidden="1" customHeight="1" thickBot="1">
      <c r="A38" s="73">
        <v>0</v>
      </c>
      <c r="B38" s="73">
        <v>0</v>
      </c>
      <c r="C38" s="75" t="s">
        <v>188</v>
      </c>
      <c r="D38" s="75" t="s">
        <v>188</v>
      </c>
      <c r="E38" s="75" t="s">
        <v>188</v>
      </c>
      <c r="F38" s="75" t="s">
        <v>188</v>
      </c>
      <c r="G38" s="75"/>
      <c r="H38" s="75"/>
      <c r="I38" s="75"/>
      <c r="J38" s="75"/>
      <c r="K38" s="75"/>
      <c r="L38" s="75"/>
      <c r="M38" s="75"/>
      <c r="N38" s="75"/>
      <c r="O38" s="75"/>
      <c r="P38" s="75"/>
      <c r="Q38" s="75"/>
      <c r="R38" s="75"/>
      <c r="S38" s="75"/>
      <c r="T38" s="75"/>
      <c r="U38" s="75"/>
      <c r="V38" s="75"/>
      <c r="W38" s="75"/>
      <c r="X38" s="75"/>
      <c r="Y38" s="75"/>
      <c r="Z38" s="75"/>
      <c r="AA38" s="75"/>
      <c r="AB38" s="75"/>
      <c r="AC38" s="75"/>
      <c r="AD38" s="75"/>
      <c r="AE38" s="75"/>
      <c r="AF38" s="75"/>
      <c r="AG38" s="75"/>
      <c r="AH38" s="75"/>
      <c r="AI38" s="184">
        <f t="shared" si="0"/>
        <v>0</v>
      </c>
      <c r="AJ38" s="186"/>
      <c r="AK38" s="74">
        <f>ROUNDDOWN(AJ38/AG209,2)</f>
        <v>0</v>
      </c>
    </row>
    <row r="39" spans="1:37" ht="30" hidden="1" customHeight="1" thickBot="1">
      <c r="A39" s="73">
        <v>0</v>
      </c>
      <c r="B39" s="73">
        <v>0</v>
      </c>
      <c r="C39" s="75" t="s">
        <v>188</v>
      </c>
      <c r="D39" s="75" t="s">
        <v>188</v>
      </c>
      <c r="E39" s="75" t="s">
        <v>188</v>
      </c>
      <c r="F39" s="75" t="s">
        <v>188</v>
      </c>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75"/>
      <c r="AI39" s="184">
        <f t="shared" si="0"/>
        <v>0</v>
      </c>
      <c r="AJ39" s="186"/>
      <c r="AK39" s="74">
        <f>ROUNDDOWN(AJ39/AG209,2)</f>
        <v>0</v>
      </c>
    </row>
    <row r="40" spans="1:37" ht="30" hidden="1" customHeight="1" thickBot="1">
      <c r="A40" s="73">
        <v>0</v>
      </c>
      <c r="B40" s="73">
        <v>0</v>
      </c>
      <c r="C40" s="75" t="s">
        <v>188</v>
      </c>
      <c r="D40" s="75" t="s">
        <v>188</v>
      </c>
      <c r="E40" s="75" t="s">
        <v>188</v>
      </c>
      <c r="F40" s="75" t="s">
        <v>188</v>
      </c>
      <c r="G40" s="75"/>
      <c r="H40" s="75"/>
      <c r="I40" s="75"/>
      <c r="J40" s="75"/>
      <c r="K40" s="75"/>
      <c r="L40" s="75"/>
      <c r="M40" s="75"/>
      <c r="N40" s="75"/>
      <c r="O40" s="75"/>
      <c r="P40" s="75"/>
      <c r="Q40" s="75"/>
      <c r="R40" s="75"/>
      <c r="S40" s="75"/>
      <c r="T40" s="75"/>
      <c r="U40" s="75"/>
      <c r="V40" s="75"/>
      <c r="W40" s="75"/>
      <c r="X40" s="75"/>
      <c r="Y40" s="75"/>
      <c r="Z40" s="75"/>
      <c r="AA40" s="75"/>
      <c r="AB40" s="75"/>
      <c r="AC40" s="75"/>
      <c r="AD40" s="75"/>
      <c r="AE40" s="75"/>
      <c r="AF40" s="75"/>
      <c r="AG40" s="75"/>
      <c r="AH40" s="75"/>
      <c r="AI40" s="184">
        <f t="shared" si="0"/>
        <v>0</v>
      </c>
      <c r="AJ40" s="186"/>
      <c r="AK40" s="74">
        <f>ROUNDDOWN(AJ40/AG209,2)</f>
        <v>0</v>
      </c>
    </row>
    <row r="41" spans="1:37" ht="30" hidden="1" customHeight="1" thickBot="1">
      <c r="A41" s="73">
        <v>0</v>
      </c>
      <c r="B41" s="73">
        <v>0</v>
      </c>
      <c r="C41" s="75" t="s">
        <v>188</v>
      </c>
      <c r="D41" s="75" t="s">
        <v>188</v>
      </c>
      <c r="E41" s="75" t="s">
        <v>188</v>
      </c>
      <c r="F41" s="75" t="s">
        <v>188</v>
      </c>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184">
        <f t="shared" si="0"/>
        <v>0</v>
      </c>
      <c r="AJ41" s="186"/>
      <c r="AK41" s="74">
        <f>ROUNDDOWN(AJ41/AG209,2)</f>
        <v>0</v>
      </c>
    </row>
    <row r="42" spans="1:37" ht="30" hidden="1" customHeight="1" thickBot="1">
      <c r="A42" s="73">
        <v>0</v>
      </c>
      <c r="B42" s="73">
        <v>0</v>
      </c>
      <c r="C42" s="75" t="s">
        <v>188</v>
      </c>
      <c r="D42" s="75" t="s">
        <v>188</v>
      </c>
      <c r="E42" s="75" t="s">
        <v>188</v>
      </c>
      <c r="F42" s="75" t="s">
        <v>188</v>
      </c>
      <c r="G42" s="75"/>
      <c r="H42" s="75"/>
      <c r="I42" s="75"/>
      <c r="J42" s="75"/>
      <c r="K42" s="75"/>
      <c r="L42" s="75"/>
      <c r="M42" s="75"/>
      <c r="N42" s="75"/>
      <c r="O42" s="75"/>
      <c r="P42" s="75"/>
      <c r="Q42" s="75"/>
      <c r="R42" s="75"/>
      <c r="S42" s="75"/>
      <c r="T42" s="75"/>
      <c r="U42" s="75"/>
      <c r="V42" s="75"/>
      <c r="W42" s="75"/>
      <c r="X42" s="75"/>
      <c r="Y42" s="75"/>
      <c r="Z42" s="75"/>
      <c r="AA42" s="75"/>
      <c r="AB42" s="75"/>
      <c r="AC42" s="75"/>
      <c r="AD42" s="75"/>
      <c r="AE42" s="75"/>
      <c r="AF42" s="75"/>
      <c r="AG42" s="75"/>
      <c r="AH42" s="75"/>
      <c r="AI42" s="184">
        <f t="shared" si="0"/>
        <v>0</v>
      </c>
      <c r="AJ42" s="186"/>
      <c r="AK42" s="74">
        <f>ROUNDDOWN(AJ42/AG209,2)</f>
        <v>0</v>
      </c>
    </row>
    <row r="43" spans="1:37" ht="30" hidden="1" customHeight="1" thickBot="1">
      <c r="A43" s="73">
        <v>0</v>
      </c>
      <c r="B43" s="73">
        <v>0</v>
      </c>
      <c r="C43" s="75" t="s">
        <v>188</v>
      </c>
      <c r="D43" s="75" t="s">
        <v>188</v>
      </c>
      <c r="E43" s="75" t="s">
        <v>188</v>
      </c>
      <c r="F43" s="75" t="s">
        <v>188</v>
      </c>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5"/>
      <c r="AH43" s="75"/>
      <c r="AI43" s="184">
        <f t="shared" si="0"/>
        <v>0</v>
      </c>
      <c r="AJ43" s="186"/>
      <c r="AK43" s="74">
        <f>ROUNDDOWN(AJ43/AG209,2)</f>
        <v>0</v>
      </c>
    </row>
    <row r="44" spans="1:37" ht="30" hidden="1" customHeight="1" thickBot="1">
      <c r="A44" s="73">
        <v>0</v>
      </c>
      <c r="B44" s="73">
        <v>0</v>
      </c>
      <c r="C44" s="75" t="s">
        <v>188</v>
      </c>
      <c r="D44" s="75" t="s">
        <v>188</v>
      </c>
      <c r="E44" s="75" t="s">
        <v>188</v>
      </c>
      <c r="F44" s="75" t="s">
        <v>188</v>
      </c>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184">
        <f t="shared" si="0"/>
        <v>0</v>
      </c>
      <c r="AJ44" s="186"/>
      <c r="AK44" s="74">
        <f>ROUNDDOWN(AJ44/AG209,2)</f>
        <v>0</v>
      </c>
    </row>
    <row r="45" spans="1:37" ht="30" hidden="1" customHeight="1" thickBot="1">
      <c r="A45" s="73">
        <v>0</v>
      </c>
      <c r="B45" s="73">
        <v>0</v>
      </c>
      <c r="C45" s="75" t="s">
        <v>188</v>
      </c>
      <c r="D45" s="75" t="s">
        <v>188</v>
      </c>
      <c r="E45" s="75" t="s">
        <v>188</v>
      </c>
      <c r="F45" s="75" t="s">
        <v>188</v>
      </c>
      <c r="G45" s="75"/>
      <c r="H45" s="75"/>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c r="AH45" s="75"/>
      <c r="AI45" s="184">
        <f t="shared" si="0"/>
        <v>0</v>
      </c>
      <c r="AJ45" s="186"/>
      <c r="AK45" s="74">
        <f>ROUNDDOWN(AJ45/AG209,2)</f>
        <v>0</v>
      </c>
    </row>
    <row r="46" spans="1:37" ht="30" hidden="1" customHeight="1" thickBot="1">
      <c r="A46" s="73">
        <v>0</v>
      </c>
      <c r="B46" s="73">
        <v>0</v>
      </c>
      <c r="C46" s="75" t="s">
        <v>188</v>
      </c>
      <c r="D46" s="75" t="s">
        <v>188</v>
      </c>
      <c r="E46" s="75" t="s">
        <v>188</v>
      </c>
      <c r="F46" s="75" t="s">
        <v>188</v>
      </c>
      <c r="G46" s="75"/>
      <c r="H46" s="75"/>
      <c r="I46" s="75"/>
      <c r="J46" s="75"/>
      <c r="K46" s="75"/>
      <c r="L46" s="75"/>
      <c r="M46" s="75"/>
      <c r="N46" s="75"/>
      <c r="O46" s="75"/>
      <c r="P46" s="75"/>
      <c r="Q46" s="75"/>
      <c r="R46" s="75"/>
      <c r="S46" s="75"/>
      <c r="T46" s="75"/>
      <c r="U46" s="75"/>
      <c r="V46" s="75"/>
      <c r="W46" s="75"/>
      <c r="X46" s="75"/>
      <c r="Y46" s="75"/>
      <c r="Z46" s="75"/>
      <c r="AA46" s="75"/>
      <c r="AB46" s="75"/>
      <c r="AC46" s="75"/>
      <c r="AD46" s="75"/>
      <c r="AE46" s="75"/>
      <c r="AF46" s="75"/>
      <c r="AG46" s="75"/>
      <c r="AH46" s="75"/>
      <c r="AI46" s="184">
        <f t="shared" si="0"/>
        <v>0</v>
      </c>
      <c r="AJ46" s="186"/>
      <c r="AK46" s="74">
        <f>ROUNDDOWN(AJ46/AG209,2)</f>
        <v>0</v>
      </c>
    </row>
    <row r="47" spans="1:37" ht="30" hidden="1" customHeight="1" thickBot="1">
      <c r="A47" s="73">
        <v>0</v>
      </c>
      <c r="B47" s="73">
        <v>0</v>
      </c>
      <c r="C47" s="75" t="s">
        <v>188</v>
      </c>
      <c r="D47" s="75" t="s">
        <v>188</v>
      </c>
      <c r="E47" s="75" t="s">
        <v>188</v>
      </c>
      <c r="F47" s="75" t="s">
        <v>188</v>
      </c>
      <c r="G47" s="75"/>
      <c r="H47" s="75"/>
      <c r="I47" s="75"/>
      <c r="J47" s="75"/>
      <c r="K47" s="75"/>
      <c r="L47" s="75"/>
      <c r="M47" s="75"/>
      <c r="N47" s="75"/>
      <c r="O47" s="75"/>
      <c r="P47" s="75"/>
      <c r="Q47" s="75"/>
      <c r="R47" s="75"/>
      <c r="S47" s="75"/>
      <c r="T47" s="75"/>
      <c r="U47" s="75"/>
      <c r="V47" s="75"/>
      <c r="W47" s="75"/>
      <c r="X47" s="75"/>
      <c r="Y47" s="75"/>
      <c r="Z47" s="75"/>
      <c r="AA47" s="75"/>
      <c r="AB47" s="75"/>
      <c r="AC47" s="75"/>
      <c r="AD47" s="75"/>
      <c r="AE47" s="75"/>
      <c r="AF47" s="75"/>
      <c r="AG47" s="75"/>
      <c r="AH47" s="75"/>
      <c r="AI47" s="184">
        <f t="shared" si="0"/>
        <v>0</v>
      </c>
      <c r="AJ47" s="186"/>
      <c r="AK47" s="74">
        <f>ROUNDDOWN(AJ47/AG209,2)</f>
        <v>0</v>
      </c>
    </row>
    <row r="48" spans="1:37" ht="30" hidden="1" customHeight="1" thickBot="1">
      <c r="A48" s="73">
        <v>0</v>
      </c>
      <c r="B48" s="73">
        <v>0</v>
      </c>
      <c r="C48" s="75" t="s">
        <v>188</v>
      </c>
      <c r="D48" s="75" t="s">
        <v>188</v>
      </c>
      <c r="E48" s="75" t="s">
        <v>188</v>
      </c>
      <c r="F48" s="75" t="s">
        <v>188</v>
      </c>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5"/>
      <c r="AG48" s="75"/>
      <c r="AH48" s="75"/>
      <c r="AI48" s="184">
        <f t="shared" si="0"/>
        <v>0</v>
      </c>
      <c r="AJ48" s="186"/>
      <c r="AK48" s="74">
        <f>ROUNDDOWN(AJ48/AG209,2)</f>
        <v>0</v>
      </c>
    </row>
    <row r="49" spans="1:37" ht="30" hidden="1" customHeight="1" thickBot="1">
      <c r="A49" s="73">
        <v>0</v>
      </c>
      <c r="B49" s="73">
        <v>0</v>
      </c>
      <c r="C49" s="75" t="s">
        <v>188</v>
      </c>
      <c r="D49" s="75" t="s">
        <v>188</v>
      </c>
      <c r="E49" s="75" t="s">
        <v>188</v>
      </c>
      <c r="F49" s="75" t="s">
        <v>188</v>
      </c>
      <c r="G49" s="75"/>
      <c r="H49" s="75"/>
      <c r="I49" s="75"/>
      <c r="J49" s="75"/>
      <c r="K49" s="75"/>
      <c r="L49" s="75"/>
      <c r="M49" s="75"/>
      <c r="N49" s="75"/>
      <c r="O49" s="75"/>
      <c r="P49" s="75"/>
      <c r="Q49" s="75"/>
      <c r="R49" s="75"/>
      <c r="S49" s="75"/>
      <c r="T49" s="75"/>
      <c r="U49" s="75"/>
      <c r="V49" s="75"/>
      <c r="W49" s="75"/>
      <c r="X49" s="75"/>
      <c r="Y49" s="75"/>
      <c r="Z49" s="75"/>
      <c r="AA49" s="75"/>
      <c r="AB49" s="75"/>
      <c r="AC49" s="75"/>
      <c r="AD49" s="75"/>
      <c r="AE49" s="75"/>
      <c r="AF49" s="75"/>
      <c r="AG49" s="75"/>
      <c r="AH49" s="75"/>
      <c r="AI49" s="184">
        <f t="shared" si="0"/>
        <v>0</v>
      </c>
      <c r="AJ49" s="186"/>
      <c r="AK49" s="74">
        <f>ROUNDDOWN(AJ49/AG209,2)</f>
        <v>0</v>
      </c>
    </row>
    <row r="50" spans="1:37" ht="30" hidden="1" customHeight="1" thickBot="1">
      <c r="A50" s="73">
        <v>0</v>
      </c>
      <c r="B50" s="73">
        <v>0</v>
      </c>
      <c r="C50" s="75" t="s">
        <v>188</v>
      </c>
      <c r="D50" s="75" t="s">
        <v>188</v>
      </c>
      <c r="E50" s="75" t="s">
        <v>188</v>
      </c>
      <c r="F50" s="75" t="s">
        <v>188</v>
      </c>
      <c r="G50" s="75"/>
      <c r="H50" s="75"/>
      <c r="I50" s="75"/>
      <c r="J50" s="75"/>
      <c r="K50" s="75"/>
      <c r="L50" s="75"/>
      <c r="M50" s="75"/>
      <c r="N50" s="75"/>
      <c r="O50" s="75"/>
      <c r="P50" s="75"/>
      <c r="Q50" s="75"/>
      <c r="R50" s="75"/>
      <c r="S50" s="75"/>
      <c r="T50" s="75"/>
      <c r="U50" s="75"/>
      <c r="V50" s="75"/>
      <c r="W50" s="75"/>
      <c r="X50" s="75"/>
      <c r="Y50" s="75"/>
      <c r="Z50" s="75"/>
      <c r="AA50" s="75"/>
      <c r="AB50" s="75"/>
      <c r="AC50" s="75"/>
      <c r="AD50" s="75"/>
      <c r="AE50" s="75"/>
      <c r="AF50" s="75"/>
      <c r="AG50" s="75"/>
      <c r="AH50" s="75"/>
      <c r="AI50" s="184">
        <f t="shared" si="0"/>
        <v>0</v>
      </c>
      <c r="AJ50" s="186"/>
      <c r="AK50" s="74">
        <f>ROUNDDOWN(AJ50/AG209,2)</f>
        <v>0</v>
      </c>
    </row>
    <row r="51" spans="1:37" ht="30" hidden="1" customHeight="1" thickBot="1">
      <c r="A51" s="73">
        <v>0</v>
      </c>
      <c r="B51" s="73">
        <v>0</v>
      </c>
      <c r="C51" s="75" t="s">
        <v>188</v>
      </c>
      <c r="D51" s="75" t="s">
        <v>188</v>
      </c>
      <c r="E51" s="75" t="s">
        <v>188</v>
      </c>
      <c r="F51" s="75" t="s">
        <v>188</v>
      </c>
      <c r="G51" s="75"/>
      <c r="H51" s="75"/>
      <c r="I51" s="75"/>
      <c r="J51" s="75"/>
      <c r="K51" s="75"/>
      <c r="L51" s="75"/>
      <c r="M51" s="75"/>
      <c r="N51" s="75"/>
      <c r="O51" s="75"/>
      <c r="P51" s="75"/>
      <c r="Q51" s="75"/>
      <c r="R51" s="75"/>
      <c r="S51" s="75"/>
      <c r="T51" s="75"/>
      <c r="U51" s="75"/>
      <c r="V51" s="75"/>
      <c r="W51" s="75"/>
      <c r="X51" s="75"/>
      <c r="Y51" s="75"/>
      <c r="Z51" s="75"/>
      <c r="AA51" s="75"/>
      <c r="AB51" s="75"/>
      <c r="AC51" s="75"/>
      <c r="AD51" s="75"/>
      <c r="AE51" s="75"/>
      <c r="AF51" s="75"/>
      <c r="AG51" s="75"/>
      <c r="AH51" s="75"/>
      <c r="AI51" s="184">
        <f t="shared" si="0"/>
        <v>0</v>
      </c>
      <c r="AJ51" s="186"/>
      <c r="AK51" s="74">
        <f>ROUNDDOWN(AJ51/AG209,2)</f>
        <v>0</v>
      </c>
    </row>
    <row r="52" spans="1:37" ht="30" hidden="1" customHeight="1" thickBot="1">
      <c r="A52" s="73">
        <v>0</v>
      </c>
      <c r="B52" s="73">
        <v>0</v>
      </c>
      <c r="C52" s="75" t="s">
        <v>188</v>
      </c>
      <c r="D52" s="75" t="s">
        <v>188</v>
      </c>
      <c r="E52" s="75" t="s">
        <v>188</v>
      </c>
      <c r="F52" s="75" t="s">
        <v>188</v>
      </c>
      <c r="G52" s="75"/>
      <c r="H52" s="75"/>
      <c r="I52" s="75"/>
      <c r="J52" s="75"/>
      <c r="K52" s="75"/>
      <c r="L52" s="75"/>
      <c r="M52" s="75"/>
      <c r="N52" s="75"/>
      <c r="O52" s="75"/>
      <c r="P52" s="75"/>
      <c r="Q52" s="75"/>
      <c r="R52" s="75"/>
      <c r="S52" s="75"/>
      <c r="T52" s="75"/>
      <c r="U52" s="75"/>
      <c r="V52" s="75"/>
      <c r="W52" s="75"/>
      <c r="X52" s="75"/>
      <c r="Y52" s="75"/>
      <c r="Z52" s="75"/>
      <c r="AA52" s="75"/>
      <c r="AB52" s="75"/>
      <c r="AC52" s="75"/>
      <c r="AD52" s="75"/>
      <c r="AE52" s="75"/>
      <c r="AF52" s="75"/>
      <c r="AG52" s="75"/>
      <c r="AH52" s="75"/>
      <c r="AI52" s="184">
        <f t="shared" si="0"/>
        <v>0</v>
      </c>
      <c r="AJ52" s="186"/>
      <c r="AK52" s="74">
        <f>ROUNDDOWN(AJ52/AG209,2)</f>
        <v>0</v>
      </c>
    </row>
    <row r="53" spans="1:37" ht="30" hidden="1" customHeight="1" thickBot="1">
      <c r="A53" s="73">
        <v>0</v>
      </c>
      <c r="B53" s="73">
        <v>0</v>
      </c>
      <c r="C53" s="75" t="s">
        <v>188</v>
      </c>
      <c r="D53" s="75" t="s">
        <v>188</v>
      </c>
      <c r="E53" s="75" t="s">
        <v>188</v>
      </c>
      <c r="F53" s="75" t="s">
        <v>188</v>
      </c>
      <c r="G53" s="75"/>
      <c r="H53" s="75"/>
      <c r="I53" s="75"/>
      <c r="J53" s="75"/>
      <c r="K53" s="75"/>
      <c r="L53" s="75"/>
      <c r="M53" s="75"/>
      <c r="N53" s="75"/>
      <c r="O53" s="75"/>
      <c r="P53" s="75"/>
      <c r="Q53" s="75"/>
      <c r="R53" s="75"/>
      <c r="S53" s="75"/>
      <c r="T53" s="75"/>
      <c r="U53" s="75"/>
      <c r="V53" s="75"/>
      <c r="W53" s="75"/>
      <c r="X53" s="75"/>
      <c r="Y53" s="75"/>
      <c r="Z53" s="75"/>
      <c r="AA53" s="75"/>
      <c r="AB53" s="75"/>
      <c r="AC53" s="75"/>
      <c r="AD53" s="75"/>
      <c r="AE53" s="75"/>
      <c r="AF53" s="75"/>
      <c r="AG53" s="75"/>
      <c r="AH53" s="75"/>
      <c r="AI53" s="184">
        <f t="shared" si="0"/>
        <v>0</v>
      </c>
      <c r="AJ53" s="186"/>
      <c r="AK53" s="74">
        <f>ROUNDDOWN(AJ53/AG209,2)</f>
        <v>0</v>
      </c>
    </row>
    <row r="54" spans="1:37" ht="30" hidden="1" customHeight="1" thickBot="1">
      <c r="A54" s="73">
        <v>0</v>
      </c>
      <c r="B54" s="73">
        <v>0</v>
      </c>
      <c r="C54" s="75" t="s">
        <v>188</v>
      </c>
      <c r="D54" s="75" t="s">
        <v>188</v>
      </c>
      <c r="E54" s="75" t="s">
        <v>188</v>
      </c>
      <c r="F54" s="75" t="s">
        <v>188</v>
      </c>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184">
        <f t="shared" si="0"/>
        <v>0</v>
      </c>
      <c r="AJ54" s="186"/>
      <c r="AK54" s="74">
        <f>ROUNDDOWN(AJ54/AG209,2)</f>
        <v>0</v>
      </c>
    </row>
    <row r="55" spans="1:37" ht="30" hidden="1" customHeight="1" thickBot="1">
      <c r="A55" s="73">
        <v>0</v>
      </c>
      <c r="B55" s="73">
        <v>0</v>
      </c>
      <c r="C55" s="75" t="s">
        <v>188</v>
      </c>
      <c r="D55" s="75" t="s">
        <v>188</v>
      </c>
      <c r="E55" s="75" t="s">
        <v>188</v>
      </c>
      <c r="F55" s="75" t="s">
        <v>188</v>
      </c>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5"/>
      <c r="AH55" s="75"/>
      <c r="AI55" s="184">
        <f t="shared" si="0"/>
        <v>0</v>
      </c>
      <c r="AJ55" s="186"/>
      <c r="AK55" s="74">
        <f>ROUNDDOWN(AJ55/AG209,2)</f>
        <v>0</v>
      </c>
    </row>
    <row r="56" spans="1:37" ht="30" hidden="1" customHeight="1" thickBot="1">
      <c r="A56" s="73">
        <v>0</v>
      </c>
      <c r="B56" s="73">
        <v>0</v>
      </c>
      <c r="C56" s="75" t="s">
        <v>188</v>
      </c>
      <c r="D56" s="75" t="s">
        <v>188</v>
      </c>
      <c r="E56" s="75" t="s">
        <v>188</v>
      </c>
      <c r="F56" s="75" t="s">
        <v>188</v>
      </c>
      <c r="G56" s="75"/>
      <c r="H56" s="75"/>
      <c r="I56" s="75"/>
      <c r="J56" s="75"/>
      <c r="K56" s="75"/>
      <c r="L56" s="75"/>
      <c r="M56" s="75"/>
      <c r="N56" s="75"/>
      <c r="O56" s="75"/>
      <c r="P56" s="75"/>
      <c r="Q56" s="75"/>
      <c r="R56" s="75"/>
      <c r="S56" s="75"/>
      <c r="T56" s="75"/>
      <c r="U56" s="75"/>
      <c r="V56" s="75"/>
      <c r="W56" s="75"/>
      <c r="X56" s="75"/>
      <c r="Y56" s="75"/>
      <c r="Z56" s="75"/>
      <c r="AA56" s="75"/>
      <c r="AB56" s="75"/>
      <c r="AC56" s="75"/>
      <c r="AD56" s="75"/>
      <c r="AE56" s="75"/>
      <c r="AF56" s="75"/>
      <c r="AG56" s="75"/>
      <c r="AH56" s="75"/>
      <c r="AI56" s="184">
        <f t="shared" si="0"/>
        <v>0</v>
      </c>
      <c r="AJ56" s="186"/>
      <c r="AK56" s="74">
        <f>ROUNDDOWN(AJ56/AG209,2)</f>
        <v>0</v>
      </c>
    </row>
    <row r="57" spans="1:37" ht="30" hidden="1" customHeight="1" thickBot="1">
      <c r="A57" s="73">
        <v>0</v>
      </c>
      <c r="B57" s="73">
        <v>0</v>
      </c>
      <c r="C57" s="75" t="s">
        <v>188</v>
      </c>
      <c r="D57" s="75" t="s">
        <v>188</v>
      </c>
      <c r="E57" s="75" t="s">
        <v>188</v>
      </c>
      <c r="F57" s="75" t="s">
        <v>188</v>
      </c>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184">
        <f t="shared" si="0"/>
        <v>0</v>
      </c>
      <c r="AJ57" s="186"/>
      <c r="AK57" s="74">
        <f>ROUNDDOWN(AJ57/AG209,2)</f>
        <v>0</v>
      </c>
    </row>
    <row r="58" spans="1:37" ht="30" hidden="1" customHeight="1" thickBot="1">
      <c r="A58" s="73">
        <v>0</v>
      </c>
      <c r="B58" s="73">
        <v>0</v>
      </c>
      <c r="C58" s="75" t="s">
        <v>188</v>
      </c>
      <c r="D58" s="75" t="s">
        <v>188</v>
      </c>
      <c r="E58" s="75" t="s">
        <v>188</v>
      </c>
      <c r="F58" s="75" t="s">
        <v>188</v>
      </c>
      <c r="G58" s="75"/>
      <c r="H58" s="75"/>
      <c r="I58" s="75"/>
      <c r="J58" s="75"/>
      <c r="K58" s="75"/>
      <c r="L58" s="75"/>
      <c r="M58" s="75"/>
      <c r="N58" s="75"/>
      <c r="O58" s="75"/>
      <c r="P58" s="75"/>
      <c r="Q58" s="75"/>
      <c r="R58" s="75"/>
      <c r="S58" s="75"/>
      <c r="T58" s="75"/>
      <c r="U58" s="75"/>
      <c r="V58" s="75"/>
      <c r="W58" s="75"/>
      <c r="X58" s="75"/>
      <c r="Y58" s="75"/>
      <c r="Z58" s="75"/>
      <c r="AA58" s="75"/>
      <c r="AB58" s="75"/>
      <c r="AC58" s="75"/>
      <c r="AD58" s="75"/>
      <c r="AE58" s="75"/>
      <c r="AF58" s="75"/>
      <c r="AG58" s="75"/>
      <c r="AH58" s="75"/>
      <c r="AI58" s="184">
        <f t="shared" si="0"/>
        <v>0</v>
      </c>
      <c r="AJ58" s="186"/>
      <c r="AK58" s="74">
        <f>ROUNDDOWN(AJ58/AG209,2)</f>
        <v>0</v>
      </c>
    </row>
    <row r="59" spans="1:37" ht="30" hidden="1" customHeight="1" thickBot="1">
      <c r="A59" s="73">
        <v>0</v>
      </c>
      <c r="B59" s="73">
        <v>0</v>
      </c>
      <c r="C59" s="75" t="s">
        <v>188</v>
      </c>
      <c r="D59" s="75" t="s">
        <v>188</v>
      </c>
      <c r="E59" s="75" t="s">
        <v>188</v>
      </c>
      <c r="F59" s="75" t="s">
        <v>188</v>
      </c>
      <c r="G59" s="75"/>
      <c r="H59" s="75"/>
      <c r="I59" s="75"/>
      <c r="J59" s="75"/>
      <c r="K59" s="75"/>
      <c r="L59" s="75"/>
      <c r="M59" s="75"/>
      <c r="N59" s="75"/>
      <c r="O59" s="75"/>
      <c r="P59" s="75"/>
      <c r="Q59" s="75"/>
      <c r="R59" s="75"/>
      <c r="S59" s="75"/>
      <c r="T59" s="75"/>
      <c r="U59" s="75"/>
      <c r="V59" s="75"/>
      <c r="W59" s="75"/>
      <c r="X59" s="75"/>
      <c r="Y59" s="75"/>
      <c r="Z59" s="75"/>
      <c r="AA59" s="75"/>
      <c r="AB59" s="75"/>
      <c r="AC59" s="75"/>
      <c r="AD59" s="75"/>
      <c r="AE59" s="75"/>
      <c r="AF59" s="75"/>
      <c r="AG59" s="75"/>
      <c r="AH59" s="75"/>
      <c r="AI59" s="184">
        <f t="shared" si="0"/>
        <v>0</v>
      </c>
      <c r="AJ59" s="186"/>
      <c r="AK59" s="74">
        <f>ROUNDDOWN(AJ59/AG209,2)</f>
        <v>0</v>
      </c>
    </row>
    <row r="60" spans="1:37" ht="30" hidden="1" customHeight="1" thickBot="1">
      <c r="A60" s="73">
        <v>0</v>
      </c>
      <c r="B60" s="73">
        <v>0</v>
      </c>
      <c r="C60" s="75" t="s">
        <v>188</v>
      </c>
      <c r="D60" s="75" t="s">
        <v>188</v>
      </c>
      <c r="E60" s="75" t="s">
        <v>188</v>
      </c>
      <c r="F60" s="75" t="s">
        <v>188</v>
      </c>
      <c r="G60" s="75"/>
      <c r="H60" s="75"/>
      <c r="I60" s="75"/>
      <c r="J60" s="75"/>
      <c r="K60" s="75"/>
      <c r="L60" s="75"/>
      <c r="M60" s="75"/>
      <c r="N60" s="75"/>
      <c r="O60" s="75"/>
      <c r="P60" s="75"/>
      <c r="Q60" s="75"/>
      <c r="R60" s="75"/>
      <c r="S60" s="75"/>
      <c r="T60" s="75"/>
      <c r="U60" s="75"/>
      <c r="V60" s="75"/>
      <c r="W60" s="75"/>
      <c r="X60" s="75"/>
      <c r="Y60" s="75"/>
      <c r="Z60" s="75"/>
      <c r="AA60" s="75"/>
      <c r="AB60" s="75"/>
      <c r="AC60" s="75"/>
      <c r="AD60" s="75"/>
      <c r="AE60" s="75"/>
      <c r="AF60" s="75"/>
      <c r="AG60" s="75"/>
      <c r="AH60" s="75"/>
      <c r="AI60" s="184">
        <f t="shared" si="0"/>
        <v>0</v>
      </c>
      <c r="AJ60" s="186"/>
      <c r="AK60" s="74">
        <f>ROUNDDOWN(AJ60/AG209,2)</f>
        <v>0</v>
      </c>
    </row>
    <row r="61" spans="1:37" ht="30" hidden="1" customHeight="1" thickBot="1">
      <c r="A61" s="73">
        <v>0</v>
      </c>
      <c r="B61" s="73">
        <v>0</v>
      </c>
      <c r="C61" s="75" t="s">
        <v>188</v>
      </c>
      <c r="D61" s="75" t="s">
        <v>188</v>
      </c>
      <c r="E61" s="75" t="s">
        <v>188</v>
      </c>
      <c r="F61" s="75" t="s">
        <v>188</v>
      </c>
      <c r="G61" s="75"/>
      <c r="H61" s="75"/>
      <c r="I61" s="75"/>
      <c r="J61" s="75"/>
      <c r="K61" s="75"/>
      <c r="L61" s="75"/>
      <c r="M61" s="75"/>
      <c r="N61" s="75"/>
      <c r="O61" s="75"/>
      <c r="P61" s="75"/>
      <c r="Q61" s="75"/>
      <c r="R61" s="75"/>
      <c r="S61" s="75"/>
      <c r="T61" s="75"/>
      <c r="U61" s="75"/>
      <c r="V61" s="75"/>
      <c r="W61" s="75"/>
      <c r="X61" s="75"/>
      <c r="Y61" s="75"/>
      <c r="Z61" s="75"/>
      <c r="AA61" s="75"/>
      <c r="AB61" s="75"/>
      <c r="AC61" s="75"/>
      <c r="AD61" s="75"/>
      <c r="AE61" s="75"/>
      <c r="AF61" s="75"/>
      <c r="AG61" s="75"/>
      <c r="AH61" s="75"/>
      <c r="AI61" s="184">
        <f t="shared" si="0"/>
        <v>0</v>
      </c>
      <c r="AJ61" s="186"/>
      <c r="AK61" s="74">
        <f>ROUNDDOWN(AJ61/AG209,2)</f>
        <v>0</v>
      </c>
    </row>
    <row r="62" spans="1:37" ht="30" hidden="1" customHeight="1" thickBot="1">
      <c r="A62" s="73">
        <v>0</v>
      </c>
      <c r="B62" s="73">
        <v>0</v>
      </c>
      <c r="C62" s="75" t="s">
        <v>188</v>
      </c>
      <c r="D62" s="75" t="s">
        <v>188</v>
      </c>
      <c r="E62" s="75" t="s">
        <v>188</v>
      </c>
      <c r="F62" s="75" t="s">
        <v>188</v>
      </c>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184">
        <f t="shared" si="0"/>
        <v>0</v>
      </c>
      <c r="AJ62" s="186"/>
      <c r="AK62" s="74">
        <f>ROUNDDOWN(AJ62/AG209,2)</f>
        <v>0</v>
      </c>
    </row>
    <row r="63" spans="1:37" ht="30" hidden="1" customHeight="1" thickBot="1">
      <c r="A63" s="73">
        <v>0</v>
      </c>
      <c r="B63" s="73">
        <v>0</v>
      </c>
      <c r="C63" s="75" t="s">
        <v>188</v>
      </c>
      <c r="D63" s="75" t="s">
        <v>188</v>
      </c>
      <c r="E63" s="75" t="s">
        <v>188</v>
      </c>
      <c r="F63" s="75" t="s">
        <v>188</v>
      </c>
      <c r="G63" s="75"/>
      <c r="H63" s="75"/>
      <c r="I63" s="75"/>
      <c r="J63" s="75"/>
      <c r="K63" s="75"/>
      <c r="L63" s="75"/>
      <c r="M63" s="75"/>
      <c r="N63" s="75"/>
      <c r="O63" s="75"/>
      <c r="P63" s="75"/>
      <c r="Q63" s="75"/>
      <c r="R63" s="75"/>
      <c r="S63" s="75"/>
      <c r="T63" s="75"/>
      <c r="U63" s="75"/>
      <c r="V63" s="75"/>
      <c r="W63" s="75"/>
      <c r="X63" s="75"/>
      <c r="Y63" s="75"/>
      <c r="Z63" s="75"/>
      <c r="AA63" s="75"/>
      <c r="AB63" s="75"/>
      <c r="AC63" s="75"/>
      <c r="AD63" s="75"/>
      <c r="AE63" s="75"/>
      <c r="AF63" s="75"/>
      <c r="AG63" s="75"/>
      <c r="AH63" s="75"/>
      <c r="AI63" s="184">
        <f t="shared" si="0"/>
        <v>0</v>
      </c>
      <c r="AJ63" s="186"/>
      <c r="AK63" s="74">
        <f>ROUNDDOWN(AJ63/AG209,2)</f>
        <v>0</v>
      </c>
    </row>
    <row r="64" spans="1:37" ht="30" hidden="1" customHeight="1" thickBot="1">
      <c r="A64" s="73">
        <v>0</v>
      </c>
      <c r="B64" s="73">
        <v>0</v>
      </c>
      <c r="C64" s="75" t="s">
        <v>188</v>
      </c>
      <c r="D64" s="75" t="s">
        <v>188</v>
      </c>
      <c r="E64" s="75" t="s">
        <v>188</v>
      </c>
      <c r="F64" s="75" t="s">
        <v>188</v>
      </c>
      <c r="G64" s="75"/>
      <c r="H64" s="75"/>
      <c r="I64" s="75"/>
      <c r="J64" s="75"/>
      <c r="K64" s="75"/>
      <c r="L64" s="75"/>
      <c r="M64" s="75"/>
      <c r="N64" s="75"/>
      <c r="O64" s="75"/>
      <c r="P64" s="75"/>
      <c r="Q64" s="75"/>
      <c r="R64" s="75"/>
      <c r="S64" s="75"/>
      <c r="T64" s="75"/>
      <c r="U64" s="75"/>
      <c r="V64" s="75"/>
      <c r="W64" s="75"/>
      <c r="X64" s="75"/>
      <c r="Y64" s="75"/>
      <c r="Z64" s="75"/>
      <c r="AA64" s="75"/>
      <c r="AB64" s="75"/>
      <c r="AC64" s="75"/>
      <c r="AD64" s="75"/>
      <c r="AE64" s="75"/>
      <c r="AF64" s="75"/>
      <c r="AG64" s="75"/>
      <c r="AH64" s="75"/>
      <c r="AI64" s="184">
        <f t="shared" si="0"/>
        <v>0</v>
      </c>
      <c r="AJ64" s="186"/>
      <c r="AK64" s="74">
        <f>ROUNDDOWN(AJ64/AG209,2)</f>
        <v>0</v>
      </c>
    </row>
    <row r="65" spans="1:37" ht="30" hidden="1" customHeight="1" thickBot="1">
      <c r="A65" s="73">
        <v>0</v>
      </c>
      <c r="B65" s="73">
        <v>0</v>
      </c>
      <c r="C65" s="75" t="s">
        <v>188</v>
      </c>
      <c r="D65" s="75" t="s">
        <v>188</v>
      </c>
      <c r="E65" s="75" t="s">
        <v>188</v>
      </c>
      <c r="F65" s="75" t="s">
        <v>188</v>
      </c>
      <c r="G65" s="75"/>
      <c r="H65" s="75"/>
      <c r="I65" s="75"/>
      <c r="J65" s="75"/>
      <c r="K65" s="75"/>
      <c r="L65" s="75"/>
      <c r="M65" s="75"/>
      <c r="N65" s="75"/>
      <c r="O65" s="75"/>
      <c r="P65" s="75"/>
      <c r="Q65" s="75"/>
      <c r="R65" s="75"/>
      <c r="S65" s="75"/>
      <c r="T65" s="75"/>
      <c r="U65" s="75"/>
      <c r="V65" s="75"/>
      <c r="W65" s="75"/>
      <c r="X65" s="75"/>
      <c r="Y65" s="75"/>
      <c r="Z65" s="75"/>
      <c r="AA65" s="75"/>
      <c r="AB65" s="75"/>
      <c r="AC65" s="75"/>
      <c r="AD65" s="75"/>
      <c r="AE65" s="75"/>
      <c r="AF65" s="75"/>
      <c r="AG65" s="75"/>
      <c r="AH65" s="75"/>
      <c r="AI65" s="184">
        <f t="shared" si="0"/>
        <v>0</v>
      </c>
      <c r="AJ65" s="186"/>
      <c r="AK65" s="74">
        <f>ROUNDDOWN(AJ65/AG209,2)</f>
        <v>0</v>
      </c>
    </row>
    <row r="66" spans="1:37" ht="30" hidden="1" customHeight="1" thickBot="1">
      <c r="A66" s="73">
        <v>0</v>
      </c>
      <c r="B66" s="73">
        <v>0</v>
      </c>
      <c r="C66" s="75" t="s">
        <v>188</v>
      </c>
      <c r="D66" s="75" t="s">
        <v>188</v>
      </c>
      <c r="E66" s="75" t="s">
        <v>188</v>
      </c>
      <c r="F66" s="75" t="s">
        <v>188</v>
      </c>
      <c r="G66" s="75"/>
      <c r="H66" s="75"/>
      <c r="I66" s="75"/>
      <c r="J66" s="75"/>
      <c r="K66" s="75"/>
      <c r="L66" s="75"/>
      <c r="M66" s="75"/>
      <c r="N66" s="75"/>
      <c r="O66" s="75"/>
      <c r="P66" s="75"/>
      <c r="Q66" s="75"/>
      <c r="R66" s="75"/>
      <c r="S66" s="75"/>
      <c r="T66" s="75"/>
      <c r="U66" s="75"/>
      <c r="V66" s="75"/>
      <c r="W66" s="75"/>
      <c r="X66" s="75"/>
      <c r="Y66" s="75"/>
      <c r="Z66" s="75"/>
      <c r="AA66" s="75"/>
      <c r="AB66" s="75"/>
      <c r="AC66" s="75"/>
      <c r="AD66" s="75"/>
      <c r="AE66" s="75"/>
      <c r="AF66" s="75"/>
      <c r="AG66" s="75"/>
      <c r="AH66" s="75"/>
      <c r="AI66" s="184">
        <f t="shared" si="0"/>
        <v>0</v>
      </c>
      <c r="AJ66" s="186"/>
      <c r="AK66" s="74">
        <f>ROUNDDOWN(AJ66/AG209,2)</f>
        <v>0</v>
      </c>
    </row>
    <row r="67" spans="1:37" ht="30" hidden="1" customHeight="1" thickBot="1">
      <c r="A67" s="73">
        <v>0</v>
      </c>
      <c r="B67" s="73">
        <v>0</v>
      </c>
      <c r="C67" s="75" t="s">
        <v>188</v>
      </c>
      <c r="D67" s="75" t="s">
        <v>188</v>
      </c>
      <c r="E67" s="75" t="s">
        <v>188</v>
      </c>
      <c r="F67" s="75" t="s">
        <v>188</v>
      </c>
      <c r="G67" s="75"/>
      <c r="H67" s="75"/>
      <c r="I67" s="75"/>
      <c r="J67" s="75"/>
      <c r="K67" s="75"/>
      <c r="L67" s="75"/>
      <c r="M67" s="75"/>
      <c r="N67" s="75"/>
      <c r="O67" s="75"/>
      <c r="P67" s="75"/>
      <c r="Q67" s="75"/>
      <c r="R67" s="75"/>
      <c r="S67" s="75"/>
      <c r="T67" s="75"/>
      <c r="U67" s="75"/>
      <c r="V67" s="75"/>
      <c r="W67" s="75"/>
      <c r="X67" s="75"/>
      <c r="Y67" s="75"/>
      <c r="Z67" s="75"/>
      <c r="AA67" s="75"/>
      <c r="AB67" s="75"/>
      <c r="AC67" s="75"/>
      <c r="AD67" s="75"/>
      <c r="AE67" s="75"/>
      <c r="AF67" s="75"/>
      <c r="AG67" s="75"/>
      <c r="AH67" s="75"/>
      <c r="AI67" s="184">
        <f t="shared" si="0"/>
        <v>0</v>
      </c>
      <c r="AJ67" s="186"/>
      <c r="AK67" s="74">
        <f>ROUNDDOWN(AJ67/AG209,2)</f>
        <v>0</v>
      </c>
    </row>
    <row r="68" spans="1:37" ht="30" hidden="1" customHeight="1" thickBot="1">
      <c r="A68" s="73">
        <v>0</v>
      </c>
      <c r="B68" s="73">
        <v>0</v>
      </c>
      <c r="C68" s="75" t="s">
        <v>188</v>
      </c>
      <c r="D68" s="75" t="s">
        <v>188</v>
      </c>
      <c r="E68" s="75" t="s">
        <v>188</v>
      </c>
      <c r="F68" s="75" t="s">
        <v>188</v>
      </c>
      <c r="G68" s="75"/>
      <c r="H68" s="75"/>
      <c r="I68" s="75"/>
      <c r="J68" s="75"/>
      <c r="K68" s="75"/>
      <c r="L68" s="75"/>
      <c r="M68" s="75"/>
      <c r="N68" s="75"/>
      <c r="O68" s="75"/>
      <c r="P68" s="75"/>
      <c r="Q68" s="75"/>
      <c r="R68" s="75"/>
      <c r="S68" s="75"/>
      <c r="T68" s="75"/>
      <c r="U68" s="75"/>
      <c r="V68" s="75"/>
      <c r="W68" s="75"/>
      <c r="X68" s="75"/>
      <c r="Y68" s="75"/>
      <c r="Z68" s="75"/>
      <c r="AA68" s="75"/>
      <c r="AB68" s="75"/>
      <c r="AC68" s="75"/>
      <c r="AD68" s="75"/>
      <c r="AE68" s="75"/>
      <c r="AF68" s="75"/>
      <c r="AG68" s="75"/>
      <c r="AH68" s="75"/>
      <c r="AI68" s="184">
        <f t="shared" si="0"/>
        <v>0</v>
      </c>
      <c r="AJ68" s="186"/>
      <c r="AK68" s="74">
        <f>ROUNDDOWN(AJ68/AG209,2)</f>
        <v>0</v>
      </c>
    </row>
    <row r="69" spans="1:37" ht="30" hidden="1" customHeight="1" thickBot="1">
      <c r="A69" s="73">
        <v>0</v>
      </c>
      <c r="B69" s="73">
        <v>0</v>
      </c>
      <c r="C69" s="75" t="s">
        <v>188</v>
      </c>
      <c r="D69" s="75" t="s">
        <v>188</v>
      </c>
      <c r="E69" s="75" t="s">
        <v>188</v>
      </c>
      <c r="F69" s="75" t="s">
        <v>188</v>
      </c>
      <c r="G69" s="75"/>
      <c r="H69" s="75"/>
      <c r="I69" s="75"/>
      <c r="J69" s="75"/>
      <c r="K69" s="75"/>
      <c r="L69" s="75"/>
      <c r="M69" s="75"/>
      <c r="N69" s="75"/>
      <c r="O69" s="75"/>
      <c r="P69" s="75"/>
      <c r="Q69" s="75"/>
      <c r="R69" s="75"/>
      <c r="S69" s="75"/>
      <c r="T69" s="75"/>
      <c r="U69" s="75"/>
      <c r="V69" s="75"/>
      <c r="W69" s="75"/>
      <c r="X69" s="75"/>
      <c r="Y69" s="75"/>
      <c r="Z69" s="75"/>
      <c r="AA69" s="75"/>
      <c r="AB69" s="75"/>
      <c r="AC69" s="75"/>
      <c r="AD69" s="75"/>
      <c r="AE69" s="75"/>
      <c r="AF69" s="75"/>
      <c r="AG69" s="75"/>
      <c r="AH69" s="75"/>
      <c r="AI69" s="184">
        <f t="shared" si="0"/>
        <v>0</v>
      </c>
      <c r="AJ69" s="186"/>
      <c r="AK69" s="74">
        <f>ROUNDDOWN(AJ69/AG209,2)</f>
        <v>0</v>
      </c>
    </row>
    <row r="70" spans="1:37" ht="30" hidden="1" customHeight="1" thickBot="1">
      <c r="A70" s="73">
        <v>0</v>
      </c>
      <c r="B70" s="73">
        <v>0</v>
      </c>
      <c r="C70" s="75" t="s">
        <v>188</v>
      </c>
      <c r="D70" s="75" t="s">
        <v>188</v>
      </c>
      <c r="E70" s="75" t="s">
        <v>188</v>
      </c>
      <c r="F70" s="75" t="s">
        <v>188</v>
      </c>
      <c r="G70" s="75"/>
      <c r="H70" s="75"/>
      <c r="I70" s="75"/>
      <c r="J70" s="75"/>
      <c r="K70" s="75"/>
      <c r="L70" s="75"/>
      <c r="M70" s="75"/>
      <c r="N70" s="75"/>
      <c r="O70" s="75"/>
      <c r="P70" s="75"/>
      <c r="Q70" s="75"/>
      <c r="R70" s="75"/>
      <c r="S70" s="75"/>
      <c r="T70" s="75"/>
      <c r="U70" s="75"/>
      <c r="V70" s="75"/>
      <c r="W70" s="75"/>
      <c r="X70" s="75"/>
      <c r="Y70" s="75"/>
      <c r="Z70" s="75"/>
      <c r="AA70" s="75"/>
      <c r="AB70" s="75"/>
      <c r="AC70" s="75"/>
      <c r="AD70" s="75"/>
      <c r="AE70" s="75"/>
      <c r="AF70" s="75"/>
      <c r="AG70" s="75"/>
      <c r="AH70" s="75"/>
      <c r="AI70" s="184">
        <f t="shared" si="0"/>
        <v>0</v>
      </c>
      <c r="AJ70" s="186"/>
      <c r="AK70" s="74">
        <f>ROUNDDOWN(AJ70/AG209,2)</f>
        <v>0</v>
      </c>
    </row>
    <row r="71" spans="1:37" ht="30" hidden="1" customHeight="1" thickBot="1">
      <c r="A71" s="73">
        <v>0</v>
      </c>
      <c r="B71" s="73">
        <v>0</v>
      </c>
      <c r="C71" s="75" t="s">
        <v>188</v>
      </c>
      <c r="D71" s="75" t="s">
        <v>188</v>
      </c>
      <c r="E71" s="75" t="s">
        <v>188</v>
      </c>
      <c r="F71" s="75" t="s">
        <v>188</v>
      </c>
      <c r="G71" s="75"/>
      <c r="H71" s="75"/>
      <c r="I71" s="75"/>
      <c r="J71" s="75"/>
      <c r="K71" s="75"/>
      <c r="L71" s="75"/>
      <c r="M71" s="75"/>
      <c r="N71" s="75"/>
      <c r="O71" s="75"/>
      <c r="P71" s="75"/>
      <c r="Q71" s="75"/>
      <c r="R71" s="75"/>
      <c r="S71" s="75"/>
      <c r="T71" s="75"/>
      <c r="U71" s="75"/>
      <c r="V71" s="75"/>
      <c r="W71" s="75"/>
      <c r="X71" s="75"/>
      <c r="Y71" s="75"/>
      <c r="Z71" s="75"/>
      <c r="AA71" s="75"/>
      <c r="AB71" s="75"/>
      <c r="AC71" s="75"/>
      <c r="AD71" s="75"/>
      <c r="AE71" s="75"/>
      <c r="AF71" s="75"/>
      <c r="AG71" s="75"/>
      <c r="AH71" s="75"/>
      <c r="AI71" s="184">
        <f t="shared" si="0"/>
        <v>0</v>
      </c>
      <c r="AJ71" s="186"/>
      <c r="AK71" s="74">
        <f>ROUNDDOWN(AJ71/AG209,2)</f>
        <v>0</v>
      </c>
    </row>
    <row r="72" spans="1:37" ht="30" hidden="1" customHeight="1" thickBot="1">
      <c r="A72" s="73">
        <v>0</v>
      </c>
      <c r="B72" s="73">
        <v>0</v>
      </c>
      <c r="C72" s="75" t="s">
        <v>188</v>
      </c>
      <c r="D72" s="75" t="s">
        <v>188</v>
      </c>
      <c r="E72" s="75" t="s">
        <v>188</v>
      </c>
      <c r="F72" s="75" t="s">
        <v>188</v>
      </c>
      <c r="G72" s="75"/>
      <c r="H72" s="75"/>
      <c r="I72" s="75"/>
      <c r="J72" s="75"/>
      <c r="K72" s="75"/>
      <c r="L72" s="75"/>
      <c r="M72" s="75"/>
      <c r="N72" s="75"/>
      <c r="O72" s="75"/>
      <c r="P72" s="75"/>
      <c r="Q72" s="75"/>
      <c r="R72" s="75"/>
      <c r="S72" s="75"/>
      <c r="T72" s="75"/>
      <c r="U72" s="75"/>
      <c r="V72" s="75"/>
      <c r="W72" s="75"/>
      <c r="X72" s="75"/>
      <c r="Y72" s="75"/>
      <c r="Z72" s="75"/>
      <c r="AA72" s="75"/>
      <c r="AB72" s="75"/>
      <c r="AC72" s="75"/>
      <c r="AD72" s="75"/>
      <c r="AE72" s="75"/>
      <c r="AF72" s="75"/>
      <c r="AG72" s="75"/>
      <c r="AH72" s="75"/>
      <c r="AI72" s="184">
        <f t="shared" si="0"/>
        <v>0</v>
      </c>
      <c r="AJ72" s="186"/>
      <c r="AK72" s="74">
        <f>ROUNDDOWN(AJ72/AG209,2)</f>
        <v>0</v>
      </c>
    </row>
    <row r="73" spans="1:37" ht="30" hidden="1" customHeight="1" thickBot="1">
      <c r="A73" s="73">
        <v>0</v>
      </c>
      <c r="B73" s="73">
        <v>0</v>
      </c>
      <c r="C73" s="75" t="s">
        <v>188</v>
      </c>
      <c r="D73" s="75" t="s">
        <v>188</v>
      </c>
      <c r="E73" s="75" t="s">
        <v>188</v>
      </c>
      <c r="F73" s="75" t="s">
        <v>188</v>
      </c>
      <c r="G73" s="75"/>
      <c r="H73" s="75"/>
      <c r="I73" s="75"/>
      <c r="J73" s="75"/>
      <c r="K73" s="75"/>
      <c r="L73" s="75"/>
      <c r="M73" s="75"/>
      <c r="N73" s="75"/>
      <c r="O73" s="75"/>
      <c r="P73" s="75"/>
      <c r="Q73" s="75"/>
      <c r="R73" s="75"/>
      <c r="S73" s="75"/>
      <c r="T73" s="75"/>
      <c r="U73" s="75"/>
      <c r="V73" s="75"/>
      <c r="W73" s="75"/>
      <c r="X73" s="75"/>
      <c r="Y73" s="75"/>
      <c r="Z73" s="75"/>
      <c r="AA73" s="75"/>
      <c r="AB73" s="75"/>
      <c r="AC73" s="75"/>
      <c r="AD73" s="75"/>
      <c r="AE73" s="75"/>
      <c r="AF73" s="75"/>
      <c r="AG73" s="75"/>
      <c r="AH73" s="75"/>
      <c r="AI73" s="184">
        <f t="shared" si="0"/>
        <v>0</v>
      </c>
      <c r="AJ73" s="186"/>
      <c r="AK73" s="74">
        <f>ROUNDDOWN(AJ73/AG209,2)</f>
        <v>0</v>
      </c>
    </row>
    <row r="74" spans="1:37" ht="30" hidden="1" customHeight="1" thickBot="1">
      <c r="A74" s="73">
        <v>0</v>
      </c>
      <c r="B74" s="73">
        <v>0</v>
      </c>
      <c r="C74" s="75" t="s">
        <v>188</v>
      </c>
      <c r="D74" s="75" t="s">
        <v>188</v>
      </c>
      <c r="E74" s="75" t="s">
        <v>188</v>
      </c>
      <c r="F74" s="75" t="s">
        <v>188</v>
      </c>
      <c r="G74" s="75"/>
      <c r="H74" s="75"/>
      <c r="I74" s="75"/>
      <c r="J74" s="75"/>
      <c r="K74" s="75"/>
      <c r="L74" s="75"/>
      <c r="M74" s="75"/>
      <c r="N74" s="75"/>
      <c r="O74" s="75"/>
      <c r="P74" s="75"/>
      <c r="Q74" s="75"/>
      <c r="R74" s="75"/>
      <c r="S74" s="75"/>
      <c r="T74" s="75"/>
      <c r="U74" s="75"/>
      <c r="V74" s="75"/>
      <c r="W74" s="75"/>
      <c r="X74" s="75"/>
      <c r="Y74" s="75"/>
      <c r="Z74" s="75"/>
      <c r="AA74" s="75"/>
      <c r="AB74" s="75"/>
      <c r="AC74" s="75"/>
      <c r="AD74" s="75"/>
      <c r="AE74" s="75"/>
      <c r="AF74" s="75"/>
      <c r="AG74" s="75"/>
      <c r="AH74" s="75"/>
      <c r="AI74" s="184">
        <f t="shared" si="0"/>
        <v>0</v>
      </c>
      <c r="AJ74" s="186"/>
      <c r="AK74" s="74">
        <f>ROUNDDOWN(AJ74/AG209,2)</f>
        <v>0</v>
      </c>
    </row>
    <row r="75" spans="1:37" ht="30" hidden="1" customHeight="1" thickBot="1">
      <c r="A75" s="73">
        <v>0</v>
      </c>
      <c r="B75" s="73">
        <v>0</v>
      </c>
      <c r="C75" s="75" t="s">
        <v>188</v>
      </c>
      <c r="D75" s="75" t="s">
        <v>188</v>
      </c>
      <c r="E75" s="75" t="s">
        <v>188</v>
      </c>
      <c r="F75" s="75" t="s">
        <v>188</v>
      </c>
      <c r="G75" s="75"/>
      <c r="H75" s="75"/>
      <c r="I75" s="75"/>
      <c r="J75" s="75"/>
      <c r="K75" s="75"/>
      <c r="L75" s="75"/>
      <c r="M75" s="75"/>
      <c r="N75" s="75"/>
      <c r="O75" s="75"/>
      <c r="P75" s="75"/>
      <c r="Q75" s="75"/>
      <c r="R75" s="75"/>
      <c r="S75" s="75"/>
      <c r="T75" s="75"/>
      <c r="U75" s="75"/>
      <c r="V75" s="75"/>
      <c r="W75" s="75"/>
      <c r="X75" s="75"/>
      <c r="Y75" s="75"/>
      <c r="Z75" s="75"/>
      <c r="AA75" s="75"/>
      <c r="AB75" s="75"/>
      <c r="AC75" s="75"/>
      <c r="AD75" s="75"/>
      <c r="AE75" s="75"/>
      <c r="AF75" s="75"/>
      <c r="AG75" s="75"/>
      <c r="AH75" s="75"/>
      <c r="AI75" s="184">
        <f t="shared" si="0"/>
        <v>0</v>
      </c>
      <c r="AJ75" s="186"/>
      <c r="AK75" s="74">
        <f>ROUNDDOWN(AJ75/AG209,2)</f>
        <v>0</v>
      </c>
    </row>
    <row r="76" spans="1:37" ht="30" hidden="1" customHeight="1" thickBot="1">
      <c r="A76" s="73">
        <v>0</v>
      </c>
      <c r="B76" s="73">
        <v>0</v>
      </c>
      <c r="C76" s="75" t="s">
        <v>188</v>
      </c>
      <c r="D76" s="75" t="s">
        <v>188</v>
      </c>
      <c r="E76" s="75" t="s">
        <v>188</v>
      </c>
      <c r="F76" s="75" t="s">
        <v>188</v>
      </c>
      <c r="G76" s="75"/>
      <c r="H76" s="75"/>
      <c r="I76" s="75"/>
      <c r="J76" s="75"/>
      <c r="K76" s="75"/>
      <c r="L76" s="75"/>
      <c r="M76" s="75"/>
      <c r="N76" s="75"/>
      <c r="O76" s="75"/>
      <c r="P76" s="75"/>
      <c r="Q76" s="75"/>
      <c r="R76" s="75"/>
      <c r="S76" s="75"/>
      <c r="T76" s="75"/>
      <c r="U76" s="75"/>
      <c r="V76" s="75"/>
      <c r="W76" s="75"/>
      <c r="X76" s="75"/>
      <c r="Y76" s="75"/>
      <c r="Z76" s="75"/>
      <c r="AA76" s="75"/>
      <c r="AB76" s="75"/>
      <c r="AC76" s="75"/>
      <c r="AD76" s="75"/>
      <c r="AE76" s="75"/>
      <c r="AF76" s="75"/>
      <c r="AG76" s="75"/>
      <c r="AH76" s="75"/>
      <c r="AI76" s="184">
        <f t="shared" si="0"/>
        <v>0</v>
      </c>
      <c r="AJ76" s="186"/>
      <c r="AK76" s="74">
        <f>ROUNDDOWN(AJ76/AG209,2)</f>
        <v>0</v>
      </c>
    </row>
    <row r="77" spans="1:37" ht="30" hidden="1" customHeight="1" thickBot="1">
      <c r="A77" s="73">
        <v>0</v>
      </c>
      <c r="B77" s="73">
        <v>0</v>
      </c>
      <c r="C77" s="75" t="s">
        <v>188</v>
      </c>
      <c r="D77" s="75" t="s">
        <v>188</v>
      </c>
      <c r="E77" s="75" t="s">
        <v>188</v>
      </c>
      <c r="F77" s="75" t="s">
        <v>188</v>
      </c>
      <c r="G77" s="75"/>
      <c r="H77" s="75"/>
      <c r="I77" s="75"/>
      <c r="J77" s="75"/>
      <c r="K77" s="75"/>
      <c r="L77" s="75"/>
      <c r="M77" s="75"/>
      <c r="N77" s="75"/>
      <c r="O77" s="75"/>
      <c r="P77" s="75"/>
      <c r="Q77" s="75"/>
      <c r="R77" s="75"/>
      <c r="S77" s="75"/>
      <c r="T77" s="75"/>
      <c r="U77" s="75"/>
      <c r="V77" s="75"/>
      <c r="W77" s="75"/>
      <c r="X77" s="75"/>
      <c r="Y77" s="75"/>
      <c r="Z77" s="75"/>
      <c r="AA77" s="75"/>
      <c r="AB77" s="75"/>
      <c r="AC77" s="75"/>
      <c r="AD77" s="75"/>
      <c r="AE77" s="75"/>
      <c r="AF77" s="75"/>
      <c r="AG77" s="75"/>
      <c r="AH77" s="75"/>
      <c r="AI77" s="184">
        <f t="shared" si="0"/>
        <v>0</v>
      </c>
      <c r="AJ77" s="186"/>
      <c r="AK77" s="74">
        <f>ROUNDDOWN(AJ77/AG209,2)</f>
        <v>0</v>
      </c>
    </row>
    <row r="78" spans="1:37" ht="30" hidden="1" customHeight="1" thickBot="1">
      <c r="A78" s="73">
        <v>0</v>
      </c>
      <c r="B78" s="73">
        <v>0</v>
      </c>
      <c r="C78" s="75" t="s">
        <v>188</v>
      </c>
      <c r="D78" s="75" t="s">
        <v>188</v>
      </c>
      <c r="E78" s="75" t="s">
        <v>188</v>
      </c>
      <c r="F78" s="75" t="s">
        <v>188</v>
      </c>
      <c r="G78" s="75"/>
      <c r="H78" s="75"/>
      <c r="I78" s="75"/>
      <c r="J78" s="75"/>
      <c r="K78" s="75"/>
      <c r="L78" s="75"/>
      <c r="M78" s="75"/>
      <c r="N78" s="75"/>
      <c r="O78" s="75"/>
      <c r="P78" s="75"/>
      <c r="Q78" s="75"/>
      <c r="R78" s="75"/>
      <c r="S78" s="75"/>
      <c r="T78" s="75"/>
      <c r="U78" s="75"/>
      <c r="V78" s="75"/>
      <c r="W78" s="75"/>
      <c r="X78" s="75"/>
      <c r="Y78" s="75"/>
      <c r="Z78" s="75"/>
      <c r="AA78" s="75"/>
      <c r="AB78" s="75"/>
      <c r="AC78" s="75"/>
      <c r="AD78" s="75"/>
      <c r="AE78" s="75"/>
      <c r="AF78" s="75"/>
      <c r="AG78" s="75"/>
      <c r="AH78" s="75"/>
      <c r="AI78" s="184">
        <f t="shared" si="0"/>
        <v>0</v>
      </c>
      <c r="AJ78" s="186"/>
      <c r="AK78" s="74">
        <f>ROUNDDOWN(AJ78/AG209,2)</f>
        <v>0</v>
      </c>
    </row>
    <row r="79" spans="1:37" ht="30" hidden="1" customHeight="1" thickBot="1">
      <c r="A79" s="73">
        <v>0</v>
      </c>
      <c r="B79" s="73">
        <v>0</v>
      </c>
      <c r="C79" s="75" t="s">
        <v>188</v>
      </c>
      <c r="D79" s="75" t="s">
        <v>188</v>
      </c>
      <c r="E79" s="75" t="s">
        <v>188</v>
      </c>
      <c r="F79" s="75" t="s">
        <v>188</v>
      </c>
      <c r="G79" s="75"/>
      <c r="H79" s="75"/>
      <c r="I79" s="75"/>
      <c r="J79" s="75"/>
      <c r="K79" s="75"/>
      <c r="L79" s="75"/>
      <c r="M79" s="75"/>
      <c r="N79" s="75"/>
      <c r="O79" s="75"/>
      <c r="P79" s="75"/>
      <c r="Q79" s="75"/>
      <c r="R79" s="75"/>
      <c r="S79" s="75"/>
      <c r="T79" s="75"/>
      <c r="U79" s="75"/>
      <c r="V79" s="75"/>
      <c r="W79" s="75"/>
      <c r="X79" s="75"/>
      <c r="Y79" s="75"/>
      <c r="Z79" s="75"/>
      <c r="AA79" s="75"/>
      <c r="AB79" s="75"/>
      <c r="AC79" s="75"/>
      <c r="AD79" s="75"/>
      <c r="AE79" s="75"/>
      <c r="AF79" s="75"/>
      <c r="AG79" s="75"/>
      <c r="AH79" s="75"/>
      <c r="AI79" s="184">
        <f t="shared" si="0"/>
        <v>0</v>
      </c>
      <c r="AJ79" s="186"/>
      <c r="AK79" s="74">
        <f>ROUNDDOWN(AJ79/AG209,2)</f>
        <v>0</v>
      </c>
    </row>
    <row r="80" spans="1:37" ht="30" hidden="1" customHeight="1" thickBot="1">
      <c r="A80" s="73">
        <v>0</v>
      </c>
      <c r="B80" s="73">
        <v>0</v>
      </c>
      <c r="C80" s="75" t="s">
        <v>188</v>
      </c>
      <c r="D80" s="75" t="s">
        <v>188</v>
      </c>
      <c r="E80" s="75" t="s">
        <v>188</v>
      </c>
      <c r="F80" s="75" t="s">
        <v>188</v>
      </c>
      <c r="G80" s="75"/>
      <c r="H80" s="75"/>
      <c r="I80" s="75"/>
      <c r="J80" s="75"/>
      <c r="K80" s="75"/>
      <c r="L80" s="75"/>
      <c r="M80" s="75"/>
      <c r="N80" s="75"/>
      <c r="O80" s="75"/>
      <c r="P80" s="75"/>
      <c r="Q80" s="75"/>
      <c r="R80" s="75"/>
      <c r="S80" s="75"/>
      <c r="T80" s="75"/>
      <c r="U80" s="75"/>
      <c r="V80" s="75"/>
      <c r="W80" s="75"/>
      <c r="X80" s="75"/>
      <c r="Y80" s="75"/>
      <c r="Z80" s="75"/>
      <c r="AA80" s="75"/>
      <c r="AB80" s="75"/>
      <c r="AC80" s="75"/>
      <c r="AD80" s="75"/>
      <c r="AE80" s="75"/>
      <c r="AF80" s="75"/>
      <c r="AG80" s="75"/>
      <c r="AH80" s="75"/>
      <c r="AI80" s="184">
        <f t="shared" si="0"/>
        <v>0</v>
      </c>
      <c r="AJ80" s="186"/>
      <c r="AK80" s="74">
        <f>ROUNDDOWN(AJ80/AG209,2)</f>
        <v>0</v>
      </c>
    </row>
    <row r="81" spans="1:37" ht="30" hidden="1" customHeight="1" thickBot="1">
      <c r="A81" s="73">
        <v>0</v>
      </c>
      <c r="B81" s="73">
        <v>0</v>
      </c>
      <c r="C81" s="75" t="s">
        <v>188</v>
      </c>
      <c r="D81" s="75" t="s">
        <v>188</v>
      </c>
      <c r="E81" s="75" t="s">
        <v>188</v>
      </c>
      <c r="F81" s="75" t="s">
        <v>188</v>
      </c>
      <c r="G81" s="75"/>
      <c r="H81" s="75"/>
      <c r="I81" s="75"/>
      <c r="J81" s="75"/>
      <c r="K81" s="75"/>
      <c r="L81" s="75"/>
      <c r="M81" s="75"/>
      <c r="N81" s="75"/>
      <c r="O81" s="75"/>
      <c r="P81" s="75"/>
      <c r="Q81" s="75"/>
      <c r="R81" s="75"/>
      <c r="S81" s="75"/>
      <c r="T81" s="75"/>
      <c r="U81" s="75"/>
      <c r="V81" s="75"/>
      <c r="W81" s="75"/>
      <c r="X81" s="75"/>
      <c r="Y81" s="75"/>
      <c r="Z81" s="75"/>
      <c r="AA81" s="75"/>
      <c r="AB81" s="75"/>
      <c r="AC81" s="75"/>
      <c r="AD81" s="75"/>
      <c r="AE81" s="75"/>
      <c r="AF81" s="75"/>
      <c r="AG81" s="75"/>
      <c r="AH81" s="75"/>
      <c r="AI81" s="184">
        <f t="shared" si="0"/>
        <v>0</v>
      </c>
      <c r="AJ81" s="186"/>
      <c r="AK81" s="74">
        <f>ROUNDDOWN(AJ81/AG209,2)</f>
        <v>0</v>
      </c>
    </row>
    <row r="82" spans="1:37" ht="30" hidden="1" customHeight="1" thickBot="1">
      <c r="A82" s="73">
        <v>0</v>
      </c>
      <c r="B82" s="73">
        <v>0</v>
      </c>
      <c r="C82" s="75" t="s">
        <v>188</v>
      </c>
      <c r="D82" s="75" t="s">
        <v>188</v>
      </c>
      <c r="E82" s="75" t="s">
        <v>188</v>
      </c>
      <c r="F82" s="75" t="s">
        <v>188</v>
      </c>
      <c r="G82" s="75"/>
      <c r="H82" s="75"/>
      <c r="I82" s="75"/>
      <c r="J82" s="75"/>
      <c r="K82" s="75"/>
      <c r="L82" s="75"/>
      <c r="M82" s="75"/>
      <c r="N82" s="75"/>
      <c r="O82" s="75"/>
      <c r="P82" s="75"/>
      <c r="Q82" s="75"/>
      <c r="R82" s="75"/>
      <c r="S82" s="75"/>
      <c r="T82" s="75"/>
      <c r="U82" s="75"/>
      <c r="V82" s="75"/>
      <c r="W82" s="75"/>
      <c r="X82" s="75"/>
      <c r="Y82" s="75"/>
      <c r="Z82" s="75"/>
      <c r="AA82" s="75"/>
      <c r="AB82" s="75"/>
      <c r="AC82" s="75"/>
      <c r="AD82" s="75"/>
      <c r="AE82" s="75"/>
      <c r="AF82" s="75"/>
      <c r="AG82" s="75"/>
      <c r="AH82" s="75"/>
      <c r="AI82" s="184">
        <f t="shared" si="0"/>
        <v>0</v>
      </c>
      <c r="AJ82" s="186"/>
      <c r="AK82" s="74">
        <f>ROUNDDOWN(AJ82/AG209,2)</f>
        <v>0</v>
      </c>
    </row>
    <row r="83" spans="1:37" ht="30" hidden="1" customHeight="1" thickBot="1">
      <c r="A83" s="73">
        <v>0</v>
      </c>
      <c r="B83" s="73">
        <v>0</v>
      </c>
      <c r="C83" s="75" t="s">
        <v>188</v>
      </c>
      <c r="D83" s="75" t="s">
        <v>188</v>
      </c>
      <c r="E83" s="75" t="s">
        <v>188</v>
      </c>
      <c r="F83" s="75" t="s">
        <v>188</v>
      </c>
      <c r="G83" s="75"/>
      <c r="H83" s="75"/>
      <c r="I83" s="75"/>
      <c r="J83" s="75"/>
      <c r="K83" s="75"/>
      <c r="L83" s="75"/>
      <c r="M83" s="75"/>
      <c r="N83" s="75"/>
      <c r="O83" s="75"/>
      <c r="P83" s="75"/>
      <c r="Q83" s="75"/>
      <c r="R83" s="75"/>
      <c r="S83" s="75"/>
      <c r="T83" s="75"/>
      <c r="U83" s="75"/>
      <c r="V83" s="75"/>
      <c r="W83" s="75"/>
      <c r="X83" s="75"/>
      <c r="Y83" s="75"/>
      <c r="Z83" s="75"/>
      <c r="AA83" s="75"/>
      <c r="AB83" s="75"/>
      <c r="AC83" s="75"/>
      <c r="AD83" s="75"/>
      <c r="AE83" s="75"/>
      <c r="AF83" s="75"/>
      <c r="AG83" s="75"/>
      <c r="AH83" s="75"/>
      <c r="AI83" s="184">
        <f t="shared" si="0"/>
        <v>0</v>
      </c>
      <c r="AJ83" s="186"/>
      <c r="AK83" s="74">
        <f>ROUNDDOWN(AJ83/AG209,2)</f>
        <v>0</v>
      </c>
    </row>
    <row r="84" spans="1:37" ht="30" hidden="1" customHeight="1" thickBot="1">
      <c r="A84" s="73">
        <v>0</v>
      </c>
      <c r="B84" s="73">
        <v>0</v>
      </c>
      <c r="C84" s="75" t="s">
        <v>188</v>
      </c>
      <c r="D84" s="75" t="s">
        <v>188</v>
      </c>
      <c r="E84" s="75" t="s">
        <v>188</v>
      </c>
      <c r="F84" s="75" t="s">
        <v>188</v>
      </c>
      <c r="G84" s="75"/>
      <c r="H84" s="75"/>
      <c r="I84" s="75"/>
      <c r="J84" s="75"/>
      <c r="K84" s="75"/>
      <c r="L84" s="75"/>
      <c r="M84" s="75"/>
      <c r="N84" s="75"/>
      <c r="O84" s="75"/>
      <c r="P84" s="75"/>
      <c r="Q84" s="75"/>
      <c r="R84" s="75"/>
      <c r="S84" s="75"/>
      <c r="T84" s="75"/>
      <c r="U84" s="75"/>
      <c r="V84" s="75"/>
      <c r="W84" s="75"/>
      <c r="X84" s="75"/>
      <c r="Y84" s="75"/>
      <c r="Z84" s="75"/>
      <c r="AA84" s="75"/>
      <c r="AB84" s="75"/>
      <c r="AC84" s="75"/>
      <c r="AD84" s="75"/>
      <c r="AE84" s="75"/>
      <c r="AF84" s="75"/>
      <c r="AG84" s="75"/>
      <c r="AH84" s="75"/>
      <c r="AI84" s="184">
        <f t="shared" si="0"/>
        <v>0</v>
      </c>
      <c r="AJ84" s="186"/>
      <c r="AK84" s="74">
        <f>ROUNDDOWN(AJ84/AG209,2)</f>
        <v>0</v>
      </c>
    </row>
    <row r="85" spans="1:37" ht="30" hidden="1" customHeight="1" thickBot="1">
      <c r="A85" s="73">
        <v>0</v>
      </c>
      <c r="B85" s="73">
        <v>0</v>
      </c>
      <c r="C85" s="75" t="s">
        <v>188</v>
      </c>
      <c r="D85" s="75" t="s">
        <v>188</v>
      </c>
      <c r="E85" s="75" t="s">
        <v>188</v>
      </c>
      <c r="F85" s="75" t="s">
        <v>188</v>
      </c>
      <c r="G85" s="75"/>
      <c r="H85" s="75"/>
      <c r="I85" s="75"/>
      <c r="J85" s="75"/>
      <c r="K85" s="75"/>
      <c r="L85" s="75"/>
      <c r="M85" s="75"/>
      <c r="N85" s="75"/>
      <c r="O85" s="75"/>
      <c r="P85" s="75"/>
      <c r="Q85" s="75"/>
      <c r="R85" s="75"/>
      <c r="S85" s="75"/>
      <c r="T85" s="75"/>
      <c r="U85" s="75"/>
      <c r="V85" s="75"/>
      <c r="W85" s="75"/>
      <c r="X85" s="75"/>
      <c r="Y85" s="75"/>
      <c r="Z85" s="75"/>
      <c r="AA85" s="75"/>
      <c r="AB85" s="75"/>
      <c r="AC85" s="75"/>
      <c r="AD85" s="75"/>
      <c r="AE85" s="75"/>
      <c r="AF85" s="75"/>
      <c r="AG85" s="75"/>
      <c r="AH85" s="75"/>
      <c r="AI85" s="184">
        <f t="shared" si="0"/>
        <v>0</v>
      </c>
      <c r="AJ85" s="186"/>
      <c r="AK85" s="74">
        <f>ROUNDDOWN(AJ85/AG209,2)</f>
        <v>0</v>
      </c>
    </row>
    <row r="86" spans="1:37" ht="30" hidden="1" customHeight="1" thickBot="1">
      <c r="A86" s="73">
        <v>0</v>
      </c>
      <c r="B86" s="73">
        <v>0</v>
      </c>
      <c r="C86" s="75" t="s">
        <v>188</v>
      </c>
      <c r="D86" s="75" t="s">
        <v>188</v>
      </c>
      <c r="E86" s="75" t="s">
        <v>188</v>
      </c>
      <c r="F86" s="75" t="s">
        <v>188</v>
      </c>
      <c r="G86" s="75"/>
      <c r="H86" s="75"/>
      <c r="I86" s="75"/>
      <c r="J86" s="75"/>
      <c r="K86" s="75"/>
      <c r="L86" s="75"/>
      <c r="M86" s="75"/>
      <c r="N86" s="75"/>
      <c r="O86" s="75"/>
      <c r="P86" s="75"/>
      <c r="Q86" s="75"/>
      <c r="R86" s="75"/>
      <c r="S86" s="75"/>
      <c r="T86" s="75"/>
      <c r="U86" s="75"/>
      <c r="V86" s="75"/>
      <c r="W86" s="75"/>
      <c r="X86" s="75"/>
      <c r="Y86" s="75"/>
      <c r="Z86" s="75"/>
      <c r="AA86" s="75"/>
      <c r="AB86" s="75"/>
      <c r="AC86" s="75"/>
      <c r="AD86" s="75"/>
      <c r="AE86" s="75"/>
      <c r="AF86" s="75"/>
      <c r="AG86" s="75"/>
      <c r="AH86" s="75"/>
      <c r="AI86" s="184">
        <f t="shared" si="0"/>
        <v>0</v>
      </c>
      <c r="AJ86" s="186"/>
      <c r="AK86" s="74">
        <f>ROUNDDOWN(AJ86/AG209,2)</f>
        <v>0</v>
      </c>
    </row>
    <row r="87" spans="1:37" ht="30" hidden="1" customHeight="1" thickBot="1">
      <c r="A87" s="73">
        <v>0</v>
      </c>
      <c r="B87" s="73">
        <v>0</v>
      </c>
      <c r="C87" s="75" t="s">
        <v>188</v>
      </c>
      <c r="D87" s="75" t="s">
        <v>188</v>
      </c>
      <c r="E87" s="75" t="s">
        <v>188</v>
      </c>
      <c r="F87" s="75" t="s">
        <v>188</v>
      </c>
      <c r="G87" s="75"/>
      <c r="H87" s="75"/>
      <c r="I87" s="75"/>
      <c r="J87" s="75"/>
      <c r="K87" s="75"/>
      <c r="L87" s="75"/>
      <c r="M87" s="75"/>
      <c r="N87" s="75"/>
      <c r="O87" s="75"/>
      <c r="P87" s="75"/>
      <c r="Q87" s="75"/>
      <c r="R87" s="75"/>
      <c r="S87" s="75"/>
      <c r="T87" s="75"/>
      <c r="U87" s="75"/>
      <c r="V87" s="75"/>
      <c r="W87" s="75"/>
      <c r="X87" s="75"/>
      <c r="Y87" s="75"/>
      <c r="Z87" s="75"/>
      <c r="AA87" s="75"/>
      <c r="AB87" s="75"/>
      <c r="AC87" s="75"/>
      <c r="AD87" s="75"/>
      <c r="AE87" s="75"/>
      <c r="AF87" s="75"/>
      <c r="AG87" s="75"/>
      <c r="AH87" s="75"/>
      <c r="AI87" s="184">
        <f t="shared" si="0"/>
        <v>0</v>
      </c>
      <c r="AJ87" s="186"/>
      <c r="AK87" s="74">
        <f>ROUNDDOWN(AJ87/AG209,2)</f>
        <v>0</v>
      </c>
    </row>
    <row r="88" spans="1:37" ht="30" hidden="1" customHeight="1" thickBot="1">
      <c r="A88" s="73">
        <v>0</v>
      </c>
      <c r="B88" s="73">
        <v>0</v>
      </c>
      <c r="C88" s="75" t="s">
        <v>188</v>
      </c>
      <c r="D88" s="75" t="s">
        <v>188</v>
      </c>
      <c r="E88" s="75" t="s">
        <v>188</v>
      </c>
      <c r="F88" s="75" t="s">
        <v>188</v>
      </c>
      <c r="G88" s="75"/>
      <c r="H88" s="75"/>
      <c r="I88" s="75"/>
      <c r="J88" s="75"/>
      <c r="K88" s="75"/>
      <c r="L88" s="75"/>
      <c r="M88" s="75"/>
      <c r="N88" s="75"/>
      <c r="O88" s="75"/>
      <c r="P88" s="75"/>
      <c r="Q88" s="75"/>
      <c r="R88" s="75"/>
      <c r="S88" s="75"/>
      <c r="T88" s="75"/>
      <c r="U88" s="75"/>
      <c r="V88" s="75"/>
      <c r="W88" s="75"/>
      <c r="X88" s="75"/>
      <c r="Y88" s="75"/>
      <c r="Z88" s="75"/>
      <c r="AA88" s="75"/>
      <c r="AB88" s="75"/>
      <c r="AC88" s="75"/>
      <c r="AD88" s="75"/>
      <c r="AE88" s="75"/>
      <c r="AF88" s="75"/>
      <c r="AG88" s="75"/>
      <c r="AH88" s="75"/>
      <c r="AI88" s="184">
        <f t="shared" si="0"/>
        <v>0</v>
      </c>
      <c r="AJ88" s="186"/>
      <c r="AK88" s="74">
        <f>ROUNDDOWN(AJ88/AG209,2)</f>
        <v>0</v>
      </c>
    </row>
    <row r="89" spans="1:37" ht="30" hidden="1" customHeight="1" thickBot="1">
      <c r="A89" s="73">
        <v>0</v>
      </c>
      <c r="B89" s="73">
        <v>0</v>
      </c>
      <c r="C89" s="75" t="s">
        <v>188</v>
      </c>
      <c r="D89" s="75" t="s">
        <v>188</v>
      </c>
      <c r="E89" s="75" t="s">
        <v>188</v>
      </c>
      <c r="F89" s="75" t="s">
        <v>188</v>
      </c>
      <c r="G89" s="75"/>
      <c r="H89" s="75"/>
      <c r="I89" s="75"/>
      <c r="J89" s="75"/>
      <c r="K89" s="75"/>
      <c r="L89" s="75"/>
      <c r="M89" s="75"/>
      <c r="N89" s="75"/>
      <c r="O89" s="75"/>
      <c r="P89" s="75"/>
      <c r="Q89" s="75"/>
      <c r="R89" s="75"/>
      <c r="S89" s="75"/>
      <c r="T89" s="75"/>
      <c r="U89" s="75"/>
      <c r="V89" s="75"/>
      <c r="W89" s="75"/>
      <c r="X89" s="75"/>
      <c r="Y89" s="75"/>
      <c r="Z89" s="75"/>
      <c r="AA89" s="75"/>
      <c r="AB89" s="75"/>
      <c r="AC89" s="75"/>
      <c r="AD89" s="75"/>
      <c r="AE89" s="75"/>
      <c r="AF89" s="75"/>
      <c r="AG89" s="75"/>
      <c r="AH89" s="75"/>
      <c r="AI89" s="184">
        <f t="shared" si="0"/>
        <v>0</v>
      </c>
      <c r="AJ89" s="186"/>
      <c r="AK89" s="74">
        <f>ROUNDDOWN(AJ89/AG209,2)</f>
        <v>0</v>
      </c>
    </row>
    <row r="90" spans="1:37" ht="30" hidden="1" customHeight="1" thickBot="1">
      <c r="A90" s="73">
        <v>0</v>
      </c>
      <c r="B90" s="73">
        <v>0</v>
      </c>
      <c r="C90" s="75" t="s">
        <v>188</v>
      </c>
      <c r="D90" s="75" t="s">
        <v>188</v>
      </c>
      <c r="E90" s="75" t="s">
        <v>188</v>
      </c>
      <c r="F90" s="75" t="s">
        <v>188</v>
      </c>
      <c r="G90" s="75"/>
      <c r="H90" s="75"/>
      <c r="I90" s="75"/>
      <c r="J90" s="75"/>
      <c r="K90" s="75"/>
      <c r="L90" s="75"/>
      <c r="M90" s="75"/>
      <c r="N90" s="75"/>
      <c r="O90" s="75"/>
      <c r="P90" s="75"/>
      <c r="Q90" s="75"/>
      <c r="R90" s="75"/>
      <c r="S90" s="75"/>
      <c r="T90" s="75"/>
      <c r="U90" s="75"/>
      <c r="V90" s="75"/>
      <c r="W90" s="75"/>
      <c r="X90" s="75"/>
      <c r="Y90" s="75"/>
      <c r="Z90" s="75"/>
      <c r="AA90" s="75"/>
      <c r="AB90" s="75"/>
      <c r="AC90" s="75"/>
      <c r="AD90" s="75"/>
      <c r="AE90" s="75"/>
      <c r="AF90" s="75"/>
      <c r="AG90" s="75"/>
      <c r="AH90" s="75"/>
      <c r="AI90" s="184">
        <f t="shared" si="0"/>
        <v>0</v>
      </c>
      <c r="AJ90" s="186"/>
      <c r="AK90" s="74">
        <f>ROUNDDOWN(AJ90/AG209,2)</f>
        <v>0</v>
      </c>
    </row>
    <row r="91" spans="1:37" ht="30" hidden="1" customHeight="1" thickBot="1">
      <c r="A91" s="73">
        <v>0</v>
      </c>
      <c r="B91" s="73">
        <v>0</v>
      </c>
      <c r="C91" s="75" t="s">
        <v>188</v>
      </c>
      <c r="D91" s="75" t="s">
        <v>188</v>
      </c>
      <c r="E91" s="75" t="s">
        <v>188</v>
      </c>
      <c r="F91" s="75" t="s">
        <v>188</v>
      </c>
      <c r="G91" s="75"/>
      <c r="H91" s="75"/>
      <c r="I91" s="75"/>
      <c r="J91" s="75"/>
      <c r="K91" s="75"/>
      <c r="L91" s="75"/>
      <c r="M91" s="75"/>
      <c r="N91" s="75"/>
      <c r="O91" s="75"/>
      <c r="P91" s="75"/>
      <c r="Q91" s="75"/>
      <c r="R91" s="75"/>
      <c r="S91" s="75"/>
      <c r="T91" s="75"/>
      <c r="U91" s="75"/>
      <c r="V91" s="75"/>
      <c r="W91" s="75"/>
      <c r="X91" s="75"/>
      <c r="Y91" s="75"/>
      <c r="Z91" s="75"/>
      <c r="AA91" s="75"/>
      <c r="AB91" s="75"/>
      <c r="AC91" s="75"/>
      <c r="AD91" s="75"/>
      <c r="AE91" s="75"/>
      <c r="AF91" s="75"/>
      <c r="AG91" s="75"/>
      <c r="AH91" s="75"/>
      <c r="AI91" s="184">
        <f t="shared" si="0"/>
        <v>0</v>
      </c>
      <c r="AJ91" s="186"/>
      <c r="AK91" s="74">
        <f>ROUNDDOWN(AJ91/AG209,2)</f>
        <v>0</v>
      </c>
    </row>
    <row r="92" spans="1:37" ht="30" hidden="1" customHeight="1" thickBot="1">
      <c r="A92" s="73">
        <v>0</v>
      </c>
      <c r="B92" s="73">
        <v>0</v>
      </c>
      <c r="C92" s="75" t="s">
        <v>188</v>
      </c>
      <c r="D92" s="75" t="s">
        <v>188</v>
      </c>
      <c r="E92" s="75" t="s">
        <v>188</v>
      </c>
      <c r="F92" s="75" t="s">
        <v>188</v>
      </c>
      <c r="G92" s="75"/>
      <c r="H92" s="75"/>
      <c r="I92" s="75"/>
      <c r="J92" s="75"/>
      <c r="K92" s="75"/>
      <c r="L92" s="75"/>
      <c r="M92" s="75"/>
      <c r="N92" s="75"/>
      <c r="O92" s="75"/>
      <c r="P92" s="75"/>
      <c r="Q92" s="75"/>
      <c r="R92" s="75"/>
      <c r="S92" s="75"/>
      <c r="T92" s="75"/>
      <c r="U92" s="75"/>
      <c r="V92" s="75"/>
      <c r="W92" s="75"/>
      <c r="X92" s="75"/>
      <c r="Y92" s="75"/>
      <c r="Z92" s="75"/>
      <c r="AA92" s="75"/>
      <c r="AB92" s="75"/>
      <c r="AC92" s="75"/>
      <c r="AD92" s="75"/>
      <c r="AE92" s="75"/>
      <c r="AF92" s="75"/>
      <c r="AG92" s="75"/>
      <c r="AH92" s="75"/>
      <c r="AI92" s="184">
        <f t="shared" si="0"/>
        <v>0</v>
      </c>
      <c r="AJ92" s="186"/>
      <c r="AK92" s="74">
        <f>ROUNDDOWN(AJ92/AG209,2)</f>
        <v>0</v>
      </c>
    </row>
    <row r="93" spans="1:37" ht="30" hidden="1" customHeight="1" thickBot="1">
      <c r="A93" s="73">
        <v>0</v>
      </c>
      <c r="B93" s="73">
        <v>0</v>
      </c>
      <c r="C93" s="75" t="s">
        <v>188</v>
      </c>
      <c r="D93" s="75" t="s">
        <v>188</v>
      </c>
      <c r="E93" s="75" t="s">
        <v>188</v>
      </c>
      <c r="F93" s="75" t="s">
        <v>188</v>
      </c>
      <c r="G93" s="75"/>
      <c r="H93" s="75"/>
      <c r="I93" s="75"/>
      <c r="J93" s="75"/>
      <c r="K93" s="75"/>
      <c r="L93" s="75"/>
      <c r="M93" s="75"/>
      <c r="N93" s="75"/>
      <c r="O93" s="75"/>
      <c r="P93" s="75"/>
      <c r="Q93" s="75"/>
      <c r="R93" s="75"/>
      <c r="S93" s="75"/>
      <c r="T93" s="75"/>
      <c r="U93" s="75"/>
      <c r="V93" s="75"/>
      <c r="W93" s="75"/>
      <c r="X93" s="75"/>
      <c r="Y93" s="75"/>
      <c r="Z93" s="75"/>
      <c r="AA93" s="75"/>
      <c r="AB93" s="75"/>
      <c r="AC93" s="75"/>
      <c r="AD93" s="75"/>
      <c r="AE93" s="75"/>
      <c r="AF93" s="75"/>
      <c r="AG93" s="75"/>
      <c r="AH93" s="75"/>
      <c r="AI93" s="184">
        <f t="shared" si="0"/>
        <v>0</v>
      </c>
      <c r="AJ93" s="186"/>
      <c r="AK93" s="74">
        <f>ROUNDDOWN(AJ93/AG209,2)</f>
        <v>0</v>
      </c>
    </row>
    <row r="94" spans="1:37" ht="30" hidden="1" customHeight="1" thickBot="1">
      <c r="A94" s="73">
        <v>0</v>
      </c>
      <c r="B94" s="73">
        <v>0</v>
      </c>
      <c r="C94" s="75" t="s">
        <v>188</v>
      </c>
      <c r="D94" s="75" t="s">
        <v>188</v>
      </c>
      <c r="E94" s="75" t="s">
        <v>188</v>
      </c>
      <c r="F94" s="75" t="s">
        <v>188</v>
      </c>
      <c r="G94" s="75"/>
      <c r="H94" s="75"/>
      <c r="I94" s="75"/>
      <c r="J94" s="75"/>
      <c r="K94" s="75"/>
      <c r="L94" s="75"/>
      <c r="M94" s="75"/>
      <c r="N94" s="75"/>
      <c r="O94" s="75"/>
      <c r="P94" s="75"/>
      <c r="Q94" s="75"/>
      <c r="R94" s="75"/>
      <c r="S94" s="75"/>
      <c r="T94" s="75"/>
      <c r="U94" s="75"/>
      <c r="V94" s="75"/>
      <c r="W94" s="75"/>
      <c r="X94" s="75"/>
      <c r="Y94" s="75"/>
      <c r="Z94" s="75"/>
      <c r="AA94" s="75"/>
      <c r="AB94" s="75"/>
      <c r="AC94" s="75"/>
      <c r="AD94" s="75"/>
      <c r="AE94" s="75"/>
      <c r="AF94" s="75"/>
      <c r="AG94" s="75"/>
      <c r="AH94" s="75"/>
      <c r="AI94" s="184">
        <f t="shared" si="0"/>
        <v>0</v>
      </c>
      <c r="AJ94" s="186"/>
      <c r="AK94" s="74">
        <f>ROUNDDOWN(AJ94/AG209,2)</f>
        <v>0</v>
      </c>
    </row>
    <row r="95" spans="1:37" ht="30" hidden="1" customHeight="1" thickBot="1">
      <c r="A95" s="73">
        <v>0</v>
      </c>
      <c r="B95" s="73">
        <v>0</v>
      </c>
      <c r="C95" s="75" t="s">
        <v>188</v>
      </c>
      <c r="D95" s="75" t="s">
        <v>188</v>
      </c>
      <c r="E95" s="75" t="s">
        <v>188</v>
      </c>
      <c r="F95" s="75" t="s">
        <v>188</v>
      </c>
      <c r="G95" s="75"/>
      <c r="H95" s="75"/>
      <c r="I95" s="75"/>
      <c r="J95" s="75"/>
      <c r="K95" s="75"/>
      <c r="L95" s="75"/>
      <c r="M95" s="75"/>
      <c r="N95" s="75"/>
      <c r="O95" s="75"/>
      <c r="P95" s="75"/>
      <c r="Q95" s="75"/>
      <c r="R95" s="75"/>
      <c r="S95" s="75"/>
      <c r="T95" s="75"/>
      <c r="U95" s="75"/>
      <c r="V95" s="75"/>
      <c r="W95" s="75"/>
      <c r="X95" s="75"/>
      <c r="Y95" s="75"/>
      <c r="Z95" s="75"/>
      <c r="AA95" s="75"/>
      <c r="AB95" s="75"/>
      <c r="AC95" s="75"/>
      <c r="AD95" s="75"/>
      <c r="AE95" s="75"/>
      <c r="AF95" s="75"/>
      <c r="AG95" s="75"/>
      <c r="AH95" s="75"/>
      <c r="AI95" s="184">
        <f t="shared" si="0"/>
        <v>0</v>
      </c>
      <c r="AJ95" s="186"/>
      <c r="AK95" s="74">
        <f>ROUNDDOWN(AJ95/AG209,2)</f>
        <v>0</v>
      </c>
    </row>
    <row r="96" spans="1:37" ht="30" hidden="1" customHeight="1" thickBot="1">
      <c r="A96" s="73">
        <v>0</v>
      </c>
      <c r="B96" s="73">
        <v>0</v>
      </c>
      <c r="C96" s="75" t="s">
        <v>188</v>
      </c>
      <c r="D96" s="75" t="s">
        <v>188</v>
      </c>
      <c r="E96" s="75" t="s">
        <v>188</v>
      </c>
      <c r="F96" s="75" t="s">
        <v>188</v>
      </c>
      <c r="G96" s="75"/>
      <c r="H96" s="75"/>
      <c r="I96" s="75"/>
      <c r="J96" s="75"/>
      <c r="K96" s="75"/>
      <c r="L96" s="75"/>
      <c r="M96" s="75"/>
      <c r="N96" s="75"/>
      <c r="O96" s="75"/>
      <c r="P96" s="75"/>
      <c r="Q96" s="75"/>
      <c r="R96" s="75"/>
      <c r="S96" s="75"/>
      <c r="T96" s="75"/>
      <c r="U96" s="75"/>
      <c r="V96" s="75"/>
      <c r="W96" s="75"/>
      <c r="X96" s="75"/>
      <c r="Y96" s="75"/>
      <c r="Z96" s="75"/>
      <c r="AA96" s="75"/>
      <c r="AB96" s="75"/>
      <c r="AC96" s="75"/>
      <c r="AD96" s="75"/>
      <c r="AE96" s="75"/>
      <c r="AF96" s="75"/>
      <c r="AG96" s="75"/>
      <c r="AH96" s="75"/>
      <c r="AI96" s="184">
        <f t="shared" si="0"/>
        <v>0</v>
      </c>
      <c r="AJ96" s="186"/>
      <c r="AK96" s="74">
        <f>ROUNDDOWN(AJ96/AG209,2)</f>
        <v>0</v>
      </c>
    </row>
    <row r="97" spans="1:37" ht="30" hidden="1" customHeight="1" thickBot="1">
      <c r="A97" s="73">
        <v>0</v>
      </c>
      <c r="B97" s="73">
        <v>0</v>
      </c>
      <c r="C97" s="75" t="s">
        <v>188</v>
      </c>
      <c r="D97" s="75" t="s">
        <v>188</v>
      </c>
      <c r="E97" s="75" t="s">
        <v>188</v>
      </c>
      <c r="F97" s="75" t="s">
        <v>188</v>
      </c>
      <c r="G97" s="75"/>
      <c r="H97" s="75"/>
      <c r="I97" s="75"/>
      <c r="J97" s="75"/>
      <c r="K97" s="75"/>
      <c r="L97" s="75"/>
      <c r="M97" s="75"/>
      <c r="N97" s="75"/>
      <c r="O97" s="75"/>
      <c r="P97" s="75"/>
      <c r="Q97" s="75"/>
      <c r="R97" s="75"/>
      <c r="S97" s="75"/>
      <c r="T97" s="75"/>
      <c r="U97" s="75"/>
      <c r="V97" s="75"/>
      <c r="W97" s="75"/>
      <c r="X97" s="75"/>
      <c r="Y97" s="75"/>
      <c r="Z97" s="75"/>
      <c r="AA97" s="75"/>
      <c r="AB97" s="75"/>
      <c r="AC97" s="75"/>
      <c r="AD97" s="75"/>
      <c r="AE97" s="75"/>
      <c r="AF97" s="75"/>
      <c r="AG97" s="75"/>
      <c r="AH97" s="75"/>
      <c r="AI97" s="184">
        <f t="shared" si="0"/>
        <v>0</v>
      </c>
      <c r="AJ97" s="186"/>
      <c r="AK97" s="74">
        <f>ROUNDDOWN(AJ97/AG209,2)</f>
        <v>0</v>
      </c>
    </row>
    <row r="98" spans="1:37" ht="30" hidden="1" customHeight="1" thickBot="1">
      <c r="A98" s="73">
        <v>0</v>
      </c>
      <c r="B98" s="73">
        <v>0</v>
      </c>
      <c r="C98" s="75" t="s">
        <v>188</v>
      </c>
      <c r="D98" s="75" t="s">
        <v>188</v>
      </c>
      <c r="E98" s="75" t="s">
        <v>188</v>
      </c>
      <c r="F98" s="75" t="s">
        <v>188</v>
      </c>
      <c r="G98" s="75"/>
      <c r="H98" s="75"/>
      <c r="I98" s="75"/>
      <c r="J98" s="75"/>
      <c r="K98" s="75"/>
      <c r="L98" s="75"/>
      <c r="M98" s="75"/>
      <c r="N98" s="75"/>
      <c r="O98" s="75"/>
      <c r="P98" s="75"/>
      <c r="Q98" s="75"/>
      <c r="R98" s="75"/>
      <c r="S98" s="75"/>
      <c r="T98" s="75"/>
      <c r="U98" s="75"/>
      <c r="V98" s="75"/>
      <c r="W98" s="75"/>
      <c r="X98" s="75"/>
      <c r="Y98" s="75"/>
      <c r="Z98" s="75"/>
      <c r="AA98" s="75"/>
      <c r="AB98" s="75"/>
      <c r="AC98" s="75"/>
      <c r="AD98" s="75"/>
      <c r="AE98" s="75"/>
      <c r="AF98" s="75"/>
      <c r="AG98" s="75"/>
      <c r="AH98" s="75"/>
      <c r="AI98" s="184">
        <f t="shared" si="0"/>
        <v>0</v>
      </c>
      <c r="AJ98" s="186"/>
      <c r="AK98" s="74">
        <f>ROUNDDOWN(AJ98/AG209,2)</f>
        <v>0</v>
      </c>
    </row>
    <row r="99" spans="1:37" ht="30" hidden="1" customHeight="1" thickBot="1">
      <c r="A99" s="73">
        <v>0</v>
      </c>
      <c r="B99" s="73">
        <v>0</v>
      </c>
      <c r="C99" s="75" t="s">
        <v>188</v>
      </c>
      <c r="D99" s="75" t="s">
        <v>188</v>
      </c>
      <c r="E99" s="75" t="s">
        <v>188</v>
      </c>
      <c r="F99" s="75" t="s">
        <v>188</v>
      </c>
      <c r="G99" s="75"/>
      <c r="H99" s="75"/>
      <c r="I99" s="75"/>
      <c r="J99" s="75"/>
      <c r="K99" s="75"/>
      <c r="L99" s="75"/>
      <c r="M99" s="75"/>
      <c r="N99" s="75"/>
      <c r="O99" s="75"/>
      <c r="P99" s="75"/>
      <c r="Q99" s="75"/>
      <c r="R99" s="75"/>
      <c r="S99" s="75"/>
      <c r="T99" s="75"/>
      <c r="U99" s="75"/>
      <c r="V99" s="75"/>
      <c r="W99" s="75"/>
      <c r="X99" s="75"/>
      <c r="Y99" s="75"/>
      <c r="Z99" s="75"/>
      <c r="AA99" s="75"/>
      <c r="AB99" s="75"/>
      <c r="AC99" s="75"/>
      <c r="AD99" s="75"/>
      <c r="AE99" s="75"/>
      <c r="AF99" s="75"/>
      <c r="AG99" s="75"/>
      <c r="AH99" s="75"/>
      <c r="AI99" s="184">
        <f t="shared" si="0"/>
        <v>0</v>
      </c>
      <c r="AJ99" s="186"/>
      <c r="AK99" s="74">
        <f>ROUNDDOWN(AJ99/AG209,2)</f>
        <v>0</v>
      </c>
    </row>
    <row r="100" spans="1:37" ht="30" hidden="1" customHeight="1" thickBot="1">
      <c r="A100" s="73">
        <v>0</v>
      </c>
      <c r="B100" s="73">
        <v>0</v>
      </c>
      <c r="C100" s="75" t="s">
        <v>188</v>
      </c>
      <c r="D100" s="75" t="s">
        <v>188</v>
      </c>
      <c r="E100" s="75" t="s">
        <v>188</v>
      </c>
      <c r="F100" s="75" t="s">
        <v>188</v>
      </c>
      <c r="G100" s="75"/>
      <c r="H100" s="75"/>
      <c r="I100" s="75"/>
      <c r="J100" s="75"/>
      <c r="K100" s="75"/>
      <c r="L100" s="75"/>
      <c r="M100" s="75"/>
      <c r="N100" s="75"/>
      <c r="O100" s="75"/>
      <c r="P100" s="75"/>
      <c r="Q100" s="75"/>
      <c r="R100" s="75"/>
      <c r="S100" s="75"/>
      <c r="T100" s="75"/>
      <c r="U100" s="75"/>
      <c r="V100" s="75"/>
      <c r="W100" s="75"/>
      <c r="X100" s="75"/>
      <c r="Y100" s="75"/>
      <c r="Z100" s="75"/>
      <c r="AA100" s="75"/>
      <c r="AB100" s="75"/>
      <c r="AC100" s="75"/>
      <c r="AD100" s="75"/>
      <c r="AE100" s="75"/>
      <c r="AF100" s="75"/>
      <c r="AG100" s="75"/>
      <c r="AH100" s="75"/>
      <c r="AI100" s="184">
        <f t="shared" si="0"/>
        <v>0</v>
      </c>
      <c r="AJ100" s="186"/>
      <c r="AK100" s="74">
        <f>ROUNDDOWN(AJ100/AG209,2)</f>
        <v>0</v>
      </c>
    </row>
    <row r="101" spans="1:37" ht="30" hidden="1" customHeight="1" thickBot="1">
      <c r="A101" s="73">
        <v>0</v>
      </c>
      <c r="B101" s="73">
        <v>0</v>
      </c>
      <c r="C101" s="75" t="s">
        <v>188</v>
      </c>
      <c r="D101" s="75" t="s">
        <v>188</v>
      </c>
      <c r="E101" s="75" t="s">
        <v>188</v>
      </c>
      <c r="F101" s="75" t="s">
        <v>188</v>
      </c>
      <c r="G101" s="75"/>
      <c r="H101" s="75"/>
      <c r="I101" s="75"/>
      <c r="J101" s="75"/>
      <c r="K101" s="75"/>
      <c r="L101" s="75"/>
      <c r="M101" s="75"/>
      <c r="N101" s="75"/>
      <c r="O101" s="75"/>
      <c r="P101" s="75"/>
      <c r="Q101" s="75"/>
      <c r="R101" s="75"/>
      <c r="S101" s="75"/>
      <c r="T101" s="75"/>
      <c r="U101" s="75"/>
      <c r="V101" s="75"/>
      <c r="W101" s="75"/>
      <c r="X101" s="75"/>
      <c r="Y101" s="75"/>
      <c r="Z101" s="75"/>
      <c r="AA101" s="75"/>
      <c r="AB101" s="75"/>
      <c r="AC101" s="75"/>
      <c r="AD101" s="75"/>
      <c r="AE101" s="75"/>
      <c r="AF101" s="75"/>
      <c r="AG101" s="75"/>
      <c r="AH101" s="75"/>
      <c r="AI101" s="184">
        <f t="shared" si="0"/>
        <v>0</v>
      </c>
      <c r="AJ101" s="186"/>
      <c r="AK101" s="74">
        <f>ROUNDDOWN(AJ101/AG209,2)</f>
        <v>0</v>
      </c>
    </row>
    <row r="102" spans="1:37" ht="30" hidden="1" customHeight="1" thickBot="1">
      <c r="A102" s="73">
        <v>0</v>
      </c>
      <c r="B102" s="73">
        <v>0</v>
      </c>
      <c r="C102" s="75" t="s">
        <v>188</v>
      </c>
      <c r="D102" s="75" t="s">
        <v>188</v>
      </c>
      <c r="E102" s="75" t="s">
        <v>188</v>
      </c>
      <c r="F102" s="75" t="s">
        <v>188</v>
      </c>
      <c r="G102" s="75"/>
      <c r="H102" s="75"/>
      <c r="I102" s="75"/>
      <c r="J102" s="75"/>
      <c r="K102" s="75"/>
      <c r="L102" s="75"/>
      <c r="M102" s="75"/>
      <c r="N102" s="75"/>
      <c r="O102" s="75"/>
      <c r="P102" s="75"/>
      <c r="Q102" s="75"/>
      <c r="R102" s="75"/>
      <c r="S102" s="75"/>
      <c r="T102" s="75"/>
      <c r="U102" s="75"/>
      <c r="V102" s="75"/>
      <c r="W102" s="75"/>
      <c r="X102" s="75"/>
      <c r="Y102" s="75"/>
      <c r="Z102" s="75"/>
      <c r="AA102" s="75"/>
      <c r="AB102" s="75"/>
      <c r="AC102" s="75"/>
      <c r="AD102" s="75"/>
      <c r="AE102" s="75"/>
      <c r="AF102" s="75"/>
      <c r="AG102" s="75"/>
      <c r="AH102" s="75"/>
      <c r="AI102" s="184">
        <f t="shared" si="0"/>
        <v>0</v>
      </c>
      <c r="AJ102" s="186"/>
      <c r="AK102" s="74">
        <f>ROUNDDOWN(AJ102/AG209,2)</f>
        <v>0</v>
      </c>
    </row>
    <row r="103" spans="1:37" ht="30" hidden="1" customHeight="1" thickBot="1">
      <c r="A103" s="73">
        <v>0</v>
      </c>
      <c r="B103" s="73">
        <v>0</v>
      </c>
      <c r="C103" s="75" t="s">
        <v>188</v>
      </c>
      <c r="D103" s="75" t="s">
        <v>188</v>
      </c>
      <c r="E103" s="75" t="s">
        <v>188</v>
      </c>
      <c r="F103" s="75" t="s">
        <v>188</v>
      </c>
      <c r="G103" s="75"/>
      <c r="H103" s="75"/>
      <c r="I103" s="75"/>
      <c r="J103" s="75"/>
      <c r="K103" s="75"/>
      <c r="L103" s="75"/>
      <c r="M103" s="75"/>
      <c r="N103" s="75"/>
      <c r="O103" s="75"/>
      <c r="P103" s="75"/>
      <c r="Q103" s="75"/>
      <c r="R103" s="75"/>
      <c r="S103" s="75"/>
      <c r="T103" s="75"/>
      <c r="U103" s="75"/>
      <c r="V103" s="75"/>
      <c r="W103" s="75"/>
      <c r="X103" s="75"/>
      <c r="Y103" s="75"/>
      <c r="Z103" s="75"/>
      <c r="AA103" s="75"/>
      <c r="AB103" s="75"/>
      <c r="AC103" s="75"/>
      <c r="AD103" s="75"/>
      <c r="AE103" s="75"/>
      <c r="AF103" s="75"/>
      <c r="AG103" s="75"/>
      <c r="AH103" s="75"/>
      <c r="AI103" s="184">
        <f t="shared" si="0"/>
        <v>0</v>
      </c>
      <c r="AJ103" s="186"/>
      <c r="AK103" s="74">
        <f>ROUNDDOWN(AJ103/AG209,2)</f>
        <v>0</v>
      </c>
    </row>
    <row r="104" spans="1:37" ht="30" hidden="1" customHeight="1" thickBot="1">
      <c r="A104" s="73">
        <v>0</v>
      </c>
      <c r="B104" s="73">
        <v>0</v>
      </c>
      <c r="C104" s="75" t="s">
        <v>188</v>
      </c>
      <c r="D104" s="75" t="s">
        <v>188</v>
      </c>
      <c r="E104" s="75" t="s">
        <v>188</v>
      </c>
      <c r="F104" s="75" t="s">
        <v>188</v>
      </c>
      <c r="G104" s="75"/>
      <c r="H104" s="75"/>
      <c r="I104" s="75"/>
      <c r="J104" s="75"/>
      <c r="K104" s="75"/>
      <c r="L104" s="75"/>
      <c r="M104" s="75"/>
      <c r="N104" s="75"/>
      <c r="O104" s="75"/>
      <c r="P104" s="75"/>
      <c r="Q104" s="75"/>
      <c r="R104" s="75"/>
      <c r="S104" s="75"/>
      <c r="T104" s="75"/>
      <c r="U104" s="75"/>
      <c r="V104" s="75"/>
      <c r="W104" s="75"/>
      <c r="X104" s="75"/>
      <c r="Y104" s="75"/>
      <c r="Z104" s="75"/>
      <c r="AA104" s="75"/>
      <c r="AB104" s="75"/>
      <c r="AC104" s="75"/>
      <c r="AD104" s="75"/>
      <c r="AE104" s="75"/>
      <c r="AF104" s="75"/>
      <c r="AG104" s="75"/>
      <c r="AH104" s="75"/>
      <c r="AI104" s="184">
        <f t="shared" si="0"/>
        <v>0</v>
      </c>
      <c r="AJ104" s="186"/>
      <c r="AK104" s="74">
        <f>ROUNDDOWN(AJ104/AG209,2)</f>
        <v>0</v>
      </c>
    </row>
    <row r="105" spans="1:37" ht="30" hidden="1" customHeight="1" thickBot="1">
      <c r="A105" s="73">
        <v>0</v>
      </c>
      <c r="B105" s="73">
        <v>0</v>
      </c>
      <c r="C105" s="75" t="s">
        <v>188</v>
      </c>
      <c r="D105" s="75" t="s">
        <v>188</v>
      </c>
      <c r="E105" s="75" t="s">
        <v>188</v>
      </c>
      <c r="F105" s="75" t="s">
        <v>188</v>
      </c>
      <c r="G105" s="75"/>
      <c r="H105" s="75"/>
      <c r="I105" s="75"/>
      <c r="J105" s="75"/>
      <c r="K105" s="75"/>
      <c r="L105" s="75"/>
      <c r="M105" s="75"/>
      <c r="N105" s="75"/>
      <c r="O105" s="75"/>
      <c r="P105" s="75"/>
      <c r="Q105" s="75"/>
      <c r="R105" s="75"/>
      <c r="S105" s="75"/>
      <c r="T105" s="75"/>
      <c r="U105" s="75"/>
      <c r="V105" s="75"/>
      <c r="W105" s="75"/>
      <c r="X105" s="75"/>
      <c r="Y105" s="75"/>
      <c r="Z105" s="75"/>
      <c r="AA105" s="75"/>
      <c r="AB105" s="75"/>
      <c r="AC105" s="75"/>
      <c r="AD105" s="75"/>
      <c r="AE105" s="75"/>
      <c r="AF105" s="75"/>
      <c r="AG105" s="75"/>
      <c r="AH105" s="75"/>
      <c r="AI105" s="184">
        <f t="shared" si="0"/>
        <v>0</v>
      </c>
      <c r="AJ105" s="186"/>
      <c r="AK105" s="74">
        <f>ROUNDDOWN(AJ105/AG209,2)</f>
        <v>0</v>
      </c>
    </row>
    <row r="106" spans="1:37" ht="30" hidden="1" customHeight="1" thickBot="1">
      <c r="A106" s="73">
        <v>0</v>
      </c>
      <c r="B106" s="73">
        <v>0</v>
      </c>
      <c r="C106" s="75" t="s">
        <v>188</v>
      </c>
      <c r="D106" s="75" t="s">
        <v>188</v>
      </c>
      <c r="E106" s="75" t="s">
        <v>188</v>
      </c>
      <c r="F106" s="75" t="s">
        <v>188</v>
      </c>
      <c r="G106" s="75"/>
      <c r="H106" s="75"/>
      <c r="I106" s="75"/>
      <c r="J106" s="75"/>
      <c r="K106" s="75"/>
      <c r="L106" s="75"/>
      <c r="M106" s="75"/>
      <c r="N106" s="75"/>
      <c r="O106" s="75"/>
      <c r="P106" s="75"/>
      <c r="Q106" s="75"/>
      <c r="R106" s="75"/>
      <c r="S106" s="75"/>
      <c r="T106" s="75"/>
      <c r="U106" s="75"/>
      <c r="V106" s="75"/>
      <c r="W106" s="75"/>
      <c r="X106" s="75"/>
      <c r="Y106" s="75"/>
      <c r="Z106" s="75"/>
      <c r="AA106" s="75"/>
      <c r="AB106" s="75"/>
      <c r="AC106" s="75"/>
      <c r="AD106" s="75"/>
      <c r="AE106" s="75"/>
      <c r="AF106" s="75"/>
      <c r="AG106" s="75"/>
      <c r="AH106" s="75"/>
      <c r="AI106" s="184">
        <f t="shared" si="0"/>
        <v>0</v>
      </c>
      <c r="AJ106" s="186"/>
      <c r="AK106" s="74">
        <f>ROUNDDOWN(AJ106/AG209,2)</f>
        <v>0</v>
      </c>
    </row>
    <row r="107" spans="1:37" ht="30" hidden="1" customHeight="1" thickBot="1">
      <c r="A107" s="73">
        <v>0</v>
      </c>
      <c r="B107" s="73">
        <v>0</v>
      </c>
      <c r="C107" s="75" t="s">
        <v>188</v>
      </c>
      <c r="D107" s="75" t="s">
        <v>188</v>
      </c>
      <c r="E107" s="75" t="s">
        <v>188</v>
      </c>
      <c r="F107" s="75" t="s">
        <v>188</v>
      </c>
      <c r="G107" s="75"/>
      <c r="H107" s="75"/>
      <c r="I107" s="75"/>
      <c r="J107" s="75"/>
      <c r="K107" s="75"/>
      <c r="L107" s="75"/>
      <c r="M107" s="75"/>
      <c r="N107" s="75"/>
      <c r="O107" s="75"/>
      <c r="P107" s="75"/>
      <c r="Q107" s="75"/>
      <c r="R107" s="75"/>
      <c r="S107" s="75"/>
      <c r="T107" s="75"/>
      <c r="U107" s="75"/>
      <c r="V107" s="75"/>
      <c r="W107" s="75"/>
      <c r="X107" s="75"/>
      <c r="Y107" s="75"/>
      <c r="Z107" s="75"/>
      <c r="AA107" s="75"/>
      <c r="AB107" s="75"/>
      <c r="AC107" s="75"/>
      <c r="AD107" s="75"/>
      <c r="AE107" s="75"/>
      <c r="AF107" s="75"/>
      <c r="AG107" s="75"/>
      <c r="AH107" s="75"/>
      <c r="AI107" s="184">
        <f t="shared" si="0"/>
        <v>0</v>
      </c>
      <c r="AJ107" s="186"/>
      <c r="AK107" s="74">
        <f>ROUNDDOWN(AJ107/AG209,2)</f>
        <v>0</v>
      </c>
    </row>
    <row r="108" spans="1:37" ht="30" hidden="1" customHeight="1" thickBot="1">
      <c r="A108" s="73">
        <v>0</v>
      </c>
      <c r="B108" s="73">
        <v>0</v>
      </c>
      <c r="C108" s="75" t="s">
        <v>188</v>
      </c>
      <c r="D108" s="75" t="s">
        <v>188</v>
      </c>
      <c r="E108" s="75" t="s">
        <v>188</v>
      </c>
      <c r="F108" s="75" t="s">
        <v>188</v>
      </c>
      <c r="G108" s="75"/>
      <c r="H108" s="75"/>
      <c r="I108" s="75"/>
      <c r="J108" s="75"/>
      <c r="K108" s="75"/>
      <c r="L108" s="75"/>
      <c r="M108" s="75"/>
      <c r="N108" s="75"/>
      <c r="O108" s="75"/>
      <c r="P108" s="75"/>
      <c r="Q108" s="75"/>
      <c r="R108" s="75"/>
      <c r="S108" s="75"/>
      <c r="T108" s="75"/>
      <c r="U108" s="75"/>
      <c r="V108" s="75"/>
      <c r="W108" s="75"/>
      <c r="X108" s="75"/>
      <c r="Y108" s="75"/>
      <c r="Z108" s="75"/>
      <c r="AA108" s="75"/>
      <c r="AB108" s="75"/>
      <c r="AC108" s="75"/>
      <c r="AD108" s="75"/>
      <c r="AE108" s="75"/>
      <c r="AF108" s="75"/>
      <c r="AG108" s="75"/>
      <c r="AH108" s="75"/>
      <c r="AI108" s="184">
        <f t="shared" si="0"/>
        <v>0</v>
      </c>
      <c r="AJ108" s="186"/>
      <c r="AK108" s="74">
        <f>ROUNDDOWN(AJ108/AG209,2)</f>
        <v>0</v>
      </c>
    </row>
    <row r="109" spans="1:37" ht="30" hidden="1" customHeight="1" thickBot="1">
      <c r="A109" s="73">
        <v>0</v>
      </c>
      <c r="B109" s="73">
        <v>0</v>
      </c>
      <c r="C109" s="75" t="s">
        <v>188</v>
      </c>
      <c r="D109" s="75" t="s">
        <v>188</v>
      </c>
      <c r="E109" s="75" t="s">
        <v>188</v>
      </c>
      <c r="F109" s="75" t="s">
        <v>188</v>
      </c>
      <c r="G109" s="75"/>
      <c r="H109" s="75"/>
      <c r="I109" s="75"/>
      <c r="J109" s="75"/>
      <c r="K109" s="75"/>
      <c r="L109" s="75"/>
      <c r="M109" s="75"/>
      <c r="N109" s="75"/>
      <c r="O109" s="75"/>
      <c r="P109" s="75"/>
      <c r="Q109" s="75"/>
      <c r="R109" s="75"/>
      <c r="S109" s="75"/>
      <c r="T109" s="75"/>
      <c r="U109" s="75"/>
      <c r="V109" s="75"/>
      <c r="W109" s="75"/>
      <c r="X109" s="75"/>
      <c r="Y109" s="75"/>
      <c r="Z109" s="75"/>
      <c r="AA109" s="75"/>
      <c r="AB109" s="75"/>
      <c r="AC109" s="75"/>
      <c r="AD109" s="75"/>
      <c r="AE109" s="75"/>
      <c r="AF109" s="75"/>
      <c r="AG109" s="75"/>
      <c r="AH109" s="75"/>
      <c r="AI109" s="184">
        <f t="shared" si="0"/>
        <v>0</v>
      </c>
      <c r="AJ109" s="186"/>
      <c r="AK109" s="74">
        <f>ROUNDDOWN(AJ109/AG209,2)</f>
        <v>0</v>
      </c>
    </row>
    <row r="110" spans="1:37" ht="30" hidden="1" customHeight="1" thickBot="1">
      <c r="A110" s="73">
        <v>0</v>
      </c>
      <c r="B110" s="73">
        <v>0</v>
      </c>
      <c r="C110" s="75" t="s">
        <v>188</v>
      </c>
      <c r="D110" s="75" t="s">
        <v>188</v>
      </c>
      <c r="E110" s="75" t="s">
        <v>188</v>
      </c>
      <c r="F110" s="75" t="s">
        <v>188</v>
      </c>
      <c r="G110" s="75"/>
      <c r="H110" s="75"/>
      <c r="I110" s="75"/>
      <c r="J110" s="75"/>
      <c r="K110" s="75"/>
      <c r="L110" s="75"/>
      <c r="M110" s="75"/>
      <c r="N110" s="75"/>
      <c r="O110" s="75"/>
      <c r="P110" s="75"/>
      <c r="Q110" s="75"/>
      <c r="R110" s="75"/>
      <c r="S110" s="75"/>
      <c r="T110" s="75"/>
      <c r="U110" s="75"/>
      <c r="V110" s="75"/>
      <c r="W110" s="75"/>
      <c r="X110" s="75"/>
      <c r="Y110" s="75"/>
      <c r="Z110" s="75"/>
      <c r="AA110" s="75"/>
      <c r="AB110" s="75"/>
      <c r="AC110" s="75"/>
      <c r="AD110" s="75"/>
      <c r="AE110" s="75"/>
      <c r="AF110" s="75"/>
      <c r="AG110" s="75"/>
      <c r="AH110" s="75"/>
      <c r="AI110" s="184">
        <f t="shared" si="0"/>
        <v>0</v>
      </c>
      <c r="AJ110" s="186"/>
      <c r="AK110" s="74">
        <f>ROUNDDOWN(AJ110/AG209,2)</f>
        <v>0</v>
      </c>
    </row>
    <row r="111" spans="1:37" ht="30" hidden="1" customHeight="1" thickBot="1">
      <c r="A111" s="73">
        <v>0</v>
      </c>
      <c r="B111" s="73">
        <v>0</v>
      </c>
      <c r="C111" s="75" t="s">
        <v>188</v>
      </c>
      <c r="D111" s="75" t="s">
        <v>188</v>
      </c>
      <c r="E111" s="75" t="s">
        <v>188</v>
      </c>
      <c r="F111" s="75" t="s">
        <v>188</v>
      </c>
      <c r="G111" s="75"/>
      <c r="H111" s="75"/>
      <c r="I111" s="75"/>
      <c r="J111" s="75"/>
      <c r="K111" s="75"/>
      <c r="L111" s="75"/>
      <c r="M111" s="75"/>
      <c r="N111" s="75"/>
      <c r="O111" s="75"/>
      <c r="P111" s="75"/>
      <c r="Q111" s="75"/>
      <c r="R111" s="75"/>
      <c r="S111" s="75"/>
      <c r="T111" s="75"/>
      <c r="U111" s="75"/>
      <c r="V111" s="75"/>
      <c r="W111" s="75"/>
      <c r="X111" s="75"/>
      <c r="Y111" s="75"/>
      <c r="Z111" s="75"/>
      <c r="AA111" s="75"/>
      <c r="AB111" s="75"/>
      <c r="AC111" s="75"/>
      <c r="AD111" s="75"/>
      <c r="AE111" s="75"/>
      <c r="AF111" s="75"/>
      <c r="AG111" s="75"/>
      <c r="AH111" s="75"/>
      <c r="AI111" s="184">
        <f t="shared" si="0"/>
        <v>0</v>
      </c>
      <c r="AJ111" s="186"/>
      <c r="AK111" s="74">
        <f>ROUNDDOWN(AJ111/AG209,2)</f>
        <v>0</v>
      </c>
    </row>
    <row r="112" spans="1:37" ht="30" hidden="1" customHeight="1" thickBot="1">
      <c r="A112" s="73">
        <v>0</v>
      </c>
      <c r="B112" s="73">
        <v>0</v>
      </c>
      <c r="C112" s="75" t="s">
        <v>188</v>
      </c>
      <c r="D112" s="75" t="s">
        <v>188</v>
      </c>
      <c r="E112" s="75" t="s">
        <v>188</v>
      </c>
      <c r="F112" s="75" t="s">
        <v>188</v>
      </c>
      <c r="G112" s="75"/>
      <c r="H112" s="75"/>
      <c r="I112" s="75"/>
      <c r="J112" s="75"/>
      <c r="K112" s="75"/>
      <c r="L112" s="75"/>
      <c r="M112" s="75"/>
      <c r="N112" s="75"/>
      <c r="O112" s="75"/>
      <c r="P112" s="75"/>
      <c r="Q112" s="75"/>
      <c r="R112" s="75"/>
      <c r="S112" s="75"/>
      <c r="T112" s="75"/>
      <c r="U112" s="75"/>
      <c r="V112" s="75"/>
      <c r="W112" s="75"/>
      <c r="X112" s="75"/>
      <c r="Y112" s="75"/>
      <c r="Z112" s="75"/>
      <c r="AA112" s="75"/>
      <c r="AB112" s="75"/>
      <c r="AC112" s="75"/>
      <c r="AD112" s="75"/>
      <c r="AE112" s="75"/>
      <c r="AF112" s="75"/>
      <c r="AG112" s="75"/>
      <c r="AH112" s="75"/>
      <c r="AI112" s="184">
        <f t="shared" si="0"/>
        <v>0</v>
      </c>
      <c r="AJ112" s="186"/>
      <c r="AK112" s="74">
        <f>ROUNDDOWN(AJ112/AG209,2)</f>
        <v>0</v>
      </c>
    </row>
    <row r="113" spans="1:37" ht="30" hidden="1" customHeight="1" thickBot="1">
      <c r="A113" s="73">
        <v>0</v>
      </c>
      <c r="B113" s="73">
        <v>0</v>
      </c>
      <c r="C113" s="75" t="s">
        <v>188</v>
      </c>
      <c r="D113" s="75" t="s">
        <v>188</v>
      </c>
      <c r="E113" s="75" t="s">
        <v>188</v>
      </c>
      <c r="F113" s="75" t="s">
        <v>188</v>
      </c>
      <c r="G113" s="75"/>
      <c r="H113" s="75"/>
      <c r="I113" s="75"/>
      <c r="J113" s="75"/>
      <c r="K113" s="75"/>
      <c r="L113" s="75"/>
      <c r="M113" s="75"/>
      <c r="N113" s="75"/>
      <c r="O113" s="75"/>
      <c r="P113" s="75"/>
      <c r="Q113" s="75"/>
      <c r="R113" s="75"/>
      <c r="S113" s="75"/>
      <c r="T113" s="75"/>
      <c r="U113" s="75"/>
      <c r="V113" s="75"/>
      <c r="W113" s="75"/>
      <c r="X113" s="75"/>
      <c r="Y113" s="75"/>
      <c r="Z113" s="75"/>
      <c r="AA113" s="75"/>
      <c r="AB113" s="75"/>
      <c r="AC113" s="75"/>
      <c r="AD113" s="75"/>
      <c r="AE113" s="75"/>
      <c r="AF113" s="75"/>
      <c r="AG113" s="75"/>
      <c r="AH113" s="75"/>
      <c r="AI113" s="184">
        <f t="shared" si="0"/>
        <v>0</v>
      </c>
      <c r="AJ113" s="186"/>
      <c r="AK113" s="74">
        <f>ROUNDDOWN(AJ113/AG209,2)</f>
        <v>0</v>
      </c>
    </row>
    <row r="114" spans="1:37" ht="30" hidden="1" customHeight="1" thickBot="1">
      <c r="A114" s="73">
        <v>0</v>
      </c>
      <c r="B114" s="73">
        <v>0</v>
      </c>
      <c r="C114" s="75" t="s">
        <v>188</v>
      </c>
      <c r="D114" s="75" t="s">
        <v>188</v>
      </c>
      <c r="E114" s="75" t="s">
        <v>188</v>
      </c>
      <c r="F114" s="75" t="s">
        <v>188</v>
      </c>
      <c r="G114" s="75"/>
      <c r="H114" s="75"/>
      <c r="I114" s="75"/>
      <c r="J114" s="75"/>
      <c r="K114" s="75"/>
      <c r="L114" s="75"/>
      <c r="M114" s="75"/>
      <c r="N114" s="75"/>
      <c r="O114" s="75"/>
      <c r="P114" s="75"/>
      <c r="Q114" s="75"/>
      <c r="R114" s="75"/>
      <c r="S114" s="75"/>
      <c r="T114" s="75"/>
      <c r="U114" s="75"/>
      <c r="V114" s="75"/>
      <c r="W114" s="75"/>
      <c r="X114" s="75"/>
      <c r="Y114" s="75"/>
      <c r="Z114" s="75"/>
      <c r="AA114" s="75"/>
      <c r="AB114" s="75"/>
      <c r="AC114" s="75"/>
      <c r="AD114" s="75"/>
      <c r="AE114" s="75"/>
      <c r="AF114" s="75"/>
      <c r="AG114" s="75"/>
      <c r="AH114" s="75"/>
      <c r="AI114" s="184">
        <f t="shared" si="0"/>
        <v>0</v>
      </c>
      <c r="AJ114" s="186"/>
      <c r="AK114" s="74">
        <f>ROUNDDOWN(AJ114/AG209,2)</f>
        <v>0</v>
      </c>
    </row>
    <row r="115" spans="1:37" ht="30" hidden="1" customHeight="1" thickBot="1">
      <c r="A115" s="73">
        <v>0</v>
      </c>
      <c r="B115" s="73">
        <v>0</v>
      </c>
      <c r="C115" s="75" t="s">
        <v>188</v>
      </c>
      <c r="D115" s="75" t="s">
        <v>188</v>
      </c>
      <c r="E115" s="75" t="s">
        <v>188</v>
      </c>
      <c r="F115" s="75" t="s">
        <v>188</v>
      </c>
      <c r="G115" s="75"/>
      <c r="H115" s="75"/>
      <c r="I115" s="75"/>
      <c r="J115" s="75"/>
      <c r="K115" s="75"/>
      <c r="L115" s="75"/>
      <c r="M115" s="75"/>
      <c r="N115" s="75"/>
      <c r="O115" s="75"/>
      <c r="P115" s="75"/>
      <c r="Q115" s="75"/>
      <c r="R115" s="75"/>
      <c r="S115" s="75"/>
      <c r="T115" s="75"/>
      <c r="U115" s="75"/>
      <c r="V115" s="75"/>
      <c r="W115" s="75"/>
      <c r="X115" s="75"/>
      <c r="Y115" s="75"/>
      <c r="Z115" s="75"/>
      <c r="AA115" s="75"/>
      <c r="AB115" s="75"/>
      <c r="AC115" s="75"/>
      <c r="AD115" s="75"/>
      <c r="AE115" s="75"/>
      <c r="AF115" s="75"/>
      <c r="AG115" s="75"/>
      <c r="AH115" s="75"/>
      <c r="AI115" s="184">
        <f t="shared" si="0"/>
        <v>0</v>
      </c>
      <c r="AJ115" s="186"/>
      <c r="AK115" s="74">
        <f>ROUNDDOWN(AJ115/AG209,2)</f>
        <v>0</v>
      </c>
    </row>
    <row r="116" spans="1:37" ht="30" hidden="1" customHeight="1" thickBot="1">
      <c r="A116" s="73">
        <v>0</v>
      </c>
      <c r="B116" s="73">
        <v>0</v>
      </c>
      <c r="C116" s="75" t="s">
        <v>188</v>
      </c>
      <c r="D116" s="75" t="s">
        <v>188</v>
      </c>
      <c r="E116" s="75" t="s">
        <v>188</v>
      </c>
      <c r="F116" s="75" t="s">
        <v>188</v>
      </c>
      <c r="G116" s="75"/>
      <c r="H116" s="75"/>
      <c r="I116" s="75"/>
      <c r="J116" s="75"/>
      <c r="K116" s="75"/>
      <c r="L116" s="75"/>
      <c r="M116" s="75"/>
      <c r="N116" s="75"/>
      <c r="O116" s="75"/>
      <c r="P116" s="75"/>
      <c r="Q116" s="75"/>
      <c r="R116" s="75"/>
      <c r="S116" s="75"/>
      <c r="T116" s="75"/>
      <c r="U116" s="75"/>
      <c r="V116" s="75"/>
      <c r="W116" s="75"/>
      <c r="X116" s="75"/>
      <c r="Y116" s="75"/>
      <c r="Z116" s="75"/>
      <c r="AA116" s="75"/>
      <c r="AB116" s="75"/>
      <c r="AC116" s="75"/>
      <c r="AD116" s="75"/>
      <c r="AE116" s="75"/>
      <c r="AF116" s="75"/>
      <c r="AG116" s="75"/>
      <c r="AH116" s="75"/>
      <c r="AI116" s="184">
        <f t="shared" si="0"/>
        <v>0</v>
      </c>
      <c r="AJ116" s="186"/>
      <c r="AK116" s="74">
        <f>ROUNDDOWN(AJ116/AG209,2)</f>
        <v>0</v>
      </c>
    </row>
    <row r="117" spans="1:37" ht="30" hidden="1" customHeight="1" thickBot="1">
      <c r="A117" s="73">
        <v>0</v>
      </c>
      <c r="B117" s="73">
        <v>0</v>
      </c>
      <c r="C117" s="75" t="s">
        <v>188</v>
      </c>
      <c r="D117" s="75" t="s">
        <v>188</v>
      </c>
      <c r="E117" s="75" t="s">
        <v>188</v>
      </c>
      <c r="F117" s="75" t="s">
        <v>188</v>
      </c>
      <c r="G117" s="75"/>
      <c r="H117" s="75"/>
      <c r="I117" s="75"/>
      <c r="J117" s="75"/>
      <c r="K117" s="75"/>
      <c r="L117" s="75"/>
      <c r="M117" s="75"/>
      <c r="N117" s="75"/>
      <c r="O117" s="75"/>
      <c r="P117" s="75"/>
      <c r="Q117" s="75"/>
      <c r="R117" s="75"/>
      <c r="S117" s="75"/>
      <c r="T117" s="75"/>
      <c r="U117" s="75"/>
      <c r="V117" s="75"/>
      <c r="W117" s="75"/>
      <c r="X117" s="75"/>
      <c r="Y117" s="75"/>
      <c r="Z117" s="75"/>
      <c r="AA117" s="75"/>
      <c r="AB117" s="75"/>
      <c r="AC117" s="75"/>
      <c r="AD117" s="75"/>
      <c r="AE117" s="75"/>
      <c r="AF117" s="75"/>
      <c r="AG117" s="75"/>
      <c r="AH117" s="75"/>
      <c r="AI117" s="184">
        <f t="shared" si="0"/>
        <v>0</v>
      </c>
      <c r="AJ117" s="186"/>
      <c r="AK117" s="74">
        <f>ROUNDDOWN(AJ117/AG209,2)</f>
        <v>0</v>
      </c>
    </row>
    <row r="118" spans="1:37" ht="30" hidden="1" customHeight="1" thickBot="1">
      <c r="A118" s="73">
        <v>0</v>
      </c>
      <c r="B118" s="73">
        <v>0</v>
      </c>
      <c r="C118" s="75" t="s">
        <v>188</v>
      </c>
      <c r="D118" s="75" t="s">
        <v>188</v>
      </c>
      <c r="E118" s="75" t="s">
        <v>188</v>
      </c>
      <c r="F118" s="75" t="s">
        <v>188</v>
      </c>
      <c r="G118" s="75"/>
      <c r="H118" s="75"/>
      <c r="I118" s="75"/>
      <c r="J118" s="75"/>
      <c r="K118" s="75"/>
      <c r="L118" s="75"/>
      <c r="M118" s="75"/>
      <c r="N118" s="75"/>
      <c r="O118" s="75"/>
      <c r="P118" s="75"/>
      <c r="Q118" s="75"/>
      <c r="R118" s="75"/>
      <c r="S118" s="75"/>
      <c r="T118" s="75"/>
      <c r="U118" s="75"/>
      <c r="V118" s="75"/>
      <c r="W118" s="75"/>
      <c r="X118" s="75"/>
      <c r="Y118" s="75"/>
      <c r="Z118" s="75"/>
      <c r="AA118" s="75"/>
      <c r="AB118" s="75"/>
      <c r="AC118" s="75"/>
      <c r="AD118" s="75"/>
      <c r="AE118" s="75"/>
      <c r="AF118" s="75"/>
      <c r="AG118" s="75"/>
      <c r="AH118" s="75"/>
      <c r="AI118" s="184">
        <f t="shared" si="0"/>
        <v>0</v>
      </c>
      <c r="AJ118" s="186"/>
      <c r="AK118" s="74">
        <f>ROUNDDOWN(AJ118/AG209,2)</f>
        <v>0</v>
      </c>
    </row>
    <row r="119" spans="1:37" ht="30" hidden="1" customHeight="1" thickBot="1">
      <c r="A119" s="73">
        <v>0</v>
      </c>
      <c r="B119" s="73">
        <v>0</v>
      </c>
      <c r="C119" s="75" t="s">
        <v>188</v>
      </c>
      <c r="D119" s="75" t="s">
        <v>188</v>
      </c>
      <c r="E119" s="75" t="s">
        <v>188</v>
      </c>
      <c r="F119" s="75" t="s">
        <v>188</v>
      </c>
      <c r="G119" s="75"/>
      <c r="H119" s="75"/>
      <c r="I119" s="75"/>
      <c r="J119" s="75"/>
      <c r="K119" s="75"/>
      <c r="L119" s="75"/>
      <c r="M119" s="75"/>
      <c r="N119" s="75"/>
      <c r="O119" s="75"/>
      <c r="P119" s="75"/>
      <c r="Q119" s="75"/>
      <c r="R119" s="75"/>
      <c r="S119" s="75"/>
      <c r="T119" s="75"/>
      <c r="U119" s="75"/>
      <c r="V119" s="75"/>
      <c r="W119" s="75"/>
      <c r="X119" s="75"/>
      <c r="Y119" s="75"/>
      <c r="Z119" s="75"/>
      <c r="AA119" s="75"/>
      <c r="AB119" s="75"/>
      <c r="AC119" s="75"/>
      <c r="AD119" s="75"/>
      <c r="AE119" s="75"/>
      <c r="AF119" s="75"/>
      <c r="AG119" s="75"/>
      <c r="AH119" s="75"/>
      <c r="AI119" s="184">
        <f t="shared" si="0"/>
        <v>0</v>
      </c>
      <c r="AJ119" s="186"/>
      <c r="AK119" s="74">
        <f>ROUNDDOWN(AJ119/AG209,2)</f>
        <v>0</v>
      </c>
    </row>
    <row r="120" spans="1:37" ht="30" hidden="1" customHeight="1" thickBot="1">
      <c r="A120" s="73">
        <v>0</v>
      </c>
      <c r="B120" s="73">
        <v>0</v>
      </c>
      <c r="C120" s="75" t="s">
        <v>188</v>
      </c>
      <c r="D120" s="75" t="s">
        <v>188</v>
      </c>
      <c r="E120" s="75" t="s">
        <v>188</v>
      </c>
      <c r="F120" s="75" t="s">
        <v>188</v>
      </c>
      <c r="G120" s="75"/>
      <c r="H120" s="75"/>
      <c r="I120" s="75"/>
      <c r="J120" s="75"/>
      <c r="K120" s="75"/>
      <c r="L120" s="75"/>
      <c r="M120" s="75"/>
      <c r="N120" s="75"/>
      <c r="O120" s="75"/>
      <c r="P120" s="75"/>
      <c r="Q120" s="75"/>
      <c r="R120" s="75"/>
      <c r="S120" s="75"/>
      <c r="T120" s="75"/>
      <c r="U120" s="75"/>
      <c r="V120" s="75"/>
      <c r="W120" s="75"/>
      <c r="X120" s="75"/>
      <c r="Y120" s="75"/>
      <c r="Z120" s="75"/>
      <c r="AA120" s="75"/>
      <c r="AB120" s="75"/>
      <c r="AC120" s="75"/>
      <c r="AD120" s="75"/>
      <c r="AE120" s="75"/>
      <c r="AF120" s="75"/>
      <c r="AG120" s="75"/>
      <c r="AH120" s="75"/>
      <c r="AI120" s="184">
        <f t="shared" si="0"/>
        <v>0</v>
      </c>
      <c r="AJ120" s="186"/>
      <c r="AK120" s="74">
        <f>ROUNDDOWN(AJ120/AG209,2)</f>
        <v>0</v>
      </c>
    </row>
    <row r="121" spans="1:37" ht="30" hidden="1" customHeight="1" thickBot="1">
      <c r="A121" s="73">
        <v>0</v>
      </c>
      <c r="B121" s="73">
        <v>0</v>
      </c>
      <c r="C121" s="75" t="s">
        <v>188</v>
      </c>
      <c r="D121" s="75" t="s">
        <v>188</v>
      </c>
      <c r="E121" s="75" t="s">
        <v>188</v>
      </c>
      <c r="F121" s="75" t="s">
        <v>188</v>
      </c>
      <c r="G121" s="75"/>
      <c r="H121" s="75"/>
      <c r="I121" s="75"/>
      <c r="J121" s="75"/>
      <c r="K121" s="75"/>
      <c r="L121" s="75"/>
      <c r="M121" s="75"/>
      <c r="N121" s="75"/>
      <c r="O121" s="75"/>
      <c r="P121" s="75"/>
      <c r="Q121" s="75"/>
      <c r="R121" s="75"/>
      <c r="S121" s="75"/>
      <c r="T121" s="75"/>
      <c r="U121" s="75"/>
      <c r="V121" s="75"/>
      <c r="W121" s="75"/>
      <c r="X121" s="75"/>
      <c r="Y121" s="75"/>
      <c r="Z121" s="75"/>
      <c r="AA121" s="75"/>
      <c r="AB121" s="75"/>
      <c r="AC121" s="75"/>
      <c r="AD121" s="75"/>
      <c r="AE121" s="75"/>
      <c r="AF121" s="75"/>
      <c r="AG121" s="75"/>
      <c r="AH121" s="75"/>
      <c r="AI121" s="184">
        <f t="shared" si="0"/>
        <v>0</v>
      </c>
      <c r="AJ121" s="186"/>
      <c r="AK121" s="74">
        <f>ROUNDDOWN(AJ121/AG209,2)</f>
        <v>0</v>
      </c>
    </row>
    <row r="122" spans="1:37" ht="30" hidden="1" customHeight="1" thickBot="1">
      <c r="A122" s="73">
        <v>0</v>
      </c>
      <c r="B122" s="73">
        <v>0</v>
      </c>
      <c r="C122" s="75" t="s">
        <v>188</v>
      </c>
      <c r="D122" s="75" t="s">
        <v>188</v>
      </c>
      <c r="E122" s="75" t="s">
        <v>188</v>
      </c>
      <c r="F122" s="75" t="s">
        <v>188</v>
      </c>
      <c r="G122" s="75"/>
      <c r="H122" s="75"/>
      <c r="I122" s="75"/>
      <c r="J122" s="75"/>
      <c r="K122" s="75"/>
      <c r="L122" s="75"/>
      <c r="M122" s="75"/>
      <c r="N122" s="75"/>
      <c r="O122" s="75"/>
      <c r="P122" s="75"/>
      <c r="Q122" s="75"/>
      <c r="R122" s="75"/>
      <c r="S122" s="75"/>
      <c r="T122" s="75"/>
      <c r="U122" s="75"/>
      <c r="V122" s="75"/>
      <c r="W122" s="75"/>
      <c r="X122" s="75"/>
      <c r="Y122" s="75"/>
      <c r="Z122" s="75"/>
      <c r="AA122" s="75"/>
      <c r="AB122" s="75"/>
      <c r="AC122" s="75"/>
      <c r="AD122" s="75"/>
      <c r="AE122" s="75"/>
      <c r="AF122" s="75"/>
      <c r="AG122" s="75"/>
      <c r="AH122" s="75"/>
      <c r="AI122" s="184">
        <f t="shared" si="0"/>
        <v>0</v>
      </c>
      <c r="AJ122" s="186"/>
      <c r="AK122" s="74">
        <f>ROUNDDOWN(AJ122/AG209,2)</f>
        <v>0</v>
      </c>
    </row>
    <row r="123" spans="1:37" ht="30" hidden="1" customHeight="1" thickBot="1">
      <c r="A123" s="73">
        <v>0</v>
      </c>
      <c r="B123" s="73">
        <v>0</v>
      </c>
      <c r="C123" s="75" t="s">
        <v>188</v>
      </c>
      <c r="D123" s="75" t="s">
        <v>188</v>
      </c>
      <c r="E123" s="75" t="s">
        <v>188</v>
      </c>
      <c r="F123" s="75" t="s">
        <v>188</v>
      </c>
      <c r="G123" s="75"/>
      <c r="H123" s="75"/>
      <c r="I123" s="75"/>
      <c r="J123" s="75"/>
      <c r="K123" s="75"/>
      <c r="L123" s="75"/>
      <c r="M123" s="75"/>
      <c r="N123" s="75"/>
      <c r="O123" s="75"/>
      <c r="P123" s="75"/>
      <c r="Q123" s="75"/>
      <c r="R123" s="75"/>
      <c r="S123" s="75"/>
      <c r="T123" s="75"/>
      <c r="U123" s="75"/>
      <c r="V123" s="75"/>
      <c r="W123" s="75"/>
      <c r="X123" s="75"/>
      <c r="Y123" s="75"/>
      <c r="Z123" s="75"/>
      <c r="AA123" s="75"/>
      <c r="AB123" s="75"/>
      <c r="AC123" s="75"/>
      <c r="AD123" s="75"/>
      <c r="AE123" s="75"/>
      <c r="AF123" s="75"/>
      <c r="AG123" s="75"/>
      <c r="AH123" s="75"/>
      <c r="AI123" s="184">
        <f t="shared" si="0"/>
        <v>0</v>
      </c>
      <c r="AJ123" s="186"/>
      <c r="AK123" s="74">
        <f>ROUNDDOWN(AJ123/AG209,2)</f>
        <v>0</v>
      </c>
    </row>
    <row r="124" spans="1:37" ht="30" hidden="1" customHeight="1" thickBot="1">
      <c r="A124" s="73">
        <v>0</v>
      </c>
      <c r="B124" s="73">
        <v>0</v>
      </c>
      <c r="C124" s="75" t="s">
        <v>188</v>
      </c>
      <c r="D124" s="75" t="s">
        <v>188</v>
      </c>
      <c r="E124" s="75" t="s">
        <v>188</v>
      </c>
      <c r="F124" s="75" t="s">
        <v>188</v>
      </c>
      <c r="G124" s="75"/>
      <c r="H124" s="75"/>
      <c r="I124" s="75"/>
      <c r="J124" s="75"/>
      <c r="K124" s="75"/>
      <c r="L124" s="75"/>
      <c r="M124" s="75"/>
      <c r="N124" s="75"/>
      <c r="O124" s="75"/>
      <c r="P124" s="75"/>
      <c r="Q124" s="75"/>
      <c r="R124" s="75"/>
      <c r="S124" s="75"/>
      <c r="T124" s="75"/>
      <c r="U124" s="75"/>
      <c r="V124" s="75"/>
      <c r="W124" s="75"/>
      <c r="X124" s="75"/>
      <c r="Y124" s="75"/>
      <c r="Z124" s="75"/>
      <c r="AA124" s="75"/>
      <c r="AB124" s="75"/>
      <c r="AC124" s="75"/>
      <c r="AD124" s="75"/>
      <c r="AE124" s="75"/>
      <c r="AF124" s="75"/>
      <c r="AG124" s="75"/>
      <c r="AH124" s="75"/>
      <c r="AI124" s="184">
        <f t="shared" si="0"/>
        <v>0</v>
      </c>
      <c r="AJ124" s="186"/>
      <c r="AK124" s="74">
        <f>ROUNDDOWN(AJ124/AG209,2)</f>
        <v>0</v>
      </c>
    </row>
    <row r="125" spans="1:37" ht="30" hidden="1" customHeight="1" thickBot="1">
      <c r="A125" s="73">
        <v>0</v>
      </c>
      <c r="B125" s="73">
        <v>0</v>
      </c>
      <c r="C125" s="75" t="s">
        <v>188</v>
      </c>
      <c r="D125" s="75" t="s">
        <v>188</v>
      </c>
      <c r="E125" s="75" t="s">
        <v>188</v>
      </c>
      <c r="F125" s="75" t="s">
        <v>188</v>
      </c>
      <c r="G125" s="75"/>
      <c r="H125" s="75"/>
      <c r="I125" s="75"/>
      <c r="J125" s="75"/>
      <c r="K125" s="75"/>
      <c r="L125" s="75"/>
      <c r="M125" s="75"/>
      <c r="N125" s="75"/>
      <c r="O125" s="75"/>
      <c r="P125" s="75"/>
      <c r="Q125" s="75"/>
      <c r="R125" s="75"/>
      <c r="S125" s="75"/>
      <c r="T125" s="75"/>
      <c r="U125" s="75"/>
      <c r="V125" s="75"/>
      <c r="W125" s="75"/>
      <c r="X125" s="75"/>
      <c r="Y125" s="75"/>
      <c r="Z125" s="75"/>
      <c r="AA125" s="75"/>
      <c r="AB125" s="75"/>
      <c r="AC125" s="75"/>
      <c r="AD125" s="75"/>
      <c r="AE125" s="75"/>
      <c r="AF125" s="75"/>
      <c r="AG125" s="75"/>
      <c r="AH125" s="75"/>
      <c r="AI125" s="184">
        <f t="shared" si="0"/>
        <v>0</v>
      </c>
      <c r="AJ125" s="186"/>
      <c r="AK125" s="74">
        <f>ROUNDDOWN(AJ125/AG209,2)</f>
        <v>0</v>
      </c>
    </row>
    <row r="126" spans="1:37" ht="30" hidden="1" customHeight="1" thickBot="1">
      <c r="A126" s="73">
        <v>0</v>
      </c>
      <c r="B126" s="73">
        <v>0</v>
      </c>
      <c r="C126" s="75" t="s">
        <v>188</v>
      </c>
      <c r="D126" s="75" t="s">
        <v>188</v>
      </c>
      <c r="E126" s="75" t="s">
        <v>188</v>
      </c>
      <c r="F126" s="75" t="s">
        <v>188</v>
      </c>
      <c r="G126" s="75"/>
      <c r="H126" s="75"/>
      <c r="I126" s="75"/>
      <c r="J126" s="75"/>
      <c r="K126" s="75"/>
      <c r="L126" s="75"/>
      <c r="M126" s="75"/>
      <c r="N126" s="75"/>
      <c r="O126" s="75"/>
      <c r="P126" s="75"/>
      <c r="Q126" s="75"/>
      <c r="R126" s="75"/>
      <c r="S126" s="75"/>
      <c r="T126" s="75"/>
      <c r="U126" s="75"/>
      <c r="V126" s="75"/>
      <c r="W126" s="75"/>
      <c r="X126" s="75"/>
      <c r="Y126" s="75"/>
      <c r="Z126" s="75"/>
      <c r="AA126" s="75"/>
      <c r="AB126" s="75"/>
      <c r="AC126" s="75"/>
      <c r="AD126" s="75"/>
      <c r="AE126" s="75"/>
      <c r="AF126" s="75"/>
      <c r="AG126" s="75"/>
      <c r="AH126" s="75"/>
      <c r="AI126" s="184">
        <f t="shared" si="0"/>
        <v>0</v>
      </c>
      <c r="AJ126" s="186"/>
      <c r="AK126" s="74">
        <f>ROUNDDOWN(AJ126/AG209,2)</f>
        <v>0</v>
      </c>
    </row>
    <row r="127" spans="1:37" ht="30" hidden="1" customHeight="1" thickBot="1">
      <c r="A127" s="73">
        <v>0</v>
      </c>
      <c r="B127" s="73">
        <v>0</v>
      </c>
      <c r="C127" s="75" t="s">
        <v>188</v>
      </c>
      <c r="D127" s="75" t="s">
        <v>188</v>
      </c>
      <c r="E127" s="75" t="s">
        <v>188</v>
      </c>
      <c r="F127" s="75" t="s">
        <v>188</v>
      </c>
      <c r="G127" s="75"/>
      <c r="H127" s="75"/>
      <c r="I127" s="75"/>
      <c r="J127" s="75"/>
      <c r="K127" s="75"/>
      <c r="L127" s="75"/>
      <c r="M127" s="75"/>
      <c r="N127" s="75"/>
      <c r="O127" s="75"/>
      <c r="P127" s="75"/>
      <c r="Q127" s="75"/>
      <c r="R127" s="75"/>
      <c r="S127" s="75"/>
      <c r="T127" s="75"/>
      <c r="U127" s="75"/>
      <c r="V127" s="75"/>
      <c r="W127" s="75"/>
      <c r="X127" s="75"/>
      <c r="Y127" s="75"/>
      <c r="Z127" s="75"/>
      <c r="AA127" s="75"/>
      <c r="AB127" s="75"/>
      <c r="AC127" s="75"/>
      <c r="AD127" s="75"/>
      <c r="AE127" s="75"/>
      <c r="AF127" s="75"/>
      <c r="AG127" s="75"/>
      <c r="AH127" s="75"/>
      <c r="AI127" s="184">
        <f t="shared" si="0"/>
        <v>0</v>
      </c>
      <c r="AJ127" s="186"/>
      <c r="AK127" s="74">
        <f>ROUNDDOWN(AJ127/AG209,2)</f>
        <v>0</v>
      </c>
    </row>
    <row r="128" spans="1:37" ht="30" hidden="1" customHeight="1" thickBot="1">
      <c r="A128" s="73">
        <v>0</v>
      </c>
      <c r="B128" s="73">
        <v>0</v>
      </c>
      <c r="C128" s="75" t="s">
        <v>188</v>
      </c>
      <c r="D128" s="75" t="s">
        <v>188</v>
      </c>
      <c r="E128" s="75" t="s">
        <v>188</v>
      </c>
      <c r="F128" s="75" t="s">
        <v>188</v>
      </c>
      <c r="G128" s="75"/>
      <c r="H128" s="75"/>
      <c r="I128" s="75"/>
      <c r="J128" s="75"/>
      <c r="K128" s="75"/>
      <c r="L128" s="75"/>
      <c r="M128" s="75"/>
      <c r="N128" s="75"/>
      <c r="O128" s="75"/>
      <c r="P128" s="75"/>
      <c r="Q128" s="75"/>
      <c r="R128" s="75"/>
      <c r="S128" s="75"/>
      <c r="T128" s="75"/>
      <c r="U128" s="75"/>
      <c r="V128" s="75"/>
      <c r="W128" s="75"/>
      <c r="X128" s="75"/>
      <c r="Y128" s="75"/>
      <c r="Z128" s="75"/>
      <c r="AA128" s="75"/>
      <c r="AB128" s="75"/>
      <c r="AC128" s="75"/>
      <c r="AD128" s="75"/>
      <c r="AE128" s="75"/>
      <c r="AF128" s="75"/>
      <c r="AG128" s="75"/>
      <c r="AH128" s="75"/>
      <c r="AI128" s="184">
        <f t="shared" si="0"/>
        <v>0</v>
      </c>
      <c r="AJ128" s="186"/>
      <c r="AK128" s="74">
        <f>ROUNDDOWN(AJ128/AG209,2)</f>
        <v>0</v>
      </c>
    </row>
    <row r="129" spans="1:37" ht="30" hidden="1" customHeight="1" thickBot="1">
      <c r="A129" s="73">
        <v>0</v>
      </c>
      <c r="B129" s="73">
        <v>0</v>
      </c>
      <c r="C129" s="75" t="s">
        <v>188</v>
      </c>
      <c r="D129" s="75" t="s">
        <v>188</v>
      </c>
      <c r="E129" s="75" t="s">
        <v>188</v>
      </c>
      <c r="F129" s="75" t="s">
        <v>188</v>
      </c>
      <c r="G129" s="75"/>
      <c r="H129" s="75"/>
      <c r="I129" s="75"/>
      <c r="J129" s="75"/>
      <c r="K129" s="75"/>
      <c r="L129" s="75"/>
      <c r="M129" s="75"/>
      <c r="N129" s="75"/>
      <c r="O129" s="75"/>
      <c r="P129" s="75"/>
      <c r="Q129" s="75"/>
      <c r="R129" s="75"/>
      <c r="S129" s="75"/>
      <c r="T129" s="75"/>
      <c r="U129" s="75"/>
      <c r="V129" s="75"/>
      <c r="W129" s="75"/>
      <c r="X129" s="75"/>
      <c r="Y129" s="75"/>
      <c r="Z129" s="75"/>
      <c r="AA129" s="75"/>
      <c r="AB129" s="75"/>
      <c r="AC129" s="75"/>
      <c r="AD129" s="75"/>
      <c r="AE129" s="75"/>
      <c r="AF129" s="75"/>
      <c r="AG129" s="75"/>
      <c r="AH129" s="75"/>
      <c r="AI129" s="184">
        <f t="shared" si="0"/>
        <v>0</v>
      </c>
      <c r="AJ129" s="186"/>
      <c r="AK129" s="74">
        <f>ROUNDDOWN(AJ129/AG209,2)</f>
        <v>0</v>
      </c>
    </row>
    <row r="130" spans="1:37" ht="30" hidden="1" customHeight="1" thickBot="1">
      <c r="A130" s="73">
        <v>0</v>
      </c>
      <c r="B130" s="73">
        <v>0</v>
      </c>
      <c r="C130" s="75" t="s">
        <v>188</v>
      </c>
      <c r="D130" s="75" t="s">
        <v>188</v>
      </c>
      <c r="E130" s="75" t="s">
        <v>188</v>
      </c>
      <c r="F130" s="75" t="s">
        <v>188</v>
      </c>
      <c r="G130" s="75"/>
      <c r="H130" s="75"/>
      <c r="I130" s="75"/>
      <c r="J130" s="75"/>
      <c r="K130" s="75"/>
      <c r="L130" s="75"/>
      <c r="M130" s="75"/>
      <c r="N130" s="75"/>
      <c r="O130" s="75"/>
      <c r="P130" s="75"/>
      <c r="Q130" s="75"/>
      <c r="R130" s="75"/>
      <c r="S130" s="75"/>
      <c r="T130" s="75"/>
      <c r="U130" s="75"/>
      <c r="V130" s="75"/>
      <c r="W130" s="75"/>
      <c r="X130" s="75"/>
      <c r="Y130" s="75"/>
      <c r="Z130" s="75"/>
      <c r="AA130" s="75"/>
      <c r="AB130" s="75"/>
      <c r="AC130" s="75"/>
      <c r="AD130" s="75"/>
      <c r="AE130" s="75"/>
      <c r="AF130" s="75"/>
      <c r="AG130" s="75"/>
      <c r="AH130" s="75"/>
      <c r="AI130" s="184">
        <f t="shared" si="0"/>
        <v>0</v>
      </c>
      <c r="AJ130" s="186"/>
      <c r="AK130" s="74">
        <f>ROUNDDOWN(AJ130/AG209,2)</f>
        <v>0</v>
      </c>
    </row>
    <row r="131" spans="1:37" ht="30" hidden="1" customHeight="1" thickBot="1">
      <c r="A131" s="73">
        <v>0</v>
      </c>
      <c r="B131" s="73">
        <v>0</v>
      </c>
      <c r="C131" s="75" t="s">
        <v>188</v>
      </c>
      <c r="D131" s="75" t="s">
        <v>188</v>
      </c>
      <c r="E131" s="75" t="s">
        <v>188</v>
      </c>
      <c r="F131" s="75" t="s">
        <v>188</v>
      </c>
      <c r="G131" s="75"/>
      <c r="H131" s="75"/>
      <c r="I131" s="75"/>
      <c r="J131" s="75"/>
      <c r="K131" s="75"/>
      <c r="L131" s="75"/>
      <c r="M131" s="75"/>
      <c r="N131" s="75"/>
      <c r="O131" s="75"/>
      <c r="P131" s="75"/>
      <c r="Q131" s="75"/>
      <c r="R131" s="75"/>
      <c r="S131" s="75"/>
      <c r="T131" s="75"/>
      <c r="U131" s="75"/>
      <c r="V131" s="75"/>
      <c r="W131" s="75"/>
      <c r="X131" s="75"/>
      <c r="Y131" s="75"/>
      <c r="Z131" s="75"/>
      <c r="AA131" s="75"/>
      <c r="AB131" s="75"/>
      <c r="AC131" s="75"/>
      <c r="AD131" s="75"/>
      <c r="AE131" s="75"/>
      <c r="AF131" s="75"/>
      <c r="AG131" s="75"/>
      <c r="AH131" s="75"/>
      <c r="AI131" s="184">
        <f t="shared" si="0"/>
        <v>0</v>
      </c>
      <c r="AJ131" s="186"/>
      <c r="AK131" s="74">
        <f>ROUNDDOWN(AJ131/AG209,2)</f>
        <v>0</v>
      </c>
    </row>
    <row r="132" spans="1:37" ht="30" hidden="1" customHeight="1" thickBot="1">
      <c r="A132" s="73">
        <v>0</v>
      </c>
      <c r="B132" s="73">
        <v>0</v>
      </c>
      <c r="C132" s="75" t="s">
        <v>188</v>
      </c>
      <c r="D132" s="75" t="s">
        <v>188</v>
      </c>
      <c r="E132" s="75" t="s">
        <v>188</v>
      </c>
      <c r="F132" s="75" t="s">
        <v>188</v>
      </c>
      <c r="G132" s="75"/>
      <c r="H132" s="75"/>
      <c r="I132" s="75"/>
      <c r="J132" s="75"/>
      <c r="K132" s="75"/>
      <c r="L132" s="75"/>
      <c r="M132" s="75"/>
      <c r="N132" s="75"/>
      <c r="O132" s="75"/>
      <c r="P132" s="75"/>
      <c r="Q132" s="75"/>
      <c r="R132" s="75"/>
      <c r="S132" s="75"/>
      <c r="T132" s="75"/>
      <c r="U132" s="75"/>
      <c r="V132" s="75"/>
      <c r="W132" s="75"/>
      <c r="X132" s="75"/>
      <c r="Y132" s="75"/>
      <c r="Z132" s="75"/>
      <c r="AA132" s="75"/>
      <c r="AB132" s="75"/>
      <c r="AC132" s="75"/>
      <c r="AD132" s="75"/>
      <c r="AE132" s="75"/>
      <c r="AF132" s="75"/>
      <c r="AG132" s="75"/>
      <c r="AH132" s="75"/>
      <c r="AI132" s="184">
        <f t="shared" si="0"/>
        <v>0</v>
      </c>
      <c r="AJ132" s="186"/>
      <c r="AK132" s="74">
        <f>ROUNDDOWN(AJ132/AG209,2)</f>
        <v>0</v>
      </c>
    </row>
    <row r="133" spans="1:37" ht="30" hidden="1" customHeight="1" thickBot="1">
      <c r="A133" s="73">
        <v>0</v>
      </c>
      <c r="B133" s="73">
        <v>0</v>
      </c>
      <c r="C133" s="75" t="s">
        <v>188</v>
      </c>
      <c r="D133" s="75" t="s">
        <v>188</v>
      </c>
      <c r="E133" s="75" t="s">
        <v>188</v>
      </c>
      <c r="F133" s="75" t="s">
        <v>188</v>
      </c>
      <c r="G133" s="75"/>
      <c r="H133" s="75"/>
      <c r="I133" s="75"/>
      <c r="J133" s="75"/>
      <c r="K133" s="75"/>
      <c r="L133" s="75"/>
      <c r="M133" s="75"/>
      <c r="N133" s="75"/>
      <c r="O133" s="75"/>
      <c r="P133" s="75"/>
      <c r="Q133" s="75"/>
      <c r="R133" s="75"/>
      <c r="S133" s="75"/>
      <c r="T133" s="75"/>
      <c r="U133" s="75"/>
      <c r="V133" s="75"/>
      <c r="W133" s="75"/>
      <c r="X133" s="75"/>
      <c r="Y133" s="75"/>
      <c r="Z133" s="75"/>
      <c r="AA133" s="75"/>
      <c r="AB133" s="75"/>
      <c r="AC133" s="75"/>
      <c r="AD133" s="75"/>
      <c r="AE133" s="75"/>
      <c r="AF133" s="75"/>
      <c r="AG133" s="75"/>
      <c r="AH133" s="75"/>
      <c r="AI133" s="184">
        <f t="shared" si="0"/>
        <v>0</v>
      </c>
      <c r="AJ133" s="186"/>
      <c r="AK133" s="74">
        <f>ROUNDDOWN(AJ133/AG209,2)</f>
        <v>0</v>
      </c>
    </row>
    <row r="134" spans="1:37" ht="30" hidden="1" customHeight="1" thickBot="1">
      <c r="A134" s="73">
        <v>0</v>
      </c>
      <c r="B134" s="73">
        <v>0</v>
      </c>
      <c r="C134" s="75" t="s">
        <v>188</v>
      </c>
      <c r="D134" s="75" t="s">
        <v>188</v>
      </c>
      <c r="E134" s="75" t="s">
        <v>188</v>
      </c>
      <c r="F134" s="75" t="s">
        <v>188</v>
      </c>
      <c r="G134" s="75"/>
      <c r="H134" s="75"/>
      <c r="I134" s="75"/>
      <c r="J134" s="75"/>
      <c r="K134" s="75"/>
      <c r="L134" s="75"/>
      <c r="M134" s="75"/>
      <c r="N134" s="75"/>
      <c r="O134" s="75"/>
      <c r="P134" s="75"/>
      <c r="Q134" s="75"/>
      <c r="R134" s="75"/>
      <c r="S134" s="75"/>
      <c r="T134" s="75"/>
      <c r="U134" s="75"/>
      <c r="V134" s="75"/>
      <c r="W134" s="75"/>
      <c r="X134" s="75"/>
      <c r="Y134" s="75"/>
      <c r="Z134" s="75"/>
      <c r="AA134" s="75"/>
      <c r="AB134" s="75"/>
      <c r="AC134" s="75"/>
      <c r="AD134" s="75"/>
      <c r="AE134" s="75"/>
      <c r="AF134" s="75"/>
      <c r="AG134" s="75"/>
      <c r="AH134" s="75"/>
      <c r="AI134" s="184">
        <f t="shared" si="0"/>
        <v>0</v>
      </c>
      <c r="AJ134" s="186"/>
      <c r="AK134" s="74">
        <f>ROUNDDOWN(AJ134/AG209,2)</f>
        <v>0</v>
      </c>
    </row>
    <row r="135" spans="1:37" ht="30" hidden="1" customHeight="1" thickBot="1">
      <c r="A135" s="73">
        <v>0</v>
      </c>
      <c r="B135" s="73">
        <v>0</v>
      </c>
      <c r="C135" s="75" t="s">
        <v>188</v>
      </c>
      <c r="D135" s="75" t="s">
        <v>188</v>
      </c>
      <c r="E135" s="75" t="s">
        <v>188</v>
      </c>
      <c r="F135" s="75" t="s">
        <v>188</v>
      </c>
      <c r="G135" s="75"/>
      <c r="H135" s="75"/>
      <c r="I135" s="75"/>
      <c r="J135" s="75"/>
      <c r="K135" s="75"/>
      <c r="L135" s="75"/>
      <c r="M135" s="75"/>
      <c r="N135" s="75"/>
      <c r="O135" s="75"/>
      <c r="P135" s="75"/>
      <c r="Q135" s="75"/>
      <c r="R135" s="75"/>
      <c r="S135" s="75"/>
      <c r="T135" s="75"/>
      <c r="U135" s="75"/>
      <c r="V135" s="75"/>
      <c r="W135" s="75"/>
      <c r="X135" s="75"/>
      <c r="Y135" s="75"/>
      <c r="Z135" s="75"/>
      <c r="AA135" s="75"/>
      <c r="AB135" s="75"/>
      <c r="AC135" s="75"/>
      <c r="AD135" s="75"/>
      <c r="AE135" s="75"/>
      <c r="AF135" s="75"/>
      <c r="AG135" s="75"/>
      <c r="AH135" s="75"/>
      <c r="AI135" s="184">
        <f t="shared" si="0"/>
        <v>0</v>
      </c>
      <c r="AJ135" s="186"/>
      <c r="AK135" s="74">
        <f>ROUNDDOWN(AJ135/AG209,2)</f>
        <v>0</v>
      </c>
    </row>
    <row r="136" spans="1:37" ht="30" hidden="1" customHeight="1" thickBot="1">
      <c r="A136" s="73">
        <v>0</v>
      </c>
      <c r="B136" s="73">
        <v>0</v>
      </c>
      <c r="C136" s="75" t="s">
        <v>188</v>
      </c>
      <c r="D136" s="75" t="s">
        <v>188</v>
      </c>
      <c r="E136" s="75" t="s">
        <v>188</v>
      </c>
      <c r="F136" s="75" t="s">
        <v>188</v>
      </c>
      <c r="G136" s="75"/>
      <c r="H136" s="75"/>
      <c r="I136" s="75"/>
      <c r="J136" s="75"/>
      <c r="K136" s="75"/>
      <c r="L136" s="75"/>
      <c r="M136" s="75"/>
      <c r="N136" s="75"/>
      <c r="O136" s="75"/>
      <c r="P136" s="75"/>
      <c r="Q136" s="75"/>
      <c r="R136" s="75"/>
      <c r="S136" s="75"/>
      <c r="T136" s="75"/>
      <c r="U136" s="75"/>
      <c r="V136" s="75"/>
      <c r="W136" s="75"/>
      <c r="X136" s="75"/>
      <c r="Y136" s="75"/>
      <c r="Z136" s="75"/>
      <c r="AA136" s="75"/>
      <c r="AB136" s="75"/>
      <c r="AC136" s="75"/>
      <c r="AD136" s="75"/>
      <c r="AE136" s="75"/>
      <c r="AF136" s="75"/>
      <c r="AG136" s="75"/>
      <c r="AH136" s="75"/>
      <c r="AI136" s="184">
        <f t="shared" si="0"/>
        <v>0</v>
      </c>
      <c r="AJ136" s="186"/>
      <c r="AK136" s="74">
        <f>ROUNDDOWN(AJ136/AG209,2)</f>
        <v>0</v>
      </c>
    </row>
    <row r="137" spans="1:37" ht="30" hidden="1" customHeight="1" thickBot="1">
      <c r="A137" s="73">
        <v>0</v>
      </c>
      <c r="B137" s="73">
        <v>0</v>
      </c>
      <c r="C137" s="75" t="s">
        <v>188</v>
      </c>
      <c r="D137" s="75" t="s">
        <v>188</v>
      </c>
      <c r="E137" s="75" t="s">
        <v>188</v>
      </c>
      <c r="F137" s="75" t="s">
        <v>188</v>
      </c>
      <c r="G137" s="75"/>
      <c r="H137" s="75"/>
      <c r="I137" s="75"/>
      <c r="J137" s="75"/>
      <c r="K137" s="75"/>
      <c r="L137" s="75"/>
      <c r="M137" s="75"/>
      <c r="N137" s="75"/>
      <c r="O137" s="75"/>
      <c r="P137" s="75"/>
      <c r="Q137" s="75"/>
      <c r="R137" s="75"/>
      <c r="S137" s="75"/>
      <c r="T137" s="75"/>
      <c r="U137" s="75"/>
      <c r="V137" s="75"/>
      <c r="W137" s="75"/>
      <c r="X137" s="75"/>
      <c r="Y137" s="75"/>
      <c r="Z137" s="75"/>
      <c r="AA137" s="75"/>
      <c r="AB137" s="75"/>
      <c r="AC137" s="75"/>
      <c r="AD137" s="75"/>
      <c r="AE137" s="75"/>
      <c r="AF137" s="75"/>
      <c r="AG137" s="75"/>
      <c r="AH137" s="75"/>
      <c r="AI137" s="184">
        <f t="shared" si="0"/>
        <v>0</v>
      </c>
      <c r="AJ137" s="186"/>
      <c r="AK137" s="74">
        <f>ROUNDDOWN(AJ137/AG209,2)</f>
        <v>0</v>
      </c>
    </row>
    <row r="138" spans="1:37" ht="30" hidden="1" customHeight="1" thickBot="1">
      <c r="A138" s="73">
        <v>0</v>
      </c>
      <c r="B138" s="73">
        <v>0</v>
      </c>
      <c r="C138" s="75" t="s">
        <v>188</v>
      </c>
      <c r="D138" s="75" t="s">
        <v>188</v>
      </c>
      <c r="E138" s="75" t="s">
        <v>188</v>
      </c>
      <c r="F138" s="75" t="s">
        <v>188</v>
      </c>
      <c r="G138" s="75"/>
      <c r="H138" s="75"/>
      <c r="I138" s="75"/>
      <c r="J138" s="75"/>
      <c r="K138" s="75"/>
      <c r="L138" s="75"/>
      <c r="M138" s="75"/>
      <c r="N138" s="75"/>
      <c r="O138" s="75"/>
      <c r="P138" s="75"/>
      <c r="Q138" s="75"/>
      <c r="R138" s="75"/>
      <c r="S138" s="75"/>
      <c r="T138" s="75"/>
      <c r="U138" s="75"/>
      <c r="V138" s="75"/>
      <c r="W138" s="75"/>
      <c r="X138" s="75"/>
      <c r="Y138" s="75"/>
      <c r="Z138" s="75"/>
      <c r="AA138" s="75"/>
      <c r="AB138" s="75"/>
      <c r="AC138" s="75"/>
      <c r="AD138" s="75"/>
      <c r="AE138" s="75"/>
      <c r="AF138" s="75"/>
      <c r="AG138" s="75"/>
      <c r="AH138" s="75"/>
      <c r="AI138" s="184">
        <f t="shared" si="0"/>
        <v>0</v>
      </c>
      <c r="AJ138" s="186"/>
      <c r="AK138" s="74">
        <f>ROUNDDOWN(AJ138/AG209,2)</f>
        <v>0</v>
      </c>
    </row>
    <row r="139" spans="1:37" ht="30" hidden="1" customHeight="1" thickBot="1">
      <c r="A139" s="73">
        <v>0</v>
      </c>
      <c r="B139" s="73">
        <v>0</v>
      </c>
      <c r="C139" s="75" t="s">
        <v>188</v>
      </c>
      <c r="D139" s="75" t="s">
        <v>188</v>
      </c>
      <c r="E139" s="75" t="s">
        <v>188</v>
      </c>
      <c r="F139" s="75" t="s">
        <v>188</v>
      </c>
      <c r="G139" s="75"/>
      <c r="H139" s="75"/>
      <c r="I139" s="75"/>
      <c r="J139" s="75"/>
      <c r="K139" s="75"/>
      <c r="L139" s="75"/>
      <c r="M139" s="75"/>
      <c r="N139" s="75"/>
      <c r="O139" s="75"/>
      <c r="P139" s="75"/>
      <c r="Q139" s="75"/>
      <c r="R139" s="75"/>
      <c r="S139" s="75"/>
      <c r="T139" s="75"/>
      <c r="U139" s="75"/>
      <c r="V139" s="75"/>
      <c r="W139" s="75"/>
      <c r="X139" s="75"/>
      <c r="Y139" s="75"/>
      <c r="Z139" s="75"/>
      <c r="AA139" s="75"/>
      <c r="AB139" s="75"/>
      <c r="AC139" s="75"/>
      <c r="AD139" s="75"/>
      <c r="AE139" s="75"/>
      <c r="AF139" s="75"/>
      <c r="AG139" s="75"/>
      <c r="AH139" s="75"/>
      <c r="AI139" s="184">
        <f t="shared" si="0"/>
        <v>0</v>
      </c>
      <c r="AJ139" s="186"/>
      <c r="AK139" s="74">
        <f>ROUNDDOWN(AJ139/AG209,2)</f>
        <v>0</v>
      </c>
    </row>
    <row r="140" spans="1:37" ht="30" hidden="1" customHeight="1" thickBot="1">
      <c r="A140" s="73">
        <v>0</v>
      </c>
      <c r="B140" s="73">
        <v>0</v>
      </c>
      <c r="C140" s="75" t="s">
        <v>188</v>
      </c>
      <c r="D140" s="75" t="s">
        <v>188</v>
      </c>
      <c r="E140" s="75" t="s">
        <v>188</v>
      </c>
      <c r="F140" s="75" t="s">
        <v>188</v>
      </c>
      <c r="G140" s="75"/>
      <c r="H140" s="75"/>
      <c r="I140" s="75"/>
      <c r="J140" s="75"/>
      <c r="K140" s="75"/>
      <c r="L140" s="75"/>
      <c r="M140" s="75"/>
      <c r="N140" s="75"/>
      <c r="O140" s="75"/>
      <c r="P140" s="75"/>
      <c r="Q140" s="75"/>
      <c r="R140" s="75"/>
      <c r="S140" s="75"/>
      <c r="T140" s="75"/>
      <c r="U140" s="75"/>
      <c r="V140" s="75"/>
      <c r="W140" s="75"/>
      <c r="X140" s="75"/>
      <c r="Y140" s="75"/>
      <c r="Z140" s="75"/>
      <c r="AA140" s="75"/>
      <c r="AB140" s="75"/>
      <c r="AC140" s="75"/>
      <c r="AD140" s="75"/>
      <c r="AE140" s="75"/>
      <c r="AF140" s="75"/>
      <c r="AG140" s="75"/>
      <c r="AH140" s="75"/>
      <c r="AI140" s="184">
        <f t="shared" si="0"/>
        <v>0</v>
      </c>
      <c r="AJ140" s="186"/>
      <c r="AK140" s="74">
        <f>ROUNDDOWN(AJ140/AG209,2)</f>
        <v>0</v>
      </c>
    </row>
    <row r="141" spans="1:37" ht="30" hidden="1" customHeight="1" thickBot="1">
      <c r="A141" s="73">
        <v>0</v>
      </c>
      <c r="B141" s="73">
        <v>0</v>
      </c>
      <c r="C141" s="75" t="s">
        <v>188</v>
      </c>
      <c r="D141" s="75" t="s">
        <v>188</v>
      </c>
      <c r="E141" s="75" t="s">
        <v>188</v>
      </c>
      <c r="F141" s="75" t="s">
        <v>188</v>
      </c>
      <c r="G141" s="75"/>
      <c r="H141" s="75"/>
      <c r="I141" s="75"/>
      <c r="J141" s="75"/>
      <c r="K141" s="75"/>
      <c r="L141" s="75"/>
      <c r="M141" s="75"/>
      <c r="N141" s="75"/>
      <c r="O141" s="75"/>
      <c r="P141" s="75"/>
      <c r="Q141" s="75"/>
      <c r="R141" s="75"/>
      <c r="S141" s="75"/>
      <c r="T141" s="75"/>
      <c r="U141" s="75"/>
      <c r="V141" s="75"/>
      <c r="W141" s="75"/>
      <c r="X141" s="75"/>
      <c r="Y141" s="75"/>
      <c r="Z141" s="75"/>
      <c r="AA141" s="75"/>
      <c r="AB141" s="75"/>
      <c r="AC141" s="75"/>
      <c r="AD141" s="75"/>
      <c r="AE141" s="75"/>
      <c r="AF141" s="75"/>
      <c r="AG141" s="75"/>
      <c r="AH141" s="75"/>
      <c r="AI141" s="184">
        <f t="shared" si="0"/>
        <v>0</v>
      </c>
      <c r="AJ141" s="186"/>
      <c r="AK141" s="74">
        <f>ROUNDDOWN(AJ141/AG209,2)</f>
        <v>0</v>
      </c>
    </row>
    <row r="142" spans="1:37" ht="30" hidden="1" customHeight="1" thickBot="1">
      <c r="A142" s="73">
        <v>0</v>
      </c>
      <c r="B142" s="73">
        <v>0</v>
      </c>
      <c r="C142" s="75" t="s">
        <v>188</v>
      </c>
      <c r="D142" s="75" t="s">
        <v>188</v>
      </c>
      <c r="E142" s="75" t="s">
        <v>188</v>
      </c>
      <c r="F142" s="75" t="s">
        <v>188</v>
      </c>
      <c r="G142" s="75"/>
      <c r="H142" s="75"/>
      <c r="I142" s="75"/>
      <c r="J142" s="75"/>
      <c r="K142" s="75"/>
      <c r="L142" s="75"/>
      <c r="M142" s="75"/>
      <c r="N142" s="75"/>
      <c r="O142" s="75"/>
      <c r="P142" s="75"/>
      <c r="Q142" s="75"/>
      <c r="R142" s="75"/>
      <c r="S142" s="75"/>
      <c r="T142" s="75"/>
      <c r="U142" s="75"/>
      <c r="V142" s="75"/>
      <c r="W142" s="75"/>
      <c r="X142" s="75"/>
      <c r="Y142" s="75"/>
      <c r="Z142" s="75"/>
      <c r="AA142" s="75"/>
      <c r="AB142" s="75"/>
      <c r="AC142" s="75"/>
      <c r="AD142" s="75"/>
      <c r="AE142" s="75"/>
      <c r="AF142" s="75"/>
      <c r="AG142" s="75"/>
      <c r="AH142" s="75"/>
      <c r="AI142" s="184">
        <f t="shared" si="0"/>
        <v>0</v>
      </c>
      <c r="AJ142" s="186"/>
      <c r="AK142" s="74">
        <f>ROUNDDOWN(AJ142/AG209,2)</f>
        <v>0</v>
      </c>
    </row>
    <row r="143" spans="1:37" ht="30" hidden="1" customHeight="1" thickBot="1">
      <c r="A143" s="73">
        <v>0</v>
      </c>
      <c r="B143" s="73">
        <v>0</v>
      </c>
      <c r="C143" s="75" t="s">
        <v>188</v>
      </c>
      <c r="D143" s="75" t="s">
        <v>188</v>
      </c>
      <c r="E143" s="75" t="s">
        <v>188</v>
      </c>
      <c r="F143" s="75" t="s">
        <v>188</v>
      </c>
      <c r="G143" s="75"/>
      <c r="H143" s="75"/>
      <c r="I143" s="75"/>
      <c r="J143" s="75"/>
      <c r="K143" s="75"/>
      <c r="L143" s="75"/>
      <c r="M143" s="75"/>
      <c r="N143" s="75"/>
      <c r="O143" s="75"/>
      <c r="P143" s="75"/>
      <c r="Q143" s="75"/>
      <c r="R143" s="75"/>
      <c r="S143" s="75"/>
      <c r="T143" s="75"/>
      <c r="U143" s="75"/>
      <c r="V143" s="75"/>
      <c r="W143" s="75"/>
      <c r="X143" s="75"/>
      <c r="Y143" s="75"/>
      <c r="Z143" s="75"/>
      <c r="AA143" s="75"/>
      <c r="AB143" s="75"/>
      <c r="AC143" s="75"/>
      <c r="AD143" s="75"/>
      <c r="AE143" s="75"/>
      <c r="AF143" s="75"/>
      <c r="AG143" s="75"/>
      <c r="AH143" s="75"/>
      <c r="AI143" s="184">
        <f t="shared" si="0"/>
        <v>0</v>
      </c>
      <c r="AJ143" s="186"/>
      <c r="AK143" s="74">
        <f>ROUNDDOWN(AJ143/AG209,2)</f>
        <v>0</v>
      </c>
    </row>
    <row r="144" spans="1:37" ht="30" hidden="1" customHeight="1" thickBot="1">
      <c r="A144" s="73">
        <v>0</v>
      </c>
      <c r="B144" s="73">
        <v>0</v>
      </c>
      <c r="C144" s="75" t="s">
        <v>188</v>
      </c>
      <c r="D144" s="75" t="s">
        <v>188</v>
      </c>
      <c r="E144" s="75" t="s">
        <v>188</v>
      </c>
      <c r="F144" s="75" t="s">
        <v>188</v>
      </c>
      <c r="G144" s="75"/>
      <c r="H144" s="75"/>
      <c r="I144" s="75"/>
      <c r="J144" s="75"/>
      <c r="K144" s="75"/>
      <c r="L144" s="75"/>
      <c r="M144" s="75"/>
      <c r="N144" s="75"/>
      <c r="O144" s="75"/>
      <c r="P144" s="75"/>
      <c r="Q144" s="75"/>
      <c r="R144" s="75"/>
      <c r="S144" s="75"/>
      <c r="T144" s="75"/>
      <c r="U144" s="75"/>
      <c r="V144" s="75"/>
      <c r="W144" s="75"/>
      <c r="X144" s="75"/>
      <c r="Y144" s="75"/>
      <c r="Z144" s="75"/>
      <c r="AA144" s="75"/>
      <c r="AB144" s="75"/>
      <c r="AC144" s="75"/>
      <c r="AD144" s="75"/>
      <c r="AE144" s="75"/>
      <c r="AF144" s="75"/>
      <c r="AG144" s="75"/>
      <c r="AH144" s="75"/>
      <c r="AI144" s="184">
        <f t="shared" si="0"/>
        <v>0</v>
      </c>
      <c r="AJ144" s="186"/>
      <c r="AK144" s="74">
        <f>ROUNDDOWN(AJ144/AG209,2)</f>
        <v>0</v>
      </c>
    </row>
    <row r="145" spans="1:37" ht="30" hidden="1" customHeight="1" thickBot="1">
      <c r="A145" s="73">
        <v>0</v>
      </c>
      <c r="B145" s="73">
        <v>0</v>
      </c>
      <c r="C145" s="75" t="s">
        <v>188</v>
      </c>
      <c r="D145" s="75" t="s">
        <v>188</v>
      </c>
      <c r="E145" s="75" t="s">
        <v>188</v>
      </c>
      <c r="F145" s="75" t="s">
        <v>188</v>
      </c>
      <c r="G145" s="75"/>
      <c r="H145" s="75"/>
      <c r="I145" s="75"/>
      <c r="J145" s="75"/>
      <c r="K145" s="75"/>
      <c r="L145" s="75"/>
      <c r="M145" s="75"/>
      <c r="N145" s="75"/>
      <c r="O145" s="75"/>
      <c r="P145" s="75"/>
      <c r="Q145" s="75"/>
      <c r="R145" s="75"/>
      <c r="S145" s="75"/>
      <c r="T145" s="75"/>
      <c r="U145" s="75"/>
      <c r="V145" s="75"/>
      <c r="W145" s="75"/>
      <c r="X145" s="75"/>
      <c r="Y145" s="75"/>
      <c r="Z145" s="75"/>
      <c r="AA145" s="75"/>
      <c r="AB145" s="75"/>
      <c r="AC145" s="75"/>
      <c r="AD145" s="75"/>
      <c r="AE145" s="75"/>
      <c r="AF145" s="75"/>
      <c r="AG145" s="75"/>
      <c r="AH145" s="75"/>
      <c r="AI145" s="184">
        <f t="shared" si="0"/>
        <v>0</v>
      </c>
      <c r="AJ145" s="186"/>
      <c r="AK145" s="74">
        <f>ROUNDDOWN(AJ145/AG209,2)</f>
        <v>0</v>
      </c>
    </row>
    <row r="146" spans="1:37" ht="30" hidden="1" customHeight="1" thickBot="1">
      <c r="A146" s="73">
        <v>0</v>
      </c>
      <c r="B146" s="73">
        <v>0</v>
      </c>
      <c r="C146" s="75" t="s">
        <v>188</v>
      </c>
      <c r="D146" s="75" t="s">
        <v>188</v>
      </c>
      <c r="E146" s="75" t="s">
        <v>188</v>
      </c>
      <c r="F146" s="75" t="s">
        <v>188</v>
      </c>
      <c r="G146" s="75"/>
      <c r="H146" s="75"/>
      <c r="I146" s="75"/>
      <c r="J146" s="75"/>
      <c r="K146" s="75"/>
      <c r="L146" s="75"/>
      <c r="M146" s="75"/>
      <c r="N146" s="75"/>
      <c r="O146" s="75"/>
      <c r="P146" s="75"/>
      <c r="Q146" s="75"/>
      <c r="R146" s="75"/>
      <c r="S146" s="75"/>
      <c r="T146" s="75"/>
      <c r="U146" s="75"/>
      <c r="V146" s="75"/>
      <c r="W146" s="75"/>
      <c r="X146" s="75"/>
      <c r="Y146" s="75"/>
      <c r="Z146" s="75"/>
      <c r="AA146" s="75"/>
      <c r="AB146" s="75"/>
      <c r="AC146" s="75"/>
      <c r="AD146" s="75"/>
      <c r="AE146" s="75"/>
      <c r="AF146" s="75"/>
      <c r="AG146" s="75"/>
      <c r="AH146" s="75"/>
      <c r="AI146" s="184">
        <f t="shared" si="0"/>
        <v>0</v>
      </c>
      <c r="AJ146" s="186"/>
      <c r="AK146" s="74">
        <f>ROUNDDOWN(AJ146/AG209,2)</f>
        <v>0</v>
      </c>
    </row>
    <row r="147" spans="1:37" ht="30" hidden="1" customHeight="1" thickBot="1">
      <c r="A147" s="73">
        <v>0</v>
      </c>
      <c r="B147" s="73">
        <v>0</v>
      </c>
      <c r="C147" s="75" t="s">
        <v>188</v>
      </c>
      <c r="D147" s="75" t="s">
        <v>188</v>
      </c>
      <c r="E147" s="75" t="s">
        <v>188</v>
      </c>
      <c r="F147" s="75" t="s">
        <v>188</v>
      </c>
      <c r="G147" s="75"/>
      <c r="H147" s="75"/>
      <c r="I147" s="75"/>
      <c r="J147" s="75"/>
      <c r="K147" s="75"/>
      <c r="L147" s="75"/>
      <c r="M147" s="75"/>
      <c r="N147" s="75"/>
      <c r="O147" s="75"/>
      <c r="P147" s="75"/>
      <c r="Q147" s="75"/>
      <c r="R147" s="75"/>
      <c r="S147" s="75"/>
      <c r="T147" s="75"/>
      <c r="U147" s="75"/>
      <c r="V147" s="75"/>
      <c r="W147" s="75"/>
      <c r="X147" s="75"/>
      <c r="Y147" s="75"/>
      <c r="Z147" s="75"/>
      <c r="AA147" s="75"/>
      <c r="AB147" s="75"/>
      <c r="AC147" s="75"/>
      <c r="AD147" s="75"/>
      <c r="AE147" s="75"/>
      <c r="AF147" s="75"/>
      <c r="AG147" s="75"/>
      <c r="AH147" s="75"/>
      <c r="AI147" s="184">
        <f t="shared" si="0"/>
        <v>0</v>
      </c>
      <c r="AJ147" s="186"/>
      <c r="AK147" s="74">
        <f>ROUNDDOWN(AJ147/AG209,2)</f>
        <v>0</v>
      </c>
    </row>
    <row r="148" spans="1:37" ht="30" hidden="1" customHeight="1" thickBot="1">
      <c r="A148" s="73">
        <v>0</v>
      </c>
      <c r="B148" s="73">
        <v>0</v>
      </c>
      <c r="C148" s="75" t="s">
        <v>188</v>
      </c>
      <c r="D148" s="75" t="s">
        <v>188</v>
      </c>
      <c r="E148" s="75" t="s">
        <v>188</v>
      </c>
      <c r="F148" s="75" t="s">
        <v>188</v>
      </c>
      <c r="G148" s="75"/>
      <c r="H148" s="75"/>
      <c r="I148" s="75"/>
      <c r="J148" s="75"/>
      <c r="K148" s="75"/>
      <c r="L148" s="75"/>
      <c r="M148" s="75"/>
      <c r="N148" s="75"/>
      <c r="O148" s="75"/>
      <c r="P148" s="75"/>
      <c r="Q148" s="75"/>
      <c r="R148" s="75"/>
      <c r="S148" s="75"/>
      <c r="T148" s="75"/>
      <c r="U148" s="75"/>
      <c r="V148" s="75"/>
      <c r="W148" s="75"/>
      <c r="X148" s="75"/>
      <c r="Y148" s="75"/>
      <c r="Z148" s="75"/>
      <c r="AA148" s="75"/>
      <c r="AB148" s="75"/>
      <c r="AC148" s="75"/>
      <c r="AD148" s="75"/>
      <c r="AE148" s="75"/>
      <c r="AF148" s="75"/>
      <c r="AG148" s="75"/>
      <c r="AH148" s="75"/>
      <c r="AI148" s="184">
        <f t="shared" si="0"/>
        <v>0</v>
      </c>
      <c r="AJ148" s="186"/>
      <c r="AK148" s="74">
        <f>ROUNDDOWN(AJ148/AG209,2)</f>
        <v>0</v>
      </c>
    </row>
    <row r="149" spans="1:37" ht="30" hidden="1" customHeight="1" thickBot="1">
      <c r="A149" s="73">
        <v>0</v>
      </c>
      <c r="B149" s="73">
        <v>0</v>
      </c>
      <c r="C149" s="75" t="s">
        <v>188</v>
      </c>
      <c r="D149" s="75" t="s">
        <v>188</v>
      </c>
      <c r="E149" s="75" t="s">
        <v>188</v>
      </c>
      <c r="F149" s="75" t="s">
        <v>188</v>
      </c>
      <c r="G149" s="75"/>
      <c r="H149" s="75"/>
      <c r="I149" s="75"/>
      <c r="J149" s="75"/>
      <c r="K149" s="75"/>
      <c r="L149" s="75"/>
      <c r="M149" s="75"/>
      <c r="N149" s="75"/>
      <c r="O149" s="75"/>
      <c r="P149" s="75"/>
      <c r="Q149" s="75"/>
      <c r="R149" s="75"/>
      <c r="S149" s="75"/>
      <c r="T149" s="75"/>
      <c r="U149" s="75"/>
      <c r="V149" s="75"/>
      <c r="W149" s="75"/>
      <c r="X149" s="75"/>
      <c r="Y149" s="75"/>
      <c r="Z149" s="75"/>
      <c r="AA149" s="75"/>
      <c r="AB149" s="75"/>
      <c r="AC149" s="75"/>
      <c r="AD149" s="75"/>
      <c r="AE149" s="75"/>
      <c r="AF149" s="75"/>
      <c r="AG149" s="75"/>
      <c r="AH149" s="75"/>
      <c r="AI149" s="184">
        <f t="shared" si="0"/>
        <v>0</v>
      </c>
      <c r="AJ149" s="186"/>
      <c r="AK149" s="74">
        <f>ROUNDDOWN(AJ149/AG209,2)</f>
        <v>0</v>
      </c>
    </row>
    <row r="150" spans="1:37" ht="30" hidden="1" customHeight="1" thickBot="1">
      <c r="A150" s="73">
        <v>0</v>
      </c>
      <c r="B150" s="73">
        <v>0</v>
      </c>
      <c r="C150" s="75" t="s">
        <v>188</v>
      </c>
      <c r="D150" s="75" t="s">
        <v>188</v>
      </c>
      <c r="E150" s="75" t="s">
        <v>188</v>
      </c>
      <c r="F150" s="75" t="s">
        <v>188</v>
      </c>
      <c r="G150" s="75"/>
      <c r="H150" s="75"/>
      <c r="I150" s="75"/>
      <c r="J150" s="75"/>
      <c r="K150" s="75"/>
      <c r="L150" s="75"/>
      <c r="M150" s="75"/>
      <c r="N150" s="75"/>
      <c r="O150" s="75"/>
      <c r="P150" s="75"/>
      <c r="Q150" s="75"/>
      <c r="R150" s="75"/>
      <c r="S150" s="75"/>
      <c r="T150" s="75"/>
      <c r="U150" s="75"/>
      <c r="V150" s="75"/>
      <c r="W150" s="75"/>
      <c r="X150" s="75"/>
      <c r="Y150" s="75"/>
      <c r="Z150" s="75"/>
      <c r="AA150" s="75"/>
      <c r="AB150" s="75"/>
      <c r="AC150" s="75"/>
      <c r="AD150" s="75"/>
      <c r="AE150" s="75"/>
      <c r="AF150" s="75"/>
      <c r="AG150" s="75"/>
      <c r="AH150" s="75"/>
      <c r="AI150" s="184">
        <f t="shared" si="0"/>
        <v>0</v>
      </c>
      <c r="AJ150" s="186"/>
      <c r="AK150" s="74">
        <f>ROUNDDOWN(AJ150/AG209,2)</f>
        <v>0</v>
      </c>
    </row>
    <row r="151" spans="1:37" ht="30" hidden="1" customHeight="1" thickBot="1">
      <c r="A151" s="73">
        <v>0</v>
      </c>
      <c r="B151" s="73">
        <v>0</v>
      </c>
      <c r="C151" s="75" t="s">
        <v>188</v>
      </c>
      <c r="D151" s="75" t="s">
        <v>188</v>
      </c>
      <c r="E151" s="75" t="s">
        <v>188</v>
      </c>
      <c r="F151" s="75" t="s">
        <v>188</v>
      </c>
      <c r="G151" s="75"/>
      <c r="H151" s="75"/>
      <c r="I151" s="75"/>
      <c r="J151" s="75"/>
      <c r="K151" s="75"/>
      <c r="L151" s="75"/>
      <c r="M151" s="75"/>
      <c r="N151" s="75"/>
      <c r="O151" s="75"/>
      <c r="P151" s="75"/>
      <c r="Q151" s="75"/>
      <c r="R151" s="75"/>
      <c r="S151" s="75"/>
      <c r="T151" s="75"/>
      <c r="U151" s="75"/>
      <c r="V151" s="75"/>
      <c r="W151" s="75"/>
      <c r="X151" s="75"/>
      <c r="Y151" s="75"/>
      <c r="Z151" s="75"/>
      <c r="AA151" s="75"/>
      <c r="AB151" s="75"/>
      <c r="AC151" s="75"/>
      <c r="AD151" s="75"/>
      <c r="AE151" s="75"/>
      <c r="AF151" s="75"/>
      <c r="AG151" s="75"/>
      <c r="AH151" s="75"/>
      <c r="AI151" s="184">
        <f t="shared" si="0"/>
        <v>0</v>
      </c>
      <c r="AJ151" s="186"/>
      <c r="AK151" s="74">
        <f>ROUNDDOWN(AJ151/AG209,2)</f>
        <v>0</v>
      </c>
    </row>
    <row r="152" spans="1:37" ht="30" hidden="1" customHeight="1" thickBot="1">
      <c r="A152" s="73">
        <v>0</v>
      </c>
      <c r="B152" s="73">
        <v>0</v>
      </c>
      <c r="C152" s="75" t="s">
        <v>188</v>
      </c>
      <c r="D152" s="75" t="s">
        <v>188</v>
      </c>
      <c r="E152" s="75" t="s">
        <v>188</v>
      </c>
      <c r="F152" s="75" t="s">
        <v>188</v>
      </c>
      <c r="G152" s="75"/>
      <c r="H152" s="75"/>
      <c r="I152" s="75"/>
      <c r="J152" s="75"/>
      <c r="K152" s="75"/>
      <c r="L152" s="75"/>
      <c r="M152" s="75"/>
      <c r="N152" s="75"/>
      <c r="O152" s="75"/>
      <c r="P152" s="75"/>
      <c r="Q152" s="75"/>
      <c r="R152" s="75"/>
      <c r="S152" s="75"/>
      <c r="T152" s="75"/>
      <c r="U152" s="75"/>
      <c r="V152" s="75"/>
      <c r="W152" s="75"/>
      <c r="X152" s="75"/>
      <c r="Y152" s="75"/>
      <c r="Z152" s="75"/>
      <c r="AA152" s="75"/>
      <c r="AB152" s="75"/>
      <c r="AC152" s="75"/>
      <c r="AD152" s="75"/>
      <c r="AE152" s="75"/>
      <c r="AF152" s="75"/>
      <c r="AG152" s="75"/>
      <c r="AH152" s="75"/>
      <c r="AI152" s="184">
        <f t="shared" si="0"/>
        <v>0</v>
      </c>
      <c r="AJ152" s="186"/>
      <c r="AK152" s="74">
        <f>ROUNDDOWN(AJ152/AG209,2)</f>
        <v>0</v>
      </c>
    </row>
    <row r="153" spans="1:37" ht="30" hidden="1" customHeight="1" thickBot="1">
      <c r="A153" s="73">
        <v>0</v>
      </c>
      <c r="B153" s="73">
        <v>0</v>
      </c>
      <c r="C153" s="75" t="s">
        <v>188</v>
      </c>
      <c r="D153" s="75" t="s">
        <v>188</v>
      </c>
      <c r="E153" s="75" t="s">
        <v>188</v>
      </c>
      <c r="F153" s="75" t="s">
        <v>188</v>
      </c>
      <c r="G153" s="75"/>
      <c r="H153" s="75"/>
      <c r="I153" s="75"/>
      <c r="J153" s="75"/>
      <c r="K153" s="75"/>
      <c r="L153" s="75"/>
      <c r="M153" s="75"/>
      <c r="N153" s="75"/>
      <c r="O153" s="75"/>
      <c r="P153" s="75"/>
      <c r="Q153" s="75"/>
      <c r="R153" s="75"/>
      <c r="S153" s="75"/>
      <c r="T153" s="75"/>
      <c r="U153" s="75"/>
      <c r="V153" s="75"/>
      <c r="W153" s="75"/>
      <c r="X153" s="75"/>
      <c r="Y153" s="75"/>
      <c r="Z153" s="75"/>
      <c r="AA153" s="75"/>
      <c r="AB153" s="75"/>
      <c r="AC153" s="75"/>
      <c r="AD153" s="75"/>
      <c r="AE153" s="75"/>
      <c r="AF153" s="75"/>
      <c r="AG153" s="75"/>
      <c r="AH153" s="75"/>
      <c r="AI153" s="184">
        <f t="shared" si="0"/>
        <v>0</v>
      </c>
      <c r="AJ153" s="186"/>
      <c r="AK153" s="74">
        <f>ROUNDDOWN(AJ153/AG209,2)</f>
        <v>0</v>
      </c>
    </row>
    <row r="154" spans="1:37" ht="30" hidden="1" customHeight="1" thickBot="1">
      <c r="A154" s="73">
        <v>0</v>
      </c>
      <c r="B154" s="73">
        <v>0</v>
      </c>
      <c r="C154" s="75" t="s">
        <v>188</v>
      </c>
      <c r="D154" s="75" t="s">
        <v>188</v>
      </c>
      <c r="E154" s="75" t="s">
        <v>188</v>
      </c>
      <c r="F154" s="75" t="s">
        <v>188</v>
      </c>
      <c r="G154" s="75"/>
      <c r="H154" s="75"/>
      <c r="I154" s="75"/>
      <c r="J154" s="75"/>
      <c r="K154" s="75"/>
      <c r="L154" s="75"/>
      <c r="M154" s="75"/>
      <c r="N154" s="75"/>
      <c r="O154" s="75"/>
      <c r="P154" s="75"/>
      <c r="Q154" s="75"/>
      <c r="R154" s="75"/>
      <c r="S154" s="75"/>
      <c r="T154" s="75"/>
      <c r="U154" s="75"/>
      <c r="V154" s="75"/>
      <c r="W154" s="75"/>
      <c r="X154" s="75"/>
      <c r="Y154" s="75"/>
      <c r="Z154" s="75"/>
      <c r="AA154" s="75"/>
      <c r="AB154" s="75"/>
      <c r="AC154" s="75"/>
      <c r="AD154" s="75"/>
      <c r="AE154" s="75"/>
      <c r="AF154" s="75"/>
      <c r="AG154" s="75"/>
      <c r="AH154" s="75"/>
      <c r="AI154" s="184">
        <f t="shared" si="0"/>
        <v>0</v>
      </c>
      <c r="AJ154" s="186"/>
      <c r="AK154" s="74">
        <f>ROUNDDOWN(AJ154/AG209,2)</f>
        <v>0</v>
      </c>
    </row>
    <row r="155" spans="1:37" ht="30" hidden="1" customHeight="1" thickBot="1">
      <c r="A155" s="73">
        <v>0</v>
      </c>
      <c r="B155" s="73">
        <v>0</v>
      </c>
      <c r="C155" s="75" t="s">
        <v>188</v>
      </c>
      <c r="D155" s="75" t="s">
        <v>188</v>
      </c>
      <c r="E155" s="75" t="s">
        <v>188</v>
      </c>
      <c r="F155" s="75" t="s">
        <v>188</v>
      </c>
      <c r="G155" s="75"/>
      <c r="H155" s="75"/>
      <c r="I155" s="75"/>
      <c r="J155" s="75"/>
      <c r="K155" s="75"/>
      <c r="L155" s="75"/>
      <c r="M155" s="75"/>
      <c r="N155" s="75"/>
      <c r="O155" s="75"/>
      <c r="P155" s="75"/>
      <c r="Q155" s="75"/>
      <c r="R155" s="75"/>
      <c r="S155" s="75"/>
      <c r="T155" s="75"/>
      <c r="U155" s="75"/>
      <c r="V155" s="75"/>
      <c r="W155" s="75"/>
      <c r="X155" s="75"/>
      <c r="Y155" s="75"/>
      <c r="Z155" s="75"/>
      <c r="AA155" s="75"/>
      <c r="AB155" s="75"/>
      <c r="AC155" s="75"/>
      <c r="AD155" s="75"/>
      <c r="AE155" s="75"/>
      <c r="AF155" s="75"/>
      <c r="AG155" s="75"/>
      <c r="AH155" s="75"/>
      <c r="AI155" s="184">
        <f t="shared" si="0"/>
        <v>0</v>
      </c>
      <c r="AJ155" s="186"/>
      <c r="AK155" s="74">
        <f>ROUNDDOWN(AJ155/AG209,2)</f>
        <v>0</v>
      </c>
    </row>
    <row r="156" spans="1:37" ht="30" hidden="1" customHeight="1" thickBot="1">
      <c r="A156" s="73">
        <v>0</v>
      </c>
      <c r="B156" s="73">
        <v>0</v>
      </c>
      <c r="C156" s="75" t="s">
        <v>188</v>
      </c>
      <c r="D156" s="75" t="s">
        <v>188</v>
      </c>
      <c r="E156" s="75" t="s">
        <v>188</v>
      </c>
      <c r="F156" s="75" t="s">
        <v>188</v>
      </c>
      <c r="G156" s="75"/>
      <c r="H156" s="75"/>
      <c r="I156" s="75"/>
      <c r="J156" s="75"/>
      <c r="K156" s="75"/>
      <c r="L156" s="75"/>
      <c r="M156" s="75"/>
      <c r="N156" s="75"/>
      <c r="O156" s="75"/>
      <c r="P156" s="75"/>
      <c r="Q156" s="75"/>
      <c r="R156" s="75"/>
      <c r="S156" s="75"/>
      <c r="T156" s="75"/>
      <c r="U156" s="75"/>
      <c r="V156" s="75"/>
      <c r="W156" s="75"/>
      <c r="X156" s="75"/>
      <c r="Y156" s="75"/>
      <c r="Z156" s="75"/>
      <c r="AA156" s="75"/>
      <c r="AB156" s="75"/>
      <c r="AC156" s="75"/>
      <c r="AD156" s="75"/>
      <c r="AE156" s="75"/>
      <c r="AF156" s="75"/>
      <c r="AG156" s="75"/>
      <c r="AH156" s="75"/>
      <c r="AI156" s="184">
        <f t="shared" si="0"/>
        <v>0</v>
      </c>
      <c r="AJ156" s="186"/>
      <c r="AK156" s="74">
        <f>ROUNDDOWN(AJ156/AG209,2)</f>
        <v>0</v>
      </c>
    </row>
    <row r="157" spans="1:37" ht="30" hidden="1" customHeight="1" thickBot="1">
      <c r="A157" s="73">
        <v>0</v>
      </c>
      <c r="B157" s="73">
        <v>0</v>
      </c>
      <c r="C157" s="75" t="s">
        <v>188</v>
      </c>
      <c r="D157" s="75" t="s">
        <v>188</v>
      </c>
      <c r="E157" s="75" t="s">
        <v>188</v>
      </c>
      <c r="F157" s="75" t="s">
        <v>188</v>
      </c>
      <c r="G157" s="75"/>
      <c r="H157" s="75"/>
      <c r="I157" s="75"/>
      <c r="J157" s="75"/>
      <c r="K157" s="75"/>
      <c r="L157" s="75"/>
      <c r="M157" s="75"/>
      <c r="N157" s="75"/>
      <c r="O157" s="75"/>
      <c r="P157" s="75"/>
      <c r="Q157" s="75"/>
      <c r="R157" s="75"/>
      <c r="S157" s="75"/>
      <c r="T157" s="75"/>
      <c r="U157" s="75"/>
      <c r="V157" s="75"/>
      <c r="W157" s="75"/>
      <c r="X157" s="75"/>
      <c r="Y157" s="75"/>
      <c r="Z157" s="75"/>
      <c r="AA157" s="75"/>
      <c r="AB157" s="75"/>
      <c r="AC157" s="75"/>
      <c r="AD157" s="75"/>
      <c r="AE157" s="75"/>
      <c r="AF157" s="75"/>
      <c r="AG157" s="75"/>
      <c r="AH157" s="75"/>
      <c r="AI157" s="184">
        <f t="shared" si="0"/>
        <v>0</v>
      </c>
      <c r="AJ157" s="186"/>
      <c r="AK157" s="74">
        <f>ROUNDDOWN(AJ157/AG209,2)</f>
        <v>0</v>
      </c>
    </row>
    <row r="158" spans="1:37" ht="30" hidden="1" customHeight="1" thickBot="1">
      <c r="A158" s="73">
        <v>0</v>
      </c>
      <c r="B158" s="73">
        <v>0</v>
      </c>
      <c r="C158" s="75" t="s">
        <v>188</v>
      </c>
      <c r="D158" s="75" t="s">
        <v>188</v>
      </c>
      <c r="E158" s="75" t="s">
        <v>188</v>
      </c>
      <c r="F158" s="75" t="s">
        <v>188</v>
      </c>
      <c r="G158" s="75"/>
      <c r="H158" s="75"/>
      <c r="I158" s="75"/>
      <c r="J158" s="75"/>
      <c r="K158" s="75"/>
      <c r="L158" s="75"/>
      <c r="M158" s="75"/>
      <c r="N158" s="75"/>
      <c r="O158" s="75"/>
      <c r="P158" s="75"/>
      <c r="Q158" s="75"/>
      <c r="R158" s="75"/>
      <c r="S158" s="75"/>
      <c r="T158" s="75"/>
      <c r="U158" s="75"/>
      <c r="V158" s="75"/>
      <c r="W158" s="75"/>
      <c r="X158" s="75"/>
      <c r="Y158" s="75"/>
      <c r="Z158" s="75"/>
      <c r="AA158" s="75"/>
      <c r="AB158" s="75"/>
      <c r="AC158" s="75"/>
      <c r="AD158" s="75"/>
      <c r="AE158" s="75"/>
      <c r="AF158" s="75"/>
      <c r="AG158" s="75"/>
      <c r="AH158" s="75"/>
      <c r="AI158" s="184">
        <f t="shared" si="0"/>
        <v>0</v>
      </c>
      <c r="AJ158" s="186"/>
      <c r="AK158" s="74">
        <f>ROUNDDOWN(AJ158/AG209,2)</f>
        <v>0</v>
      </c>
    </row>
    <row r="159" spans="1:37" ht="30" hidden="1" customHeight="1" thickBot="1">
      <c r="A159" s="73">
        <v>0</v>
      </c>
      <c r="B159" s="73">
        <v>0</v>
      </c>
      <c r="C159" s="75" t="s">
        <v>188</v>
      </c>
      <c r="D159" s="75" t="s">
        <v>188</v>
      </c>
      <c r="E159" s="75" t="s">
        <v>188</v>
      </c>
      <c r="F159" s="75" t="s">
        <v>188</v>
      </c>
      <c r="G159" s="75"/>
      <c r="H159" s="75"/>
      <c r="I159" s="75"/>
      <c r="J159" s="75"/>
      <c r="K159" s="75"/>
      <c r="L159" s="75"/>
      <c r="M159" s="75"/>
      <c r="N159" s="75"/>
      <c r="O159" s="75"/>
      <c r="P159" s="75"/>
      <c r="Q159" s="75"/>
      <c r="R159" s="75"/>
      <c r="S159" s="75"/>
      <c r="T159" s="75"/>
      <c r="U159" s="75"/>
      <c r="V159" s="75"/>
      <c r="W159" s="75"/>
      <c r="X159" s="75"/>
      <c r="Y159" s="75"/>
      <c r="Z159" s="75"/>
      <c r="AA159" s="75"/>
      <c r="AB159" s="75"/>
      <c r="AC159" s="75"/>
      <c r="AD159" s="75"/>
      <c r="AE159" s="75"/>
      <c r="AF159" s="75"/>
      <c r="AG159" s="75"/>
      <c r="AH159" s="75"/>
      <c r="AI159" s="184">
        <f t="shared" si="0"/>
        <v>0</v>
      </c>
      <c r="AJ159" s="186"/>
      <c r="AK159" s="74">
        <f>ROUNDDOWN(AJ159/AG209,2)</f>
        <v>0</v>
      </c>
    </row>
    <row r="160" spans="1:37" ht="30" hidden="1" customHeight="1" thickBot="1">
      <c r="A160" s="73">
        <v>0</v>
      </c>
      <c r="B160" s="73">
        <v>0</v>
      </c>
      <c r="C160" s="75" t="s">
        <v>188</v>
      </c>
      <c r="D160" s="75" t="s">
        <v>188</v>
      </c>
      <c r="E160" s="75" t="s">
        <v>188</v>
      </c>
      <c r="F160" s="75" t="s">
        <v>188</v>
      </c>
      <c r="G160" s="75"/>
      <c r="H160" s="75"/>
      <c r="I160" s="75"/>
      <c r="J160" s="75"/>
      <c r="K160" s="75"/>
      <c r="L160" s="75"/>
      <c r="M160" s="75"/>
      <c r="N160" s="75"/>
      <c r="O160" s="75"/>
      <c r="P160" s="75"/>
      <c r="Q160" s="75"/>
      <c r="R160" s="75"/>
      <c r="S160" s="75"/>
      <c r="T160" s="75"/>
      <c r="U160" s="75"/>
      <c r="V160" s="75"/>
      <c r="W160" s="75"/>
      <c r="X160" s="75"/>
      <c r="Y160" s="75"/>
      <c r="Z160" s="75"/>
      <c r="AA160" s="75"/>
      <c r="AB160" s="75"/>
      <c r="AC160" s="75"/>
      <c r="AD160" s="75"/>
      <c r="AE160" s="75"/>
      <c r="AF160" s="75"/>
      <c r="AG160" s="75"/>
      <c r="AH160" s="75"/>
      <c r="AI160" s="184">
        <f t="shared" si="0"/>
        <v>0</v>
      </c>
      <c r="AJ160" s="186"/>
      <c r="AK160" s="74">
        <f>ROUNDDOWN(AJ160/AG209,2)</f>
        <v>0</v>
      </c>
    </row>
    <row r="161" spans="1:37" ht="30" hidden="1" customHeight="1" thickBot="1">
      <c r="A161" s="73">
        <v>0</v>
      </c>
      <c r="B161" s="73">
        <v>0</v>
      </c>
      <c r="C161" s="75" t="s">
        <v>188</v>
      </c>
      <c r="D161" s="75" t="s">
        <v>188</v>
      </c>
      <c r="E161" s="75" t="s">
        <v>188</v>
      </c>
      <c r="F161" s="75" t="s">
        <v>188</v>
      </c>
      <c r="G161" s="75"/>
      <c r="H161" s="75"/>
      <c r="I161" s="75"/>
      <c r="J161" s="75"/>
      <c r="K161" s="75"/>
      <c r="L161" s="75"/>
      <c r="M161" s="75"/>
      <c r="N161" s="75"/>
      <c r="O161" s="75"/>
      <c r="P161" s="75"/>
      <c r="Q161" s="75"/>
      <c r="R161" s="75"/>
      <c r="S161" s="75"/>
      <c r="T161" s="75"/>
      <c r="U161" s="75"/>
      <c r="V161" s="75"/>
      <c r="W161" s="75"/>
      <c r="X161" s="75"/>
      <c r="Y161" s="75"/>
      <c r="Z161" s="75"/>
      <c r="AA161" s="75"/>
      <c r="AB161" s="75"/>
      <c r="AC161" s="75"/>
      <c r="AD161" s="75"/>
      <c r="AE161" s="75"/>
      <c r="AF161" s="75"/>
      <c r="AG161" s="75"/>
      <c r="AH161" s="75"/>
      <c r="AI161" s="184">
        <f t="shared" si="0"/>
        <v>0</v>
      </c>
      <c r="AJ161" s="186"/>
      <c r="AK161" s="74">
        <f>ROUNDDOWN(AJ161/AG209,2)</f>
        <v>0</v>
      </c>
    </row>
    <row r="162" spans="1:37" ht="30" hidden="1" customHeight="1" thickBot="1">
      <c r="A162" s="73">
        <v>0</v>
      </c>
      <c r="B162" s="73">
        <v>0</v>
      </c>
      <c r="C162" s="75" t="s">
        <v>188</v>
      </c>
      <c r="D162" s="75" t="s">
        <v>188</v>
      </c>
      <c r="E162" s="75" t="s">
        <v>188</v>
      </c>
      <c r="F162" s="75" t="s">
        <v>188</v>
      </c>
      <c r="G162" s="75"/>
      <c r="H162" s="75"/>
      <c r="I162" s="75"/>
      <c r="J162" s="75"/>
      <c r="K162" s="75"/>
      <c r="L162" s="75"/>
      <c r="M162" s="75"/>
      <c r="N162" s="75"/>
      <c r="O162" s="75"/>
      <c r="P162" s="75"/>
      <c r="Q162" s="75"/>
      <c r="R162" s="75"/>
      <c r="S162" s="75"/>
      <c r="T162" s="75"/>
      <c r="U162" s="75"/>
      <c r="V162" s="75"/>
      <c r="W162" s="75"/>
      <c r="X162" s="75"/>
      <c r="Y162" s="75"/>
      <c r="Z162" s="75"/>
      <c r="AA162" s="75"/>
      <c r="AB162" s="75"/>
      <c r="AC162" s="75"/>
      <c r="AD162" s="75"/>
      <c r="AE162" s="75"/>
      <c r="AF162" s="75"/>
      <c r="AG162" s="75"/>
      <c r="AH162" s="75"/>
      <c r="AI162" s="184">
        <f t="shared" si="0"/>
        <v>0</v>
      </c>
      <c r="AJ162" s="186"/>
      <c r="AK162" s="74">
        <f>ROUNDDOWN(AJ162/AG209,2)</f>
        <v>0</v>
      </c>
    </row>
    <row r="163" spans="1:37" ht="30" hidden="1" customHeight="1" thickBot="1">
      <c r="A163" s="73">
        <v>0</v>
      </c>
      <c r="B163" s="73">
        <v>0</v>
      </c>
      <c r="C163" s="75" t="s">
        <v>188</v>
      </c>
      <c r="D163" s="75" t="s">
        <v>188</v>
      </c>
      <c r="E163" s="75" t="s">
        <v>188</v>
      </c>
      <c r="F163" s="75" t="s">
        <v>188</v>
      </c>
      <c r="G163" s="75"/>
      <c r="H163" s="75"/>
      <c r="I163" s="75"/>
      <c r="J163" s="75"/>
      <c r="K163" s="75"/>
      <c r="L163" s="75"/>
      <c r="M163" s="75"/>
      <c r="N163" s="75"/>
      <c r="O163" s="75"/>
      <c r="P163" s="75"/>
      <c r="Q163" s="75"/>
      <c r="R163" s="75"/>
      <c r="S163" s="75"/>
      <c r="T163" s="75"/>
      <c r="U163" s="75"/>
      <c r="V163" s="75"/>
      <c r="W163" s="75"/>
      <c r="X163" s="75"/>
      <c r="Y163" s="75"/>
      <c r="Z163" s="75"/>
      <c r="AA163" s="75"/>
      <c r="AB163" s="75"/>
      <c r="AC163" s="75"/>
      <c r="AD163" s="75"/>
      <c r="AE163" s="75"/>
      <c r="AF163" s="75"/>
      <c r="AG163" s="75"/>
      <c r="AH163" s="75"/>
      <c r="AI163" s="184">
        <f t="shared" si="0"/>
        <v>0</v>
      </c>
      <c r="AJ163" s="186"/>
      <c r="AK163" s="74">
        <f>ROUNDDOWN(AJ163/AG209,2)</f>
        <v>0</v>
      </c>
    </row>
    <row r="164" spans="1:37" ht="30" hidden="1" customHeight="1" thickBot="1">
      <c r="A164" s="73">
        <v>0</v>
      </c>
      <c r="B164" s="73">
        <v>0</v>
      </c>
      <c r="C164" s="75" t="s">
        <v>188</v>
      </c>
      <c r="D164" s="75" t="s">
        <v>188</v>
      </c>
      <c r="E164" s="75" t="s">
        <v>188</v>
      </c>
      <c r="F164" s="75" t="s">
        <v>188</v>
      </c>
      <c r="G164" s="75"/>
      <c r="H164" s="75"/>
      <c r="I164" s="75"/>
      <c r="J164" s="75"/>
      <c r="K164" s="75"/>
      <c r="L164" s="75"/>
      <c r="M164" s="75"/>
      <c r="N164" s="75"/>
      <c r="O164" s="75"/>
      <c r="P164" s="75"/>
      <c r="Q164" s="75"/>
      <c r="R164" s="75"/>
      <c r="S164" s="75"/>
      <c r="T164" s="75"/>
      <c r="U164" s="75"/>
      <c r="V164" s="75"/>
      <c r="W164" s="75"/>
      <c r="X164" s="75"/>
      <c r="Y164" s="75"/>
      <c r="Z164" s="75"/>
      <c r="AA164" s="75"/>
      <c r="AB164" s="75"/>
      <c r="AC164" s="75"/>
      <c r="AD164" s="75"/>
      <c r="AE164" s="75"/>
      <c r="AF164" s="75"/>
      <c r="AG164" s="75"/>
      <c r="AH164" s="75"/>
      <c r="AI164" s="184">
        <f t="shared" si="0"/>
        <v>0</v>
      </c>
      <c r="AJ164" s="186"/>
      <c r="AK164" s="74">
        <f>ROUNDDOWN(AJ164/AG209,2)</f>
        <v>0</v>
      </c>
    </row>
    <row r="165" spans="1:37" ht="30" hidden="1" customHeight="1" thickBot="1">
      <c r="A165" s="73">
        <v>0</v>
      </c>
      <c r="B165" s="73">
        <v>0</v>
      </c>
      <c r="C165" s="75" t="s">
        <v>188</v>
      </c>
      <c r="D165" s="75" t="s">
        <v>188</v>
      </c>
      <c r="E165" s="75" t="s">
        <v>188</v>
      </c>
      <c r="F165" s="75" t="s">
        <v>188</v>
      </c>
      <c r="G165" s="75"/>
      <c r="H165" s="75"/>
      <c r="I165" s="75"/>
      <c r="J165" s="75"/>
      <c r="K165" s="75"/>
      <c r="L165" s="75"/>
      <c r="M165" s="75"/>
      <c r="N165" s="75"/>
      <c r="O165" s="75"/>
      <c r="P165" s="75"/>
      <c r="Q165" s="75"/>
      <c r="R165" s="75"/>
      <c r="S165" s="75"/>
      <c r="T165" s="75"/>
      <c r="U165" s="75"/>
      <c r="V165" s="75"/>
      <c r="W165" s="75"/>
      <c r="X165" s="75"/>
      <c r="Y165" s="75"/>
      <c r="Z165" s="75"/>
      <c r="AA165" s="75"/>
      <c r="AB165" s="75"/>
      <c r="AC165" s="75"/>
      <c r="AD165" s="75"/>
      <c r="AE165" s="75"/>
      <c r="AF165" s="75"/>
      <c r="AG165" s="75"/>
      <c r="AH165" s="75"/>
      <c r="AI165" s="184">
        <f t="shared" si="0"/>
        <v>0</v>
      </c>
      <c r="AJ165" s="186"/>
      <c r="AK165" s="74">
        <f>ROUNDDOWN(AJ165/AG209,2)</f>
        <v>0</v>
      </c>
    </row>
    <row r="166" spans="1:37" ht="30" hidden="1" customHeight="1" thickBot="1">
      <c r="A166" s="73">
        <v>0</v>
      </c>
      <c r="B166" s="73">
        <v>0</v>
      </c>
      <c r="C166" s="75" t="s">
        <v>188</v>
      </c>
      <c r="D166" s="75" t="s">
        <v>188</v>
      </c>
      <c r="E166" s="75" t="s">
        <v>188</v>
      </c>
      <c r="F166" s="75" t="s">
        <v>188</v>
      </c>
      <c r="G166" s="75"/>
      <c r="H166" s="75"/>
      <c r="I166" s="75"/>
      <c r="J166" s="75"/>
      <c r="K166" s="75"/>
      <c r="L166" s="75"/>
      <c r="M166" s="75"/>
      <c r="N166" s="75"/>
      <c r="O166" s="75"/>
      <c r="P166" s="75"/>
      <c r="Q166" s="75"/>
      <c r="R166" s="75"/>
      <c r="S166" s="75"/>
      <c r="T166" s="75"/>
      <c r="U166" s="75"/>
      <c r="V166" s="75"/>
      <c r="W166" s="75"/>
      <c r="X166" s="75"/>
      <c r="Y166" s="75"/>
      <c r="Z166" s="75"/>
      <c r="AA166" s="75"/>
      <c r="AB166" s="75"/>
      <c r="AC166" s="75"/>
      <c r="AD166" s="75"/>
      <c r="AE166" s="75"/>
      <c r="AF166" s="75"/>
      <c r="AG166" s="75"/>
      <c r="AH166" s="75"/>
      <c r="AI166" s="184">
        <f t="shared" si="0"/>
        <v>0</v>
      </c>
      <c r="AJ166" s="186"/>
      <c r="AK166" s="74">
        <f>ROUNDDOWN(AJ166/AG209,2)</f>
        <v>0</v>
      </c>
    </row>
    <row r="167" spans="1:37" ht="30" hidden="1" customHeight="1" thickBot="1">
      <c r="A167" s="73">
        <v>0</v>
      </c>
      <c r="B167" s="73">
        <v>0</v>
      </c>
      <c r="C167" s="75" t="s">
        <v>188</v>
      </c>
      <c r="D167" s="75" t="s">
        <v>188</v>
      </c>
      <c r="E167" s="75" t="s">
        <v>188</v>
      </c>
      <c r="F167" s="75" t="s">
        <v>188</v>
      </c>
      <c r="G167" s="75"/>
      <c r="H167" s="75"/>
      <c r="I167" s="75"/>
      <c r="J167" s="75"/>
      <c r="K167" s="75"/>
      <c r="L167" s="75"/>
      <c r="M167" s="75"/>
      <c r="N167" s="75"/>
      <c r="O167" s="75"/>
      <c r="P167" s="75"/>
      <c r="Q167" s="75"/>
      <c r="R167" s="75"/>
      <c r="S167" s="75"/>
      <c r="T167" s="75"/>
      <c r="U167" s="75"/>
      <c r="V167" s="75"/>
      <c r="W167" s="75"/>
      <c r="X167" s="75"/>
      <c r="Y167" s="75"/>
      <c r="Z167" s="75"/>
      <c r="AA167" s="75"/>
      <c r="AB167" s="75"/>
      <c r="AC167" s="75"/>
      <c r="AD167" s="75"/>
      <c r="AE167" s="75"/>
      <c r="AF167" s="75"/>
      <c r="AG167" s="75"/>
      <c r="AH167" s="75"/>
      <c r="AI167" s="184">
        <f t="shared" si="0"/>
        <v>0</v>
      </c>
      <c r="AJ167" s="186"/>
      <c r="AK167" s="74">
        <f>ROUNDDOWN(AJ167/AG209,2)</f>
        <v>0</v>
      </c>
    </row>
    <row r="168" spans="1:37" ht="30" hidden="1" customHeight="1" thickBot="1">
      <c r="A168" s="73">
        <v>0</v>
      </c>
      <c r="B168" s="73">
        <v>0</v>
      </c>
      <c r="C168" s="75" t="s">
        <v>188</v>
      </c>
      <c r="D168" s="75" t="s">
        <v>188</v>
      </c>
      <c r="E168" s="75" t="s">
        <v>188</v>
      </c>
      <c r="F168" s="75" t="s">
        <v>188</v>
      </c>
      <c r="G168" s="75"/>
      <c r="H168" s="75"/>
      <c r="I168" s="75"/>
      <c r="J168" s="75"/>
      <c r="K168" s="75"/>
      <c r="L168" s="75"/>
      <c r="M168" s="75"/>
      <c r="N168" s="75"/>
      <c r="O168" s="75"/>
      <c r="P168" s="75"/>
      <c r="Q168" s="75"/>
      <c r="R168" s="75"/>
      <c r="S168" s="75"/>
      <c r="T168" s="75"/>
      <c r="U168" s="75"/>
      <c r="V168" s="75"/>
      <c r="W168" s="75"/>
      <c r="X168" s="75"/>
      <c r="Y168" s="75"/>
      <c r="Z168" s="75"/>
      <c r="AA168" s="75"/>
      <c r="AB168" s="75"/>
      <c r="AC168" s="75"/>
      <c r="AD168" s="75"/>
      <c r="AE168" s="75"/>
      <c r="AF168" s="75"/>
      <c r="AG168" s="75"/>
      <c r="AH168" s="75"/>
      <c r="AI168" s="184">
        <f t="shared" si="0"/>
        <v>0</v>
      </c>
      <c r="AJ168" s="186"/>
      <c r="AK168" s="74">
        <f>ROUNDDOWN(AJ168/AG209,2)</f>
        <v>0</v>
      </c>
    </row>
    <row r="169" spans="1:37" ht="30" hidden="1" customHeight="1" thickBot="1">
      <c r="A169" s="73">
        <v>0</v>
      </c>
      <c r="B169" s="73">
        <v>0</v>
      </c>
      <c r="C169" s="75" t="s">
        <v>188</v>
      </c>
      <c r="D169" s="75" t="s">
        <v>188</v>
      </c>
      <c r="E169" s="75" t="s">
        <v>188</v>
      </c>
      <c r="F169" s="75" t="s">
        <v>188</v>
      </c>
      <c r="G169" s="75"/>
      <c r="H169" s="75"/>
      <c r="I169" s="75"/>
      <c r="J169" s="75"/>
      <c r="K169" s="75"/>
      <c r="L169" s="75"/>
      <c r="M169" s="75"/>
      <c r="N169" s="75"/>
      <c r="O169" s="75"/>
      <c r="P169" s="75"/>
      <c r="Q169" s="75"/>
      <c r="R169" s="75"/>
      <c r="S169" s="75"/>
      <c r="T169" s="75"/>
      <c r="U169" s="75"/>
      <c r="V169" s="75"/>
      <c r="W169" s="75"/>
      <c r="X169" s="75"/>
      <c r="Y169" s="75"/>
      <c r="Z169" s="75"/>
      <c r="AA169" s="75"/>
      <c r="AB169" s="75"/>
      <c r="AC169" s="75"/>
      <c r="AD169" s="75"/>
      <c r="AE169" s="75"/>
      <c r="AF169" s="75"/>
      <c r="AG169" s="75"/>
      <c r="AH169" s="75"/>
      <c r="AI169" s="184">
        <f t="shared" si="0"/>
        <v>0</v>
      </c>
      <c r="AJ169" s="186"/>
      <c r="AK169" s="74">
        <f>ROUNDDOWN(AJ169/AG209,2)</f>
        <v>0</v>
      </c>
    </row>
    <row r="170" spans="1:37" ht="30" hidden="1" customHeight="1" thickBot="1">
      <c r="A170" s="73">
        <v>0</v>
      </c>
      <c r="B170" s="73">
        <v>0</v>
      </c>
      <c r="C170" s="75" t="s">
        <v>188</v>
      </c>
      <c r="D170" s="75" t="s">
        <v>188</v>
      </c>
      <c r="E170" s="75" t="s">
        <v>188</v>
      </c>
      <c r="F170" s="75" t="s">
        <v>188</v>
      </c>
      <c r="G170" s="75"/>
      <c r="H170" s="75"/>
      <c r="I170" s="75"/>
      <c r="J170" s="75"/>
      <c r="K170" s="75"/>
      <c r="L170" s="75"/>
      <c r="M170" s="75"/>
      <c r="N170" s="75"/>
      <c r="O170" s="75"/>
      <c r="P170" s="75"/>
      <c r="Q170" s="75"/>
      <c r="R170" s="75"/>
      <c r="S170" s="75"/>
      <c r="T170" s="75"/>
      <c r="U170" s="75"/>
      <c r="V170" s="75"/>
      <c r="W170" s="75"/>
      <c r="X170" s="75"/>
      <c r="Y170" s="75"/>
      <c r="Z170" s="75"/>
      <c r="AA170" s="75"/>
      <c r="AB170" s="75"/>
      <c r="AC170" s="75"/>
      <c r="AD170" s="75"/>
      <c r="AE170" s="75"/>
      <c r="AF170" s="75"/>
      <c r="AG170" s="75"/>
      <c r="AH170" s="75"/>
      <c r="AI170" s="184">
        <f t="shared" si="0"/>
        <v>0</v>
      </c>
      <c r="AJ170" s="186"/>
      <c r="AK170" s="74">
        <f>ROUNDDOWN(AJ170/AG209,2)</f>
        <v>0</v>
      </c>
    </row>
    <row r="171" spans="1:37" ht="30" hidden="1" customHeight="1" thickBot="1">
      <c r="A171" s="73">
        <v>0</v>
      </c>
      <c r="B171" s="73">
        <v>0</v>
      </c>
      <c r="C171" s="75" t="s">
        <v>188</v>
      </c>
      <c r="D171" s="75" t="s">
        <v>188</v>
      </c>
      <c r="E171" s="75" t="s">
        <v>188</v>
      </c>
      <c r="F171" s="75" t="s">
        <v>188</v>
      </c>
      <c r="G171" s="75"/>
      <c r="H171" s="75"/>
      <c r="I171" s="75"/>
      <c r="J171" s="75"/>
      <c r="K171" s="75"/>
      <c r="L171" s="75"/>
      <c r="M171" s="75"/>
      <c r="N171" s="75"/>
      <c r="O171" s="75"/>
      <c r="P171" s="75"/>
      <c r="Q171" s="75"/>
      <c r="R171" s="75"/>
      <c r="S171" s="75"/>
      <c r="T171" s="75"/>
      <c r="U171" s="75"/>
      <c r="V171" s="75"/>
      <c r="W171" s="75"/>
      <c r="X171" s="75"/>
      <c r="Y171" s="75"/>
      <c r="Z171" s="75"/>
      <c r="AA171" s="75"/>
      <c r="AB171" s="75"/>
      <c r="AC171" s="75"/>
      <c r="AD171" s="75"/>
      <c r="AE171" s="75"/>
      <c r="AF171" s="75"/>
      <c r="AG171" s="75"/>
      <c r="AH171" s="75"/>
      <c r="AI171" s="184">
        <f t="shared" si="0"/>
        <v>0</v>
      </c>
      <c r="AJ171" s="186"/>
      <c r="AK171" s="74">
        <f>ROUNDDOWN(AJ171/AG209,2)</f>
        <v>0</v>
      </c>
    </row>
    <row r="172" spans="1:37" ht="30" hidden="1" customHeight="1" thickBot="1">
      <c r="A172" s="73">
        <v>0</v>
      </c>
      <c r="B172" s="73">
        <v>0</v>
      </c>
      <c r="C172" s="75" t="s">
        <v>188</v>
      </c>
      <c r="D172" s="75" t="s">
        <v>188</v>
      </c>
      <c r="E172" s="75" t="s">
        <v>188</v>
      </c>
      <c r="F172" s="75" t="s">
        <v>188</v>
      </c>
      <c r="G172" s="75"/>
      <c r="H172" s="75"/>
      <c r="I172" s="75"/>
      <c r="J172" s="75"/>
      <c r="K172" s="75"/>
      <c r="L172" s="75"/>
      <c r="M172" s="75"/>
      <c r="N172" s="75"/>
      <c r="O172" s="75"/>
      <c r="P172" s="75"/>
      <c r="Q172" s="75"/>
      <c r="R172" s="75"/>
      <c r="S172" s="75"/>
      <c r="T172" s="75"/>
      <c r="U172" s="75"/>
      <c r="V172" s="75"/>
      <c r="W172" s="75"/>
      <c r="X172" s="75"/>
      <c r="Y172" s="75"/>
      <c r="Z172" s="75"/>
      <c r="AA172" s="75"/>
      <c r="AB172" s="75"/>
      <c r="AC172" s="75"/>
      <c r="AD172" s="75"/>
      <c r="AE172" s="75"/>
      <c r="AF172" s="75"/>
      <c r="AG172" s="75"/>
      <c r="AH172" s="75"/>
      <c r="AI172" s="184">
        <f t="shared" si="0"/>
        <v>0</v>
      </c>
      <c r="AJ172" s="186"/>
      <c r="AK172" s="74">
        <f>ROUNDDOWN(AJ172/AG209,2)</f>
        <v>0</v>
      </c>
    </row>
    <row r="173" spans="1:37" ht="30" hidden="1" customHeight="1" thickBot="1">
      <c r="A173" s="73">
        <v>0</v>
      </c>
      <c r="B173" s="73">
        <v>0</v>
      </c>
      <c r="C173" s="75" t="s">
        <v>188</v>
      </c>
      <c r="D173" s="75" t="s">
        <v>188</v>
      </c>
      <c r="E173" s="75" t="s">
        <v>188</v>
      </c>
      <c r="F173" s="75" t="s">
        <v>188</v>
      </c>
      <c r="G173" s="75"/>
      <c r="H173" s="75"/>
      <c r="I173" s="75"/>
      <c r="J173" s="75"/>
      <c r="K173" s="75"/>
      <c r="L173" s="75"/>
      <c r="M173" s="75"/>
      <c r="N173" s="75"/>
      <c r="O173" s="75"/>
      <c r="P173" s="75"/>
      <c r="Q173" s="75"/>
      <c r="R173" s="75"/>
      <c r="S173" s="75"/>
      <c r="T173" s="75"/>
      <c r="U173" s="75"/>
      <c r="V173" s="75"/>
      <c r="W173" s="75"/>
      <c r="X173" s="75"/>
      <c r="Y173" s="75"/>
      <c r="Z173" s="75"/>
      <c r="AA173" s="75"/>
      <c r="AB173" s="75"/>
      <c r="AC173" s="75"/>
      <c r="AD173" s="75"/>
      <c r="AE173" s="75"/>
      <c r="AF173" s="75"/>
      <c r="AG173" s="75"/>
      <c r="AH173" s="75"/>
      <c r="AI173" s="184">
        <f t="shared" si="0"/>
        <v>0</v>
      </c>
      <c r="AJ173" s="186"/>
      <c r="AK173" s="74">
        <f>ROUNDDOWN(AJ173/AG209,2)</f>
        <v>0</v>
      </c>
    </row>
    <row r="174" spans="1:37" ht="30" hidden="1" customHeight="1" thickBot="1">
      <c r="A174" s="73">
        <v>0</v>
      </c>
      <c r="B174" s="73">
        <v>0</v>
      </c>
      <c r="C174" s="75" t="s">
        <v>188</v>
      </c>
      <c r="D174" s="75" t="s">
        <v>188</v>
      </c>
      <c r="E174" s="75" t="s">
        <v>188</v>
      </c>
      <c r="F174" s="75" t="s">
        <v>188</v>
      </c>
      <c r="G174" s="75"/>
      <c r="H174" s="75"/>
      <c r="I174" s="75"/>
      <c r="J174" s="75"/>
      <c r="K174" s="75"/>
      <c r="L174" s="75"/>
      <c r="M174" s="75"/>
      <c r="N174" s="75"/>
      <c r="O174" s="75"/>
      <c r="P174" s="75"/>
      <c r="Q174" s="75"/>
      <c r="R174" s="75"/>
      <c r="S174" s="75"/>
      <c r="T174" s="75"/>
      <c r="U174" s="75"/>
      <c r="V174" s="75"/>
      <c r="W174" s="75"/>
      <c r="X174" s="75"/>
      <c r="Y174" s="75"/>
      <c r="Z174" s="75"/>
      <c r="AA174" s="75"/>
      <c r="AB174" s="75"/>
      <c r="AC174" s="75"/>
      <c r="AD174" s="75"/>
      <c r="AE174" s="75"/>
      <c r="AF174" s="75"/>
      <c r="AG174" s="75"/>
      <c r="AH174" s="75"/>
      <c r="AI174" s="184">
        <f t="shared" si="0"/>
        <v>0</v>
      </c>
      <c r="AJ174" s="186"/>
      <c r="AK174" s="74">
        <f>ROUNDDOWN(AJ174/AG209,2)</f>
        <v>0</v>
      </c>
    </row>
    <row r="175" spans="1:37" ht="30" hidden="1" customHeight="1" thickBot="1">
      <c r="A175" s="73">
        <v>0</v>
      </c>
      <c r="B175" s="73">
        <v>0</v>
      </c>
      <c r="C175" s="75" t="s">
        <v>188</v>
      </c>
      <c r="D175" s="75" t="s">
        <v>188</v>
      </c>
      <c r="E175" s="75" t="s">
        <v>188</v>
      </c>
      <c r="F175" s="75" t="s">
        <v>188</v>
      </c>
      <c r="G175" s="75"/>
      <c r="H175" s="75"/>
      <c r="I175" s="75"/>
      <c r="J175" s="75"/>
      <c r="K175" s="75"/>
      <c r="L175" s="75"/>
      <c r="M175" s="75"/>
      <c r="N175" s="75"/>
      <c r="O175" s="75"/>
      <c r="P175" s="75"/>
      <c r="Q175" s="75"/>
      <c r="R175" s="75"/>
      <c r="S175" s="75"/>
      <c r="T175" s="75"/>
      <c r="U175" s="75"/>
      <c r="V175" s="75"/>
      <c r="W175" s="75"/>
      <c r="X175" s="75"/>
      <c r="Y175" s="75"/>
      <c r="Z175" s="75"/>
      <c r="AA175" s="75"/>
      <c r="AB175" s="75"/>
      <c r="AC175" s="75"/>
      <c r="AD175" s="75"/>
      <c r="AE175" s="75"/>
      <c r="AF175" s="75"/>
      <c r="AG175" s="75"/>
      <c r="AH175" s="75"/>
      <c r="AI175" s="184">
        <f t="shared" si="0"/>
        <v>0</v>
      </c>
      <c r="AJ175" s="186"/>
      <c r="AK175" s="74">
        <f>ROUNDDOWN(AJ175/AG209,2)</f>
        <v>0</v>
      </c>
    </row>
    <row r="176" spans="1:37" ht="30" hidden="1" customHeight="1" thickBot="1">
      <c r="A176" s="73">
        <v>0</v>
      </c>
      <c r="B176" s="73">
        <v>0</v>
      </c>
      <c r="C176" s="75" t="s">
        <v>188</v>
      </c>
      <c r="D176" s="75" t="s">
        <v>188</v>
      </c>
      <c r="E176" s="75" t="s">
        <v>188</v>
      </c>
      <c r="F176" s="75" t="s">
        <v>188</v>
      </c>
      <c r="G176" s="75"/>
      <c r="H176" s="75"/>
      <c r="I176" s="75"/>
      <c r="J176" s="75"/>
      <c r="K176" s="75"/>
      <c r="L176" s="75"/>
      <c r="M176" s="75"/>
      <c r="N176" s="75"/>
      <c r="O176" s="75"/>
      <c r="P176" s="75"/>
      <c r="Q176" s="75"/>
      <c r="R176" s="75"/>
      <c r="S176" s="75"/>
      <c r="T176" s="75"/>
      <c r="U176" s="75"/>
      <c r="V176" s="75"/>
      <c r="W176" s="75"/>
      <c r="X176" s="75"/>
      <c r="Y176" s="75"/>
      <c r="Z176" s="75"/>
      <c r="AA176" s="75"/>
      <c r="AB176" s="75"/>
      <c r="AC176" s="75"/>
      <c r="AD176" s="75"/>
      <c r="AE176" s="75"/>
      <c r="AF176" s="75"/>
      <c r="AG176" s="75"/>
      <c r="AH176" s="75"/>
      <c r="AI176" s="184">
        <f t="shared" si="0"/>
        <v>0</v>
      </c>
      <c r="AJ176" s="186"/>
      <c r="AK176" s="74">
        <f>ROUNDDOWN(AJ176/AG209,2)</f>
        <v>0</v>
      </c>
    </row>
    <row r="177" spans="1:37" ht="30" hidden="1" customHeight="1" thickBot="1">
      <c r="A177" s="73">
        <v>0</v>
      </c>
      <c r="B177" s="73">
        <v>0</v>
      </c>
      <c r="C177" s="75" t="s">
        <v>188</v>
      </c>
      <c r="D177" s="75" t="s">
        <v>188</v>
      </c>
      <c r="E177" s="75" t="s">
        <v>188</v>
      </c>
      <c r="F177" s="75" t="s">
        <v>188</v>
      </c>
      <c r="G177" s="75"/>
      <c r="H177" s="75"/>
      <c r="I177" s="75"/>
      <c r="J177" s="75"/>
      <c r="K177" s="75"/>
      <c r="L177" s="75"/>
      <c r="M177" s="75"/>
      <c r="N177" s="75"/>
      <c r="O177" s="75"/>
      <c r="P177" s="75"/>
      <c r="Q177" s="75"/>
      <c r="R177" s="75"/>
      <c r="S177" s="75"/>
      <c r="T177" s="75"/>
      <c r="U177" s="75"/>
      <c r="V177" s="75"/>
      <c r="W177" s="75"/>
      <c r="X177" s="75"/>
      <c r="Y177" s="75"/>
      <c r="Z177" s="75"/>
      <c r="AA177" s="75"/>
      <c r="AB177" s="75"/>
      <c r="AC177" s="75"/>
      <c r="AD177" s="75"/>
      <c r="AE177" s="75"/>
      <c r="AF177" s="75"/>
      <c r="AG177" s="75"/>
      <c r="AH177" s="75"/>
      <c r="AI177" s="184">
        <f t="shared" si="0"/>
        <v>0</v>
      </c>
      <c r="AJ177" s="186"/>
      <c r="AK177" s="74">
        <f>ROUNDDOWN(AJ177/AG209,2)</f>
        <v>0</v>
      </c>
    </row>
    <row r="178" spans="1:37" ht="30" hidden="1" customHeight="1" thickBot="1">
      <c r="A178" s="73">
        <v>0</v>
      </c>
      <c r="B178" s="73">
        <v>0</v>
      </c>
      <c r="C178" s="75" t="s">
        <v>188</v>
      </c>
      <c r="D178" s="75" t="s">
        <v>188</v>
      </c>
      <c r="E178" s="75" t="s">
        <v>188</v>
      </c>
      <c r="F178" s="75" t="s">
        <v>188</v>
      </c>
      <c r="G178" s="75"/>
      <c r="H178" s="75"/>
      <c r="I178" s="75"/>
      <c r="J178" s="75"/>
      <c r="K178" s="75"/>
      <c r="L178" s="75"/>
      <c r="M178" s="75"/>
      <c r="N178" s="75"/>
      <c r="O178" s="75"/>
      <c r="P178" s="75"/>
      <c r="Q178" s="75"/>
      <c r="R178" s="75"/>
      <c r="S178" s="75"/>
      <c r="T178" s="75"/>
      <c r="U178" s="75"/>
      <c r="V178" s="75"/>
      <c r="W178" s="75"/>
      <c r="X178" s="75"/>
      <c r="Y178" s="75"/>
      <c r="Z178" s="75"/>
      <c r="AA178" s="75"/>
      <c r="AB178" s="75"/>
      <c r="AC178" s="75"/>
      <c r="AD178" s="75"/>
      <c r="AE178" s="75"/>
      <c r="AF178" s="75"/>
      <c r="AG178" s="75"/>
      <c r="AH178" s="75"/>
      <c r="AI178" s="184">
        <f t="shared" si="0"/>
        <v>0</v>
      </c>
      <c r="AJ178" s="186"/>
      <c r="AK178" s="74">
        <f>ROUNDDOWN(AJ178/AG209,2)</f>
        <v>0</v>
      </c>
    </row>
    <row r="179" spans="1:37" ht="30" hidden="1" customHeight="1" thickBot="1">
      <c r="A179" s="73">
        <v>0</v>
      </c>
      <c r="B179" s="73">
        <v>0</v>
      </c>
      <c r="C179" s="75" t="s">
        <v>188</v>
      </c>
      <c r="D179" s="75" t="s">
        <v>188</v>
      </c>
      <c r="E179" s="75" t="s">
        <v>188</v>
      </c>
      <c r="F179" s="75" t="s">
        <v>188</v>
      </c>
      <c r="G179" s="75"/>
      <c r="H179" s="75"/>
      <c r="I179" s="75"/>
      <c r="J179" s="75"/>
      <c r="K179" s="75"/>
      <c r="L179" s="75"/>
      <c r="M179" s="75"/>
      <c r="N179" s="75"/>
      <c r="O179" s="75"/>
      <c r="P179" s="75"/>
      <c r="Q179" s="75"/>
      <c r="R179" s="75"/>
      <c r="S179" s="75"/>
      <c r="T179" s="75"/>
      <c r="U179" s="75"/>
      <c r="V179" s="75"/>
      <c r="W179" s="75"/>
      <c r="X179" s="75"/>
      <c r="Y179" s="75"/>
      <c r="Z179" s="75"/>
      <c r="AA179" s="75"/>
      <c r="AB179" s="75"/>
      <c r="AC179" s="75"/>
      <c r="AD179" s="75"/>
      <c r="AE179" s="75"/>
      <c r="AF179" s="75"/>
      <c r="AG179" s="75"/>
      <c r="AH179" s="75"/>
      <c r="AI179" s="184">
        <f t="shared" si="0"/>
        <v>0</v>
      </c>
      <c r="AJ179" s="186"/>
      <c r="AK179" s="74">
        <f>ROUNDDOWN(AJ179/AG209,2)</f>
        <v>0</v>
      </c>
    </row>
    <row r="180" spans="1:37" ht="30" hidden="1" customHeight="1" thickBot="1">
      <c r="A180" s="73">
        <v>0</v>
      </c>
      <c r="B180" s="73">
        <v>0</v>
      </c>
      <c r="C180" s="75" t="s">
        <v>188</v>
      </c>
      <c r="D180" s="75" t="s">
        <v>188</v>
      </c>
      <c r="E180" s="75" t="s">
        <v>188</v>
      </c>
      <c r="F180" s="75" t="s">
        <v>188</v>
      </c>
      <c r="G180" s="75"/>
      <c r="H180" s="75"/>
      <c r="I180" s="75"/>
      <c r="J180" s="75"/>
      <c r="K180" s="75"/>
      <c r="L180" s="75"/>
      <c r="M180" s="75"/>
      <c r="N180" s="75"/>
      <c r="O180" s="75"/>
      <c r="P180" s="75"/>
      <c r="Q180" s="75"/>
      <c r="R180" s="75"/>
      <c r="S180" s="75"/>
      <c r="T180" s="75"/>
      <c r="U180" s="75"/>
      <c r="V180" s="75"/>
      <c r="W180" s="75"/>
      <c r="X180" s="75"/>
      <c r="Y180" s="75"/>
      <c r="Z180" s="75"/>
      <c r="AA180" s="75"/>
      <c r="AB180" s="75"/>
      <c r="AC180" s="75"/>
      <c r="AD180" s="75"/>
      <c r="AE180" s="75"/>
      <c r="AF180" s="75"/>
      <c r="AG180" s="75"/>
      <c r="AH180" s="75"/>
      <c r="AI180" s="184">
        <f t="shared" si="0"/>
        <v>0</v>
      </c>
      <c r="AJ180" s="186"/>
      <c r="AK180" s="74">
        <f>ROUNDDOWN(AJ180/AG209,2)</f>
        <v>0</v>
      </c>
    </row>
    <row r="181" spans="1:37" ht="30" hidden="1" customHeight="1" thickBot="1">
      <c r="A181" s="73">
        <v>0</v>
      </c>
      <c r="B181" s="73">
        <v>0</v>
      </c>
      <c r="C181" s="75" t="s">
        <v>188</v>
      </c>
      <c r="D181" s="75" t="s">
        <v>188</v>
      </c>
      <c r="E181" s="75" t="s">
        <v>188</v>
      </c>
      <c r="F181" s="75" t="s">
        <v>188</v>
      </c>
      <c r="G181" s="75"/>
      <c r="H181" s="75"/>
      <c r="I181" s="75"/>
      <c r="J181" s="75"/>
      <c r="K181" s="75"/>
      <c r="L181" s="75"/>
      <c r="M181" s="75"/>
      <c r="N181" s="75"/>
      <c r="O181" s="75"/>
      <c r="P181" s="75"/>
      <c r="Q181" s="75"/>
      <c r="R181" s="75"/>
      <c r="S181" s="75"/>
      <c r="T181" s="75"/>
      <c r="U181" s="75"/>
      <c r="V181" s="75"/>
      <c r="W181" s="75"/>
      <c r="X181" s="75"/>
      <c r="Y181" s="75"/>
      <c r="Z181" s="75"/>
      <c r="AA181" s="75"/>
      <c r="AB181" s="75"/>
      <c r="AC181" s="75"/>
      <c r="AD181" s="75"/>
      <c r="AE181" s="75"/>
      <c r="AF181" s="75"/>
      <c r="AG181" s="75"/>
      <c r="AH181" s="75"/>
      <c r="AI181" s="184">
        <f t="shared" si="0"/>
        <v>0</v>
      </c>
      <c r="AJ181" s="186"/>
      <c r="AK181" s="74">
        <f>ROUNDDOWN(AJ181/AG209,2)</f>
        <v>0</v>
      </c>
    </row>
    <row r="182" spans="1:37" ht="30" hidden="1" customHeight="1" thickBot="1">
      <c r="A182" s="73">
        <v>0</v>
      </c>
      <c r="B182" s="73">
        <v>0</v>
      </c>
      <c r="C182" s="75" t="s">
        <v>188</v>
      </c>
      <c r="D182" s="75" t="s">
        <v>188</v>
      </c>
      <c r="E182" s="75" t="s">
        <v>188</v>
      </c>
      <c r="F182" s="75" t="s">
        <v>188</v>
      </c>
      <c r="G182" s="75"/>
      <c r="H182" s="75"/>
      <c r="I182" s="75"/>
      <c r="J182" s="75"/>
      <c r="K182" s="75"/>
      <c r="L182" s="75"/>
      <c r="M182" s="75"/>
      <c r="N182" s="75"/>
      <c r="O182" s="75"/>
      <c r="P182" s="75"/>
      <c r="Q182" s="75"/>
      <c r="R182" s="75"/>
      <c r="S182" s="75"/>
      <c r="T182" s="75"/>
      <c r="U182" s="75"/>
      <c r="V182" s="75"/>
      <c r="W182" s="75"/>
      <c r="X182" s="75"/>
      <c r="Y182" s="75"/>
      <c r="Z182" s="75"/>
      <c r="AA182" s="75"/>
      <c r="AB182" s="75"/>
      <c r="AC182" s="75"/>
      <c r="AD182" s="75"/>
      <c r="AE182" s="75"/>
      <c r="AF182" s="75"/>
      <c r="AG182" s="75"/>
      <c r="AH182" s="75"/>
      <c r="AI182" s="184">
        <f t="shared" si="0"/>
        <v>0</v>
      </c>
      <c r="AJ182" s="186"/>
      <c r="AK182" s="74">
        <f>ROUNDDOWN(AJ182/AG209,2)</f>
        <v>0</v>
      </c>
    </row>
    <row r="183" spans="1:37" ht="30" hidden="1" customHeight="1" thickBot="1">
      <c r="A183" s="73">
        <v>0</v>
      </c>
      <c r="B183" s="73">
        <v>0</v>
      </c>
      <c r="C183" s="75" t="s">
        <v>188</v>
      </c>
      <c r="D183" s="75" t="s">
        <v>188</v>
      </c>
      <c r="E183" s="75" t="s">
        <v>188</v>
      </c>
      <c r="F183" s="75" t="s">
        <v>188</v>
      </c>
      <c r="G183" s="75"/>
      <c r="H183" s="75"/>
      <c r="I183" s="75"/>
      <c r="J183" s="75"/>
      <c r="K183" s="75"/>
      <c r="L183" s="75"/>
      <c r="M183" s="75"/>
      <c r="N183" s="75"/>
      <c r="O183" s="75"/>
      <c r="P183" s="75"/>
      <c r="Q183" s="75"/>
      <c r="R183" s="75"/>
      <c r="S183" s="75"/>
      <c r="T183" s="75"/>
      <c r="U183" s="75"/>
      <c r="V183" s="75"/>
      <c r="W183" s="75"/>
      <c r="X183" s="75"/>
      <c r="Y183" s="75"/>
      <c r="Z183" s="75"/>
      <c r="AA183" s="75"/>
      <c r="AB183" s="75"/>
      <c r="AC183" s="75"/>
      <c r="AD183" s="75"/>
      <c r="AE183" s="75"/>
      <c r="AF183" s="75"/>
      <c r="AG183" s="75"/>
      <c r="AH183" s="75"/>
      <c r="AI183" s="184">
        <f t="shared" si="0"/>
        <v>0</v>
      </c>
      <c r="AJ183" s="186"/>
      <c r="AK183" s="74">
        <f>ROUNDDOWN(AJ183/AG209,2)</f>
        <v>0</v>
      </c>
    </row>
    <row r="184" spans="1:37" ht="30" hidden="1" customHeight="1" thickBot="1">
      <c r="A184" s="73">
        <v>0</v>
      </c>
      <c r="B184" s="73">
        <v>0</v>
      </c>
      <c r="C184" s="75" t="s">
        <v>188</v>
      </c>
      <c r="D184" s="75" t="s">
        <v>188</v>
      </c>
      <c r="E184" s="75" t="s">
        <v>188</v>
      </c>
      <c r="F184" s="75" t="s">
        <v>188</v>
      </c>
      <c r="G184" s="75"/>
      <c r="H184" s="75"/>
      <c r="I184" s="75"/>
      <c r="J184" s="75"/>
      <c r="K184" s="75"/>
      <c r="L184" s="75"/>
      <c r="M184" s="75"/>
      <c r="N184" s="75"/>
      <c r="O184" s="75"/>
      <c r="P184" s="75"/>
      <c r="Q184" s="75"/>
      <c r="R184" s="75"/>
      <c r="S184" s="75"/>
      <c r="T184" s="75"/>
      <c r="U184" s="75"/>
      <c r="V184" s="75"/>
      <c r="W184" s="75"/>
      <c r="X184" s="75"/>
      <c r="Y184" s="75"/>
      <c r="Z184" s="75"/>
      <c r="AA184" s="75"/>
      <c r="AB184" s="75"/>
      <c r="AC184" s="75"/>
      <c r="AD184" s="75"/>
      <c r="AE184" s="75"/>
      <c r="AF184" s="75"/>
      <c r="AG184" s="75"/>
      <c r="AH184" s="75"/>
      <c r="AI184" s="184">
        <f t="shared" si="0"/>
        <v>0</v>
      </c>
      <c r="AJ184" s="186"/>
      <c r="AK184" s="74">
        <f>ROUNDDOWN(AJ184/AG209,2)</f>
        <v>0</v>
      </c>
    </row>
    <row r="185" spans="1:37" ht="30" hidden="1" customHeight="1" thickBot="1">
      <c r="A185" s="73">
        <v>0</v>
      </c>
      <c r="B185" s="73">
        <v>0</v>
      </c>
      <c r="C185" s="75" t="s">
        <v>188</v>
      </c>
      <c r="D185" s="75" t="s">
        <v>188</v>
      </c>
      <c r="E185" s="75" t="s">
        <v>188</v>
      </c>
      <c r="F185" s="75" t="s">
        <v>188</v>
      </c>
      <c r="G185" s="75"/>
      <c r="H185" s="75"/>
      <c r="I185" s="75"/>
      <c r="J185" s="75"/>
      <c r="K185" s="75"/>
      <c r="L185" s="75"/>
      <c r="M185" s="75"/>
      <c r="N185" s="75"/>
      <c r="O185" s="75"/>
      <c r="P185" s="75"/>
      <c r="Q185" s="75"/>
      <c r="R185" s="75"/>
      <c r="S185" s="75"/>
      <c r="T185" s="75"/>
      <c r="U185" s="75"/>
      <c r="V185" s="75"/>
      <c r="W185" s="75"/>
      <c r="X185" s="75"/>
      <c r="Y185" s="75"/>
      <c r="Z185" s="75"/>
      <c r="AA185" s="75"/>
      <c r="AB185" s="75"/>
      <c r="AC185" s="75"/>
      <c r="AD185" s="75"/>
      <c r="AE185" s="75"/>
      <c r="AF185" s="75"/>
      <c r="AG185" s="75"/>
      <c r="AH185" s="75"/>
      <c r="AI185" s="184">
        <f t="shared" si="0"/>
        <v>0</v>
      </c>
      <c r="AJ185" s="186"/>
      <c r="AK185" s="74">
        <f>ROUNDDOWN(AJ185/AG209,2)</f>
        <v>0</v>
      </c>
    </row>
    <row r="186" spans="1:37" ht="30" hidden="1" customHeight="1" thickBot="1">
      <c r="A186" s="73">
        <v>0</v>
      </c>
      <c r="B186" s="73">
        <v>0</v>
      </c>
      <c r="C186" s="75" t="s">
        <v>188</v>
      </c>
      <c r="D186" s="75" t="s">
        <v>188</v>
      </c>
      <c r="E186" s="75" t="s">
        <v>188</v>
      </c>
      <c r="F186" s="75" t="s">
        <v>188</v>
      </c>
      <c r="G186" s="75"/>
      <c r="H186" s="75"/>
      <c r="I186" s="75"/>
      <c r="J186" s="75"/>
      <c r="K186" s="75"/>
      <c r="L186" s="75"/>
      <c r="M186" s="75"/>
      <c r="N186" s="75"/>
      <c r="O186" s="75"/>
      <c r="P186" s="75"/>
      <c r="Q186" s="75"/>
      <c r="R186" s="75"/>
      <c r="S186" s="75"/>
      <c r="T186" s="75"/>
      <c r="U186" s="75"/>
      <c r="V186" s="75"/>
      <c r="W186" s="75"/>
      <c r="X186" s="75"/>
      <c r="Y186" s="75"/>
      <c r="Z186" s="75"/>
      <c r="AA186" s="75"/>
      <c r="AB186" s="75"/>
      <c r="AC186" s="75"/>
      <c r="AD186" s="75"/>
      <c r="AE186" s="75"/>
      <c r="AF186" s="75"/>
      <c r="AG186" s="75"/>
      <c r="AH186" s="75"/>
      <c r="AI186" s="184">
        <f t="shared" si="0"/>
        <v>0</v>
      </c>
      <c r="AJ186" s="186"/>
      <c r="AK186" s="74">
        <f>ROUNDDOWN(AJ186/AG209,2)</f>
        <v>0</v>
      </c>
    </row>
    <row r="187" spans="1:37" ht="30" hidden="1" customHeight="1" thickBot="1">
      <c r="A187" s="73">
        <v>0</v>
      </c>
      <c r="B187" s="73">
        <v>0</v>
      </c>
      <c r="C187" s="75" t="s">
        <v>188</v>
      </c>
      <c r="D187" s="75" t="s">
        <v>188</v>
      </c>
      <c r="E187" s="75" t="s">
        <v>188</v>
      </c>
      <c r="F187" s="75" t="s">
        <v>188</v>
      </c>
      <c r="G187" s="75"/>
      <c r="H187" s="75"/>
      <c r="I187" s="75"/>
      <c r="J187" s="75"/>
      <c r="K187" s="75"/>
      <c r="L187" s="75"/>
      <c r="M187" s="75"/>
      <c r="N187" s="75"/>
      <c r="O187" s="75"/>
      <c r="P187" s="75"/>
      <c r="Q187" s="75"/>
      <c r="R187" s="75"/>
      <c r="S187" s="75"/>
      <c r="T187" s="75"/>
      <c r="U187" s="75"/>
      <c r="V187" s="75"/>
      <c r="W187" s="75"/>
      <c r="X187" s="75"/>
      <c r="Y187" s="75"/>
      <c r="Z187" s="75"/>
      <c r="AA187" s="75"/>
      <c r="AB187" s="75"/>
      <c r="AC187" s="75"/>
      <c r="AD187" s="75"/>
      <c r="AE187" s="75"/>
      <c r="AF187" s="75"/>
      <c r="AG187" s="75"/>
      <c r="AH187" s="75"/>
      <c r="AI187" s="184">
        <f t="shared" si="0"/>
        <v>0</v>
      </c>
      <c r="AJ187" s="186"/>
      <c r="AK187" s="74">
        <f>ROUNDDOWN(AJ187/AG209,2)</f>
        <v>0</v>
      </c>
    </row>
    <row r="188" spans="1:37" ht="30" hidden="1" customHeight="1" thickBot="1">
      <c r="A188" s="73">
        <v>0</v>
      </c>
      <c r="B188" s="73">
        <v>0</v>
      </c>
      <c r="C188" s="75" t="s">
        <v>188</v>
      </c>
      <c r="D188" s="75" t="s">
        <v>188</v>
      </c>
      <c r="E188" s="75" t="s">
        <v>188</v>
      </c>
      <c r="F188" s="75" t="s">
        <v>188</v>
      </c>
      <c r="G188" s="75"/>
      <c r="H188" s="75"/>
      <c r="I188" s="75"/>
      <c r="J188" s="75"/>
      <c r="K188" s="75"/>
      <c r="L188" s="75"/>
      <c r="M188" s="75"/>
      <c r="N188" s="75"/>
      <c r="O188" s="75"/>
      <c r="P188" s="75"/>
      <c r="Q188" s="75"/>
      <c r="R188" s="75"/>
      <c r="S188" s="75"/>
      <c r="T188" s="75"/>
      <c r="U188" s="75"/>
      <c r="V188" s="75"/>
      <c r="W188" s="75"/>
      <c r="X188" s="75"/>
      <c r="Y188" s="75"/>
      <c r="Z188" s="75"/>
      <c r="AA188" s="75"/>
      <c r="AB188" s="75"/>
      <c r="AC188" s="75"/>
      <c r="AD188" s="75"/>
      <c r="AE188" s="75"/>
      <c r="AF188" s="75"/>
      <c r="AG188" s="75"/>
      <c r="AH188" s="75"/>
      <c r="AI188" s="184">
        <f t="shared" si="0"/>
        <v>0</v>
      </c>
      <c r="AJ188" s="186"/>
      <c r="AK188" s="74">
        <f>ROUNDDOWN(AJ188/AG209,2)</f>
        <v>0</v>
      </c>
    </row>
    <row r="189" spans="1:37" ht="30" hidden="1" customHeight="1" thickBot="1">
      <c r="A189" s="73">
        <v>0</v>
      </c>
      <c r="B189" s="73">
        <v>0</v>
      </c>
      <c r="C189" s="75" t="s">
        <v>188</v>
      </c>
      <c r="D189" s="75" t="s">
        <v>188</v>
      </c>
      <c r="E189" s="75" t="s">
        <v>188</v>
      </c>
      <c r="F189" s="75" t="s">
        <v>188</v>
      </c>
      <c r="G189" s="75"/>
      <c r="H189" s="75"/>
      <c r="I189" s="75"/>
      <c r="J189" s="75"/>
      <c r="K189" s="75"/>
      <c r="L189" s="75"/>
      <c r="M189" s="75"/>
      <c r="N189" s="75"/>
      <c r="O189" s="75"/>
      <c r="P189" s="75"/>
      <c r="Q189" s="75"/>
      <c r="R189" s="75"/>
      <c r="S189" s="75"/>
      <c r="T189" s="75"/>
      <c r="U189" s="75"/>
      <c r="V189" s="75"/>
      <c r="W189" s="75"/>
      <c r="X189" s="75"/>
      <c r="Y189" s="75"/>
      <c r="Z189" s="75"/>
      <c r="AA189" s="75"/>
      <c r="AB189" s="75"/>
      <c r="AC189" s="75"/>
      <c r="AD189" s="75"/>
      <c r="AE189" s="75"/>
      <c r="AF189" s="75"/>
      <c r="AG189" s="75"/>
      <c r="AH189" s="75"/>
      <c r="AI189" s="184">
        <f t="shared" si="0"/>
        <v>0</v>
      </c>
      <c r="AJ189" s="186"/>
      <c r="AK189" s="74">
        <f>ROUNDDOWN(AJ189/AG209,2)</f>
        <v>0</v>
      </c>
    </row>
    <row r="190" spans="1:37" ht="30" hidden="1" customHeight="1" thickBot="1">
      <c r="A190" s="73">
        <v>0</v>
      </c>
      <c r="B190" s="73">
        <v>0</v>
      </c>
      <c r="C190" s="75" t="s">
        <v>188</v>
      </c>
      <c r="D190" s="75" t="s">
        <v>188</v>
      </c>
      <c r="E190" s="75" t="s">
        <v>188</v>
      </c>
      <c r="F190" s="75" t="s">
        <v>188</v>
      </c>
      <c r="G190" s="75"/>
      <c r="H190" s="75"/>
      <c r="I190" s="75"/>
      <c r="J190" s="75"/>
      <c r="K190" s="75"/>
      <c r="L190" s="75"/>
      <c r="M190" s="75"/>
      <c r="N190" s="75"/>
      <c r="O190" s="75"/>
      <c r="P190" s="75"/>
      <c r="Q190" s="75"/>
      <c r="R190" s="75"/>
      <c r="S190" s="75"/>
      <c r="T190" s="75"/>
      <c r="U190" s="75"/>
      <c r="V190" s="75"/>
      <c r="W190" s="75"/>
      <c r="X190" s="75"/>
      <c r="Y190" s="75"/>
      <c r="Z190" s="75"/>
      <c r="AA190" s="75"/>
      <c r="AB190" s="75"/>
      <c r="AC190" s="75"/>
      <c r="AD190" s="75"/>
      <c r="AE190" s="75"/>
      <c r="AF190" s="75"/>
      <c r="AG190" s="75"/>
      <c r="AH190" s="75"/>
      <c r="AI190" s="184">
        <f t="shared" si="0"/>
        <v>0</v>
      </c>
      <c r="AJ190" s="186"/>
      <c r="AK190" s="74">
        <f>ROUNDDOWN(AJ190/AG209,2)</f>
        <v>0</v>
      </c>
    </row>
    <row r="191" spans="1:37" ht="30" hidden="1" customHeight="1" thickBot="1">
      <c r="A191" s="73">
        <v>0</v>
      </c>
      <c r="B191" s="73">
        <v>0</v>
      </c>
      <c r="C191" s="75" t="s">
        <v>188</v>
      </c>
      <c r="D191" s="75" t="s">
        <v>188</v>
      </c>
      <c r="E191" s="75" t="s">
        <v>188</v>
      </c>
      <c r="F191" s="75" t="s">
        <v>188</v>
      </c>
      <c r="G191" s="75"/>
      <c r="H191" s="75"/>
      <c r="I191" s="75"/>
      <c r="J191" s="75"/>
      <c r="K191" s="75"/>
      <c r="L191" s="75"/>
      <c r="M191" s="75"/>
      <c r="N191" s="75"/>
      <c r="O191" s="75"/>
      <c r="P191" s="75"/>
      <c r="Q191" s="75"/>
      <c r="R191" s="75"/>
      <c r="S191" s="75"/>
      <c r="T191" s="75"/>
      <c r="U191" s="75"/>
      <c r="V191" s="75"/>
      <c r="W191" s="75"/>
      <c r="X191" s="75"/>
      <c r="Y191" s="75"/>
      <c r="Z191" s="75"/>
      <c r="AA191" s="75"/>
      <c r="AB191" s="75"/>
      <c r="AC191" s="75"/>
      <c r="AD191" s="75"/>
      <c r="AE191" s="75"/>
      <c r="AF191" s="75"/>
      <c r="AG191" s="75"/>
      <c r="AH191" s="75"/>
      <c r="AI191" s="184">
        <f t="shared" si="0"/>
        <v>0</v>
      </c>
      <c r="AJ191" s="186"/>
      <c r="AK191" s="74">
        <f>ROUNDDOWN(AJ191/AG209,2)</f>
        <v>0</v>
      </c>
    </row>
    <row r="192" spans="1:37" ht="30" hidden="1" customHeight="1" thickBot="1">
      <c r="A192" s="73">
        <v>0</v>
      </c>
      <c r="B192" s="73">
        <v>0</v>
      </c>
      <c r="C192" s="75" t="s">
        <v>188</v>
      </c>
      <c r="D192" s="75" t="s">
        <v>188</v>
      </c>
      <c r="E192" s="75" t="s">
        <v>188</v>
      </c>
      <c r="F192" s="75" t="s">
        <v>188</v>
      </c>
      <c r="G192" s="75"/>
      <c r="H192" s="75"/>
      <c r="I192" s="75"/>
      <c r="J192" s="75"/>
      <c r="K192" s="75"/>
      <c r="L192" s="75"/>
      <c r="M192" s="75"/>
      <c r="N192" s="75"/>
      <c r="O192" s="75"/>
      <c r="P192" s="75"/>
      <c r="Q192" s="75"/>
      <c r="R192" s="75"/>
      <c r="S192" s="75"/>
      <c r="T192" s="75"/>
      <c r="U192" s="75"/>
      <c r="V192" s="75"/>
      <c r="W192" s="75"/>
      <c r="X192" s="75"/>
      <c r="Y192" s="75"/>
      <c r="Z192" s="75"/>
      <c r="AA192" s="75"/>
      <c r="AB192" s="75"/>
      <c r="AC192" s="75"/>
      <c r="AD192" s="75"/>
      <c r="AE192" s="75"/>
      <c r="AF192" s="75"/>
      <c r="AG192" s="75"/>
      <c r="AH192" s="75"/>
      <c r="AI192" s="184">
        <f t="shared" si="0"/>
        <v>0</v>
      </c>
      <c r="AJ192" s="186"/>
      <c r="AK192" s="74">
        <f>ROUNDDOWN(AJ192/AG209,2)</f>
        <v>0</v>
      </c>
    </row>
    <row r="193" spans="1:37" ht="30" hidden="1" customHeight="1" thickBot="1">
      <c r="A193" s="73">
        <v>0</v>
      </c>
      <c r="B193" s="73">
        <v>0</v>
      </c>
      <c r="C193" s="75" t="s">
        <v>188</v>
      </c>
      <c r="D193" s="75" t="s">
        <v>188</v>
      </c>
      <c r="E193" s="75" t="s">
        <v>188</v>
      </c>
      <c r="F193" s="75" t="s">
        <v>188</v>
      </c>
      <c r="G193" s="75"/>
      <c r="H193" s="75"/>
      <c r="I193" s="75"/>
      <c r="J193" s="75"/>
      <c r="K193" s="75"/>
      <c r="L193" s="75"/>
      <c r="M193" s="75"/>
      <c r="N193" s="75"/>
      <c r="O193" s="75"/>
      <c r="P193" s="75"/>
      <c r="Q193" s="75"/>
      <c r="R193" s="75"/>
      <c r="S193" s="75"/>
      <c r="T193" s="75"/>
      <c r="U193" s="75"/>
      <c r="V193" s="75"/>
      <c r="W193" s="75"/>
      <c r="X193" s="75"/>
      <c r="Y193" s="75"/>
      <c r="Z193" s="75"/>
      <c r="AA193" s="75"/>
      <c r="AB193" s="75"/>
      <c r="AC193" s="75"/>
      <c r="AD193" s="75"/>
      <c r="AE193" s="75"/>
      <c r="AF193" s="75"/>
      <c r="AG193" s="75"/>
      <c r="AH193" s="75"/>
      <c r="AI193" s="184">
        <f t="shared" si="0"/>
        <v>0</v>
      </c>
      <c r="AJ193" s="186"/>
      <c r="AK193" s="74">
        <f>ROUNDDOWN(AJ193/AG209,2)</f>
        <v>0</v>
      </c>
    </row>
    <row r="194" spans="1:37" ht="30" hidden="1" customHeight="1" thickBot="1">
      <c r="A194" s="73">
        <v>0</v>
      </c>
      <c r="B194" s="73">
        <v>0</v>
      </c>
      <c r="C194" s="75" t="s">
        <v>188</v>
      </c>
      <c r="D194" s="75" t="s">
        <v>188</v>
      </c>
      <c r="E194" s="75" t="s">
        <v>188</v>
      </c>
      <c r="F194" s="75" t="s">
        <v>188</v>
      </c>
      <c r="G194" s="75"/>
      <c r="H194" s="75"/>
      <c r="I194" s="75"/>
      <c r="J194" s="75"/>
      <c r="K194" s="75"/>
      <c r="L194" s="75"/>
      <c r="M194" s="75"/>
      <c r="N194" s="75"/>
      <c r="O194" s="75"/>
      <c r="P194" s="75"/>
      <c r="Q194" s="75"/>
      <c r="R194" s="75"/>
      <c r="S194" s="75"/>
      <c r="T194" s="75"/>
      <c r="U194" s="75"/>
      <c r="V194" s="75"/>
      <c r="W194" s="75"/>
      <c r="X194" s="75"/>
      <c r="Y194" s="75"/>
      <c r="Z194" s="75"/>
      <c r="AA194" s="75"/>
      <c r="AB194" s="75"/>
      <c r="AC194" s="75"/>
      <c r="AD194" s="75"/>
      <c r="AE194" s="75"/>
      <c r="AF194" s="75"/>
      <c r="AG194" s="75"/>
      <c r="AH194" s="75"/>
      <c r="AI194" s="184">
        <f t="shared" si="0"/>
        <v>0</v>
      </c>
      <c r="AJ194" s="186"/>
      <c r="AK194" s="74">
        <f>ROUNDDOWN(AJ194/AG209,2)</f>
        <v>0</v>
      </c>
    </row>
    <row r="195" spans="1:37" ht="30" hidden="1" customHeight="1" thickBot="1">
      <c r="A195" s="73">
        <v>0</v>
      </c>
      <c r="B195" s="73">
        <v>0</v>
      </c>
      <c r="C195" s="75" t="s">
        <v>188</v>
      </c>
      <c r="D195" s="75" t="s">
        <v>188</v>
      </c>
      <c r="E195" s="75" t="s">
        <v>188</v>
      </c>
      <c r="F195" s="75" t="s">
        <v>188</v>
      </c>
      <c r="G195" s="75"/>
      <c r="H195" s="75"/>
      <c r="I195" s="75"/>
      <c r="J195" s="75"/>
      <c r="K195" s="75"/>
      <c r="L195" s="75"/>
      <c r="M195" s="75"/>
      <c r="N195" s="75"/>
      <c r="O195" s="75"/>
      <c r="P195" s="75"/>
      <c r="Q195" s="75"/>
      <c r="R195" s="75"/>
      <c r="S195" s="75"/>
      <c r="T195" s="75"/>
      <c r="U195" s="75"/>
      <c r="V195" s="75"/>
      <c r="W195" s="75"/>
      <c r="X195" s="75"/>
      <c r="Y195" s="75"/>
      <c r="Z195" s="75"/>
      <c r="AA195" s="75"/>
      <c r="AB195" s="75"/>
      <c r="AC195" s="75"/>
      <c r="AD195" s="75"/>
      <c r="AE195" s="75"/>
      <c r="AF195" s="75"/>
      <c r="AG195" s="75"/>
      <c r="AH195" s="75"/>
      <c r="AI195" s="184">
        <f t="shared" si="0"/>
        <v>0</v>
      </c>
      <c r="AJ195" s="186"/>
      <c r="AK195" s="74">
        <f>ROUNDDOWN(AJ195/AG209,2)</f>
        <v>0</v>
      </c>
    </row>
    <row r="196" spans="1:37" ht="30" hidden="1" customHeight="1" thickBot="1">
      <c r="A196" s="73">
        <v>0</v>
      </c>
      <c r="B196" s="73">
        <v>0</v>
      </c>
      <c r="C196" s="75" t="s">
        <v>188</v>
      </c>
      <c r="D196" s="75" t="s">
        <v>188</v>
      </c>
      <c r="E196" s="75" t="s">
        <v>188</v>
      </c>
      <c r="F196" s="75" t="s">
        <v>188</v>
      </c>
      <c r="G196" s="75"/>
      <c r="H196" s="75"/>
      <c r="I196" s="75"/>
      <c r="J196" s="75"/>
      <c r="K196" s="75"/>
      <c r="L196" s="75"/>
      <c r="M196" s="75"/>
      <c r="N196" s="75"/>
      <c r="O196" s="75"/>
      <c r="P196" s="75"/>
      <c r="Q196" s="75"/>
      <c r="R196" s="75"/>
      <c r="S196" s="75"/>
      <c r="T196" s="75"/>
      <c r="U196" s="75"/>
      <c r="V196" s="75"/>
      <c r="W196" s="75"/>
      <c r="X196" s="75"/>
      <c r="Y196" s="75"/>
      <c r="Z196" s="75"/>
      <c r="AA196" s="75"/>
      <c r="AB196" s="75"/>
      <c r="AC196" s="75"/>
      <c r="AD196" s="75"/>
      <c r="AE196" s="75"/>
      <c r="AF196" s="75"/>
      <c r="AG196" s="75"/>
      <c r="AH196" s="75"/>
      <c r="AI196" s="184">
        <f t="shared" si="0"/>
        <v>0</v>
      </c>
      <c r="AJ196" s="186"/>
      <c r="AK196" s="74">
        <f>ROUNDDOWN(AJ196/AG209,2)</f>
        <v>0</v>
      </c>
    </row>
    <row r="197" spans="1:37" ht="30" hidden="1" customHeight="1" thickBot="1">
      <c r="A197" s="73">
        <v>0</v>
      </c>
      <c r="B197" s="73">
        <v>0</v>
      </c>
      <c r="C197" s="75" t="s">
        <v>188</v>
      </c>
      <c r="D197" s="75" t="s">
        <v>188</v>
      </c>
      <c r="E197" s="75" t="s">
        <v>188</v>
      </c>
      <c r="F197" s="75" t="s">
        <v>188</v>
      </c>
      <c r="G197" s="75"/>
      <c r="H197" s="75"/>
      <c r="I197" s="75"/>
      <c r="J197" s="75"/>
      <c r="K197" s="75"/>
      <c r="L197" s="75"/>
      <c r="M197" s="75"/>
      <c r="N197" s="75"/>
      <c r="O197" s="75"/>
      <c r="P197" s="75"/>
      <c r="Q197" s="75"/>
      <c r="R197" s="75"/>
      <c r="S197" s="75"/>
      <c r="T197" s="75"/>
      <c r="U197" s="75"/>
      <c r="V197" s="75"/>
      <c r="W197" s="75"/>
      <c r="X197" s="75"/>
      <c r="Y197" s="75"/>
      <c r="Z197" s="75"/>
      <c r="AA197" s="75"/>
      <c r="AB197" s="75"/>
      <c r="AC197" s="75"/>
      <c r="AD197" s="75"/>
      <c r="AE197" s="75"/>
      <c r="AF197" s="75"/>
      <c r="AG197" s="75"/>
      <c r="AH197" s="75"/>
      <c r="AI197" s="184">
        <f t="shared" si="0"/>
        <v>0</v>
      </c>
      <c r="AJ197" s="186"/>
      <c r="AK197" s="74">
        <f>ROUNDDOWN(AJ197/AG209,2)</f>
        <v>0</v>
      </c>
    </row>
    <row r="198" spans="1:37" ht="30" hidden="1" customHeight="1" thickBot="1">
      <c r="A198" s="73">
        <v>0</v>
      </c>
      <c r="B198" s="73">
        <v>0</v>
      </c>
      <c r="C198" s="75" t="s">
        <v>188</v>
      </c>
      <c r="D198" s="75" t="s">
        <v>188</v>
      </c>
      <c r="E198" s="75" t="s">
        <v>188</v>
      </c>
      <c r="F198" s="75" t="s">
        <v>188</v>
      </c>
      <c r="G198" s="75"/>
      <c r="H198" s="75"/>
      <c r="I198" s="75"/>
      <c r="J198" s="75"/>
      <c r="K198" s="75"/>
      <c r="L198" s="75"/>
      <c r="M198" s="75"/>
      <c r="N198" s="75"/>
      <c r="O198" s="75"/>
      <c r="P198" s="75"/>
      <c r="Q198" s="75"/>
      <c r="R198" s="75"/>
      <c r="S198" s="75"/>
      <c r="T198" s="75"/>
      <c r="U198" s="75"/>
      <c r="V198" s="75"/>
      <c r="W198" s="75"/>
      <c r="X198" s="75"/>
      <c r="Y198" s="75"/>
      <c r="Z198" s="75"/>
      <c r="AA198" s="75"/>
      <c r="AB198" s="75"/>
      <c r="AC198" s="75"/>
      <c r="AD198" s="75"/>
      <c r="AE198" s="75"/>
      <c r="AF198" s="75"/>
      <c r="AG198" s="75"/>
      <c r="AH198" s="75"/>
      <c r="AI198" s="184">
        <f t="shared" si="0"/>
        <v>0</v>
      </c>
      <c r="AJ198" s="186"/>
      <c r="AK198" s="74">
        <f>ROUNDDOWN(AJ198/AG209,2)</f>
        <v>0</v>
      </c>
    </row>
    <row r="199" spans="1:37" ht="30" hidden="1" customHeight="1" thickBot="1">
      <c r="A199" s="73">
        <v>0</v>
      </c>
      <c r="B199" s="73">
        <v>0</v>
      </c>
      <c r="C199" s="75" t="s">
        <v>188</v>
      </c>
      <c r="D199" s="75" t="s">
        <v>188</v>
      </c>
      <c r="E199" s="75" t="s">
        <v>188</v>
      </c>
      <c r="F199" s="75" t="s">
        <v>188</v>
      </c>
      <c r="G199" s="75"/>
      <c r="H199" s="75"/>
      <c r="I199" s="75"/>
      <c r="J199" s="75"/>
      <c r="K199" s="75"/>
      <c r="L199" s="75"/>
      <c r="M199" s="75"/>
      <c r="N199" s="75"/>
      <c r="O199" s="75"/>
      <c r="P199" s="75"/>
      <c r="Q199" s="75"/>
      <c r="R199" s="75"/>
      <c r="S199" s="75"/>
      <c r="T199" s="75"/>
      <c r="U199" s="75"/>
      <c r="V199" s="75"/>
      <c r="W199" s="75"/>
      <c r="X199" s="75"/>
      <c r="Y199" s="75"/>
      <c r="Z199" s="75"/>
      <c r="AA199" s="75"/>
      <c r="AB199" s="75"/>
      <c r="AC199" s="75"/>
      <c r="AD199" s="75"/>
      <c r="AE199" s="75"/>
      <c r="AF199" s="75"/>
      <c r="AG199" s="75"/>
      <c r="AH199" s="75"/>
      <c r="AI199" s="184">
        <f t="shared" si="0"/>
        <v>0</v>
      </c>
      <c r="AJ199" s="186"/>
      <c r="AK199" s="74">
        <f>ROUNDDOWN(AJ199/AG209,2)</f>
        <v>0</v>
      </c>
    </row>
    <row r="200" spans="1:37" ht="30" hidden="1" customHeight="1" thickBot="1">
      <c r="A200" s="73">
        <v>0</v>
      </c>
      <c r="B200" s="73">
        <v>0</v>
      </c>
      <c r="C200" s="75" t="s">
        <v>188</v>
      </c>
      <c r="D200" s="75" t="s">
        <v>188</v>
      </c>
      <c r="E200" s="75" t="s">
        <v>188</v>
      </c>
      <c r="F200" s="75" t="s">
        <v>188</v>
      </c>
      <c r="G200" s="75"/>
      <c r="H200" s="75"/>
      <c r="I200" s="75"/>
      <c r="J200" s="75"/>
      <c r="K200" s="75"/>
      <c r="L200" s="75"/>
      <c r="M200" s="75"/>
      <c r="N200" s="75"/>
      <c r="O200" s="75"/>
      <c r="P200" s="75"/>
      <c r="Q200" s="75"/>
      <c r="R200" s="75"/>
      <c r="S200" s="75"/>
      <c r="T200" s="75"/>
      <c r="U200" s="75"/>
      <c r="V200" s="75"/>
      <c r="W200" s="75"/>
      <c r="X200" s="75"/>
      <c r="Y200" s="75"/>
      <c r="Z200" s="75"/>
      <c r="AA200" s="75"/>
      <c r="AB200" s="75"/>
      <c r="AC200" s="75"/>
      <c r="AD200" s="75"/>
      <c r="AE200" s="75"/>
      <c r="AF200" s="75"/>
      <c r="AG200" s="75"/>
      <c r="AH200" s="75"/>
      <c r="AI200" s="184">
        <f t="shared" si="0"/>
        <v>0</v>
      </c>
      <c r="AJ200" s="186"/>
      <c r="AK200" s="74">
        <f>ROUNDDOWN(AJ200/AG209,2)</f>
        <v>0</v>
      </c>
    </row>
    <row r="201" spans="1:37" ht="30" hidden="1" customHeight="1" thickBot="1">
      <c r="A201" s="73">
        <v>0</v>
      </c>
      <c r="B201" s="73">
        <v>0</v>
      </c>
      <c r="C201" s="75" t="s">
        <v>188</v>
      </c>
      <c r="D201" s="75" t="s">
        <v>188</v>
      </c>
      <c r="E201" s="75" t="s">
        <v>188</v>
      </c>
      <c r="F201" s="75" t="s">
        <v>188</v>
      </c>
      <c r="G201" s="75"/>
      <c r="H201" s="75"/>
      <c r="I201" s="75"/>
      <c r="J201" s="75"/>
      <c r="K201" s="75"/>
      <c r="L201" s="75"/>
      <c r="M201" s="75"/>
      <c r="N201" s="75"/>
      <c r="O201" s="75"/>
      <c r="P201" s="75"/>
      <c r="Q201" s="75"/>
      <c r="R201" s="75"/>
      <c r="S201" s="75"/>
      <c r="T201" s="75"/>
      <c r="U201" s="75"/>
      <c r="V201" s="75"/>
      <c r="W201" s="75"/>
      <c r="X201" s="75"/>
      <c r="Y201" s="75"/>
      <c r="Z201" s="75"/>
      <c r="AA201" s="75"/>
      <c r="AB201" s="75"/>
      <c r="AC201" s="75"/>
      <c r="AD201" s="75"/>
      <c r="AE201" s="75"/>
      <c r="AF201" s="75"/>
      <c r="AG201" s="75"/>
      <c r="AH201" s="75"/>
      <c r="AI201" s="184">
        <f t="shared" si="0"/>
        <v>0</v>
      </c>
      <c r="AJ201" s="186"/>
      <c r="AK201" s="74">
        <f>ROUNDDOWN(AJ201/AG209,2)</f>
        <v>0</v>
      </c>
    </row>
    <row r="202" spans="1:37" ht="30" hidden="1" customHeight="1" thickBot="1">
      <c r="A202" s="73">
        <v>0</v>
      </c>
      <c r="B202" s="73">
        <v>0</v>
      </c>
      <c r="C202" s="75" t="s">
        <v>188</v>
      </c>
      <c r="D202" s="75" t="s">
        <v>188</v>
      </c>
      <c r="E202" s="75" t="s">
        <v>188</v>
      </c>
      <c r="F202" s="75" t="s">
        <v>188</v>
      </c>
      <c r="G202" s="75"/>
      <c r="H202" s="75"/>
      <c r="I202" s="75"/>
      <c r="J202" s="75"/>
      <c r="K202" s="75"/>
      <c r="L202" s="75"/>
      <c r="M202" s="75"/>
      <c r="N202" s="75"/>
      <c r="O202" s="75"/>
      <c r="P202" s="75"/>
      <c r="Q202" s="75"/>
      <c r="R202" s="75"/>
      <c r="S202" s="75"/>
      <c r="T202" s="75"/>
      <c r="U202" s="75"/>
      <c r="V202" s="75"/>
      <c r="W202" s="75"/>
      <c r="X202" s="75"/>
      <c r="Y202" s="75"/>
      <c r="Z202" s="75"/>
      <c r="AA202" s="75"/>
      <c r="AB202" s="75"/>
      <c r="AC202" s="75"/>
      <c r="AD202" s="75"/>
      <c r="AE202" s="75"/>
      <c r="AF202" s="75"/>
      <c r="AG202" s="75"/>
      <c r="AH202" s="75"/>
      <c r="AI202" s="184">
        <f t="shared" si="0"/>
        <v>0</v>
      </c>
      <c r="AJ202" s="186"/>
      <c r="AK202" s="74">
        <f>ROUNDDOWN(AJ202/AG209,2)</f>
        <v>0</v>
      </c>
    </row>
    <row r="203" spans="1:37" ht="30" hidden="1" customHeight="1" thickBot="1">
      <c r="A203" s="73">
        <v>0</v>
      </c>
      <c r="B203" s="73">
        <v>0</v>
      </c>
      <c r="C203" s="75" t="s">
        <v>188</v>
      </c>
      <c r="D203" s="75" t="s">
        <v>188</v>
      </c>
      <c r="E203" s="75" t="s">
        <v>188</v>
      </c>
      <c r="F203" s="75" t="s">
        <v>188</v>
      </c>
      <c r="G203" s="75"/>
      <c r="H203" s="75"/>
      <c r="I203" s="75"/>
      <c r="J203" s="75"/>
      <c r="K203" s="75"/>
      <c r="L203" s="75"/>
      <c r="M203" s="75"/>
      <c r="N203" s="75"/>
      <c r="O203" s="75"/>
      <c r="P203" s="75"/>
      <c r="Q203" s="75"/>
      <c r="R203" s="75"/>
      <c r="S203" s="75"/>
      <c r="T203" s="75"/>
      <c r="U203" s="75"/>
      <c r="V203" s="75"/>
      <c r="W203" s="75"/>
      <c r="X203" s="75"/>
      <c r="Y203" s="75"/>
      <c r="Z203" s="75"/>
      <c r="AA203" s="75"/>
      <c r="AB203" s="75"/>
      <c r="AC203" s="75"/>
      <c r="AD203" s="75"/>
      <c r="AE203" s="75"/>
      <c r="AF203" s="75"/>
      <c r="AG203" s="75"/>
      <c r="AH203" s="75"/>
      <c r="AI203" s="184">
        <f t="shared" si="0"/>
        <v>0</v>
      </c>
      <c r="AJ203" s="186"/>
      <c r="AK203" s="74">
        <f>ROUNDDOWN(AJ203/AG209,2)</f>
        <v>0</v>
      </c>
    </row>
    <row r="204" spans="1:37" ht="30" hidden="1" customHeight="1" thickBot="1">
      <c r="A204" s="73">
        <v>0</v>
      </c>
      <c r="B204" s="73">
        <v>0</v>
      </c>
      <c r="C204" s="75" t="s">
        <v>188</v>
      </c>
      <c r="D204" s="75" t="s">
        <v>188</v>
      </c>
      <c r="E204" s="75" t="s">
        <v>188</v>
      </c>
      <c r="F204" s="75" t="s">
        <v>188</v>
      </c>
      <c r="G204" s="75"/>
      <c r="H204" s="75"/>
      <c r="I204" s="75"/>
      <c r="J204" s="75"/>
      <c r="K204" s="75"/>
      <c r="L204" s="75"/>
      <c r="M204" s="75"/>
      <c r="N204" s="75"/>
      <c r="O204" s="75"/>
      <c r="P204" s="75"/>
      <c r="Q204" s="75"/>
      <c r="R204" s="75"/>
      <c r="S204" s="75"/>
      <c r="T204" s="75"/>
      <c r="U204" s="75"/>
      <c r="V204" s="75"/>
      <c r="W204" s="75"/>
      <c r="X204" s="75"/>
      <c r="Y204" s="75"/>
      <c r="Z204" s="75"/>
      <c r="AA204" s="75"/>
      <c r="AB204" s="75"/>
      <c r="AC204" s="75"/>
      <c r="AD204" s="75"/>
      <c r="AE204" s="75"/>
      <c r="AF204" s="75"/>
      <c r="AG204" s="75"/>
      <c r="AH204" s="75"/>
      <c r="AI204" s="184">
        <f t="shared" si="0"/>
        <v>0</v>
      </c>
      <c r="AJ204" s="186"/>
      <c r="AK204" s="74">
        <f>ROUNDDOWN(AJ204/AG209,2)</f>
        <v>0</v>
      </c>
    </row>
    <row r="205" spans="1:37" ht="30" hidden="1" customHeight="1" thickBot="1">
      <c r="A205" s="73">
        <v>0</v>
      </c>
      <c r="B205" s="73">
        <v>0</v>
      </c>
      <c r="C205" s="75" t="s">
        <v>188</v>
      </c>
      <c r="D205" s="75" t="s">
        <v>188</v>
      </c>
      <c r="E205" s="75" t="s">
        <v>188</v>
      </c>
      <c r="F205" s="75" t="s">
        <v>188</v>
      </c>
      <c r="G205" s="75"/>
      <c r="H205" s="75"/>
      <c r="I205" s="75"/>
      <c r="J205" s="75"/>
      <c r="K205" s="75"/>
      <c r="L205" s="75"/>
      <c r="M205" s="75"/>
      <c r="N205" s="75"/>
      <c r="O205" s="75"/>
      <c r="P205" s="75"/>
      <c r="Q205" s="75"/>
      <c r="R205" s="75"/>
      <c r="S205" s="75"/>
      <c r="T205" s="75"/>
      <c r="U205" s="75"/>
      <c r="V205" s="75"/>
      <c r="W205" s="75"/>
      <c r="X205" s="75"/>
      <c r="Y205" s="75"/>
      <c r="Z205" s="75"/>
      <c r="AA205" s="75"/>
      <c r="AB205" s="75"/>
      <c r="AC205" s="75"/>
      <c r="AD205" s="75"/>
      <c r="AE205" s="75"/>
      <c r="AF205" s="75"/>
      <c r="AG205" s="75"/>
      <c r="AH205" s="75"/>
      <c r="AI205" s="184">
        <f t="shared" si="0"/>
        <v>0</v>
      </c>
      <c r="AJ205" s="186"/>
      <c r="AK205" s="74">
        <f>ROUNDDOWN(AJ205/AG209,2)</f>
        <v>0</v>
      </c>
    </row>
    <row r="206" spans="1:37" ht="30" hidden="1" customHeight="1" thickBot="1">
      <c r="A206" s="73">
        <v>0</v>
      </c>
      <c r="B206" s="73">
        <v>0</v>
      </c>
      <c r="C206" s="75" t="s">
        <v>188</v>
      </c>
      <c r="D206" s="75" t="s">
        <v>188</v>
      </c>
      <c r="E206" s="75" t="s">
        <v>188</v>
      </c>
      <c r="F206" s="75" t="s">
        <v>188</v>
      </c>
      <c r="G206" s="75"/>
      <c r="H206" s="75"/>
      <c r="I206" s="75"/>
      <c r="J206" s="75"/>
      <c r="K206" s="75"/>
      <c r="L206" s="75"/>
      <c r="M206" s="75"/>
      <c r="N206" s="75"/>
      <c r="O206" s="75"/>
      <c r="P206" s="75"/>
      <c r="Q206" s="75"/>
      <c r="R206" s="75"/>
      <c r="S206" s="75"/>
      <c r="T206" s="75"/>
      <c r="U206" s="75"/>
      <c r="V206" s="75"/>
      <c r="W206" s="75"/>
      <c r="X206" s="75"/>
      <c r="Y206" s="75"/>
      <c r="Z206" s="75"/>
      <c r="AA206" s="75"/>
      <c r="AB206" s="75"/>
      <c r="AC206" s="75"/>
      <c r="AD206" s="75"/>
      <c r="AE206" s="75"/>
      <c r="AF206" s="75"/>
      <c r="AG206" s="75"/>
      <c r="AH206" s="75"/>
      <c r="AI206" s="184">
        <f t="shared" si="0"/>
        <v>0</v>
      </c>
      <c r="AJ206" s="186"/>
      <c r="AK206" s="74">
        <f>ROUNDDOWN(AJ206/AG209,2)</f>
        <v>0</v>
      </c>
    </row>
    <row r="207" spans="1:37" ht="30" hidden="1" customHeight="1" thickBot="1">
      <c r="A207" s="73">
        <v>0</v>
      </c>
      <c r="B207" s="73">
        <v>0</v>
      </c>
      <c r="C207" s="75" t="s">
        <v>188</v>
      </c>
      <c r="D207" s="75" t="s">
        <v>188</v>
      </c>
      <c r="E207" s="75" t="s">
        <v>188</v>
      </c>
      <c r="F207" s="75" t="s">
        <v>188</v>
      </c>
      <c r="G207" s="75"/>
      <c r="H207" s="75"/>
      <c r="I207" s="75"/>
      <c r="J207" s="75"/>
      <c r="K207" s="75"/>
      <c r="L207" s="75"/>
      <c r="M207" s="75"/>
      <c r="N207" s="75"/>
      <c r="O207" s="75"/>
      <c r="P207" s="75"/>
      <c r="Q207" s="75"/>
      <c r="R207" s="75"/>
      <c r="S207" s="75"/>
      <c r="T207" s="75"/>
      <c r="U207" s="75"/>
      <c r="V207" s="75"/>
      <c r="W207" s="75"/>
      <c r="X207" s="75"/>
      <c r="Y207" s="75"/>
      <c r="Z207" s="75"/>
      <c r="AA207" s="75"/>
      <c r="AB207" s="75"/>
      <c r="AC207" s="75"/>
      <c r="AD207" s="75"/>
      <c r="AE207" s="75"/>
      <c r="AF207" s="75"/>
      <c r="AG207" s="75"/>
      <c r="AH207" s="75"/>
      <c r="AI207" s="184">
        <f t="shared" si="0"/>
        <v>0</v>
      </c>
      <c r="AJ207" s="186"/>
      <c r="AK207" s="74">
        <f>ROUNDDOWN(AJ207/AG209,2)</f>
        <v>0</v>
      </c>
    </row>
    <row r="208" spans="1:37" ht="9.9499999999999993" customHeight="1" thickBot="1">
      <c r="A208" s="187"/>
      <c r="B208" s="188"/>
      <c r="C208" s="189"/>
      <c r="D208" s="189"/>
      <c r="E208" s="189"/>
      <c r="F208" s="189"/>
      <c r="G208" s="189"/>
      <c r="H208" s="189"/>
      <c r="I208" s="189"/>
      <c r="J208" s="189"/>
      <c r="K208" s="189"/>
      <c r="L208" s="189"/>
      <c r="M208" s="189"/>
      <c r="N208" s="189"/>
      <c r="O208" s="189"/>
      <c r="P208" s="189"/>
      <c r="Q208" s="189"/>
      <c r="R208" s="189"/>
      <c r="S208" s="189"/>
      <c r="T208" s="189"/>
      <c r="U208" s="189"/>
      <c r="V208" s="189"/>
      <c r="W208" s="189"/>
      <c r="X208" s="189"/>
      <c r="Y208" s="189"/>
      <c r="Z208" s="189"/>
      <c r="AA208" s="189"/>
      <c r="AB208" s="189"/>
      <c r="AC208" s="189"/>
      <c r="AD208" s="189"/>
      <c r="AE208" s="189"/>
      <c r="AF208" s="189"/>
      <c r="AG208" s="189"/>
      <c r="AH208" s="189"/>
      <c r="AI208" s="190"/>
      <c r="AJ208" s="190"/>
      <c r="AK208" s="191"/>
    </row>
    <row r="209" spans="1:37" ht="23.25" customHeight="1" thickBot="1">
      <c r="A209" s="192" t="s">
        <v>307</v>
      </c>
      <c r="B209" s="193" t="s">
        <v>51</v>
      </c>
      <c r="C209" s="194"/>
      <c r="D209" s="194"/>
      <c r="E209" s="195" t="s">
        <v>39</v>
      </c>
      <c r="F209" s="611">
        <f t="shared" ref="F209:F228" si="1">SUMIF($A$8:$A$207,B209,$AK$8:$AK$207)</f>
        <v>0</v>
      </c>
      <c r="G209" s="611"/>
      <c r="H209" s="173" t="s">
        <v>40</v>
      </c>
      <c r="I209" s="194"/>
      <c r="J209" s="622" t="s">
        <v>41</v>
      </c>
      <c r="K209" s="622"/>
      <c r="L209" s="622"/>
      <c r="M209" s="622"/>
      <c r="N209" s="623"/>
      <c r="O209" s="666"/>
      <c r="P209" s="667"/>
      <c r="Q209" s="173" t="s">
        <v>183</v>
      </c>
      <c r="S209" s="622" t="s">
        <v>42</v>
      </c>
      <c r="T209" s="622"/>
      <c r="U209" s="622"/>
      <c r="V209" s="622"/>
      <c r="W209" s="623"/>
      <c r="X209" s="624"/>
      <c r="Y209" s="625"/>
      <c r="Z209" s="173" t="s">
        <v>43</v>
      </c>
      <c r="AB209" s="622" t="s">
        <v>44</v>
      </c>
      <c r="AC209" s="622"/>
      <c r="AD209" s="622"/>
      <c r="AE209" s="622"/>
      <c r="AF209" s="623"/>
      <c r="AG209" s="624">
        <v>40</v>
      </c>
      <c r="AH209" s="625"/>
      <c r="AI209" s="173" t="s">
        <v>183</v>
      </c>
      <c r="AK209" s="196"/>
    </row>
    <row r="210" spans="1:37" ht="23.25" customHeight="1">
      <c r="A210" s="192" t="s">
        <v>308</v>
      </c>
      <c r="B210" s="193" t="s">
        <v>168</v>
      </c>
      <c r="C210" s="194"/>
      <c r="D210" s="194"/>
      <c r="E210" s="195" t="s">
        <v>39</v>
      </c>
      <c r="F210" s="611">
        <f t="shared" si="1"/>
        <v>0</v>
      </c>
      <c r="G210" s="611"/>
      <c r="H210" s="173" t="s">
        <v>40</v>
      </c>
      <c r="I210" s="194"/>
      <c r="AG210" s="173" t="str">
        <f>IF(O209*X209=AG209,"","NG")</f>
        <v>NG</v>
      </c>
      <c r="AK210" s="196"/>
    </row>
    <row r="211" spans="1:37" ht="23.25" customHeight="1">
      <c r="A211" s="192" t="s">
        <v>309</v>
      </c>
      <c r="B211" s="193" t="s">
        <v>24</v>
      </c>
      <c r="C211" s="194"/>
      <c r="D211" s="194"/>
      <c r="E211" s="195" t="s">
        <v>39</v>
      </c>
      <c r="F211" s="611">
        <f>SUMIF($A$8:$A$207,B211,$AK$8:$AK$207)</f>
        <v>0</v>
      </c>
      <c r="G211" s="611"/>
      <c r="H211" s="173" t="s">
        <v>40</v>
      </c>
      <c r="I211" s="194"/>
      <c r="AK211" s="196"/>
    </row>
    <row r="212" spans="1:37" ht="23.25" customHeight="1" thickBot="1">
      <c r="A212" s="198" t="s">
        <v>310</v>
      </c>
      <c r="B212" s="173" t="s">
        <v>38</v>
      </c>
      <c r="E212" s="195" t="s">
        <v>39</v>
      </c>
      <c r="F212" s="611">
        <f t="shared" si="1"/>
        <v>0</v>
      </c>
      <c r="G212" s="611"/>
      <c r="H212" s="173" t="s">
        <v>40</v>
      </c>
      <c r="W212" s="199"/>
      <c r="AK212" s="200"/>
    </row>
    <row r="213" spans="1:37" ht="23.25" customHeight="1" thickBot="1">
      <c r="A213" s="198" t="s">
        <v>311</v>
      </c>
      <c r="B213" s="226" t="s">
        <v>336</v>
      </c>
      <c r="E213" s="195" t="s">
        <v>39</v>
      </c>
      <c r="F213" s="611">
        <f t="shared" si="1"/>
        <v>0</v>
      </c>
      <c r="G213" s="611"/>
      <c r="H213" s="173" t="s">
        <v>40</v>
      </c>
      <c r="J213" s="173" t="s">
        <v>169</v>
      </c>
      <c r="W213" s="617">
        <f>SUM(F212:G219)</f>
        <v>0</v>
      </c>
      <c r="X213" s="618"/>
      <c r="Y213" s="173" t="s">
        <v>40</v>
      </c>
      <c r="Z213" s="173" t="s">
        <v>327</v>
      </c>
      <c r="AK213" s="200"/>
    </row>
    <row r="214" spans="1:37" ht="23.25" customHeight="1" thickBot="1">
      <c r="A214" s="198" t="s">
        <v>313</v>
      </c>
      <c r="B214" s="201" t="s">
        <v>45</v>
      </c>
      <c r="E214" s="195" t="s">
        <v>39</v>
      </c>
      <c r="F214" s="611">
        <f t="shared" si="1"/>
        <v>0</v>
      </c>
      <c r="G214" s="611"/>
      <c r="H214" s="173" t="s">
        <v>40</v>
      </c>
      <c r="AB214" s="199"/>
      <c r="AK214" s="200"/>
    </row>
    <row r="215" spans="1:37" ht="23.25" customHeight="1" thickBot="1">
      <c r="A215" s="198" t="s">
        <v>314</v>
      </c>
      <c r="B215" s="201" t="s">
        <v>46</v>
      </c>
      <c r="E215" s="195" t="s">
        <v>39</v>
      </c>
      <c r="F215" s="611">
        <f t="shared" si="1"/>
        <v>0</v>
      </c>
      <c r="G215" s="611"/>
      <c r="H215" s="173" t="s">
        <v>40</v>
      </c>
      <c r="J215" s="173" t="s">
        <v>170</v>
      </c>
      <c r="S215" s="202"/>
      <c r="T215" s="203"/>
      <c r="W215" s="613">
        <f>F215+F216+F219+F220</f>
        <v>0</v>
      </c>
      <c r="X215" s="614"/>
      <c r="Y215" s="173" t="s">
        <v>40</v>
      </c>
      <c r="Z215" s="173" t="s">
        <v>328</v>
      </c>
      <c r="AB215" s="199"/>
      <c r="AK215" s="200"/>
    </row>
    <row r="216" spans="1:37" ht="23.25" customHeight="1">
      <c r="A216" s="198" t="s">
        <v>316</v>
      </c>
      <c r="B216" s="173" t="s">
        <v>47</v>
      </c>
      <c r="E216" s="195" t="s">
        <v>39</v>
      </c>
      <c r="F216" s="611">
        <f t="shared" si="1"/>
        <v>0</v>
      </c>
      <c r="G216" s="611"/>
      <c r="H216" s="173" t="s">
        <v>40</v>
      </c>
      <c r="K216" s="173" t="s">
        <v>184</v>
      </c>
      <c r="Z216" s="615"/>
      <c r="AA216" s="615"/>
      <c r="AB216" s="199"/>
      <c r="AK216" s="200"/>
    </row>
    <row r="217" spans="1:37" ht="23.25" customHeight="1">
      <c r="A217" s="198" t="s">
        <v>317</v>
      </c>
      <c r="B217" s="173" t="s">
        <v>215</v>
      </c>
      <c r="E217" s="195" t="s">
        <v>39</v>
      </c>
      <c r="F217" s="611">
        <f>SUMIF($A$8:$A$207,B217,$AK$8:$AK$207)</f>
        <v>0</v>
      </c>
      <c r="G217" s="611"/>
      <c r="H217" s="173" t="s">
        <v>40</v>
      </c>
      <c r="Z217" s="219"/>
      <c r="AA217" s="219"/>
      <c r="AB217" s="199"/>
      <c r="AK217" s="200"/>
    </row>
    <row r="218" spans="1:37" ht="23.25" customHeight="1">
      <c r="A218" s="198" t="s">
        <v>318</v>
      </c>
      <c r="B218" s="173" t="s">
        <v>212</v>
      </c>
      <c r="E218" s="195" t="s">
        <v>39</v>
      </c>
      <c r="F218" s="611">
        <f>SUMIF($A$8:$A$207,B218,$AK$8:$AK$207)</f>
        <v>0</v>
      </c>
      <c r="G218" s="611"/>
      <c r="H218" s="173" t="s">
        <v>40</v>
      </c>
      <c r="Z218" s="195"/>
      <c r="AA218" s="195"/>
      <c r="AK218" s="200"/>
    </row>
    <row r="219" spans="1:37" ht="23.25" customHeight="1">
      <c r="A219" s="198" t="s">
        <v>319</v>
      </c>
      <c r="B219" s="173" t="s">
        <v>48</v>
      </c>
      <c r="E219" s="195" t="s">
        <v>39</v>
      </c>
      <c r="F219" s="611">
        <f t="shared" si="1"/>
        <v>0</v>
      </c>
      <c r="G219" s="611"/>
      <c r="H219" s="173" t="s">
        <v>40</v>
      </c>
      <c r="Z219" s="195"/>
      <c r="AA219" s="195"/>
      <c r="AK219" s="200"/>
    </row>
    <row r="220" spans="1:37" ht="23.25" customHeight="1">
      <c r="A220" s="198" t="s">
        <v>320</v>
      </c>
      <c r="B220" s="173" t="s">
        <v>50</v>
      </c>
      <c r="E220" s="195" t="s">
        <v>39</v>
      </c>
      <c r="F220" s="611">
        <f t="shared" si="1"/>
        <v>0</v>
      </c>
      <c r="G220" s="611"/>
      <c r="H220" s="173" t="s">
        <v>40</v>
      </c>
      <c r="R220" s="199"/>
      <c r="S220" s="615"/>
      <c r="T220" s="615"/>
      <c r="U220" s="199"/>
      <c r="W220" s="206"/>
      <c r="X220" s="206"/>
      <c r="Y220" s="206"/>
      <c r="Z220" s="610"/>
      <c r="AA220" s="610"/>
      <c r="AC220" s="207"/>
      <c r="AK220" s="200"/>
    </row>
    <row r="221" spans="1:37" ht="23.25" customHeight="1">
      <c r="A221" s="198" t="s">
        <v>321</v>
      </c>
      <c r="B221" s="201" t="s">
        <v>49</v>
      </c>
      <c r="E221" s="195" t="s">
        <v>39</v>
      </c>
      <c r="F221" s="611">
        <f>SUMIF($A$8:$A$207,B221,$AK$8:$AK$207)</f>
        <v>0</v>
      </c>
      <c r="G221" s="611"/>
      <c r="H221" s="173" t="s">
        <v>40</v>
      </c>
      <c r="R221" s="199"/>
      <c r="S221" s="202"/>
      <c r="T221" s="202"/>
      <c r="Z221" s="195"/>
      <c r="AA221" s="195"/>
      <c r="AK221" s="200"/>
    </row>
    <row r="222" spans="1:37" ht="23.25" customHeight="1">
      <c r="A222" s="198" t="s">
        <v>322</v>
      </c>
      <c r="B222" s="201" t="s">
        <v>213</v>
      </c>
      <c r="E222" s="195" t="s">
        <v>39</v>
      </c>
      <c r="F222" s="611">
        <f>SUMIF($A$8:$A$207,B222,$AK$8:$AK$207)</f>
        <v>0</v>
      </c>
      <c r="G222" s="611"/>
      <c r="H222" s="173" t="s">
        <v>40</v>
      </c>
      <c r="R222" s="199"/>
      <c r="S222" s="202"/>
      <c r="T222" s="202"/>
      <c r="Z222" s="195"/>
      <c r="AA222" s="195"/>
      <c r="AK222" s="200"/>
    </row>
    <row r="223" spans="1:37" ht="23.25" customHeight="1">
      <c r="A223" s="198" t="s">
        <v>323</v>
      </c>
      <c r="B223" s="201" t="s">
        <v>140</v>
      </c>
      <c r="E223" s="195" t="s">
        <v>39</v>
      </c>
      <c r="F223" s="611">
        <f t="shared" si="1"/>
        <v>0</v>
      </c>
      <c r="G223" s="611"/>
      <c r="H223" s="173" t="s">
        <v>40</v>
      </c>
      <c r="S223" s="195"/>
      <c r="T223" s="195"/>
      <c r="Z223" s="195"/>
      <c r="AA223" s="195"/>
      <c r="AK223" s="200"/>
    </row>
    <row r="224" spans="1:37" ht="23.25" customHeight="1">
      <c r="A224" s="198" t="s">
        <v>324</v>
      </c>
      <c r="B224" s="201" t="s">
        <v>76</v>
      </c>
      <c r="E224" s="195" t="s">
        <v>39</v>
      </c>
      <c r="F224" s="611">
        <f>SUMIF($A$8:$A$207,B224,$AK$8:$AK$207)</f>
        <v>0</v>
      </c>
      <c r="G224" s="611"/>
      <c r="H224" s="173" t="s">
        <v>40</v>
      </c>
      <c r="R224" s="199"/>
      <c r="S224" s="612"/>
      <c r="T224" s="612"/>
      <c r="U224" s="199"/>
      <c r="W224" s="206"/>
      <c r="X224" s="206"/>
      <c r="Y224" s="206"/>
      <c r="Z224" s="610"/>
      <c r="AA224" s="610"/>
      <c r="AC224" s="208"/>
      <c r="AK224" s="200"/>
    </row>
    <row r="225" spans="1:37" ht="23.25" customHeight="1">
      <c r="A225" s="198" t="s">
        <v>325</v>
      </c>
      <c r="B225" s="173" t="s">
        <v>89</v>
      </c>
      <c r="E225" s="195" t="s">
        <v>39</v>
      </c>
      <c r="F225" s="611">
        <f t="shared" si="1"/>
        <v>0</v>
      </c>
      <c r="G225" s="611"/>
      <c r="H225" s="173" t="s">
        <v>40</v>
      </c>
      <c r="R225" s="199"/>
      <c r="S225" s="615"/>
      <c r="T225" s="615"/>
      <c r="U225" s="199"/>
      <c r="W225" s="206"/>
      <c r="X225" s="206"/>
      <c r="Y225" s="206"/>
      <c r="Z225" s="610"/>
      <c r="AA225" s="610"/>
      <c r="AC225" s="208"/>
      <c r="AK225" s="200"/>
    </row>
    <row r="226" spans="1:37" ht="23.25" customHeight="1">
      <c r="A226" s="198" t="s">
        <v>326</v>
      </c>
      <c r="B226" s="173" t="s">
        <v>25</v>
      </c>
      <c r="E226" s="195" t="s">
        <v>39</v>
      </c>
      <c r="F226" s="611">
        <f>SUMIF($A$8:$A$207,B226,$AK$8:$AK$207)</f>
        <v>0</v>
      </c>
      <c r="G226" s="611"/>
      <c r="H226" s="173" t="s">
        <v>40</v>
      </c>
      <c r="AK226" s="200"/>
    </row>
    <row r="227" spans="1:37" ht="23.25" customHeight="1">
      <c r="A227" s="198" t="s">
        <v>329</v>
      </c>
      <c r="B227" s="173" t="s">
        <v>26</v>
      </c>
      <c r="E227" s="195" t="s">
        <v>39</v>
      </c>
      <c r="F227" s="611">
        <f>SUMIF($A$8:$A$207,B227,$AK$8:$AK$207)</f>
        <v>0</v>
      </c>
      <c r="G227" s="611"/>
      <c r="H227" s="173" t="s">
        <v>40</v>
      </c>
      <c r="AK227" s="200"/>
    </row>
    <row r="228" spans="1:37" ht="23.25" customHeight="1">
      <c r="A228" s="198" t="s">
        <v>330</v>
      </c>
      <c r="B228" s="173" t="s">
        <v>74</v>
      </c>
      <c r="E228" s="195" t="s">
        <v>39</v>
      </c>
      <c r="F228" s="611">
        <f t="shared" si="1"/>
        <v>0</v>
      </c>
      <c r="G228" s="611"/>
      <c r="H228" s="173" t="s">
        <v>40</v>
      </c>
      <c r="AD228" s="208"/>
      <c r="AK228" s="200"/>
    </row>
    <row r="229" spans="1:37" ht="9.9499999999999993" customHeight="1" thickBot="1">
      <c r="A229" s="210"/>
      <c r="B229" s="211"/>
      <c r="C229" s="211"/>
      <c r="D229" s="211"/>
      <c r="E229" s="212"/>
      <c r="F229" s="213"/>
      <c r="G229" s="213"/>
      <c r="H229" s="211"/>
      <c r="I229" s="211"/>
      <c r="J229" s="211"/>
      <c r="K229" s="211"/>
      <c r="L229" s="211"/>
      <c r="M229" s="211"/>
      <c r="N229" s="211"/>
      <c r="O229" s="211"/>
      <c r="P229" s="211"/>
      <c r="Q229" s="214"/>
      <c r="R229" s="213"/>
      <c r="S229" s="213"/>
      <c r="T229" s="214"/>
      <c r="U229" s="211"/>
      <c r="V229" s="211"/>
      <c r="W229" s="211"/>
      <c r="X229" s="215"/>
      <c r="Y229" s="215"/>
      <c r="Z229" s="211"/>
      <c r="AA229" s="211"/>
      <c r="AB229" s="211"/>
      <c r="AC229" s="211"/>
      <c r="AD229" s="211"/>
      <c r="AE229" s="211"/>
      <c r="AF229" s="211"/>
      <c r="AG229" s="211"/>
      <c r="AH229" s="211"/>
      <c r="AI229" s="211"/>
      <c r="AJ229" s="211"/>
      <c r="AK229" s="216"/>
    </row>
    <row r="230" spans="1:37" ht="20.100000000000001" customHeight="1">
      <c r="A230" s="173" t="s">
        <v>167</v>
      </c>
    </row>
    <row r="231" spans="1:37" ht="20.100000000000001" customHeight="1">
      <c r="A231" s="173" t="s">
        <v>189</v>
      </c>
    </row>
    <row r="232" spans="1:37" ht="20.100000000000001" customHeight="1">
      <c r="A232" s="173" t="s">
        <v>27</v>
      </c>
    </row>
    <row r="233" spans="1:37" ht="20.100000000000001" customHeight="1">
      <c r="A233" s="173" t="s">
        <v>166</v>
      </c>
    </row>
    <row r="234" spans="1:37" ht="20.100000000000001" customHeight="1">
      <c r="A234" s="173" t="s">
        <v>165</v>
      </c>
    </row>
    <row r="235" spans="1:37" ht="20.100000000000001" customHeight="1">
      <c r="A235" s="173" t="s">
        <v>129</v>
      </c>
    </row>
    <row r="236" spans="1:37" ht="20.100000000000001" customHeight="1">
      <c r="A236" s="173" t="s">
        <v>164</v>
      </c>
    </row>
    <row r="237" spans="1:37" ht="20.100000000000001" customHeight="1">
      <c r="A237" s="173" t="s">
        <v>163</v>
      </c>
    </row>
    <row r="238" spans="1:37" ht="20.100000000000001" customHeight="1">
      <c r="C238" s="206"/>
      <c r="D238" s="206"/>
      <c r="E238" s="206"/>
      <c r="F238" s="206"/>
    </row>
    <row r="239" spans="1:37" ht="20.100000000000001" customHeight="1"/>
    <row r="240" spans="1:37" ht="20.100000000000001" customHeight="1"/>
    <row r="241" ht="20.100000000000001" customHeight="1"/>
    <row r="242" ht="20.100000000000001" customHeight="1"/>
    <row r="243" ht="20.100000000000001" customHeight="1"/>
    <row r="244" ht="20.100000000000001" customHeight="1"/>
  </sheetData>
  <mergeCells count="67">
    <mergeCell ref="AH3:AI3"/>
    <mergeCell ref="AJ1:AK1"/>
    <mergeCell ref="B2:O2"/>
    <mergeCell ref="P2:U2"/>
    <mergeCell ref="V2:AB2"/>
    <mergeCell ref="AC2:AG2"/>
    <mergeCell ref="AH2:AI2"/>
    <mergeCell ref="C3:H3"/>
    <mergeCell ref="L3:S3"/>
    <mergeCell ref="T3:V3"/>
    <mergeCell ref="W3:AB3"/>
    <mergeCell ref="AC3:AG3"/>
    <mergeCell ref="AH4:AI4"/>
    <mergeCell ref="A5:A7"/>
    <mergeCell ref="B5:B7"/>
    <mergeCell ref="C5:C7"/>
    <mergeCell ref="D5:D7"/>
    <mergeCell ref="E5:E7"/>
    <mergeCell ref="F5:F7"/>
    <mergeCell ref="G5:M5"/>
    <mergeCell ref="N5:T5"/>
    <mergeCell ref="U5:AA5"/>
    <mergeCell ref="C4:H4"/>
    <mergeCell ref="I4:K4"/>
    <mergeCell ref="L4:S4"/>
    <mergeCell ref="T4:V4"/>
    <mergeCell ref="W4:AB4"/>
    <mergeCell ref="AC4:AG4"/>
    <mergeCell ref="AB5:AH5"/>
    <mergeCell ref="AI5:AI7"/>
    <mergeCell ref="AJ5:AJ7"/>
    <mergeCell ref="AK5:AK7"/>
    <mergeCell ref="F209:G209"/>
    <mergeCell ref="J209:N209"/>
    <mergeCell ref="O209:P209"/>
    <mergeCell ref="S209:W209"/>
    <mergeCell ref="X209:Y209"/>
    <mergeCell ref="AB209:AF209"/>
    <mergeCell ref="AG209:AH209"/>
    <mergeCell ref="F210:G210"/>
    <mergeCell ref="F211:G211"/>
    <mergeCell ref="F212:G212"/>
    <mergeCell ref="F213:G213"/>
    <mergeCell ref="W213:X213"/>
    <mergeCell ref="F219:G219"/>
    <mergeCell ref="F220:G220"/>
    <mergeCell ref="S220:T220"/>
    <mergeCell ref="Z216:AA216"/>
    <mergeCell ref="F217:G217"/>
    <mergeCell ref="Z220:AA220"/>
    <mergeCell ref="F214:G214"/>
    <mergeCell ref="F215:G215"/>
    <mergeCell ref="W215:X215"/>
    <mergeCell ref="F216:G216"/>
    <mergeCell ref="F218:G218"/>
    <mergeCell ref="S224:T224"/>
    <mergeCell ref="Z224:AA224"/>
    <mergeCell ref="F225:G225"/>
    <mergeCell ref="S225:T225"/>
    <mergeCell ref="Z225:AA225"/>
    <mergeCell ref="F221:G221"/>
    <mergeCell ref="F226:G226"/>
    <mergeCell ref="F227:G227"/>
    <mergeCell ref="F228:G228"/>
    <mergeCell ref="F222:G222"/>
    <mergeCell ref="F223:G223"/>
    <mergeCell ref="F224:G224"/>
  </mergeCells>
  <phoneticPr fontId="7"/>
  <dataValidations count="3">
    <dataValidation type="list" allowBlank="1" showInputMessage="1" showErrorMessage="1" sqref="C208:D211 E208:F208" xr:uid="{23BB26B7-2CD5-4068-AE5B-9EA31C13834D}">
      <formula1>"○"</formula1>
    </dataValidation>
    <dataValidation type="list" allowBlank="1" showInputMessage="1" showErrorMessage="1" sqref="Z216:AA217 S225:T225 S220:T220" xr:uid="{DE4C4A37-A83A-4589-8FD8-101CEF95FC2A}">
      <formula1>"0,1,2,3,4,5,6,7,8,9,10,11,12,13,14,15,16,17,18,19,20,21,22,23,24,25,26,27,27,29,30,31,32,33,34,35,36,37,38,39,40,41,42,43,44,45,46,47,48,49,50"</formula1>
    </dataValidation>
    <dataValidation type="list" allowBlank="1" showInputMessage="1" showErrorMessage="1" sqref="A8:A21" xr:uid="{437CF416-C73E-4BC5-9EE4-C015AE82537A}">
      <formula1>$B$209:$B$228</formula1>
    </dataValidation>
  </dataValidations>
  <pageMargins left="1.1499999999999999" right="0.31" top="0.41" bottom="0.21" header="0.25" footer="0.51200000000000001"/>
  <pageSetup paperSize="9" scale="48" orientation="landscape" r:id="rId1"/>
  <headerFooter alignWithMargins="0">
    <oddHeader>&amp;R&amp;F&amp;A</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BA227"/>
  <sheetViews>
    <sheetView showZeros="0" view="pageBreakPreview" zoomScale="55" zoomScaleNormal="100" zoomScaleSheetLayoutView="55" workbookViewId="0"/>
  </sheetViews>
  <sheetFormatPr defaultColWidth="9" defaultRowHeight="12"/>
  <cols>
    <col min="1" max="1" width="22.625" style="18" customWidth="1"/>
    <col min="2" max="32" width="5.625" style="41" customWidth="1"/>
    <col min="33" max="33" width="10" style="18" customWidth="1"/>
    <col min="34" max="34" width="5.875" style="18" bestFit="1" customWidth="1"/>
    <col min="35" max="35" width="9.625" style="18" customWidth="1"/>
    <col min="36" max="36" width="4.125" style="18" customWidth="1"/>
    <col min="37" max="37" width="17.25" style="18" bestFit="1" customWidth="1"/>
    <col min="38" max="38" width="9.625" style="18" customWidth="1"/>
    <col min="39" max="39" width="4.25" style="18" customWidth="1"/>
    <col min="40" max="40" width="2.25" style="18" customWidth="1"/>
    <col min="41" max="16384" width="9" style="18"/>
  </cols>
  <sheetData>
    <row r="1" spans="1:53" s="17" customFormat="1" ht="26.25" thickBot="1">
      <c r="A1" s="13" t="s">
        <v>220</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5"/>
      <c r="AL1" s="15"/>
      <c r="AM1" s="15"/>
      <c r="AN1" s="15"/>
      <c r="AO1" s="16"/>
      <c r="AP1" s="16"/>
      <c r="AQ1" s="16"/>
      <c r="AR1" s="16"/>
      <c r="AS1" s="16"/>
      <c r="AT1" s="16"/>
      <c r="AU1" s="16"/>
      <c r="AV1" s="16"/>
    </row>
    <row r="2" spans="1:53" ht="30" customHeight="1" thickBot="1">
      <c r="A2" s="695" t="s">
        <v>14</v>
      </c>
      <c r="B2" s="696"/>
      <c r="C2" s="697"/>
      <c r="D2" s="701">
        <f>'別紙２（勤務体制【生活介護・療養介護】）'!B2</f>
        <v>0</v>
      </c>
      <c r="E2" s="702"/>
      <c r="F2" s="702"/>
      <c r="G2" s="702"/>
      <c r="H2" s="702"/>
      <c r="I2" s="702"/>
      <c r="J2" s="702"/>
      <c r="K2" s="702"/>
      <c r="L2" s="702"/>
      <c r="M2" s="702"/>
      <c r="N2" s="703"/>
      <c r="O2" s="695" t="s">
        <v>52</v>
      </c>
      <c r="P2" s="696"/>
      <c r="Q2" s="696"/>
      <c r="R2" s="697"/>
      <c r="S2" s="704">
        <f>'別紙２（勤務体制【生活介護・療養介護】）'!V2</f>
        <v>0</v>
      </c>
      <c r="T2" s="705"/>
      <c r="U2" s="705"/>
      <c r="V2" s="705"/>
      <c r="W2" s="705"/>
      <c r="X2" s="705"/>
      <c r="Y2" s="705"/>
      <c r="Z2" s="706"/>
      <c r="AA2" s="695" t="s">
        <v>105</v>
      </c>
      <c r="AB2" s="696"/>
      <c r="AC2" s="696"/>
      <c r="AD2" s="697"/>
      <c r="AE2" s="698">
        <f>'別紙２（勤務体制【生活介護・療養介護】）'!B3</f>
        <v>0</v>
      </c>
      <c r="AF2" s="699"/>
      <c r="AG2" s="700"/>
      <c r="AH2" s="7"/>
      <c r="AI2" s="7"/>
      <c r="AL2" s="19"/>
      <c r="AM2" s="19"/>
      <c r="AN2" s="19"/>
    </row>
    <row r="3" spans="1:53" s="17" customFormat="1" ht="10.5" customHeight="1" thickBot="1">
      <c r="A3" s="13"/>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5"/>
      <c r="AL3" s="15"/>
      <c r="AM3" s="15"/>
      <c r="AN3" s="15"/>
      <c r="AO3" s="16"/>
      <c r="AP3" s="16"/>
      <c r="AQ3" s="16"/>
      <c r="AR3" s="16"/>
      <c r="AS3" s="16"/>
      <c r="AT3" s="16"/>
      <c r="AU3" s="16"/>
      <c r="AV3" s="16"/>
    </row>
    <row r="4" spans="1:53" ht="26.25" customHeight="1" thickBot="1">
      <c r="A4" s="8" t="s">
        <v>242</v>
      </c>
      <c r="B4" s="707"/>
      <c r="C4" s="708"/>
      <c r="D4" s="20" t="s">
        <v>1</v>
      </c>
      <c r="E4" s="709">
        <v>4</v>
      </c>
      <c r="F4" s="709"/>
      <c r="G4" s="21" t="s">
        <v>2</v>
      </c>
      <c r="H4" s="22" t="s">
        <v>3</v>
      </c>
      <c r="I4" s="23"/>
      <c r="J4" s="23"/>
      <c r="K4" s="23"/>
      <c r="L4" s="23"/>
      <c r="M4" s="18"/>
      <c r="N4" s="18"/>
      <c r="O4" s="18"/>
      <c r="P4" s="18"/>
      <c r="Q4" s="23"/>
      <c r="R4" s="23"/>
      <c r="S4" s="18"/>
      <c r="T4" s="18"/>
      <c r="U4" s="18"/>
      <c r="V4" s="18"/>
      <c r="W4" s="18"/>
      <c r="X4" s="18"/>
      <c r="Y4" s="18"/>
      <c r="Z4" s="18"/>
      <c r="AA4" s="23"/>
      <c r="AB4" s="23"/>
      <c r="AC4" s="23"/>
      <c r="AD4" s="23"/>
      <c r="AE4" s="23"/>
      <c r="AF4" s="23"/>
      <c r="AG4" s="19"/>
      <c r="AH4" s="19"/>
      <c r="AI4" s="19"/>
      <c r="AL4" s="19"/>
      <c r="AM4" s="19"/>
      <c r="AN4" s="19"/>
    </row>
    <row r="5" spans="1:53" ht="20.100000000000001" customHeight="1" thickBot="1">
      <c r="A5" s="1"/>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1"/>
      <c r="AJ5" s="19">
        <f>E4</f>
        <v>4</v>
      </c>
      <c r="AK5" s="19" t="s">
        <v>53</v>
      </c>
    </row>
    <row r="6" spans="1:53" ht="24.95" customHeight="1" thickBot="1">
      <c r="A6" s="24" t="s">
        <v>4</v>
      </c>
      <c r="B6" s="25">
        <v>1</v>
      </c>
      <c r="C6" s="26">
        <v>2</v>
      </c>
      <c r="D6" s="26">
        <v>3</v>
      </c>
      <c r="E6" s="26">
        <v>4</v>
      </c>
      <c r="F6" s="26">
        <v>5</v>
      </c>
      <c r="G6" s="26">
        <v>6</v>
      </c>
      <c r="H6" s="26">
        <v>7</v>
      </c>
      <c r="I6" s="26">
        <v>8</v>
      </c>
      <c r="J6" s="26">
        <v>9</v>
      </c>
      <c r="K6" s="27">
        <v>10</v>
      </c>
      <c r="L6" s="25">
        <v>11</v>
      </c>
      <c r="M6" s="26">
        <v>12</v>
      </c>
      <c r="N6" s="26">
        <v>13</v>
      </c>
      <c r="O6" s="26">
        <v>14</v>
      </c>
      <c r="P6" s="26">
        <v>15</v>
      </c>
      <c r="Q6" s="26">
        <v>16</v>
      </c>
      <c r="R6" s="26">
        <v>17</v>
      </c>
      <c r="S6" s="26">
        <v>18</v>
      </c>
      <c r="T6" s="26">
        <v>19</v>
      </c>
      <c r="U6" s="27">
        <v>20</v>
      </c>
      <c r="V6" s="25">
        <v>21</v>
      </c>
      <c r="W6" s="26">
        <v>22</v>
      </c>
      <c r="X6" s="26">
        <v>23</v>
      </c>
      <c r="Y6" s="26">
        <v>24</v>
      </c>
      <c r="Z6" s="26">
        <v>25</v>
      </c>
      <c r="AA6" s="26">
        <v>26</v>
      </c>
      <c r="AB6" s="26">
        <v>27</v>
      </c>
      <c r="AC6" s="26">
        <v>28</v>
      </c>
      <c r="AD6" s="26">
        <v>29</v>
      </c>
      <c r="AE6" s="26">
        <v>30</v>
      </c>
      <c r="AF6" s="27"/>
      <c r="AG6" s="679" t="s">
        <v>0</v>
      </c>
      <c r="AH6" s="28"/>
      <c r="AJ6" s="19"/>
      <c r="AK6" s="29" t="s">
        <v>221</v>
      </c>
      <c r="AL6" s="131" t="e">
        <f>ROUNDUP(AG9/AG8,1)</f>
        <v>#DIV/0!</v>
      </c>
      <c r="AM6" s="19"/>
      <c r="AN6" s="19"/>
      <c r="AS6" s="6"/>
      <c r="AT6" s="6"/>
      <c r="BA6" s="6"/>
    </row>
    <row r="7" spans="1:53" ht="24.95" customHeight="1" thickBot="1">
      <c r="A7" s="30" t="s">
        <v>5</v>
      </c>
      <c r="B7" s="43" t="s">
        <v>37</v>
      </c>
      <c r="C7" s="44" t="s">
        <v>181</v>
      </c>
      <c r="D7" s="44" t="s">
        <v>176</v>
      </c>
      <c r="E7" s="44" t="s">
        <v>177</v>
      </c>
      <c r="F7" s="44" t="s">
        <v>178</v>
      </c>
      <c r="G7" s="44" t="s">
        <v>179</v>
      </c>
      <c r="H7" s="44" t="s">
        <v>180</v>
      </c>
      <c r="I7" s="44" t="s">
        <v>37</v>
      </c>
      <c r="J7" s="44" t="s">
        <v>181</v>
      </c>
      <c r="K7" s="45" t="s">
        <v>176</v>
      </c>
      <c r="L7" s="43" t="s">
        <v>177</v>
      </c>
      <c r="M7" s="44" t="s">
        <v>178</v>
      </c>
      <c r="N7" s="44" t="s">
        <v>179</v>
      </c>
      <c r="O7" s="44" t="s">
        <v>180</v>
      </c>
      <c r="P7" s="44" t="s">
        <v>37</v>
      </c>
      <c r="Q7" s="44" t="s">
        <v>181</v>
      </c>
      <c r="R7" s="44" t="s">
        <v>176</v>
      </c>
      <c r="S7" s="44" t="s">
        <v>177</v>
      </c>
      <c r="T7" s="44" t="s">
        <v>178</v>
      </c>
      <c r="U7" s="225" t="s">
        <v>179</v>
      </c>
      <c r="V7" s="43" t="s">
        <v>180</v>
      </c>
      <c r="W7" s="44" t="s">
        <v>37</v>
      </c>
      <c r="X7" s="44" t="s">
        <v>181</v>
      </c>
      <c r="Y7" s="44" t="s">
        <v>178</v>
      </c>
      <c r="Z7" s="44" t="s">
        <v>179</v>
      </c>
      <c r="AA7" s="44" t="s">
        <v>180</v>
      </c>
      <c r="AB7" s="44" t="s">
        <v>37</v>
      </c>
      <c r="AC7" s="44" t="s">
        <v>181</v>
      </c>
      <c r="AD7" s="44" t="s">
        <v>176</v>
      </c>
      <c r="AE7" s="44" t="s">
        <v>177</v>
      </c>
      <c r="AF7" s="45"/>
      <c r="AG7" s="680"/>
      <c r="AH7" s="28"/>
      <c r="AI7" s="28"/>
      <c r="AJ7" s="19"/>
      <c r="AK7" s="684" t="s">
        <v>222</v>
      </c>
      <c r="AL7" s="686" t="e">
        <f>ROUND((AG11+AG13+AG15+AG17+AG18)/AG20*100,0) &amp;"％"</f>
        <v>#DIV/0!</v>
      </c>
      <c r="AM7" s="19"/>
      <c r="AN7" s="19"/>
    </row>
    <row r="8" spans="1:53" ht="24.95" customHeight="1" thickBot="1">
      <c r="A8" s="31" t="s">
        <v>6</v>
      </c>
      <c r="B8" s="220"/>
      <c r="C8" s="221"/>
      <c r="D8" s="221"/>
      <c r="E8" s="221"/>
      <c r="F8" s="221"/>
      <c r="G8" s="221"/>
      <c r="H8" s="221"/>
      <c r="I8" s="221"/>
      <c r="J8" s="221"/>
      <c r="K8" s="222"/>
      <c r="L8" s="220"/>
      <c r="M8" s="221"/>
      <c r="N8" s="221"/>
      <c r="O8" s="221"/>
      <c r="P8" s="221"/>
      <c r="Q8" s="221"/>
      <c r="R8" s="221"/>
      <c r="S8" s="221"/>
      <c r="T8" s="221"/>
      <c r="U8" s="222"/>
      <c r="V8" s="223"/>
      <c r="W8" s="221"/>
      <c r="X8" s="221"/>
      <c r="Y8" s="221"/>
      <c r="Z8" s="221"/>
      <c r="AA8" s="221"/>
      <c r="AB8" s="221"/>
      <c r="AC8" s="221"/>
      <c r="AD8" s="221"/>
      <c r="AE8" s="221"/>
      <c r="AF8" s="224"/>
      <c r="AG8" s="132">
        <f>COUNTIF(B8:AF8,"○")</f>
        <v>0</v>
      </c>
      <c r="AH8" s="32"/>
      <c r="AJ8" s="19"/>
      <c r="AK8" s="685"/>
      <c r="AL8" s="687" t="e">
        <f>ROUND((AG20+#REF!)/AG21*100,0) &amp;"％"</f>
        <v>#REF!</v>
      </c>
      <c r="AM8" s="19"/>
      <c r="AN8" s="19"/>
    </row>
    <row r="9" spans="1:53" ht="24.95" customHeight="1" thickBot="1">
      <c r="A9" s="31" t="s">
        <v>7</v>
      </c>
      <c r="B9" s="85">
        <f t="shared" ref="B9:AF9" si="0">SUM(B10:B18)</f>
        <v>0</v>
      </c>
      <c r="C9" s="86">
        <f t="shared" si="0"/>
        <v>0</v>
      </c>
      <c r="D9" s="86">
        <f t="shared" si="0"/>
        <v>0</v>
      </c>
      <c r="E9" s="86">
        <f t="shared" si="0"/>
        <v>0</v>
      </c>
      <c r="F9" s="86">
        <f t="shared" si="0"/>
        <v>0</v>
      </c>
      <c r="G9" s="86">
        <f t="shared" si="0"/>
        <v>0</v>
      </c>
      <c r="H9" s="86">
        <f t="shared" si="0"/>
        <v>0</v>
      </c>
      <c r="I9" s="86">
        <f t="shared" si="0"/>
        <v>0</v>
      </c>
      <c r="J9" s="86">
        <f t="shared" si="0"/>
        <v>0</v>
      </c>
      <c r="K9" s="87">
        <f t="shared" si="0"/>
        <v>0</v>
      </c>
      <c r="L9" s="85">
        <f t="shared" si="0"/>
        <v>0</v>
      </c>
      <c r="M9" s="86">
        <f t="shared" si="0"/>
        <v>0</v>
      </c>
      <c r="N9" s="86">
        <f t="shared" si="0"/>
        <v>0</v>
      </c>
      <c r="O9" s="86">
        <f t="shared" si="0"/>
        <v>0</v>
      </c>
      <c r="P9" s="86">
        <f t="shared" si="0"/>
        <v>0</v>
      </c>
      <c r="Q9" s="86">
        <f t="shared" si="0"/>
        <v>0</v>
      </c>
      <c r="R9" s="86">
        <f t="shared" si="0"/>
        <v>0</v>
      </c>
      <c r="S9" s="86">
        <f t="shared" si="0"/>
        <v>0</v>
      </c>
      <c r="T9" s="86">
        <f t="shared" si="0"/>
        <v>0</v>
      </c>
      <c r="U9" s="87">
        <f t="shared" si="0"/>
        <v>0</v>
      </c>
      <c r="V9" s="88">
        <f t="shared" si="0"/>
        <v>0</v>
      </c>
      <c r="W9" s="86">
        <f t="shared" si="0"/>
        <v>0</v>
      </c>
      <c r="X9" s="86">
        <f t="shared" si="0"/>
        <v>0</v>
      </c>
      <c r="Y9" s="86">
        <f t="shared" si="0"/>
        <v>0</v>
      </c>
      <c r="Z9" s="86">
        <f t="shared" si="0"/>
        <v>0</v>
      </c>
      <c r="AA9" s="86">
        <f t="shared" si="0"/>
        <v>0</v>
      </c>
      <c r="AB9" s="86">
        <f t="shared" si="0"/>
        <v>0</v>
      </c>
      <c r="AC9" s="86">
        <f t="shared" si="0"/>
        <v>0</v>
      </c>
      <c r="AD9" s="86">
        <f t="shared" si="0"/>
        <v>0</v>
      </c>
      <c r="AE9" s="86">
        <f t="shared" si="0"/>
        <v>0</v>
      </c>
      <c r="AF9" s="86">
        <f t="shared" si="0"/>
        <v>0</v>
      </c>
      <c r="AG9" s="133">
        <f t="shared" ref="AG9:AG18" si="1">SUM(B9:AF9)</f>
        <v>0</v>
      </c>
      <c r="AH9" s="9"/>
      <c r="AI9" s="675" t="s">
        <v>223</v>
      </c>
      <c r="AJ9" s="19"/>
      <c r="AK9" s="29" t="s">
        <v>224</v>
      </c>
      <c r="AL9" s="134" t="e">
        <f>ROUND(SUM(AI11:AI18)/AG20,1)</f>
        <v>#DIV/0!</v>
      </c>
      <c r="AM9" s="19"/>
      <c r="AN9" s="19"/>
    </row>
    <row r="10" spans="1:53" ht="24.95" customHeight="1" thickBot="1">
      <c r="A10" s="31" t="s">
        <v>54</v>
      </c>
      <c r="B10" s="89"/>
      <c r="C10" s="84"/>
      <c r="D10" s="84"/>
      <c r="E10" s="84"/>
      <c r="F10" s="84"/>
      <c r="G10" s="84"/>
      <c r="H10" s="84"/>
      <c r="I10" s="84"/>
      <c r="J10" s="84"/>
      <c r="K10" s="82"/>
      <c r="L10" s="89"/>
      <c r="M10" s="84"/>
      <c r="N10" s="84"/>
      <c r="O10" s="84"/>
      <c r="P10" s="84"/>
      <c r="Q10" s="84"/>
      <c r="R10" s="84"/>
      <c r="S10" s="84"/>
      <c r="T10" s="84"/>
      <c r="U10" s="82"/>
      <c r="V10" s="90"/>
      <c r="W10" s="84"/>
      <c r="X10" s="84"/>
      <c r="Y10" s="84"/>
      <c r="Z10" s="84"/>
      <c r="AA10" s="84"/>
      <c r="AB10" s="84"/>
      <c r="AC10" s="84"/>
      <c r="AD10" s="84"/>
      <c r="AE10" s="84"/>
      <c r="AF10" s="84"/>
      <c r="AG10" s="133">
        <f>SUM(B10:AF10)</f>
        <v>0</v>
      </c>
      <c r="AI10" s="688"/>
      <c r="AJ10" s="19"/>
      <c r="AK10" s="12" t="s">
        <v>55</v>
      </c>
      <c r="AL10" s="135"/>
      <c r="AM10" s="19"/>
      <c r="AN10" s="19"/>
    </row>
    <row r="11" spans="1:53" ht="24.95" customHeight="1" thickBot="1">
      <c r="A11" s="33" t="s">
        <v>190</v>
      </c>
      <c r="B11" s="91"/>
      <c r="C11" s="92"/>
      <c r="D11" s="92"/>
      <c r="E11" s="92"/>
      <c r="F11" s="92"/>
      <c r="G11" s="92"/>
      <c r="H11" s="92"/>
      <c r="I11" s="92"/>
      <c r="J11" s="92"/>
      <c r="K11" s="93"/>
      <c r="L11" s="91"/>
      <c r="M11" s="92"/>
      <c r="N11" s="92"/>
      <c r="O11" s="92"/>
      <c r="P11" s="92"/>
      <c r="Q11" s="92"/>
      <c r="R11" s="92"/>
      <c r="S11" s="92"/>
      <c r="T11" s="92"/>
      <c r="U11" s="93"/>
      <c r="V11" s="94"/>
      <c r="W11" s="92"/>
      <c r="X11" s="92"/>
      <c r="Y11" s="92"/>
      <c r="Z11" s="92"/>
      <c r="AA11" s="92"/>
      <c r="AB11" s="92"/>
      <c r="AC11" s="92"/>
      <c r="AD11" s="92"/>
      <c r="AE11" s="92"/>
      <c r="AF11" s="92"/>
      <c r="AG11" s="136">
        <f t="shared" si="1"/>
        <v>0</v>
      </c>
      <c r="AH11" s="34" t="s">
        <v>225</v>
      </c>
      <c r="AI11" s="137">
        <f>AG11*2</f>
        <v>0</v>
      </c>
      <c r="AJ11" s="19"/>
      <c r="AK11" s="12" t="s">
        <v>56</v>
      </c>
      <c r="AL11" s="138" t="e">
        <f>AL6/AE2</f>
        <v>#DIV/0!</v>
      </c>
      <c r="AM11" s="19"/>
      <c r="AN11" s="19"/>
    </row>
    <row r="12" spans="1:53" ht="24.95" customHeight="1" thickBot="1">
      <c r="A12" s="33" t="s">
        <v>57</v>
      </c>
      <c r="B12" s="95"/>
      <c r="C12" s="96"/>
      <c r="D12" s="96"/>
      <c r="E12" s="96"/>
      <c r="F12" s="96"/>
      <c r="G12" s="96"/>
      <c r="H12" s="96"/>
      <c r="I12" s="96"/>
      <c r="J12" s="96"/>
      <c r="K12" s="97"/>
      <c r="L12" s="95"/>
      <c r="M12" s="96"/>
      <c r="N12" s="96"/>
      <c r="O12" s="96"/>
      <c r="P12" s="96"/>
      <c r="Q12" s="96"/>
      <c r="R12" s="96"/>
      <c r="S12" s="96"/>
      <c r="T12" s="96"/>
      <c r="U12" s="97"/>
      <c r="V12" s="98"/>
      <c r="W12" s="96"/>
      <c r="X12" s="96"/>
      <c r="Y12" s="96"/>
      <c r="Z12" s="96"/>
      <c r="AA12" s="96"/>
      <c r="AB12" s="96"/>
      <c r="AC12" s="96"/>
      <c r="AD12" s="96"/>
      <c r="AE12" s="96"/>
      <c r="AF12" s="99"/>
      <c r="AG12" s="136">
        <f>SUM(B12:AF12)</f>
        <v>0</v>
      </c>
      <c r="AH12" s="34" t="s">
        <v>225</v>
      </c>
      <c r="AI12" s="137">
        <f>AG12*2</f>
        <v>0</v>
      </c>
      <c r="AK12" s="139" t="s">
        <v>226</v>
      </c>
      <c r="AL12" s="140" t="e">
        <f>ROUND((AG21)/AG9*100,0) &amp;"％"</f>
        <v>#DIV/0!</v>
      </c>
      <c r="AM12" s="19"/>
      <c r="AN12" s="19"/>
    </row>
    <row r="13" spans="1:53" ht="24.95" customHeight="1" thickBot="1">
      <c r="A13" s="35" t="s">
        <v>191</v>
      </c>
      <c r="B13" s="95"/>
      <c r="C13" s="96"/>
      <c r="D13" s="96"/>
      <c r="E13" s="96"/>
      <c r="F13" s="96"/>
      <c r="G13" s="96"/>
      <c r="H13" s="96"/>
      <c r="I13" s="96"/>
      <c r="J13" s="96"/>
      <c r="K13" s="97"/>
      <c r="L13" s="95"/>
      <c r="M13" s="96"/>
      <c r="N13" s="96"/>
      <c r="O13" s="96"/>
      <c r="P13" s="96"/>
      <c r="Q13" s="96"/>
      <c r="R13" s="96"/>
      <c r="S13" s="96"/>
      <c r="T13" s="96"/>
      <c r="U13" s="97"/>
      <c r="V13" s="98"/>
      <c r="W13" s="96"/>
      <c r="X13" s="96"/>
      <c r="Y13" s="96"/>
      <c r="Z13" s="96"/>
      <c r="AA13" s="96"/>
      <c r="AB13" s="96"/>
      <c r="AC13" s="96"/>
      <c r="AD13" s="96"/>
      <c r="AE13" s="96"/>
      <c r="AF13" s="99"/>
      <c r="AG13" s="136">
        <f>SUM(B13:AF13)</f>
        <v>0</v>
      </c>
      <c r="AH13" s="34" t="s">
        <v>68</v>
      </c>
      <c r="AI13" s="137">
        <f>AG13*3</f>
        <v>0</v>
      </c>
      <c r="AM13" s="19"/>
      <c r="AN13" s="19"/>
    </row>
    <row r="14" spans="1:53" ht="24.95" customHeight="1" thickBot="1">
      <c r="A14" s="33" t="s">
        <v>58</v>
      </c>
      <c r="B14" s="95"/>
      <c r="C14" s="96"/>
      <c r="D14" s="96"/>
      <c r="E14" s="96"/>
      <c r="F14" s="96"/>
      <c r="G14" s="96"/>
      <c r="H14" s="96"/>
      <c r="I14" s="96"/>
      <c r="J14" s="96"/>
      <c r="K14" s="97"/>
      <c r="L14" s="95"/>
      <c r="M14" s="96"/>
      <c r="N14" s="96"/>
      <c r="O14" s="96"/>
      <c r="P14" s="96"/>
      <c r="Q14" s="96"/>
      <c r="R14" s="96"/>
      <c r="S14" s="96"/>
      <c r="T14" s="96"/>
      <c r="U14" s="97"/>
      <c r="V14" s="98"/>
      <c r="W14" s="96"/>
      <c r="X14" s="96"/>
      <c r="Y14" s="96"/>
      <c r="Z14" s="96"/>
      <c r="AA14" s="96"/>
      <c r="AB14" s="96"/>
      <c r="AC14" s="96"/>
      <c r="AD14" s="96"/>
      <c r="AE14" s="96"/>
      <c r="AF14" s="99"/>
      <c r="AG14" s="136">
        <f t="shared" si="1"/>
        <v>0</v>
      </c>
      <c r="AH14" s="34" t="s">
        <v>68</v>
      </c>
      <c r="AI14" s="137">
        <f>AG14*3</f>
        <v>0</v>
      </c>
      <c r="AJ14" s="19"/>
      <c r="AK14" s="36"/>
      <c r="AL14" s="10"/>
      <c r="AM14" s="19"/>
      <c r="AN14" s="19"/>
    </row>
    <row r="15" spans="1:53" ht="24.95" customHeight="1" thickBot="1">
      <c r="A15" s="37" t="s">
        <v>192</v>
      </c>
      <c r="B15" s="95"/>
      <c r="C15" s="96"/>
      <c r="D15" s="96"/>
      <c r="E15" s="96"/>
      <c r="F15" s="96"/>
      <c r="G15" s="96"/>
      <c r="H15" s="96"/>
      <c r="I15" s="96"/>
      <c r="J15" s="96"/>
      <c r="K15" s="97"/>
      <c r="L15" s="95"/>
      <c r="M15" s="96"/>
      <c r="N15" s="96"/>
      <c r="O15" s="96"/>
      <c r="P15" s="96"/>
      <c r="Q15" s="96"/>
      <c r="R15" s="96"/>
      <c r="S15" s="96"/>
      <c r="T15" s="96"/>
      <c r="U15" s="97"/>
      <c r="V15" s="98"/>
      <c r="W15" s="96"/>
      <c r="X15" s="96"/>
      <c r="Y15" s="96"/>
      <c r="Z15" s="96"/>
      <c r="AA15" s="96"/>
      <c r="AB15" s="96"/>
      <c r="AC15" s="96"/>
      <c r="AD15" s="96"/>
      <c r="AE15" s="96"/>
      <c r="AF15" s="99"/>
      <c r="AG15" s="141">
        <f t="shared" si="1"/>
        <v>0</v>
      </c>
      <c r="AH15" s="34" t="s">
        <v>69</v>
      </c>
      <c r="AI15" s="142">
        <f>AG15*4</f>
        <v>0</v>
      </c>
      <c r="AM15" s="19"/>
      <c r="AN15" s="19"/>
    </row>
    <row r="16" spans="1:53" ht="24.95" customHeight="1" thickBot="1">
      <c r="A16" s="38" t="s">
        <v>59</v>
      </c>
      <c r="B16" s="100"/>
      <c r="C16" s="101"/>
      <c r="D16" s="101"/>
      <c r="E16" s="101"/>
      <c r="F16" s="101"/>
      <c r="G16" s="101"/>
      <c r="H16" s="101"/>
      <c r="I16" s="101"/>
      <c r="J16" s="101"/>
      <c r="K16" s="102"/>
      <c r="L16" s="100"/>
      <c r="M16" s="101"/>
      <c r="N16" s="101"/>
      <c r="O16" s="101"/>
      <c r="P16" s="101"/>
      <c r="Q16" s="101"/>
      <c r="R16" s="101"/>
      <c r="S16" s="101"/>
      <c r="T16" s="101"/>
      <c r="U16" s="102"/>
      <c r="V16" s="103"/>
      <c r="W16" s="101"/>
      <c r="X16" s="101"/>
      <c r="Y16" s="101"/>
      <c r="Z16" s="101"/>
      <c r="AA16" s="101"/>
      <c r="AB16" s="101"/>
      <c r="AC16" s="101"/>
      <c r="AD16" s="101"/>
      <c r="AE16" s="101"/>
      <c r="AF16" s="104"/>
      <c r="AG16" s="141">
        <f t="shared" si="1"/>
        <v>0</v>
      </c>
      <c r="AH16" s="34" t="s">
        <v>69</v>
      </c>
      <c r="AI16" s="142">
        <f>AG16*4</f>
        <v>0</v>
      </c>
      <c r="AM16" s="19"/>
      <c r="AN16" s="19"/>
    </row>
    <row r="17" spans="1:53" ht="24.95" customHeight="1" thickBot="1">
      <c r="A17" s="37" t="s">
        <v>70</v>
      </c>
      <c r="B17" s="100"/>
      <c r="C17" s="101"/>
      <c r="D17" s="101"/>
      <c r="E17" s="101"/>
      <c r="F17" s="101"/>
      <c r="G17" s="101"/>
      <c r="H17" s="101"/>
      <c r="I17" s="101"/>
      <c r="J17" s="101"/>
      <c r="K17" s="102"/>
      <c r="L17" s="100"/>
      <c r="M17" s="101"/>
      <c r="N17" s="101"/>
      <c r="O17" s="101"/>
      <c r="P17" s="101"/>
      <c r="Q17" s="101"/>
      <c r="R17" s="101"/>
      <c r="S17" s="101"/>
      <c r="T17" s="101"/>
      <c r="U17" s="102"/>
      <c r="V17" s="103"/>
      <c r="W17" s="101"/>
      <c r="X17" s="101"/>
      <c r="Y17" s="101"/>
      <c r="Z17" s="101"/>
      <c r="AA17" s="101"/>
      <c r="AB17" s="101"/>
      <c r="AC17" s="101"/>
      <c r="AD17" s="101"/>
      <c r="AE17" s="101"/>
      <c r="AF17" s="104"/>
      <c r="AG17" s="141">
        <f t="shared" si="1"/>
        <v>0</v>
      </c>
      <c r="AH17" s="34" t="s">
        <v>71</v>
      </c>
      <c r="AI17" s="143">
        <f>AG17*5</f>
        <v>0</v>
      </c>
      <c r="AM17" s="19"/>
      <c r="AN17" s="19"/>
    </row>
    <row r="18" spans="1:53" ht="24.95" customHeight="1" thickBot="1">
      <c r="A18" s="42" t="s">
        <v>72</v>
      </c>
      <c r="B18" s="105"/>
      <c r="C18" s="106"/>
      <c r="D18" s="106"/>
      <c r="E18" s="106"/>
      <c r="F18" s="106"/>
      <c r="G18" s="106"/>
      <c r="H18" s="106"/>
      <c r="I18" s="106"/>
      <c r="J18" s="106"/>
      <c r="K18" s="107"/>
      <c r="L18" s="105"/>
      <c r="M18" s="106"/>
      <c r="N18" s="106"/>
      <c r="O18" s="106"/>
      <c r="P18" s="106"/>
      <c r="Q18" s="106"/>
      <c r="R18" s="106"/>
      <c r="S18" s="106"/>
      <c r="T18" s="106"/>
      <c r="U18" s="107"/>
      <c r="V18" s="108"/>
      <c r="W18" s="106"/>
      <c r="X18" s="106"/>
      <c r="Y18" s="106"/>
      <c r="Z18" s="106"/>
      <c r="AA18" s="106"/>
      <c r="AB18" s="106"/>
      <c r="AC18" s="106"/>
      <c r="AD18" s="106"/>
      <c r="AE18" s="106"/>
      <c r="AF18" s="109"/>
      <c r="AG18" s="144">
        <f t="shared" si="1"/>
        <v>0</v>
      </c>
      <c r="AH18" s="34" t="s">
        <v>73</v>
      </c>
      <c r="AI18" s="143">
        <f>AG18*6</f>
        <v>0</v>
      </c>
      <c r="AM18" s="19"/>
      <c r="AN18" s="19"/>
    </row>
    <row r="19" spans="1:53" ht="24.75" customHeight="1" thickBot="1">
      <c r="A19" s="61" t="s">
        <v>227</v>
      </c>
      <c r="B19" s="94"/>
      <c r="C19" s="92"/>
      <c r="D19" s="92"/>
      <c r="E19" s="92"/>
      <c r="F19" s="92"/>
      <c r="G19" s="92"/>
      <c r="H19" s="92"/>
      <c r="I19" s="92"/>
      <c r="J19" s="92"/>
      <c r="K19" s="93"/>
      <c r="L19" s="91"/>
      <c r="M19" s="92"/>
      <c r="N19" s="92"/>
      <c r="O19" s="92"/>
      <c r="P19" s="92"/>
      <c r="Q19" s="92"/>
      <c r="R19" s="92"/>
      <c r="S19" s="92"/>
      <c r="T19" s="92"/>
      <c r="U19" s="93"/>
      <c r="V19" s="94"/>
      <c r="W19" s="92"/>
      <c r="X19" s="92"/>
      <c r="Y19" s="92"/>
      <c r="Z19" s="92"/>
      <c r="AA19" s="92"/>
      <c r="AB19" s="92"/>
      <c r="AC19" s="92"/>
      <c r="AD19" s="92"/>
      <c r="AE19" s="92"/>
      <c r="AF19" s="110"/>
      <c r="AG19" s="145">
        <f>SUM(B19:AF19)</f>
        <v>0</v>
      </c>
      <c r="AH19" s="47"/>
      <c r="AI19" s="60"/>
      <c r="AM19" s="19"/>
      <c r="AN19" s="19"/>
    </row>
    <row r="20" spans="1:53" ht="26.25" customHeight="1" thickBot="1">
      <c r="A20" s="48" t="s">
        <v>228</v>
      </c>
      <c r="B20" s="111">
        <f>SUM(B11:B18)</f>
        <v>0</v>
      </c>
      <c r="C20" s="112">
        <f t="shared" ref="C20:AF20" si="2">SUM(C11:C18)</f>
        <v>0</v>
      </c>
      <c r="D20" s="112">
        <f t="shared" si="2"/>
        <v>0</v>
      </c>
      <c r="E20" s="112">
        <f t="shared" si="2"/>
        <v>0</v>
      </c>
      <c r="F20" s="112">
        <f t="shared" si="2"/>
        <v>0</v>
      </c>
      <c r="G20" s="112">
        <f>SUM(G11:G18)</f>
        <v>0</v>
      </c>
      <c r="H20" s="112">
        <f t="shared" si="2"/>
        <v>0</v>
      </c>
      <c r="I20" s="112">
        <f t="shared" si="2"/>
        <v>0</v>
      </c>
      <c r="J20" s="112">
        <f t="shared" si="2"/>
        <v>0</v>
      </c>
      <c r="K20" s="113">
        <f t="shared" si="2"/>
        <v>0</v>
      </c>
      <c r="L20" s="114">
        <f t="shared" si="2"/>
        <v>0</v>
      </c>
      <c r="M20" s="112">
        <f t="shared" si="2"/>
        <v>0</v>
      </c>
      <c r="N20" s="112">
        <f t="shared" si="2"/>
        <v>0</v>
      </c>
      <c r="O20" s="112">
        <f t="shared" si="2"/>
        <v>0</v>
      </c>
      <c r="P20" s="112">
        <f t="shared" si="2"/>
        <v>0</v>
      </c>
      <c r="Q20" s="112">
        <f t="shared" si="2"/>
        <v>0</v>
      </c>
      <c r="R20" s="112">
        <f t="shared" si="2"/>
        <v>0</v>
      </c>
      <c r="S20" s="112">
        <f t="shared" si="2"/>
        <v>0</v>
      </c>
      <c r="T20" s="112">
        <f t="shared" si="2"/>
        <v>0</v>
      </c>
      <c r="U20" s="113">
        <f t="shared" si="2"/>
        <v>0</v>
      </c>
      <c r="V20" s="111">
        <f t="shared" si="2"/>
        <v>0</v>
      </c>
      <c r="W20" s="112">
        <f t="shared" si="2"/>
        <v>0</v>
      </c>
      <c r="X20" s="112">
        <f t="shared" si="2"/>
        <v>0</v>
      </c>
      <c r="Y20" s="112">
        <f t="shared" si="2"/>
        <v>0</v>
      </c>
      <c r="Z20" s="112">
        <f t="shared" si="2"/>
        <v>0</v>
      </c>
      <c r="AA20" s="112">
        <f t="shared" si="2"/>
        <v>0</v>
      </c>
      <c r="AB20" s="112">
        <f t="shared" si="2"/>
        <v>0</v>
      </c>
      <c r="AC20" s="112">
        <f t="shared" si="2"/>
        <v>0</v>
      </c>
      <c r="AD20" s="112">
        <f t="shared" si="2"/>
        <v>0</v>
      </c>
      <c r="AE20" s="112">
        <f t="shared" si="2"/>
        <v>0</v>
      </c>
      <c r="AF20" s="115">
        <f t="shared" si="2"/>
        <v>0</v>
      </c>
      <c r="AG20" s="133">
        <f>SUM(AG11:AG18)</f>
        <v>0</v>
      </c>
      <c r="AH20" s="47" t="s">
        <v>0</v>
      </c>
      <c r="AI20" s="142">
        <f>SUM(AI11:AI18)</f>
        <v>0</v>
      </c>
      <c r="AM20" s="19"/>
      <c r="AN20" s="19"/>
    </row>
    <row r="21" spans="1:53" s="17" customFormat="1" ht="24.75" thickBot="1">
      <c r="A21" s="146" t="s">
        <v>229</v>
      </c>
      <c r="B21" s="116"/>
      <c r="C21" s="117"/>
      <c r="D21" s="117"/>
      <c r="E21" s="117"/>
      <c r="F21" s="117"/>
      <c r="G21" s="117"/>
      <c r="H21" s="117"/>
      <c r="I21" s="117"/>
      <c r="J21" s="117"/>
      <c r="K21" s="118"/>
      <c r="L21" s="119"/>
      <c r="M21" s="117"/>
      <c r="N21" s="117"/>
      <c r="O21" s="117"/>
      <c r="P21" s="117"/>
      <c r="Q21" s="117"/>
      <c r="R21" s="117"/>
      <c r="S21" s="117"/>
      <c r="T21" s="117"/>
      <c r="U21" s="120"/>
      <c r="V21" s="116"/>
      <c r="W21" s="117"/>
      <c r="X21" s="117"/>
      <c r="Y21" s="117"/>
      <c r="Z21" s="117"/>
      <c r="AA21" s="117"/>
      <c r="AB21" s="117"/>
      <c r="AC21" s="117"/>
      <c r="AD21" s="117"/>
      <c r="AE21" s="117"/>
      <c r="AF21" s="118"/>
      <c r="AG21" s="147">
        <f>SUM(B21:AF21)</f>
        <v>0</v>
      </c>
      <c r="AH21" s="14"/>
      <c r="AI21" s="14"/>
      <c r="AM21" s="15"/>
      <c r="AN21" s="15"/>
      <c r="AO21" s="16"/>
      <c r="AP21" s="16"/>
      <c r="AQ21" s="16"/>
      <c r="AR21" s="16"/>
      <c r="AS21" s="16"/>
      <c r="AT21" s="16"/>
      <c r="AU21" s="16"/>
      <c r="AV21" s="16"/>
    </row>
    <row r="22" spans="1:53" ht="26.25" customHeight="1">
      <c r="A22" s="8" t="s">
        <v>242</v>
      </c>
      <c r="B22" s="677">
        <f>B4</f>
        <v>0</v>
      </c>
      <c r="C22" s="677"/>
      <c r="D22" s="20" t="s">
        <v>1</v>
      </c>
      <c r="E22" s="678">
        <v>5</v>
      </c>
      <c r="F22" s="678"/>
      <c r="G22" s="21" t="s">
        <v>2</v>
      </c>
      <c r="H22" s="22" t="s">
        <v>3</v>
      </c>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19"/>
      <c r="AH22" s="19"/>
      <c r="AI22" s="19"/>
      <c r="AM22" s="19"/>
      <c r="AN22" s="19"/>
    </row>
    <row r="23" spans="1:53" ht="20.100000000000001" customHeight="1" thickBot="1">
      <c r="A23" s="1"/>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1"/>
      <c r="AJ23" s="19">
        <f>E22</f>
        <v>5</v>
      </c>
      <c r="AK23" s="19" t="s">
        <v>53</v>
      </c>
    </row>
    <row r="24" spans="1:53" ht="24.95" customHeight="1" thickBot="1">
      <c r="A24" s="24" t="s">
        <v>4</v>
      </c>
      <c r="B24" s="25">
        <v>1</v>
      </c>
      <c r="C24" s="26">
        <v>2</v>
      </c>
      <c r="D24" s="26">
        <v>3</v>
      </c>
      <c r="E24" s="26">
        <v>4</v>
      </c>
      <c r="F24" s="26">
        <v>5</v>
      </c>
      <c r="G24" s="26">
        <v>6</v>
      </c>
      <c r="H24" s="26">
        <v>7</v>
      </c>
      <c r="I24" s="26">
        <v>8</v>
      </c>
      <c r="J24" s="26">
        <v>9</v>
      </c>
      <c r="K24" s="27">
        <v>10</v>
      </c>
      <c r="L24" s="25">
        <v>11</v>
      </c>
      <c r="M24" s="26">
        <v>12</v>
      </c>
      <c r="N24" s="26">
        <v>13</v>
      </c>
      <c r="O24" s="26">
        <v>14</v>
      </c>
      <c r="P24" s="26">
        <v>15</v>
      </c>
      <c r="Q24" s="26">
        <v>16</v>
      </c>
      <c r="R24" s="26">
        <v>17</v>
      </c>
      <c r="S24" s="26">
        <v>18</v>
      </c>
      <c r="T24" s="26">
        <v>19</v>
      </c>
      <c r="U24" s="27">
        <v>20</v>
      </c>
      <c r="V24" s="25">
        <v>21</v>
      </c>
      <c r="W24" s="26">
        <v>22</v>
      </c>
      <c r="X24" s="26">
        <v>23</v>
      </c>
      <c r="Y24" s="26">
        <v>24</v>
      </c>
      <c r="Z24" s="26">
        <v>25</v>
      </c>
      <c r="AA24" s="26">
        <v>26</v>
      </c>
      <c r="AB24" s="26">
        <v>27</v>
      </c>
      <c r="AC24" s="26">
        <v>28</v>
      </c>
      <c r="AD24" s="26">
        <v>29</v>
      </c>
      <c r="AE24" s="26">
        <v>30</v>
      </c>
      <c r="AF24" s="27">
        <v>31</v>
      </c>
      <c r="AG24" s="689" t="s">
        <v>0</v>
      </c>
      <c r="AH24" s="28"/>
      <c r="AI24" s="28"/>
      <c r="AJ24" s="19"/>
      <c r="AK24" s="29" t="s">
        <v>221</v>
      </c>
      <c r="AL24" s="131" t="e">
        <f>ROUNDUP(AG27/AG26,1)</f>
        <v>#DIV/0!</v>
      </c>
      <c r="AM24" s="19"/>
      <c r="AN24" s="19"/>
      <c r="AS24" s="6"/>
      <c r="AT24" s="6"/>
      <c r="BA24" s="6"/>
    </row>
    <row r="25" spans="1:53" ht="24.95" customHeight="1" thickBot="1">
      <c r="A25" s="30" t="s">
        <v>5</v>
      </c>
      <c r="B25" s="43" t="s">
        <v>219</v>
      </c>
      <c r="C25" s="44" t="s">
        <v>253</v>
      </c>
      <c r="D25" s="43" t="s">
        <v>180</v>
      </c>
      <c r="E25" s="44" t="s">
        <v>37</v>
      </c>
      <c r="F25" s="43" t="s">
        <v>181</v>
      </c>
      <c r="G25" s="44" t="s">
        <v>176</v>
      </c>
      <c r="H25" s="43" t="s">
        <v>177</v>
      </c>
      <c r="I25" s="44" t="s">
        <v>178</v>
      </c>
      <c r="J25" s="43" t="s">
        <v>179</v>
      </c>
      <c r="K25" s="44" t="s">
        <v>180</v>
      </c>
      <c r="L25" s="43" t="s">
        <v>37</v>
      </c>
      <c r="M25" s="44" t="s">
        <v>181</v>
      </c>
      <c r="N25" s="43" t="s">
        <v>176</v>
      </c>
      <c r="O25" s="44" t="s">
        <v>177</v>
      </c>
      <c r="P25" s="43" t="s">
        <v>178</v>
      </c>
      <c r="Q25" s="44" t="s">
        <v>179</v>
      </c>
      <c r="R25" s="43" t="s">
        <v>180</v>
      </c>
      <c r="S25" s="44" t="s">
        <v>37</v>
      </c>
      <c r="T25" s="43" t="s">
        <v>181</v>
      </c>
      <c r="U25" s="44" t="s">
        <v>176</v>
      </c>
      <c r="V25" s="43" t="s">
        <v>177</v>
      </c>
      <c r="W25" s="44" t="s">
        <v>178</v>
      </c>
      <c r="X25" s="43" t="s">
        <v>179</v>
      </c>
      <c r="Y25" s="44" t="s">
        <v>180</v>
      </c>
      <c r="Z25" s="43" t="s">
        <v>37</v>
      </c>
      <c r="AA25" s="44" t="s">
        <v>181</v>
      </c>
      <c r="AB25" s="43" t="s">
        <v>176</v>
      </c>
      <c r="AC25" s="44" t="s">
        <v>177</v>
      </c>
      <c r="AD25" s="43" t="s">
        <v>178</v>
      </c>
      <c r="AE25" s="44" t="s">
        <v>179</v>
      </c>
      <c r="AF25" s="43" t="s">
        <v>180</v>
      </c>
      <c r="AG25" s="690"/>
      <c r="AH25" s="28"/>
      <c r="AI25" s="28"/>
      <c r="AJ25" s="19"/>
      <c r="AK25" s="684" t="s">
        <v>222</v>
      </c>
      <c r="AL25" s="686" t="e">
        <f>ROUND((AG29+AG31+AG33+AG35+AG36)/AG38*100,0) &amp;"％"</f>
        <v>#DIV/0!</v>
      </c>
      <c r="AM25" s="19"/>
      <c r="AN25" s="19"/>
    </row>
    <row r="26" spans="1:53" ht="24.95" customHeight="1" thickBot="1">
      <c r="A26" s="31" t="s">
        <v>6</v>
      </c>
      <c r="B26" s="80"/>
      <c r="C26" s="81"/>
      <c r="D26" s="81"/>
      <c r="E26" s="81"/>
      <c r="F26" s="81"/>
      <c r="G26" s="81"/>
      <c r="H26" s="81"/>
      <c r="I26" s="81"/>
      <c r="J26" s="81"/>
      <c r="K26" s="82"/>
      <c r="L26" s="80"/>
      <c r="M26" s="81"/>
      <c r="N26" s="81"/>
      <c r="O26" s="81"/>
      <c r="P26" s="81"/>
      <c r="Q26" s="81"/>
      <c r="R26" s="81"/>
      <c r="S26" s="81"/>
      <c r="T26" s="81"/>
      <c r="U26" s="82"/>
      <c r="V26" s="83"/>
      <c r="W26" s="81"/>
      <c r="X26" s="81"/>
      <c r="Y26" s="81"/>
      <c r="Z26" s="81"/>
      <c r="AA26" s="81"/>
      <c r="AB26" s="81"/>
      <c r="AC26" s="81"/>
      <c r="AD26" s="81"/>
      <c r="AE26" s="81"/>
      <c r="AF26" s="84"/>
      <c r="AG26" s="132">
        <f>COUNTIF(B26:AF26,"○")</f>
        <v>0</v>
      </c>
      <c r="AH26" s="32"/>
      <c r="AJ26" s="19"/>
      <c r="AK26" s="685"/>
      <c r="AL26" s="687" t="e">
        <f>ROUND((AG38+#REF!)/AG39*100,0) &amp;"％"</f>
        <v>#REF!</v>
      </c>
      <c r="AM26" s="19"/>
      <c r="AN26" s="19"/>
    </row>
    <row r="27" spans="1:53" ht="24.95" customHeight="1" thickBot="1">
      <c r="A27" s="31" t="s">
        <v>7</v>
      </c>
      <c r="B27" s="85">
        <f t="shared" ref="B27:AF27" si="3">SUM(B28:B36)</f>
        <v>0</v>
      </c>
      <c r="C27" s="86">
        <f t="shared" si="3"/>
        <v>0</v>
      </c>
      <c r="D27" s="86">
        <f t="shared" si="3"/>
        <v>0</v>
      </c>
      <c r="E27" s="86">
        <f t="shared" si="3"/>
        <v>0</v>
      </c>
      <c r="F27" s="86">
        <f t="shared" si="3"/>
        <v>0</v>
      </c>
      <c r="G27" s="86">
        <f t="shared" si="3"/>
        <v>0</v>
      </c>
      <c r="H27" s="86">
        <f t="shared" si="3"/>
        <v>0</v>
      </c>
      <c r="I27" s="86">
        <f t="shared" si="3"/>
        <v>0</v>
      </c>
      <c r="J27" s="86">
        <f t="shared" si="3"/>
        <v>0</v>
      </c>
      <c r="K27" s="87">
        <f t="shared" si="3"/>
        <v>0</v>
      </c>
      <c r="L27" s="85">
        <f t="shared" si="3"/>
        <v>0</v>
      </c>
      <c r="M27" s="86">
        <f t="shared" si="3"/>
        <v>0</v>
      </c>
      <c r="N27" s="86">
        <f t="shared" si="3"/>
        <v>0</v>
      </c>
      <c r="O27" s="86">
        <f t="shared" si="3"/>
        <v>0</v>
      </c>
      <c r="P27" s="86">
        <f t="shared" si="3"/>
        <v>0</v>
      </c>
      <c r="Q27" s="86">
        <f t="shared" si="3"/>
        <v>0</v>
      </c>
      <c r="R27" s="86">
        <f t="shared" si="3"/>
        <v>0</v>
      </c>
      <c r="S27" s="86">
        <f t="shared" si="3"/>
        <v>0</v>
      </c>
      <c r="T27" s="86">
        <f t="shared" si="3"/>
        <v>0</v>
      </c>
      <c r="U27" s="87">
        <f t="shared" si="3"/>
        <v>0</v>
      </c>
      <c r="V27" s="88">
        <f t="shared" si="3"/>
        <v>0</v>
      </c>
      <c r="W27" s="86">
        <f t="shared" si="3"/>
        <v>0</v>
      </c>
      <c r="X27" s="86">
        <f t="shared" si="3"/>
        <v>0</v>
      </c>
      <c r="Y27" s="86">
        <f t="shared" si="3"/>
        <v>0</v>
      </c>
      <c r="Z27" s="86">
        <f t="shared" si="3"/>
        <v>0</v>
      </c>
      <c r="AA27" s="86">
        <f t="shared" si="3"/>
        <v>0</v>
      </c>
      <c r="AB27" s="86">
        <f t="shared" si="3"/>
        <v>0</v>
      </c>
      <c r="AC27" s="86">
        <f t="shared" si="3"/>
        <v>0</v>
      </c>
      <c r="AD27" s="86">
        <f t="shared" si="3"/>
        <v>0</v>
      </c>
      <c r="AE27" s="86">
        <f t="shared" si="3"/>
        <v>0</v>
      </c>
      <c r="AF27" s="86">
        <f t="shared" si="3"/>
        <v>0</v>
      </c>
      <c r="AG27" s="133">
        <f>SUM(B27:AF27)</f>
        <v>0</v>
      </c>
      <c r="AH27" s="9"/>
      <c r="AI27" s="675" t="s">
        <v>223</v>
      </c>
      <c r="AJ27" s="19"/>
      <c r="AK27" s="29" t="s">
        <v>224</v>
      </c>
      <c r="AL27" s="134" t="e">
        <f>ROUND(SUM(AI29:AI36)/AG38,1)</f>
        <v>#DIV/0!</v>
      </c>
      <c r="AM27" s="19"/>
      <c r="AN27" s="19"/>
    </row>
    <row r="28" spans="1:53" ht="24.95" customHeight="1" thickBot="1">
      <c r="A28" s="31" t="s">
        <v>54</v>
      </c>
      <c r="B28" s="89"/>
      <c r="C28" s="84"/>
      <c r="D28" s="84"/>
      <c r="E28" s="84"/>
      <c r="F28" s="84"/>
      <c r="G28" s="84"/>
      <c r="H28" s="84"/>
      <c r="I28" s="84"/>
      <c r="J28" s="84"/>
      <c r="K28" s="82"/>
      <c r="L28" s="89"/>
      <c r="M28" s="84"/>
      <c r="N28" s="84"/>
      <c r="O28" s="84"/>
      <c r="P28" s="84"/>
      <c r="Q28" s="84"/>
      <c r="R28" s="84"/>
      <c r="S28" s="84"/>
      <c r="T28" s="84"/>
      <c r="U28" s="82"/>
      <c r="V28" s="90"/>
      <c r="W28" s="84"/>
      <c r="X28" s="84"/>
      <c r="Y28" s="84"/>
      <c r="Z28" s="84"/>
      <c r="AA28" s="84"/>
      <c r="AB28" s="84"/>
      <c r="AC28" s="84"/>
      <c r="AD28" s="84"/>
      <c r="AE28" s="84"/>
      <c r="AF28" s="84"/>
      <c r="AG28" s="133">
        <f>SUM(B28:AF28)</f>
        <v>0</v>
      </c>
      <c r="AI28" s="688"/>
      <c r="AJ28" s="19"/>
      <c r="AK28" s="12" t="s">
        <v>55</v>
      </c>
      <c r="AL28" s="135"/>
      <c r="AM28" s="19"/>
      <c r="AN28" s="19"/>
    </row>
    <row r="29" spans="1:53" ht="24.95" customHeight="1" thickBot="1">
      <c r="A29" s="33" t="s">
        <v>190</v>
      </c>
      <c r="B29" s="91"/>
      <c r="C29" s="92"/>
      <c r="D29" s="92"/>
      <c r="E29" s="92"/>
      <c r="F29" s="92"/>
      <c r="G29" s="92"/>
      <c r="H29" s="92"/>
      <c r="I29" s="92"/>
      <c r="J29" s="92"/>
      <c r="K29" s="93"/>
      <c r="L29" s="91"/>
      <c r="M29" s="92"/>
      <c r="N29" s="92"/>
      <c r="O29" s="92"/>
      <c r="P29" s="92"/>
      <c r="Q29" s="92"/>
      <c r="R29" s="92"/>
      <c r="S29" s="92"/>
      <c r="T29" s="92"/>
      <c r="U29" s="93"/>
      <c r="V29" s="94"/>
      <c r="W29" s="92"/>
      <c r="X29" s="92"/>
      <c r="Y29" s="92"/>
      <c r="Z29" s="92"/>
      <c r="AA29" s="92"/>
      <c r="AB29" s="92"/>
      <c r="AC29" s="92"/>
      <c r="AD29" s="92"/>
      <c r="AE29" s="92"/>
      <c r="AF29" s="92"/>
      <c r="AG29" s="136">
        <f t="shared" ref="AG29:AG37" si="4">SUM(B29:AF29)</f>
        <v>0</v>
      </c>
      <c r="AH29" s="34" t="s">
        <v>225</v>
      </c>
      <c r="AI29" s="137">
        <f>AG29*2</f>
        <v>0</v>
      </c>
      <c r="AJ29" s="19"/>
      <c r="AK29" s="12" t="s">
        <v>56</v>
      </c>
      <c r="AL29" s="138" t="e">
        <f>AL24/AE2</f>
        <v>#DIV/0!</v>
      </c>
      <c r="AM29" s="19"/>
      <c r="AN29" s="19"/>
    </row>
    <row r="30" spans="1:53" ht="24.95" customHeight="1" thickBot="1">
      <c r="A30" s="33" t="s">
        <v>57</v>
      </c>
      <c r="B30" s="95"/>
      <c r="C30" s="96"/>
      <c r="D30" s="96"/>
      <c r="E30" s="96"/>
      <c r="F30" s="96"/>
      <c r="G30" s="96"/>
      <c r="H30" s="96"/>
      <c r="I30" s="96"/>
      <c r="J30" s="96"/>
      <c r="K30" s="97"/>
      <c r="L30" s="95"/>
      <c r="M30" s="96"/>
      <c r="N30" s="96"/>
      <c r="O30" s="96"/>
      <c r="P30" s="96"/>
      <c r="Q30" s="96"/>
      <c r="R30" s="96"/>
      <c r="S30" s="96"/>
      <c r="T30" s="96"/>
      <c r="U30" s="97"/>
      <c r="V30" s="98"/>
      <c r="W30" s="96"/>
      <c r="X30" s="96"/>
      <c r="Y30" s="96"/>
      <c r="Z30" s="96"/>
      <c r="AA30" s="96"/>
      <c r="AB30" s="96"/>
      <c r="AC30" s="96"/>
      <c r="AD30" s="96"/>
      <c r="AE30" s="96"/>
      <c r="AF30" s="99"/>
      <c r="AG30" s="136">
        <f t="shared" si="4"/>
        <v>0</v>
      </c>
      <c r="AH30" s="34" t="s">
        <v>225</v>
      </c>
      <c r="AI30" s="137">
        <f>AG30*2</f>
        <v>0</v>
      </c>
      <c r="AK30" s="139" t="s">
        <v>226</v>
      </c>
      <c r="AL30" s="140" t="e">
        <f>ROUND((AG39)/AG27*100,0) &amp;"％"</f>
        <v>#DIV/0!</v>
      </c>
      <c r="AM30" s="19"/>
      <c r="AN30" s="19"/>
    </row>
    <row r="31" spans="1:53" ht="24.95" customHeight="1" thickBot="1">
      <c r="A31" s="35" t="s">
        <v>191</v>
      </c>
      <c r="B31" s="95"/>
      <c r="C31" s="96"/>
      <c r="D31" s="96"/>
      <c r="E31" s="96"/>
      <c r="F31" s="96"/>
      <c r="G31" s="96"/>
      <c r="H31" s="96"/>
      <c r="I31" s="96"/>
      <c r="J31" s="96"/>
      <c r="K31" s="97"/>
      <c r="L31" s="95"/>
      <c r="M31" s="96"/>
      <c r="N31" s="96"/>
      <c r="O31" s="96"/>
      <c r="P31" s="96"/>
      <c r="Q31" s="96"/>
      <c r="R31" s="96"/>
      <c r="S31" s="96"/>
      <c r="T31" s="96"/>
      <c r="U31" s="97"/>
      <c r="V31" s="98"/>
      <c r="W31" s="96"/>
      <c r="X31" s="96"/>
      <c r="Y31" s="96"/>
      <c r="Z31" s="96"/>
      <c r="AA31" s="96"/>
      <c r="AB31" s="96"/>
      <c r="AC31" s="96"/>
      <c r="AD31" s="96"/>
      <c r="AE31" s="96"/>
      <c r="AF31" s="99"/>
      <c r="AG31" s="136">
        <f t="shared" si="4"/>
        <v>0</v>
      </c>
      <c r="AH31" s="34" t="s">
        <v>68</v>
      </c>
      <c r="AI31" s="137">
        <f>AG31*3</f>
        <v>0</v>
      </c>
      <c r="AM31" s="19"/>
      <c r="AN31" s="19"/>
    </row>
    <row r="32" spans="1:53" ht="24.95" customHeight="1" thickBot="1">
      <c r="A32" s="33" t="s">
        <v>58</v>
      </c>
      <c r="B32" s="95"/>
      <c r="C32" s="96"/>
      <c r="D32" s="96"/>
      <c r="E32" s="96"/>
      <c r="F32" s="96"/>
      <c r="G32" s="96"/>
      <c r="H32" s="96"/>
      <c r="I32" s="96"/>
      <c r="J32" s="96"/>
      <c r="K32" s="97"/>
      <c r="L32" s="95"/>
      <c r="M32" s="96"/>
      <c r="N32" s="96"/>
      <c r="O32" s="96"/>
      <c r="P32" s="96"/>
      <c r="Q32" s="96"/>
      <c r="R32" s="96"/>
      <c r="S32" s="96"/>
      <c r="T32" s="96"/>
      <c r="U32" s="97"/>
      <c r="V32" s="98"/>
      <c r="W32" s="96"/>
      <c r="X32" s="96"/>
      <c r="Y32" s="96"/>
      <c r="Z32" s="96"/>
      <c r="AA32" s="96"/>
      <c r="AB32" s="96"/>
      <c r="AC32" s="96"/>
      <c r="AD32" s="96"/>
      <c r="AE32" s="96"/>
      <c r="AF32" s="99"/>
      <c r="AG32" s="136">
        <f t="shared" si="4"/>
        <v>0</v>
      </c>
      <c r="AH32" s="34" t="s">
        <v>68</v>
      </c>
      <c r="AI32" s="137">
        <f>AG32*3</f>
        <v>0</v>
      </c>
      <c r="AJ32" s="19"/>
      <c r="AK32" s="36"/>
      <c r="AL32" s="10"/>
      <c r="AM32" s="19"/>
      <c r="AN32" s="19"/>
    </row>
    <row r="33" spans="1:53" ht="24.95" customHeight="1" thickBot="1">
      <c r="A33" s="37" t="s">
        <v>192</v>
      </c>
      <c r="B33" s="95"/>
      <c r="C33" s="96"/>
      <c r="D33" s="96"/>
      <c r="E33" s="96"/>
      <c r="F33" s="96"/>
      <c r="G33" s="96"/>
      <c r="H33" s="96"/>
      <c r="I33" s="96"/>
      <c r="J33" s="96"/>
      <c r="K33" s="97"/>
      <c r="L33" s="95"/>
      <c r="M33" s="96"/>
      <c r="N33" s="96"/>
      <c r="O33" s="96"/>
      <c r="P33" s="96"/>
      <c r="Q33" s="96"/>
      <c r="R33" s="96"/>
      <c r="S33" s="96"/>
      <c r="T33" s="96"/>
      <c r="U33" s="97"/>
      <c r="V33" s="98"/>
      <c r="W33" s="96"/>
      <c r="X33" s="96"/>
      <c r="Y33" s="96"/>
      <c r="Z33" s="96"/>
      <c r="AA33" s="96"/>
      <c r="AB33" s="96"/>
      <c r="AC33" s="96"/>
      <c r="AD33" s="96"/>
      <c r="AE33" s="96"/>
      <c r="AF33" s="99"/>
      <c r="AG33" s="141">
        <f t="shared" si="4"/>
        <v>0</v>
      </c>
      <c r="AH33" s="34" t="s">
        <v>69</v>
      </c>
      <c r="AI33" s="142">
        <f>AG33*4</f>
        <v>0</v>
      </c>
      <c r="AJ33" s="19"/>
      <c r="AK33" s="39"/>
      <c r="AL33" s="40"/>
      <c r="AM33" s="19"/>
      <c r="AN33" s="19"/>
    </row>
    <row r="34" spans="1:53" ht="24.95" customHeight="1" thickBot="1">
      <c r="A34" s="38" t="s">
        <v>59</v>
      </c>
      <c r="B34" s="100"/>
      <c r="C34" s="101"/>
      <c r="D34" s="101"/>
      <c r="E34" s="101"/>
      <c r="F34" s="101"/>
      <c r="G34" s="101"/>
      <c r="H34" s="101"/>
      <c r="I34" s="101"/>
      <c r="J34" s="101"/>
      <c r="K34" s="102"/>
      <c r="L34" s="100"/>
      <c r="M34" s="101"/>
      <c r="N34" s="101"/>
      <c r="O34" s="101"/>
      <c r="P34" s="101"/>
      <c r="Q34" s="101"/>
      <c r="R34" s="101"/>
      <c r="S34" s="101"/>
      <c r="T34" s="101"/>
      <c r="U34" s="102"/>
      <c r="V34" s="103"/>
      <c r="W34" s="101"/>
      <c r="X34" s="101"/>
      <c r="Y34" s="101"/>
      <c r="Z34" s="101"/>
      <c r="AA34" s="101"/>
      <c r="AB34" s="101"/>
      <c r="AC34" s="101"/>
      <c r="AD34" s="101"/>
      <c r="AE34" s="101"/>
      <c r="AF34" s="104"/>
      <c r="AG34" s="141">
        <f t="shared" si="4"/>
        <v>0</v>
      </c>
      <c r="AH34" s="34" t="s">
        <v>69</v>
      </c>
      <c r="AI34" s="142">
        <f>AG34*4</f>
        <v>0</v>
      </c>
      <c r="AJ34" s="19"/>
      <c r="AK34" s="19"/>
      <c r="AL34" s="19"/>
      <c r="AM34" s="19"/>
      <c r="AN34" s="19"/>
    </row>
    <row r="35" spans="1:53" ht="24.95" customHeight="1" thickBot="1">
      <c r="A35" s="37" t="s">
        <v>70</v>
      </c>
      <c r="B35" s="100"/>
      <c r="C35" s="101"/>
      <c r="D35" s="101"/>
      <c r="E35" s="101"/>
      <c r="F35" s="101"/>
      <c r="G35" s="101"/>
      <c r="H35" s="101"/>
      <c r="I35" s="101"/>
      <c r="J35" s="101"/>
      <c r="K35" s="102"/>
      <c r="L35" s="100"/>
      <c r="M35" s="101"/>
      <c r="N35" s="101"/>
      <c r="O35" s="101"/>
      <c r="P35" s="101"/>
      <c r="Q35" s="101"/>
      <c r="R35" s="101"/>
      <c r="S35" s="101"/>
      <c r="T35" s="101"/>
      <c r="U35" s="102"/>
      <c r="V35" s="103"/>
      <c r="W35" s="101"/>
      <c r="X35" s="101"/>
      <c r="Y35" s="101"/>
      <c r="Z35" s="101"/>
      <c r="AA35" s="101"/>
      <c r="AB35" s="101"/>
      <c r="AC35" s="101"/>
      <c r="AD35" s="101"/>
      <c r="AE35" s="101"/>
      <c r="AF35" s="104"/>
      <c r="AG35" s="141">
        <f t="shared" si="4"/>
        <v>0</v>
      </c>
      <c r="AH35" s="34" t="s">
        <v>71</v>
      </c>
      <c r="AI35" s="143">
        <f>AG35*5</f>
        <v>0</v>
      </c>
      <c r="AJ35" s="19"/>
      <c r="AK35" s="19"/>
      <c r="AL35" s="19"/>
      <c r="AM35" s="19"/>
      <c r="AN35" s="19"/>
    </row>
    <row r="36" spans="1:53" ht="24.95" customHeight="1" thickBot="1">
      <c r="A36" s="30" t="s">
        <v>72</v>
      </c>
      <c r="B36" s="121"/>
      <c r="C36" s="122"/>
      <c r="D36" s="122"/>
      <c r="E36" s="122"/>
      <c r="F36" s="122"/>
      <c r="G36" s="122"/>
      <c r="H36" s="122"/>
      <c r="I36" s="122"/>
      <c r="J36" s="122"/>
      <c r="K36" s="123"/>
      <c r="L36" s="121"/>
      <c r="M36" s="122"/>
      <c r="N36" s="122"/>
      <c r="O36" s="122"/>
      <c r="P36" s="122"/>
      <c r="Q36" s="122"/>
      <c r="R36" s="122"/>
      <c r="S36" s="122"/>
      <c r="T36" s="122"/>
      <c r="U36" s="123"/>
      <c r="V36" s="124"/>
      <c r="W36" s="122"/>
      <c r="X36" s="122"/>
      <c r="Y36" s="122"/>
      <c r="Z36" s="122"/>
      <c r="AA36" s="122"/>
      <c r="AB36" s="122"/>
      <c r="AC36" s="122"/>
      <c r="AD36" s="122"/>
      <c r="AE36" s="122"/>
      <c r="AF36" s="125"/>
      <c r="AG36" s="148">
        <f t="shared" si="4"/>
        <v>0</v>
      </c>
      <c r="AH36" s="34" t="s">
        <v>73</v>
      </c>
      <c r="AI36" s="143">
        <f>AG36*6</f>
        <v>0</v>
      </c>
      <c r="AJ36" s="19"/>
      <c r="AK36" s="19"/>
      <c r="AL36" s="19"/>
      <c r="AM36" s="19"/>
      <c r="AN36" s="19"/>
    </row>
    <row r="37" spans="1:53" ht="24.75" customHeight="1" thickBot="1">
      <c r="A37" s="68" t="s">
        <v>227</v>
      </c>
      <c r="B37" s="126"/>
      <c r="C37" s="127"/>
      <c r="D37" s="127"/>
      <c r="E37" s="127"/>
      <c r="F37" s="127"/>
      <c r="G37" s="127"/>
      <c r="H37" s="127"/>
      <c r="I37" s="127"/>
      <c r="J37" s="127"/>
      <c r="K37" s="128"/>
      <c r="L37" s="129"/>
      <c r="M37" s="127"/>
      <c r="N37" s="127"/>
      <c r="O37" s="127"/>
      <c r="P37" s="127"/>
      <c r="Q37" s="127"/>
      <c r="R37" s="127"/>
      <c r="S37" s="127"/>
      <c r="T37" s="127"/>
      <c r="U37" s="128"/>
      <c r="V37" s="126"/>
      <c r="W37" s="127"/>
      <c r="X37" s="127"/>
      <c r="Y37" s="127"/>
      <c r="Z37" s="127"/>
      <c r="AA37" s="127"/>
      <c r="AB37" s="127"/>
      <c r="AC37" s="127"/>
      <c r="AD37" s="127"/>
      <c r="AE37" s="127"/>
      <c r="AF37" s="130"/>
      <c r="AG37" s="149">
        <f t="shared" si="4"/>
        <v>0</v>
      </c>
      <c r="AH37" s="47"/>
      <c r="AI37" s="60"/>
      <c r="AM37" s="19"/>
      <c r="AN37" s="19"/>
    </row>
    <row r="38" spans="1:53" ht="26.25" customHeight="1" thickBot="1">
      <c r="A38" s="48" t="s">
        <v>228</v>
      </c>
      <c r="B38" s="111">
        <f t="shared" ref="B38:AF38" si="5">SUM(B29:B36)</f>
        <v>0</v>
      </c>
      <c r="C38" s="112">
        <f t="shared" si="5"/>
        <v>0</v>
      </c>
      <c r="D38" s="112">
        <f t="shared" si="5"/>
        <v>0</v>
      </c>
      <c r="E38" s="112">
        <f t="shared" si="5"/>
        <v>0</v>
      </c>
      <c r="F38" s="112">
        <f t="shared" si="5"/>
        <v>0</v>
      </c>
      <c r="G38" s="112">
        <f t="shared" si="5"/>
        <v>0</v>
      </c>
      <c r="H38" s="112">
        <f t="shared" si="5"/>
        <v>0</v>
      </c>
      <c r="I38" s="112">
        <f t="shared" si="5"/>
        <v>0</v>
      </c>
      <c r="J38" s="112">
        <f t="shared" si="5"/>
        <v>0</v>
      </c>
      <c r="K38" s="113">
        <f t="shared" si="5"/>
        <v>0</v>
      </c>
      <c r="L38" s="114">
        <f t="shared" si="5"/>
        <v>0</v>
      </c>
      <c r="M38" s="112">
        <f t="shared" si="5"/>
        <v>0</v>
      </c>
      <c r="N38" s="112">
        <f t="shared" si="5"/>
        <v>0</v>
      </c>
      <c r="O38" s="112">
        <f t="shared" si="5"/>
        <v>0</v>
      </c>
      <c r="P38" s="112">
        <f t="shared" si="5"/>
        <v>0</v>
      </c>
      <c r="Q38" s="112">
        <f t="shared" si="5"/>
        <v>0</v>
      </c>
      <c r="R38" s="112">
        <f t="shared" si="5"/>
        <v>0</v>
      </c>
      <c r="S38" s="112">
        <f t="shared" si="5"/>
        <v>0</v>
      </c>
      <c r="T38" s="112">
        <f t="shared" si="5"/>
        <v>0</v>
      </c>
      <c r="U38" s="113">
        <f t="shared" si="5"/>
        <v>0</v>
      </c>
      <c r="V38" s="111">
        <f t="shared" si="5"/>
        <v>0</v>
      </c>
      <c r="W38" s="112">
        <f t="shared" si="5"/>
        <v>0</v>
      </c>
      <c r="X38" s="112">
        <f t="shared" si="5"/>
        <v>0</v>
      </c>
      <c r="Y38" s="112">
        <f t="shared" si="5"/>
        <v>0</v>
      </c>
      <c r="Z38" s="112">
        <f t="shared" si="5"/>
        <v>0</v>
      </c>
      <c r="AA38" s="112">
        <f t="shared" si="5"/>
        <v>0</v>
      </c>
      <c r="AB38" s="112">
        <f t="shared" si="5"/>
        <v>0</v>
      </c>
      <c r="AC38" s="112">
        <f t="shared" si="5"/>
        <v>0</v>
      </c>
      <c r="AD38" s="112">
        <f t="shared" si="5"/>
        <v>0</v>
      </c>
      <c r="AE38" s="112">
        <f t="shared" si="5"/>
        <v>0</v>
      </c>
      <c r="AF38" s="115">
        <f t="shared" si="5"/>
        <v>0</v>
      </c>
      <c r="AG38" s="133">
        <f t="shared" ref="AG38" si="6">SUM(AG29:AG36)</f>
        <v>0</v>
      </c>
      <c r="AH38" s="47" t="s">
        <v>0</v>
      </c>
      <c r="AI38" s="142">
        <f>SUM(AI29:AI36)</f>
        <v>0</v>
      </c>
      <c r="AJ38" s="11"/>
      <c r="AK38" s="19"/>
      <c r="AL38" s="19"/>
      <c r="AM38" s="19"/>
      <c r="AN38" s="19"/>
    </row>
    <row r="39" spans="1:53" s="17" customFormat="1" ht="24.75" thickBot="1">
      <c r="A39" s="146" t="s">
        <v>229</v>
      </c>
      <c r="B39" s="116"/>
      <c r="C39" s="117"/>
      <c r="D39" s="117"/>
      <c r="E39" s="117"/>
      <c r="F39" s="117"/>
      <c r="G39" s="117"/>
      <c r="H39" s="117"/>
      <c r="I39" s="117"/>
      <c r="J39" s="117"/>
      <c r="K39" s="118"/>
      <c r="L39" s="119"/>
      <c r="M39" s="117"/>
      <c r="N39" s="117"/>
      <c r="O39" s="117"/>
      <c r="P39" s="117"/>
      <c r="Q39" s="117"/>
      <c r="R39" s="117"/>
      <c r="S39" s="117"/>
      <c r="T39" s="117"/>
      <c r="U39" s="120"/>
      <c r="V39" s="116"/>
      <c r="W39" s="117"/>
      <c r="X39" s="117"/>
      <c r="Y39" s="117"/>
      <c r="Z39" s="117"/>
      <c r="AA39" s="117"/>
      <c r="AB39" s="117"/>
      <c r="AC39" s="117"/>
      <c r="AD39" s="117"/>
      <c r="AE39" s="117"/>
      <c r="AF39" s="118"/>
      <c r="AG39" s="147">
        <f>SUM(B39:AF39)</f>
        <v>0</v>
      </c>
      <c r="AH39" s="14"/>
      <c r="AI39" s="14"/>
      <c r="AM39" s="15"/>
      <c r="AN39" s="15"/>
      <c r="AO39" s="16"/>
      <c r="AP39" s="16"/>
      <c r="AQ39" s="16"/>
      <c r="AR39" s="16"/>
      <c r="AS39" s="16"/>
      <c r="AT39" s="16"/>
      <c r="AU39" s="16"/>
      <c r="AV39" s="16"/>
    </row>
    <row r="40" spans="1:53" ht="26.25" customHeight="1">
      <c r="A40" s="8" t="s">
        <v>242</v>
      </c>
      <c r="B40" s="677">
        <f>B22</f>
        <v>0</v>
      </c>
      <c r="C40" s="677"/>
      <c r="D40" s="20" t="s">
        <v>1</v>
      </c>
      <c r="E40" s="678">
        <v>6</v>
      </c>
      <c r="F40" s="678"/>
      <c r="G40" s="21" t="s">
        <v>2</v>
      </c>
      <c r="H40" s="22" t="s">
        <v>3</v>
      </c>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19"/>
      <c r="AH40" s="19"/>
      <c r="AI40" s="19"/>
      <c r="AJ40" s="19"/>
      <c r="AK40" s="19"/>
      <c r="AL40" s="19"/>
      <c r="AM40" s="19"/>
      <c r="AN40" s="19"/>
    </row>
    <row r="41" spans="1:53" ht="20.100000000000001" customHeight="1" thickBot="1">
      <c r="A41" s="1"/>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1"/>
      <c r="AJ41" s="19">
        <f>E40</f>
        <v>6</v>
      </c>
      <c r="AK41" s="19" t="s">
        <v>53</v>
      </c>
    </row>
    <row r="42" spans="1:53" ht="24.95" customHeight="1" thickBot="1">
      <c r="A42" s="24" t="s">
        <v>4</v>
      </c>
      <c r="B42" s="25">
        <v>1</v>
      </c>
      <c r="C42" s="26">
        <v>2</v>
      </c>
      <c r="D42" s="26">
        <v>3</v>
      </c>
      <c r="E42" s="26">
        <v>4</v>
      </c>
      <c r="F42" s="26">
        <v>5</v>
      </c>
      <c r="G42" s="26">
        <v>6</v>
      </c>
      <c r="H42" s="26">
        <v>7</v>
      </c>
      <c r="I42" s="26">
        <v>8</v>
      </c>
      <c r="J42" s="26">
        <v>9</v>
      </c>
      <c r="K42" s="27">
        <v>10</v>
      </c>
      <c r="L42" s="25">
        <v>11</v>
      </c>
      <c r="M42" s="26">
        <v>12</v>
      </c>
      <c r="N42" s="26">
        <v>13</v>
      </c>
      <c r="O42" s="26">
        <v>14</v>
      </c>
      <c r="P42" s="26">
        <v>15</v>
      </c>
      <c r="Q42" s="26">
        <v>16</v>
      </c>
      <c r="R42" s="26">
        <v>17</v>
      </c>
      <c r="S42" s="26">
        <v>18</v>
      </c>
      <c r="T42" s="26">
        <v>19</v>
      </c>
      <c r="U42" s="27">
        <v>20</v>
      </c>
      <c r="V42" s="25">
        <v>21</v>
      </c>
      <c r="W42" s="26">
        <v>22</v>
      </c>
      <c r="X42" s="26">
        <v>23</v>
      </c>
      <c r="Y42" s="26">
        <v>24</v>
      </c>
      <c r="Z42" s="26">
        <v>25</v>
      </c>
      <c r="AA42" s="26">
        <v>26</v>
      </c>
      <c r="AB42" s="26">
        <v>27</v>
      </c>
      <c r="AC42" s="26">
        <v>28</v>
      </c>
      <c r="AD42" s="26">
        <v>29</v>
      </c>
      <c r="AE42" s="26">
        <v>30</v>
      </c>
      <c r="AF42" s="27"/>
      <c r="AG42" s="679" t="s">
        <v>0</v>
      </c>
      <c r="AH42" s="28"/>
      <c r="AI42" s="28"/>
      <c r="AJ42" s="19"/>
      <c r="AK42" s="29" t="s">
        <v>221</v>
      </c>
      <c r="AL42" s="131" t="e">
        <f>ROUNDUP(AG45/AG44,1)</f>
        <v>#DIV/0!</v>
      </c>
      <c r="AM42" s="19"/>
      <c r="AN42" s="19"/>
      <c r="AS42" s="6"/>
      <c r="AT42" s="6"/>
      <c r="BA42" s="6"/>
    </row>
    <row r="43" spans="1:53" ht="24.95" customHeight="1" thickBot="1">
      <c r="A43" s="30" t="s">
        <v>5</v>
      </c>
      <c r="B43" s="43" t="s">
        <v>252</v>
      </c>
      <c r="C43" s="44" t="s">
        <v>216</v>
      </c>
      <c r="D43" s="43" t="s">
        <v>176</v>
      </c>
      <c r="E43" s="44" t="s">
        <v>177</v>
      </c>
      <c r="F43" s="43" t="s">
        <v>178</v>
      </c>
      <c r="G43" s="44" t="s">
        <v>179</v>
      </c>
      <c r="H43" s="43" t="s">
        <v>180</v>
      </c>
      <c r="I43" s="44" t="s">
        <v>37</v>
      </c>
      <c r="J43" s="43" t="s">
        <v>181</v>
      </c>
      <c r="K43" s="44" t="s">
        <v>176</v>
      </c>
      <c r="L43" s="43" t="s">
        <v>177</v>
      </c>
      <c r="M43" s="44" t="s">
        <v>178</v>
      </c>
      <c r="N43" s="43" t="s">
        <v>179</v>
      </c>
      <c r="O43" s="44" t="s">
        <v>180</v>
      </c>
      <c r="P43" s="43" t="s">
        <v>37</v>
      </c>
      <c r="Q43" s="44" t="s">
        <v>181</v>
      </c>
      <c r="R43" s="43" t="s">
        <v>176</v>
      </c>
      <c r="S43" s="44" t="s">
        <v>177</v>
      </c>
      <c r="T43" s="43" t="s">
        <v>178</v>
      </c>
      <c r="U43" s="44" t="s">
        <v>179</v>
      </c>
      <c r="V43" s="43" t="s">
        <v>180</v>
      </c>
      <c r="W43" s="44" t="s">
        <v>37</v>
      </c>
      <c r="X43" s="43" t="s">
        <v>181</v>
      </c>
      <c r="Y43" s="44" t="s">
        <v>176</v>
      </c>
      <c r="Z43" s="43" t="s">
        <v>177</v>
      </c>
      <c r="AA43" s="44" t="s">
        <v>178</v>
      </c>
      <c r="AB43" s="43" t="s">
        <v>179</v>
      </c>
      <c r="AC43" s="44" t="s">
        <v>180</v>
      </c>
      <c r="AD43" s="43" t="s">
        <v>37</v>
      </c>
      <c r="AE43" s="44" t="s">
        <v>181</v>
      </c>
      <c r="AF43" s="45"/>
      <c r="AG43" s="680"/>
      <c r="AH43" s="28"/>
      <c r="AI43" s="28"/>
      <c r="AJ43" s="19"/>
      <c r="AK43" s="684" t="s">
        <v>222</v>
      </c>
      <c r="AL43" s="686" t="e">
        <f>ROUND((AG47+AG49+AG51+AG53+AG54)/AG56*100,0) &amp;"％"</f>
        <v>#DIV/0!</v>
      </c>
      <c r="AM43" s="19"/>
      <c r="AN43" s="19"/>
    </row>
    <row r="44" spans="1:53" ht="24.95" customHeight="1" thickBot="1">
      <c r="A44" s="31" t="s">
        <v>6</v>
      </c>
      <c r="B44" s="80"/>
      <c r="C44" s="81"/>
      <c r="D44" s="81"/>
      <c r="E44" s="81"/>
      <c r="F44" s="81"/>
      <c r="G44" s="81"/>
      <c r="H44" s="81"/>
      <c r="I44" s="81"/>
      <c r="J44" s="81"/>
      <c r="K44" s="82"/>
      <c r="L44" s="80"/>
      <c r="M44" s="81"/>
      <c r="N44" s="81"/>
      <c r="O44" s="81"/>
      <c r="P44" s="81"/>
      <c r="Q44" s="81"/>
      <c r="R44" s="81"/>
      <c r="S44" s="81"/>
      <c r="T44" s="81"/>
      <c r="U44" s="82"/>
      <c r="V44" s="83"/>
      <c r="W44" s="81"/>
      <c r="X44" s="81"/>
      <c r="Y44" s="81"/>
      <c r="Z44" s="81"/>
      <c r="AA44" s="81"/>
      <c r="AB44" s="81"/>
      <c r="AC44" s="81"/>
      <c r="AD44" s="81"/>
      <c r="AE44" s="81"/>
      <c r="AF44" s="84"/>
      <c r="AG44" s="132">
        <f>COUNTIF(B44:AF44,"○")</f>
        <v>0</v>
      </c>
      <c r="AH44" s="32"/>
      <c r="AJ44" s="19"/>
      <c r="AK44" s="685"/>
      <c r="AL44" s="687" t="e">
        <f>ROUND((AG56+#REF!)/AG57*100,0) &amp;"％"</f>
        <v>#REF!</v>
      </c>
      <c r="AM44" s="19"/>
      <c r="AN44" s="19"/>
    </row>
    <row r="45" spans="1:53" ht="24.95" customHeight="1" thickBot="1">
      <c r="A45" s="31" t="s">
        <v>7</v>
      </c>
      <c r="B45" s="85">
        <f t="shared" ref="B45:AF45" si="7">SUM(B46:B54)</f>
        <v>0</v>
      </c>
      <c r="C45" s="86">
        <f t="shared" si="7"/>
        <v>0</v>
      </c>
      <c r="D45" s="86">
        <f t="shared" si="7"/>
        <v>0</v>
      </c>
      <c r="E45" s="86">
        <f t="shared" si="7"/>
        <v>0</v>
      </c>
      <c r="F45" s="86">
        <f t="shared" si="7"/>
        <v>0</v>
      </c>
      <c r="G45" s="86">
        <f t="shared" si="7"/>
        <v>0</v>
      </c>
      <c r="H45" s="86">
        <f t="shared" si="7"/>
        <v>0</v>
      </c>
      <c r="I45" s="86">
        <f t="shared" si="7"/>
        <v>0</v>
      </c>
      <c r="J45" s="86">
        <f t="shared" si="7"/>
        <v>0</v>
      </c>
      <c r="K45" s="87">
        <f t="shared" si="7"/>
        <v>0</v>
      </c>
      <c r="L45" s="85">
        <f t="shared" si="7"/>
        <v>0</v>
      </c>
      <c r="M45" s="86">
        <f t="shared" si="7"/>
        <v>0</v>
      </c>
      <c r="N45" s="86">
        <f t="shared" si="7"/>
        <v>0</v>
      </c>
      <c r="O45" s="86">
        <f t="shared" si="7"/>
        <v>0</v>
      </c>
      <c r="P45" s="86">
        <f t="shared" si="7"/>
        <v>0</v>
      </c>
      <c r="Q45" s="86">
        <f t="shared" si="7"/>
        <v>0</v>
      </c>
      <c r="R45" s="86">
        <f t="shared" si="7"/>
        <v>0</v>
      </c>
      <c r="S45" s="86">
        <f t="shared" si="7"/>
        <v>0</v>
      </c>
      <c r="T45" s="86">
        <f t="shared" si="7"/>
        <v>0</v>
      </c>
      <c r="U45" s="87">
        <f t="shared" si="7"/>
        <v>0</v>
      </c>
      <c r="V45" s="88">
        <f t="shared" si="7"/>
        <v>0</v>
      </c>
      <c r="W45" s="86">
        <f t="shared" si="7"/>
        <v>0</v>
      </c>
      <c r="X45" s="86">
        <f t="shared" si="7"/>
        <v>0</v>
      </c>
      <c r="Y45" s="86">
        <f t="shared" si="7"/>
        <v>0</v>
      </c>
      <c r="Z45" s="86">
        <f t="shared" si="7"/>
        <v>0</v>
      </c>
      <c r="AA45" s="86">
        <f t="shared" si="7"/>
        <v>0</v>
      </c>
      <c r="AB45" s="86">
        <f t="shared" si="7"/>
        <v>0</v>
      </c>
      <c r="AC45" s="86">
        <f t="shared" si="7"/>
        <v>0</v>
      </c>
      <c r="AD45" s="86">
        <f t="shared" si="7"/>
        <v>0</v>
      </c>
      <c r="AE45" s="86">
        <f t="shared" si="7"/>
        <v>0</v>
      </c>
      <c r="AF45" s="86">
        <f t="shared" si="7"/>
        <v>0</v>
      </c>
      <c r="AG45" s="133">
        <f>SUM(B45:AF45)</f>
        <v>0</v>
      </c>
      <c r="AH45" s="9"/>
      <c r="AI45" s="675" t="s">
        <v>223</v>
      </c>
      <c r="AJ45" s="19"/>
      <c r="AK45" s="29" t="s">
        <v>224</v>
      </c>
      <c r="AL45" s="134" t="e">
        <f>ROUND(SUM(AI47:AI54)/AG56,1)</f>
        <v>#DIV/0!</v>
      </c>
      <c r="AM45" s="19"/>
      <c r="AN45" s="19"/>
    </row>
    <row r="46" spans="1:53" ht="24.95" customHeight="1" thickBot="1">
      <c r="A46" s="31" t="s">
        <v>54</v>
      </c>
      <c r="B46" s="89"/>
      <c r="C46" s="84"/>
      <c r="D46" s="84"/>
      <c r="E46" s="84"/>
      <c r="F46" s="84"/>
      <c r="G46" s="84"/>
      <c r="H46" s="84"/>
      <c r="I46" s="84"/>
      <c r="J46" s="84"/>
      <c r="K46" s="82"/>
      <c r="L46" s="89"/>
      <c r="M46" s="84"/>
      <c r="N46" s="84"/>
      <c r="O46" s="84"/>
      <c r="P46" s="84"/>
      <c r="Q46" s="84"/>
      <c r="R46" s="84"/>
      <c r="S46" s="84"/>
      <c r="T46" s="84"/>
      <c r="U46" s="82"/>
      <c r="V46" s="90"/>
      <c r="W46" s="84"/>
      <c r="X46" s="84"/>
      <c r="Y46" s="84"/>
      <c r="Z46" s="84"/>
      <c r="AA46" s="84"/>
      <c r="AB46" s="84"/>
      <c r="AC46" s="84"/>
      <c r="AD46" s="84"/>
      <c r="AE46" s="84"/>
      <c r="AF46" s="84"/>
      <c r="AG46" s="133">
        <f>SUM(B46:AF46)</f>
        <v>0</v>
      </c>
      <c r="AI46" s="688"/>
      <c r="AJ46" s="19"/>
      <c r="AK46" s="12" t="s">
        <v>55</v>
      </c>
      <c r="AL46" s="135"/>
      <c r="AM46" s="19"/>
      <c r="AN46" s="19"/>
    </row>
    <row r="47" spans="1:53" ht="24.95" customHeight="1" thickBot="1">
      <c r="A47" s="33" t="s">
        <v>190</v>
      </c>
      <c r="B47" s="91"/>
      <c r="C47" s="92"/>
      <c r="D47" s="92"/>
      <c r="E47" s="92"/>
      <c r="F47" s="92"/>
      <c r="G47" s="92"/>
      <c r="H47" s="92"/>
      <c r="I47" s="92"/>
      <c r="J47" s="92"/>
      <c r="K47" s="93"/>
      <c r="L47" s="91"/>
      <c r="M47" s="92"/>
      <c r="N47" s="92"/>
      <c r="O47" s="92"/>
      <c r="P47" s="92"/>
      <c r="Q47" s="92"/>
      <c r="R47" s="92"/>
      <c r="S47" s="92"/>
      <c r="T47" s="92"/>
      <c r="U47" s="93"/>
      <c r="V47" s="94"/>
      <c r="W47" s="92"/>
      <c r="X47" s="92"/>
      <c r="Y47" s="92"/>
      <c r="Z47" s="92"/>
      <c r="AA47" s="92"/>
      <c r="AB47" s="92"/>
      <c r="AC47" s="92"/>
      <c r="AD47" s="92"/>
      <c r="AE47" s="92"/>
      <c r="AF47" s="92"/>
      <c r="AG47" s="136">
        <f t="shared" ref="AG47:AG55" si="8">SUM(B47:AF47)</f>
        <v>0</v>
      </c>
      <c r="AH47" s="34" t="s">
        <v>225</v>
      </c>
      <c r="AI47" s="137">
        <f>AG47*2</f>
        <v>0</v>
      </c>
      <c r="AJ47" s="19"/>
      <c r="AK47" s="12" t="s">
        <v>56</v>
      </c>
      <c r="AL47" s="138" t="e">
        <f>AL42/AE2</f>
        <v>#DIV/0!</v>
      </c>
      <c r="AM47" s="19"/>
      <c r="AN47" s="19"/>
    </row>
    <row r="48" spans="1:53" ht="24.95" customHeight="1" thickBot="1">
      <c r="A48" s="33" t="s">
        <v>57</v>
      </c>
      <c r="B48" s="95"/>
      <c r="C48" s="96"/>
      <c r="D48" s="96"/>
      <c r="E48" s="96"/>
      <c r="F48" s="96"/>
      <c r="G48" s="96"/>
      <c r="H48" s="96"/>
      <c r="I48" s="96"/>
      <c r="J48" s="96"/>
      <c r="K48" s="97"/>
      <c r="L48" s="95"/>
      <c r="M48" s="96"/>
      <c r="N48" s="96"/>
      <c r="O48" s="96"/>
      <c r="P48" s="96"/>
      <c r="Q48" s="96"/>
      <c r="R48" s="96"/>
      <c r="S48" s="96"/>
      <c r="T48" s="96"/>
      <c r="U48" s="97"/>
      <c r="V48" s="98"/>
      <c r="W48" s="96"/>
      <c r="X48" s="96"/>
      <c r="Y48" s="96"/>
      <c r="Z48" s="96"/>
      <c r="AA48" s="96"/>
      <c r="AB48" s="96"/>
      <c r="AC48" s="96"/>
      <c r="AD48" s="96"/>
      <c r="AE48" s="96"/>
      <c r="AF48" s="99"/>
      <c r="AG48" s="136">
        <f t="shared" si="8"/>
        <v>0</v>
      </c>
      <c r="AH48" s="34" t="s">
        <v>225</v>
      </c>
      <c r="AI48" s="137">
        <f>AG48*2</f>
        <v>0</v>
      </c>
      <c r="AJ48" s="14"/>
      <c r="AK48" s="139" t="s">
        <v>226</v>
      </c>
      <c r="AL48" s="140" t="e">
        <f>ROUND((AG57)/AG45*100,0) &amp;"％"</f>
        <v>#DIV/0!</v>
      </c>
      <c r="AM48" s="19"/>
      <c r="AN48" s="19"/>
    </row>
    <row r="49" spans="1:53" ht="24.95" customHeight="1" thickBot="1">
      <c r="A49" s="35" t="s">
        <v>191</v>
      </c>
      <c r="B49" s="95"/>
      <c r="C49" s="96"/>
      <c r="D49" s="96"/>
      <c r="E49" s="96"/>
      <c r="F49" s="96"/>
      <c r="G49" s="96"/>
      <c r="H49" s="96"/>
      <c r="I49" s="96"/>
      <c r="J49" s="96"/>
      <c r="K49" s="97"/>
      <c r="L49" s="95"/>
      <c r="M49" s="96"/>
      <c r="N49" s="96"/>
      <c r="O49" s="96"/>
      <c r="P49" s="96"/>
      <c r="Q49" s="96"/>
      <c r="R49" s="96"/>
      <c r="S49" s="96"/>
      <c r="T49" s="96"/>
      <c r="U49" s="97"/>
      <c r="V49" s="98"/>
      <c r="W49" s="96"/>
      <c r="X49" s="96"/>
      <c r="Y49" s="96"/>
      <c r="Z49" s="96"/>
      <c r="AA49" s="96"/>
      <c r="AB49" s="96"/>
      <c r="AC49" s="96"/>
      <c r="AD49" s="96"/>
      <c r="AE49" s="96"/>
      <c r="AF49" s="99"/>
      <c r="AG49" s="136">
        <f t="shared" si="8"/>
        <v>0</v>
      </c>
      <c r="AH49" s="34" t="s">
        <v>68</v>
      </c>
      <c r="AI49" s="137">
        <f>AG49*3</f>
        <v>0</v>
      </c>
      <c r="AJ49" s="19"/>
      <c r="AK49" s="19"/>
      <c r="AL49" s="19"/>
      <c r="AM49" s="19"/>
      <c r="AN49" s="19"/>
    </row>
    <row r="50" spans="1:53" ht="24.95" customHeight="1" thickBot="1">
      <c r="A50" s="33" t="s">
        <v>58</v>
      </c>
      <c r="B50" s="95"/>
      <c r="C50" s="96"/>
      <c r="D50" s="96"/>
      <c r="E50" s="96"/>
      <c r="F50" s="96"/>
      <c r="G50" s="96"/>
      <c r="H50" s="96"/>
      <c r="I50" s="96"/>
      <c r="J50" s="96"/>
      <c r="K50" s="97"/>
      <c r="L50" s="95"/>
      <c r="M50" s="96"/>
      <c r="N50" s="96"/>
      <c r="O50" s="96"/>
      <c r="P50" s="96"/>
      <c r="Q50" s="96"/>
      <c r="R50" s="96"/>
      <c r="S50" s="96"/>
      <c r="T50" s="96"/>
      <c r="U50" s="97"/>
      <c r="V50" s="98"/>
      <c r="W50" s="96"/>
      <c r="X50" s="96"/>
      <c r="Y50" s="96"/>
      <c r="Z50" s="96"/>
      <c r="AA50" s="96"/>
      <c r="AB50" s="96"/>
      <c r="AC50" s="96"/>
      <c r="AD50" s="96"/>
      <c r="AE50" s="96"/>
      <c r="AF50" s="99"/>
      <c r="AG50" s="136">
        <f t="shared" si="8"/>
        <v>0</v>
      </c>
      <c r="AH50" s="34" t="s">
        <v>68</v>
      </c>
      <c r="AI50" s="137">
        <f>AG50*3</f>
        <v>0</v>
      </c>
      <c r="AJ50" s="19"/>
      <c r="AK50" s="19"/>
    </row>
    <row r="51" spans="1:53" ht="24.95" customHeight="1" thickBot="1">
      <c r="A51" s="37" t="s">
        <v>192</v>
      </c>
      <c r="B51" s="95"/>
      <c r="C51" s="96"/>
      <c r="D51" s="96"/>
      <c r="E51" s="96"/>
      <c r="F51" s="96"/>
      <c r="G51" s="96"/>
      <c r="H51" s="96"/>
      <c r="I51" s="96"/>
      <c r="J51" s="96"/>
      <c r="K51" s="97"/>
      <c r="L51" s="95"/>
      <c r="M51" s="96"/>
      <c r="N51" s="96"/>
      <c r="O51" s="96"/>
      <c r="P51" s="96"/>
      <c r="Q51" s="96"/>
      <c r="R51" s="96"/>
      <c r="S51" s="96"/>
      <c r="T51" s="96"/>
      <c r="U51" s="97"/>
      <c r="V51" s="98"/>
      <c r="W51" s="96"/>
      <c r="X51" s="96"/>
      <c r="Y51" s="96"/>
      <c r="Z51" s="96"/>
      <c r="AA51" s="96"/>
      <c r="AB51" s="96"/>
      <c r="AC51" s="96"/>
      <c r="AD51" s="96"/>
      <c r="AE51" s="96"/>
      <c r="AF51" s="99"/>
      <c r="AG51" s="141">
        <f t="shared" si="8"/>
        <v>0</v>
      </c>
      <c r="AH51" s="34" t="s">
        <v>69</v>
      </c>
      <c r="AI51" s="142">
        <f>AG51*4</f>
        <v>0</v>
      </c>
      <c r="AJ51" s="19"/>
      <c r="AK51" s="19"/>
    </row>
    <row r="52" spans="1:53" ht="24.95" customHeight="1" thickBot="1">
      <c r="A52" s="38" t="s">
        <v>59</v>
      </c>
      <c r="B52" s="100"/>
      <c r="C52" s="101"/>
      <c r="D52" s="101"/>
      <c r="E52" s="101"/>
      <c r="F52" s="101"/>
      <c r="G52" s="101"/>
      <c r="H52" s="101"/>
      <c r="I52" s="101"/>
      <c r="J52" s="101"/>
      <c r="K52" s="102"/>
      <c r="L52" s="100"/>
      <c r="M52" s="101"/>
      <c r="N52" s="101"/>
      <c r="O52" s="101"/>
      <c r="P52" s="101"/>
      <c r="Q52" s="101"/>
      <c r="R52" s="101"/>
      <c r="S52" s="101"/>
      <c r="T52" s="101"/>
      <c r="U52" s="102"/>
      <c r="V52" s="103"/>
      <c r="W52" s="101"/>
      <c r="X52" s="101"/>
      <c r="Y52" s="101"/>
      <c r="Z52" s="101"/>
      <c r="AA52" s="101"/>
      <c r="AB52" s="101"/>
      <c r="AC52" s="101"/>
      <c r="AD52" s="101"/>
      <c r="AE52" s="101"/>
      <c r="AF52" s="104"/>
      <c r="AG52" s="141">
        <f t="shared" si="8"/>
        <v>0</v>
      </c>
      <c r="AH52" s="34" t="s">
        <v>69</v>
      </c>
      <c r="AI52" s="142">
        <f>AG52*4</f>
        <v>0</v>
      </c>
      <c r="AJ52" s="19"/>
      <c r="AK52" s="19"/>
    </row>
    <row r="53" spans="1:53" ht="24.95" customHeight="1" thickBot="1">
      <c r="A53" s="37" t="s">
        <v>70</v>
      </c>
      <c r="B53" s="100"/>
      <c r="C53" s="101"/>
      <c r="D53" s="101"/>
      <c r="E53" s="101"/>
      <c r="F53" s="101"/>
      <c r="G53" s="101"/>
      <c r="H53" s="101"/>
      <c r="I53" s="101"/>
      <c r="J53" s="101"/>
      <c r="K53" s="102"/>
      <c r="L53" s="100"/>
      <c r="M53" s="101"/>
      <c r="N53" s="101"/>
      <c r="O53" s="101"/>
      <c r="P53" s="101"/>
      <c r="Q53" s="101"/>
      <c r="R53" s="101"/>
      <c r="S53" s="101"/>
      <c r="T53" s="101"/>
      <c r="U53" s="102"/>
      <c r="V53" s="103"/>
      <c r="W53" s="101"/>
      <c r="X53" s="101"/>
      <c r="Y53" s="101"/>
      <c r="Z53" s="101"/>
      <c r="AA53" s="101"/>
      <c r="AB53" s="101"/>
      <c r="AC53" s="101"/>
      <c r="AD53" s="101"/>
      <c r="AE53" s="101"/>
      <c r="AF53" s="104"/>
      <c r="AG53" s="141">
        <f t="shared" si="8"/>
        <v>0</v>
      </c>
      <c r="AH53" s="34" t="s">
        <v>71</v>
      </c>
      <c r="AI53" s="143">
        <f>AG53*5</f>
        <v>0</v>
      </c>
      <c r="AM53" s="19"/>
      <c r="AN53" s="19"/>
    </row>
    <row r="54" spans="1:53" ht="24.95" customHeight="1" thickBot="1">
      <c r="A54" s="30" t="s">
        <v>72</v>
      </c>
      <c r="B54" s="121"/>
      <c r="C54" s="122"/>
      <c r="D54" s="122"/>
      <c r="E54" s="122"/>
      <c r="F54" s="122"/>
      <c r="G54" s="122"/>
      <c r="H54" s="122"/>
      <c r="I54" s="122"/>
      <c r="J54" s="122"/>
      <c r="K54" s="123"/>
      <c r="L54" s="121"/>
      <c r="M54" s="122"/>
      <c r="N54" s="122"/>
      <c r="O54" s="122"/>
      <c r="P54" s="122"/>
      <c r="Q54" s="122"/>
      <c r="R54" s="122"/>
      <c r="S54" s="122"/>
      <c r="T54" s="122"/>
      <c r="U54" s="123"/>
      <c r="V54" s="124"/>
      <c r="W54" s="122"/>
      <c r="X54" s="122"/>
      <c r="Y54" s="122"/>
      <c r="Z54" s="122"/>
      <c r="AA54" s="122"/>
      <c r="AB54" s="122"/>
      <c r="AC54" s="122"/>
      <c r="AD54" s="122"/>
      <c r="AE54" s="122"/>
      <c r="AF54" s="125"/>
      <c r="AG54" s="148">
        <f t="shared" si="8"/>
        <v>0</v>
      </c>
      <c r="AH54" s="34" t="s">
        <v>73</v>
      </c>
      <c r="AI54" s="143">
        <f>AG54*6</f>
        <v>0</v>
      </c>
      <c r="AM54" s="19"/>
      <c r="AN54" s="19"/>
    </row>
    <row r="55" spans="1:53" ht="24.75" customHeight="1" thickBot="1">
      <c r="A55" s="61" t="s">
        <v>227</v>
      </c>
      <c r="B55" s="94"/>
      <c r="C55" s="92"/>
      <c r="D55" s="92"/>
      <c r="E55" s="92"/>
      <c r="F55" s="92"/>
      <c r="G55" s="92"/>
      <c r="H55" s="92"/>
      <c r="I55" s="92"/>
      <c r="J55" s="92"/>
      <c r="K55" s="93"/>
      <c r="L55" s="91"/>
      <c r="M55" s="92"/>
      <c r="N55" s="92"/>
      <c r="O55" s="92"/>
      <c r="P55" s="92"/>
      <c r="Q55" s="92"/>
      <c r="R55" s="92"/>
      <c r="S55" s="92"/>
      <c r="T55" s="92"/>
      <c r="U55" s="93"/>
      <c r="V55" s="94"/>
      <c r="W55" s="92"/>
      <c r="X55" s="92"/>
      <c r="Y55" s="92"/>
      <c r="Z55" s="92"/>
      <c r="AA55" s="92"/>
      <c r="AB55" s="92"/>
      <c r="AC55" s="92"/>
      <c r="AD55" s="92"/>
      <c r="AE55" s="92"/>
      <c r="AF55" s="110"/>
      <c r="AG55" s="145">
        <f t="shared" si="8"/>
        <v>0</v>
      </c>
      <c r="AH55" s="47"/>
      <c r="AI55" s="60"/>
      <c r="AM55" s="19"/>
      <c r="AN55" s="19"/>
    </row>
    <row r="56" spans="1:53" ht="26.25" customHeight="1" thickTop="1" thickBot="1">
      <c r="A56" s="48" t="s">
        <v>228</v>
      </c>
      <c r="B56" s="111">
        <f t="shared" ref="B56:AF56" si="9">SUM(B47:B54)</f>
        <v>0</v>
      </c>
      <c r="C56" s="112">
        <f t="shared" si="9"/>
        <v>0</v>
      </c>
      <c r="D56" s="112">
        <f t="shared" si="9"/>
        <v>0</v>
      </c>
      <c r="E56" s="112">
        <f t="shared" si="9"/>
        <v>0</v>
      </c>
      <c r="F56" s="112">
        <f t="shared" si="9"/>
        <v>0</v>
      </c>
      <c r="G56" s="112">
        <f t="shared" si="9"/>
        <v>0</v>
      </c>
      <c r="H56" s="112">
        <f t="shared" si="9"/>
        <v>0</v>
      </c>
      <c r="I56" s="112">
        <f t="shared" si="9"/>
        <v>0</v>
      </c>
      <c r="J56" s="112">
        <f t="shared" si="9"/>
        <v>0</v>
      </c>
      <c r="K56" s="113">
        <f t="shared" si="9"/>
        <v>0</v>
      </c>
      <c r="L56" s="114">
        <f t="shared" si="9"/>
        <v>0</v>
      </c>
      <c r="M56" s="112">
        <f t="shared" si="9"/>
        <v>0</v>
      </c>
      <c r="N56" s="112">
        <f t="shared" si="9"/>
        <v>0</v>
      </c>
      <c r="O56" s="112">
        <f t="shared" si="9"/>
        <v>0</v>
      </c>
      <c r="P56" s="112">
        <f t="shared" si="9"/>
        <v>0</v>
      </c>
      <c r="Q56" s="112">
        <f t="shared" si="9"/>
        <v>0</v>
      </c>
      <c r="R56" s="112">
        <f t="shared" si="9"/>
        <v>0</v>
      </c>
      <c r="S56" s="112">
        <f t="shared" si="9"/>
        <v>0</v>
      </c>
      <c r="T56" s="112">
        <f t="shared" si="9"/>
        <v>0</v>
      </c>
      <c r="U56" s="113">
        <f t="shared" si="9"/>
        <v>0</v>
      </c>
      <c r="V56" s="111">
        <f t="shared" si="9"/>
        <v>0</v>
      </c>
      <c r="W56" s="112">
        <f t="shared" si="9"/>
        <v>0</v>
      </c>
      <c r="X56" s="112">
        <f t="shared" si="9"/>
        <v>0</v>
      </c>
      <c r="Y56" s="112">
        <f t="shared" si="9"/>
        <v>0</v>
      </c>
      <c r="Z56" s="112">
        <f t="shared" si="9"/>
        <v>0</v>
      </c>
      <c r="AA56" s="112">
        <f t="shared" si="9"/>
        <v>0</v>
      </c>
      <c r="AB56" s="112">
        <f t="shared" si="9"/>
        <v>0</v>
      </c>
      <c r="AC56" s="112">
        <f t="shared" si="9"/>
        <v>0</v>
      </c>
      <c r="AD56" s="112">
        <f t="shared" si="9"/>
        <v>0</v>
      </c>
      <c r="AE56" s="112">
        <f t="shared" si="9"/>
        <v>0</v>
      </c>
      <c r="AF56" s="115">
        <f t="shared" si="9"/>
        <v>0</v>
      </c>
      <c r="AG56" s="150">
        <f t="shared" ref="AG56" si="10">SUM(AG47:AG54)</f>
        <v>0</v>
      </c>
      <c r="AH56" s="34" t="s">
        <v>0</v>
      </c>
      <c r="AI56" s="142">
        <f>SUM(AI47:AI54)</f>
        <v>0</v>
      </c>
      <c r="AM56" s="19"/>
      <c r="AN56" s="19"/>
    </row>
    <row r="57" spans="1:53" s="17" customFormat="1" ht="24.75" thickBot="1">
      <c r="A57" s="146" t="s">
        <v>229</v>
      </c>
      <c r="B57" s="116"/>
      <c r="C57" s="117"/>
      <c r="D57" s="117"/>
      <c r="E57" s="117"/>
      <c r="F57" s="117"/>
      <c r="G57" s="117"/>
      <c r="H57" s="117"/>
      <c r="I57" s="117"/>
      <c r="J57" s="117"/>
      <c r="K57" s="118"/>
      <c r="L57" s="119"/>
      <c r="M57" s="117"/>
      <c r="N57" s="117"/>
      <c r="O57" s="117"/>
      <c r="P57" s="117"/>
      <c r="Q57" s="117"/>
      <c r="R57" s="117"/>
      <c r="S57" s="117"/>
      <c r="T57" s="117"/>
      <c r="U57" s="120"/>
      <c r="V57" s="116"/>
      <c r="W57" s="117"/>
      <c r="X57" s="117"/>
      <c r="Y57" s="117"/>
      <c r="Z57" s="117"/>
      <c r="AA57" s="117"/>
      <c r="AB57" s="117"/>
      <c r="AC57" s="117"/>
      <c r="AD57" s="117"/>
      <c r="AE57" s="117"/>
      <c r="AF57" s="118"/>
      <c r="AG57" s="147">
        <f>SUM(B57:AF57)</f>
        <v>0</v>
      </c>
      <c r="AH57" s="14"/>
      <c r="AI57" s="14"/>
      <c r="AM57" s="15"/>
      <c r="AN57" s="15"/>
      <c r="AO57" s="16"/>
      <c r="AP57" s="16"/>
      <c r="AQ57" s="16"/>
      <c r="AR57" s="16"/>
      <c r="AS57" s="16"/>
      <c r="AT57" s="16"/>
      <c r="AU57" s="16"/>
      <c r="AV57" s="16"/>
    </row>
    <row r="58" spans="1:53" ht="26.25" customHeight="1">
      <c r="A58" s="8" t="s">
        <v>242</v>
      </c>
      <c r="B58" s="677">
        <f>B40</f>
        <v>0</v>
      </c>
      <c r="C58" s="677"/>
      <c r="D58" s="20" t="s">
        <v>1</v>
      </c>
      <c r="E58" s="678">
        <v>7</v>
      </c>
      <c r="F58" s="678"/>
      <c r="G58" s="21" t="s">
        <v>2</v>
      </c>
      <c r="H58" s="22" t="s">
        <v>3</v>
      </c>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19"/>
      <c r="AH58" s="19"/>
      <c r="AI58" s="19"/>
      <c r="AM58" s="19"/>
      <c r="AN58" s="19"/>
    </row>
    <row r="59" spans="1:53" ht="20.100000000000001" customHeight="1" thickBot="1">
      <c r="A59" s="1"/>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1"/>
      <c r="AJ59" s="19">
        <f>E58</f>
        <v>7</v>
      </c>
      <c r="AK59" s="19" t="s">
        <v>53</v>
      </c>
    </row>
    <row r="60" spans="1:53" ht="24.95" customHeight="1" thickBot="1">
      <c r="A60" s="24" t="s">
        <v>4</v>
      </c>
      <c r="B60" s="25">
        <v>1</v>
      </c>
      <c r="C60" s="26">
        <v>2</v>
      </c>
      <c r="D60" s="26">
        <v>3</v>
      </c>
      <c r="E60" s="26">
        <v>4</v>
      </c>
      <c r="F60" s="26">
        <v>5</v>
      </c>
      <c r="G60" s="26">
        <v>6</v>
      </c>
      <c r="H60" s="26">
        <v>7</v>
      </c>
      <c r="I60" s="26">
        <v>8</v>
      </c>
      <c r="J60" s="26">
        <v>9</v>
      </c>
      <c r="K60" s="27">
        <v>10</v>
      </c>
      <c r="L60" s="25">
        <v>11</v>
      </c>
      <c r="M60" s="26">
        <v>12</v>
      </c>
      <c r="N60" s="26">
        <v>13</v>
      </c>
      <c r="O60" s="26">
        <v>14</v>
      </c>
      <c r="P60" s="26">
        <v>15</v>
      </c>
      <c r="Q60" s="26">
        <v>16</v>
      </c>
      <c r="R60" s="26">
        <v>17</v>
      </c>
      <c r="S60" s="26">
        <v>18</v>
      </c>
      <c r="T60" s="26">
        <v>19</v>
      </c>
      <c r="U60" s="27">
        <v>20</v>
      </c>
      <c r="V60" s="25">
        <v>21</v>
      </c>
      <c r="W60" s="26">
        <v>22</v>
      </c>
      <c r="X60" s="26">
        <v>23</v>
      </c>
      <c r="Y60" s="26">
        <v>24</v>
      </c>
      <c r="Z60" s="26">
        <v>25</v>
      </c>
      <c r="AA60" s="26">
        <v>26</v>
      </c>
      <c r="AB60" s="26">
        <v>27</v>
      </c>
      <c r="AC60" s="26">
        <v>28</v>
      </c>
      <c r="AD60" s="26">
        <v>29</v>
      </c>
      <c r="AE60" s="26">
        <v>30</v>
      </c>
      <c r="AF60" s="27">
        <v>31</v>
      </c>
      <c r="AG60" s="679" t="s">
        <v>0</v>
      </c>
      <c r="AH60" s="28"/>
      <c r="AI60" s="28"/>
      <c r="AJ60" s="19"/>
      <c r="AK60" s="29" t="s">
        <v>230</v>
      </c>
      <c r="AL60" s="131" t="e">
        <f>ROUNDUP(AG63/AG62,1)</f>
        <v>#DIV/0!</v>
      </c>
      <c r="AM60" s="19"/>
      <c r="AN60" s="19"/>
      <c r="AS60" s="6"/>
      <c r="AT60" s="6"/>
      <c r="BA60" s="6"/>
    </row>
    <row r="61" spans="1:53" ht="24.95" customHeight="1" thickBot="1">
      <c r="A61" s="30" t="s">
        <v>5</v>
      </c>
      <c r="B61" s="43" t="s">
        <v>217</v>
      </c>
      <c r="C61" s="43" t="s">
        <v>254</v>
      </c>
      <c r="D61" s="43" t="s">
        <v>178</v>
      </c>
      <c r="E61" s="43" t="s">
        <v>179</v>
      </c>
      <c r="F61" s="43" t="s">
        <v>180</v>
      </c>
      <c r="G61" s="43" t="s">
        <v>37</v>
      </c>
      <c r="H61" s="43" t="s">
        <v>181</v>
      </c>
      <c r="I61" s="43" t="s">
        <v>176</v>
      </c>
      <c r="J61" s="43" t="s">
        <v>177</v>
      </c>
      <c r="K61" s="43" t="s">
        <v>178</v>
      </c>
      <c r="L61" s="43" t="s">
        <v>179</v>
      </c>
      <c r="M61" s="43" t="s">
        <v>180</v>
      </c>
      <c r="N61" s="43" t="s">
        <v>37</v>
      </c>
      <c r="O61" s="43" t="s">
        <v>181</v>
      </c>
      <c r="P61" s="43" t="s">
        <v>176</v>
      </c>
      <c r="Q61" s="43" t="s">
        <v>177</v>
      </c>
      <c r="R61" s="43" t="s">
        <v>178</v>
      </c>
      <c r="S61" s="43" t="s">
        <v>179</v>
      </c>
      <c r="T61" s="43" t="s">
        <v>180</v>
      </c>
      <c r="U61" s="43" t="s">
        <v>37</v>
      </c>
      <c r="V61" s="43" t="s">
        <v>181</v>
      </c>
      <c r="W61" s="43" t="s">
        <v>176</v>
      </c>
      <c r="X61" s="43" t="s">
        <v>177</v>
      </c>
      <c r="Y61" s="43" t="s">
        <v>178</v>
      </c>
      <c r="Z61" s="43" t="s">
        <v>179</v>
      </c>
      <c r="AA61" s="43" t="s">
        <v>180</v>
      </c>
      <c r="AB61" s="43" t="s">
        <v>37</v>
      </c>
      <c r="AC61" s="43" t="s">
        <v>181</v>
      </c>
      <c r="AD61" s="43" t="s">
        <v>176</v>
      </c>
      <c r="AE61" s="43" t="s">
        <v>177</v>
      </c>
      <c r="AF61" s="43" t="s">
        <v>178</v>
      </c>
      <c r="AG61" s="680"/>
      <c r="AH61" s="28"/>
      <c r="AI61" s="28"/>
      <c r="AJ61" s="19"/>
      <c r="AK61" s="684" t="s">
        <v>222</v>
      </c>
      <c r="AL61" s="682" t="e">
        <f>ROUND((AG65+AG67+AG69+AG71+AG72)/AG74*100,0) &amp;"％"</f>
        <v>#DIV/0!</v>
      </c>
      <c r="AM61" s="19"/>
      <c r="AN61" s="19"/>
    </row>
    <row r="62" spans="1:53" ht="24.95" customHeight="1" thickBot="1">
      <c r="A62" s="31" t="s">
        <v>6</v>
      </c>
      <c r="B62" s="80"/>
      <c r="C62" s="81"/>
      <c r="D62" s="81"/>
      <c r="E62" s="81"/>
      <c r="F62" s="81"/>
      <c r="G62" s="81"/>
      <c r="H62" s="81"/>
      <c r="I62" s="81"/>
      <c r="J62" s="81"/>
      <c r="K62" s="82"/>
      <c r="L62" s="80"/>
      <c r="M62" s="81"/>
      <c r="N62" s="81"/>
      <c r="O62" s="81"/>
      <c r="P62" s="81"/>
      <c r="Q62" s="81"/>
      <c r="R62" s="81"/>
      <c r="S62" s="81"/>
      <c r="T62" s="81"/>
      <c r="U62" s="82"/>
      <c r="V62" s="83"/>
      <c r="W62" s="81"/>
      <c r="X62" s="81"/>
      <c r="Y62" s="81"/>
      <c r="Z62" s="81"/>
      <c r="AA62" s="81"/>
      <c r="AB62" s="81"/>
      <c r="AC62" s="81"/>
      <c r="AD62" s="81"/>
      <c r="AE62" s="81"/>
      <c r="AF62" s="84"/>
      <c r="AG62" s="132">
        <f>COUNTIF(B62:AF62,"○")</f>
        <v>0</v>
      </c>
      <c r="AH62" s="32"/>
      <c r="AJ62" s="19"/>
      <c r="AK62" s="685"/>
      <c r="AL62" s="683"/>
      <c r="AM62" s="19"/>
      <c r="AN62" s="19"/>
    </row>
    <row r="63" spans="1:53" ht="24.95" customHeight="1" thickBot="1">
      <c r="A63" s="31" t="s">
        <v>7</v>
      </c>
      <c r="B63" s="85">
        <f t="shared" ref="B63:AF63" si="11">SUM(B64:B72)</f>
        <v>0</v>
      </c>
      <c r="C63" s="86">
        <f t="shared" si="11"/>
        <v>0</v>
      </c>
      <c r="D63" s="86">
        <f t="shared" si="11"/>
        <v>0</v>
      </c>
      <c r="E63" s="86">
        <f t="shared" si="11"/>
        <v>0</v>
      </c>
      <c r="F63" s="86">
        <f t="shared" si="11"/>
        <v>0</v>
      </c>
      <c r="G63" s="86">
        <f t="shared" si="11"/>
        <v>0</v>
      </c>
      <c r="H63" s="86">
        <f t="shared" si="11"/>
        <v>0</v>
      </c>
      <c r="I63" s="86">
        <f t="shared" si="11"/>
        <v>0</v>
      </c>
      <c r="J63" s="86">
        <f t="shared" si="11"/>
        <v>0</v>
      </c>
      <c r="K63" s="87">
        <f t="shared" si="11"/>
        <v>0</v>
      </c>
      <c r="L63" s="85">
        <f t="shared" si="11"/>
        <v>0</v>
      </c>
      <c r="M63" s="86">
        <f t="shared" si="11"/>
        <v>0</v>
      </c>
      <c r="N63" s="86">
        <f t="shared" si="11"/>
        <v>0</v>
      </c>
      <c r="O63" s="86">
        <f t="shared" si="11"/>
        <v>0</v>
      </c>
      <c r="P63" s="86">
        <f t="shared" si="11"/>
        <v>0</v>
      </c>
      <c r="Q63" s="86">
        <f t="shared" si="11"/>
        <v>0</v>
      </c>
      <c r="R63" s="86">
        <f t="shared" si="11"/>
        <v>0</v>
      </c>
      <c r="S63" s="86">
        <f t="shared" si="11"/>
        <v>0</v>
      </c>
      <c r="T63" s="86">
        <f t="shared" si="11"/>
        <v>0</v>
      </c>
      <c r="U63" s="87">
        <f t="shared" si="11"/>
        <v>0</v>
      </c>
      <c r="V63" s="88">
        <f t="shared" si="11"/>
        <v>0</v>
      </c>
      <c r="W63" s="86">
        <f t="shared" si="11"/>
        <v>0</v>
      </c>
      <c r="X63" s="86">
        <f t="shared" si="11"/>
        <v>0</v>
      </c>
      <c r="Y63" s="86">
        <f t="shared" si="11"/>
        <v>0</v>
      </c>
      <c r="Z63" s="86">
        <f t="shared" si="11"/>
        <v>0</v>
      </c>
      <c r="AA63" s="86">
        <f t="shared" si="11"/>
        <v>0</v>
      </c>
      <c r="AB63" s="86">
        <f t="shared" si="11"/>
        <v>0</v>
      </c>
      <c r="AC63" s="86">
        <f t="shared" si="11"/>
        <v>0</v>
      </c>
      <c r="AD63" s="86">
        <f t="shared" si="11"/>
        <v>0</v>
      </c>
      <c r="AE63" s="86">
        <f t="shared" si="11"/>
        <v>0</v>
      </c>
      <c r="AF63" s="86">
        <f t="shared" si="11"/>
        <v>0</v>
      </c>
      <c r="AG63" s="133">
        <f>SUM(B63:AF63)</f>
        <v>0</v>
      </c>
      <c r="AH63" s="9"/>
      <c r="AI63" s="675" t="s">
        <v>223</v>
      </c>
      <c r="AJ63" s="19"/>
      <c r="AK63" s="29" t="s">
        <v>224</v>
      </c>
      <c r="AL63" s="134" t="e">
        <f>ROUND(SUM(AI65:AI72)/AG74,1)</f>
        <v>#DIV/0!</v>
      </c>
      <c r="AM63" s="19"/>
      <c r="AN63" s="19"/>
    </row>
    <row r="64" spans="1:53" ht="24.95" customHeight="1" thickBot="1">
      <c r="A64" s="31" t="s">
        <v>54</v>
      </c>
      <c r="B64" s="89"/>
      <c r="C64" s="84"/>
      <c r="D64" s="84"/>
      <c r="E64" s="84"/>
      <c r="F64" s="84"/>
      <c r="G64" s="84"/>
      <c r="H64" s="84"/>
      <c r="I64" s="84"/>
      <c r="J64" s="84"/>
      <c r="K64" s="82"/>
      <c r="L64" s="89"/>
      <c r="M64" s="84"/>
      <c r="N64" s="84"/>
      <c r="O64" s="84"/>
      <c r="P64" s="84"/>
      <c r="Q64" s="84"/>
      <c r="R64" s="84"/>
      <c r="S64" s="84"/>
      <c r="T64" s="84"/>
      <c r="U64" s="82"/>
      <c r="V64" s="90"/>
      <c r="W64" s="84"/>
      <c r="X64" s="84"/>
      <c r="Y64" s="84"/>
      <c r="Z64" s="84"/>
      <c r="AA64" s="84"/>
      <c r="AB64" s="84"/>
      <c r="AC64" s="84"/>
      <c r="AD64" s="84"/>
      <c r="AE64" s="84"/>
      <c r="AF64" s="84"/>
      <c r="AG64" s="133">
        <f>SUM(B64:AF64)</f>
        <v>0</v>
      </c>
      <c r="AI64" s="676"/>
      <c r="AJ64" s="19"/>
      <c r="AK64" s="12" t="s">
        <v>55</v>
      </c>
      <c r="AL64" s="135"/>
      <c r="AM64" s="19"/>
      <c r="AN64" s="19"/>
    </row>
    <row r="65" spans="1:53" ht="24.95" customHeight="1" thickBot="1">
      <c r="A65" s="33" t="s">
        <v>190</v>
      </c>
      <c r="B65" s="91"/>
      <c r="C65" s="92"/>
      <c r="D65" s="92"/>
      <c r="E65" s="92"/>
      <c r="F65" s="92"/>
      <c r="G65" s="92"/>
      <c r="H65" s="92"/>
      <c r="I65" s="92"/>
      <c r="J65" s="92"/>
      <c r="K65" s="93"/>
      <c r="L65" s="91"/>
      <c r="M65" s="92"/>
      <c r="N65" s="92"/>
      <c r="O65" s="92"/>
      <c r="P65" s="92"/>
      <c r="Q65" s="92"/>
      <c r="R65" s="92"/>
      <c r="S65" s="92"/>
      <c r="T65" s="92"/>
      <c r="U65" s="93"/>
      <c r="V65" s="94"/>
      <c r="W65" s="92"/>
      <c r="X65" s="92"/>
      <c r="Y65" s="92"/>
      <c r="Z65" s="92"/>
      <c r="AA65" s="92"/>
      <c r="AB65" s="92"/>
      <c r="AC65" s="92"/>
      <c r="AD65" s="92"/>
      <c r="AE65" s="92"/>
      <c r="AF65" s="92"/>
      <c r="AG65" s="136">
        <f t="shared" ref="AG65:AG73" si="12">SUM(B65:AF65)</f>
        <v>0</v>
      </c>
      <c r="AH65" s="34" t="s">
        <v>231</v>
      </c>
      <c r="AI65" s="137">
        <f>AG65*2</f>
        <v>0</v>
      </c>
      <c r="AJ65" s="19"/>
      <c r="AK65" s="12" t="s">
        <v>56</v>
      </c>
      <c r="AL65" s="138" t="e">
        <f>AL60/AE2</f>
        <v>#DIV/0!</v>
      </c>
      <c r="AM65" s="19"/>
      <c r="AN65" s="19"/>
    </row>
    <row r="66" spans="1:53" ht="24.95" customHeight="1" thickBot="1">
      <c r="A66" s="33" t="s">
        <v>57</v>
      </c>
      <c r="B66" s="95"/>
      <c r="C66" s="96"/>
      <c r="D66" s="96"/>
      <c r="E66" s="96"/>
      <c r="F66" s="96"/>
      <c r="G66" s="96"/>
      <c r="H66" s="96"/>
      <c r="I66" s="96"/>
      <c r="J66" s="96"/>
      <c r="K66" s="97"/>
      <c r="L66" s="95"/>
      <c r="M66" s="96"/>
      <c r="N66" s="96"/>
      <c r="O66" s="96"/>
      <c r="P66" s="96"/>
      <c r="Q66" s="96"/>
      <c r="R66" s="96"/>
      <c r="S66" s="96"/>
      <c r="T66" s="96"/>
      <c r="U66" s="97"/>
      <c r="V66" s="98"/>
      <c r="W66" s="96"/>
      <c r="X66" s="96"/>
      <c r="Y66" s="96"/>
      <c r="Z66" s="96"/>
      <c r="AA66" s="96"/>
      <c r="AB66" s="96"/>
      <c r="AC66" s="96"/>
      <c r="AD66" s="96"/>
      <c r="AE66" s="96"/>
      <c r="AF66" s="99"/>
      <c r="AG66" s="136">
        <f t="shared" si="12"/>
        <v>0</v>
      </c>
      <c r="AH66" s="34" t="s">
        <v>232</v>
      </c>
      <c r="AI66" s="137">
        <f>AG66*2</f>
        <v>0</v>
      </c>
      <c r="AJ66" s="14"/>
      <c r="AK66" s="139" t="s">
        <v>226</v>
      </c>
      <c r="AL66" s="140" t="e">
        <f>ROUND((AG75)/AG63*100,0) &amp;"％"</f>
        <v>#DIV/0!</v>
      </c>
      <c r="AM66" s="19"/>
      <c r="AN66" s="19"/>
    </row>
    <row r="67" spans="1:53" ht="24.95" customHeight="1" thickBot="1">
      <c r="A67" s="35" t="s">
        <v>191</v>
      </c>
      <c r="B67" s="95"/>
      <c r="C67" s="96"/>
      <c r="D67" s="96"/>
      <c r="E67" s="96"/>
      <c r="F67" s="96"/>
      <c r="G67" s="96"/>
      <c r="H67" s="96"/>
      <c r="I67" s="96"/>
      <c r="J67" s="96"/>
      <c r="K67" s="97"/>
      <c r="L67" s="95"/>
      <c r="M67" s="96"/>
      <c r="N67" s="96"/>
      <c r="O67" s="96"/>
      <c r="P67" s="96"/>
      <c r="Q67" s="96"/>
      <c r="R67" s="96"/>
      <c r="S67" s="96"/>
      <c r="T67" s="96"/>
      <c r="U67" s="97"/>
      <c r="V67" s="98"/>
      <c r="W67" s="96"/>
      <c r="X67" s="96"/>
      <c r="Y67" s="96"/>
      <c r="Z67" s="96"/>
      <c r="AA67" s="96"/>
      <c r="AB67" s="96"/>
      <c r="AC67" s="96"/>
      <c r="AD67" s="96"/>
      <c r="AE67" s="96"/>
      <c r="AF67" s="99"/>
      <c r="AG67" s="136">
        <f t="shared" si="12"/>
        <v>0</v>
      </c>
      <c r="AH67" s="34" t="s">
        <v>68</v>
      </c>
      <c r="AI67" s="137">
        <f>AG67*3</f>
        <v>0</v>
      </c>
      <c r="AJ67" s="19"/>
      <c r="AK67" s="19"/>
      <c r="AL67" s="19"/>
      <c r="AM67" s="19"/>
      <c r="AN67" s="19"/>
    </row>
    <row r="68" spans="1:53" ht="24.95" customHeight="1" thickBot="1">
      <c r="A68" s="33" t="s">
        <v>58</v>
      </c>
      <c r="B68" s="95"/>
      <c r="C68" s="96"/>
      <c r="D68" s="96"/>
      <c r="E68" s="96"/>
      <c r="F68" s="96"/>
      <c r="G68" s="96"/>
      <c r="H68" s="96"/>
      <c r="I68" s="96"/>
      <c r="J68" s="96"/>
      <c r="K68" s="97"/>
      <c r="L68" s="95"/>
      <c r="M68" s="96"/>
      <c r="N68" s="96"/>
      <c r="O68" s="96"/>
      <c r="P68" s="96"/>
      <c r="Q68" s="96"/>
      <c r="R68" s="96"/>
      <c r="S68" s="96"/>
      <c r="T68" s="96"/>
      <c r="U68" s="97"/>
      <c r="V68" s="98"/>
      <c r="W68" s="96"/>
      <c r="X68" s="96"/>
      <c r="Y68" s="96"/>
      <c r="Z68" s="96"/>
      <c r="AA68" s="96"/>
      <c r="AB68" s="96"/>
      <c r="AC68" s="96"/>
      <c r="AD68" s="96"/>
      <c r="AE68" s="96"/>
      <c r="AF68" s="99"/>
      <c r="AG68" s="136">
        <f t="shared" si="12"/>
        <v>0</v>
      </c>
      <c r="AH68" s="34" t="s">
        <v>68</v>
      </c>
      <c r="AI68" s="137">
        <f>AG68*3</f>
        <v>0</v>
      </c>
      <c r="AJ68" s="19"/>
      <c r="AK68" s="19"/>
    </row>
    <row r="69" spans="1:53" ht="24.95" customHeight="1" thickBot="1">
      <c r="A69" s="37" t="s">
        <v>192</v>
      </c>
      <c r="B69" s="95"/>
      <c r="C69" s="96"/>
      <c r="D69" s="96"/>
      <c r="E69" s="96"/>
      <c r="F69" s="96"/>
      <c r="G69" s="96"/>
      <c r="H69" s="96"/>
      <c r="I69" s="96"/>
      <c r="J69" s="96"/>
      <c r="K69" s="97"/>
      <c r="L69" s="95"/>
      <c r="M69" s="96"/>
      <c r="N69" s="96"/>
      <c r="O69" s="96"/>
      <c r="P69" s="96"/>
      <c r="Q69" s="96"/>
      <c r="R69" s="96"/>
      <c r="S69" s="96"/>
      <c r="T69" s="96"/>
      <c r="U69" s="97"/>
      <c r="V69" s="98"/>
      <c r="W69" s="96"/>
      <c r="X69" s="96"/>
      <c r="Y69" s="96"/>
      <c r="Z69" s="96"/>
      <c r="AA69" s="96"/>
      <c r="AB69" s="96"/>
      <c r="AC69" s="96"/>
      <c r="AD69" s="96"/>
      <c r="AE69" s="96"/>
      <c r="AF69" s="99"/>
      <c r="AG69" s="141">
        <f t="shared" si="12"/>
        <v>0</v>
      </c>
      <c r="AH69" s="34" t="s">
        <v>69</v>
      </c>
      <c r="AI69" s="142">
        <f>AG69*4</f>
        <v>0</v>
      </c>
      <c r="AJ69" s="19"/>
      <c r="AK69" s="19"/>
    </row>
    <row r="70" spans="1:53" ht="24.95" customHeight="1" thickBot="1">
      <c r="A70" s="38" t="s">
        <v>59</v>
      </c>
      <c r="B70" s="100"/>
      <c r="C70" s="101"/>
      <c r="D70" s="101"/>
      <c r="E70" s="101"/>
      <c r="F70" s="101"/>
      <c r="G70" s="101"/>
      <c r="H70" s="101"/>
      <c r="I70" s="101"/>
      <c r="J70" s="101"/>
      <c r="K70" s="102"/>
      <c r="L70" s="100"/>
      <c r="M70" s="101"/>
      <c r="N70" s="101"/>
      <c r="O70" s="101"/>
      <c r="P70" s="101"/>
      <c r="Q70" s="101"/>
      <c r="R70" s="101"/>
      <c r="S70" s="101"/>
      <c r="T70" s="101"/>
      <c r="U70" s="102"/>
      <c r="V70" s="103"/>
      <c r="W70" s="101"/>
      <c r="X70" s="101"/>
      <c r="Y70" s="101"/>
      <c r="Z70" s="101"/>
      <c r="AA70" s="101"/>
      <c r="AB70" s="101"/>
      <c r="AC70" s="101"/>
      <c r="AD70" s="101"/>
      <c r="AE70" s="101"/>
      <c r="AF70" s="104"/>
      <c r="AG70" s="141">
        <f t="shared" si="12"/>
        <v>0</v>
      </c>
      <c r="AH70" s="34" t="s">
        <v>69</v>
      </c>
      <c r="AI70" s="142">
        <f>AG70*4</f>
        <v>0</v>
      </c>
      <c r="AJ70" s="19"/>
      <c r="AK70" s="19"/>
    </row>
    <row r="71" spans="1:53" ht="24.95" customHeight="1" thickBot="1">
      <c r="A71" s="37" t="s">
        <v>70</v>
      </c>
      <c r="B71" s="100"/>
      <c r="C71" s="101"/>
      <c r="D71" s="101"/>
      <c r="E71" s="101"/>
      <c r="F71" s="101"/>
      <c r="G71" s="101"/>
      <c r="H71" s="101"/>
      <c r="I71" s="101"/>
      <c r="J71" s="101"/>
      <c r="K71" s="102"/>
      <c r="L71" s="100"/>
      <c r="M71" s="101"/>
      <c r="N71" s="101"/>
      <c r="O71" s="101"/>
      <c r="P71" s="101"/>
      <c r="Q71" s="101"/>
      <c r="R71" s="101"/>
      <c r="S71" s="101"/>
      <c r="T71" s="101"/>
      <c r="U71" s="102"/>
      <c r="V71" s="103"/>
      <c r="W71" s="101"/>
      <c r="X71" s="101"/>
      <c r="Y71" s="101"/>
      <c r="Z71" s="101"/>
      <c r="AA71" s="101"/>
      <c r="AB71" s="101"/>
      <c r="AC71" s="101"/>
      <c r="AD71" s="101"/>
      <c r="AE71" s="101"/>
      <c r="AF71" s="104"/>
      <c r="AG71" s="141">
        <f t="shared" si="12"/>
        <v>0</v>
      </c>
      <c r="AH71" s="34" t="s">
        <v>71</v>
      </c>
      <c r="AI71" s="143">
        <f>AG71*5</f>
        <v>0</v>
      </c>
      <c r="AJ71" s="19"/>
      <c r="AK71" s="19"/>
    </row>
    <row r="72" spans="1:53" ht="24.95" customHeight="1" thickBot="1">
      <c r="A72" s="30" t="s">
        <v>72</v>
      </c>
      <c r="B72" s="121"/>
      <c r="C72" s="122"/>
      <c r="D72" s="122"/>
      <c r="E72" s="122"/>
      <c r="F72" s="122"/>
      <c r="G72" s="122"/>
      <c r="H72" s="122"/>
      <c r="I72" s="122"/>
      <c r="J72" s="122"/>
      <c r="K72" s="123"/>
      <c r="L72" s="121"/>
      <c r="M72" s="122"/>
      <c r="N72" s="122"/>
      <c r="O72" s="122"/>
      <c r="P72" s="122"/>
      <c r="Q72" s="122"/>
      <c r="R72" s="122"/>
      <c r="S72" s="122"/>
      <c r="T72" s="122"/>
      <c r="U72" s="123"/>
      <c r="V72" s="124"/>
      <c r="W72" s="122"/>
      <c r="X72" s="122"/>
      <c r="Y72" s="122"/>
      <c r="Z72" s="122"/>
      <c r="AA72" s="122"/>
      <c r="AB72" s="122"/>
      <c r="AC72" s="122"/>
      <c r="AD72" s="122"/>
      <c r="AE72" s="122"/>
      <c r="AF72" s="125"/>
      <c r="AG72" s="148">
        <f t="shared" si="12"/>
        <v>0</v>
      </c>
      <c r="AH72" s="34" t="s">
        <v>73</v>
      </c>
      <c r="AI72" s="143">
        <f>AG72*6</f>
        <v>0</v>
      </c>
      <c r="AM72" s="19"/>
      <c r="AN72" s="19"/>
    </row>
    <row r="73" spans="1:53" ht="24.75" customHeight="1" thickBot="1">
      <c r="A73" s="61" t="s">
        <v>227</v>
      </c>
      <c r="B73" s="91"/>
      <c r="C73" s="92"/>
      <c r="D73" s="92"/>
      <c r="E73" s="92"/>
      <c r="F73" s="92"/>
      <c r="G73" s="92"/>
      <c r="H73" s="92"/>
      <c r="I73" s="92"/>
      <c r="J73" s="92"/>
      <c r="K73" s="93"/>
      <c r="L73" s="91"/>
      <c r="M73" s="92"/>
      <c r="N73" s="92"/>
      <c r="O73" s="92"/>
      <c r="P73" s="92"/>
      <c r="Q73" s="92"/>
      <c r="R73" s="92"/>
      <c r="S73" s="92"/>
      <c r="T73" s="92"/>
      <c r="U73" s="93"/>
      <c r="V73" s="94"/>
      <c r="W73" s="92"/>
      <c r="X73" s="92"/>
      <c r="Y73" s="92"/>
      <c r="Z73" s="92"/>
      <c r="AA73" s="92"/>
      <c r="AB73" s="92"/>
      <c r="AC73" s="92"/>
      <c r="AD73" s="92"/>
      <c r="AE73" s="92"/>
      <c r="AF73" s="110"/>
      <c r="AG73" s="145">
        <f t="shared" si="12"/>
        <v>0</v>
      </c>
      <c r="AH73" s="47"/>
      <c r="AI73" s="60"/>
      <c r="AM73" s="19"/>
      <c r="AN73" s="19"/>
    </row>
    <row r="74" spans="1:53" ht="24.95" customHeight="1" thickTop="1" thickBot="1">
      <c r="A74" s="48" t="s">
        <v>228</v>
      </c>
      <c r="B74" s="111">
        <f t="shared" ref="B74:AF74" si="13">SUM(B65:B72)</f>
        <v>0</v>
      </c>
      <c r="C74" s="112">
        <f t="shared" si="13"/>
        <v>0</v>
      </c>
      <c r="D74" s="112">
        <f t="shared" si="13"/>
        <v>0</v>
      </c>
      <c r="E74" s="112">
        <f t="shared" si="13"/>
        <v>0</v>
      </c>
      <c r="F74" s="112">
        <f t="shared" si="13"/>
        <v>0</v>
      </c>
      <c r="G74" s="112">
        <f t="shared" si="13"/>
        <v>0</v>
      </c>
      <c r="H74" s="112">
        <f t="shared" si="13"/>
        <v>0</v>
      </c>
      <c r="I74" s="112">
        <f t="shared" si="13"/>
        <v>0</v>
      </c>
      <c r="J74" s="112">
        <f t="shared" si="13"/>
        <v>0</v>
      </c>
      <c r="K74" s="113">
        <f t="shared" si="13"/>
        <v>0</v>
      </c>
      <c r="L74" s="114">
        <f t="shared" si="13"/>
        <v>0</v>
      </c>
      <c r="M74" s="112">
        <f t="shared" si="13"/>
        <v>0</v>
      </c>
      <c r="N74" s="112">
        <f t="shared" si="13"/>
        <v>0</v>
      </c>
      <c r="O74" s="112">
        <f t="shared" si="13"/>
        <v>0</v>
      </c>
      <c r="P74" s="112">
        <f t="shared" si="13"/>
        <v>0</v>
      </c>
      <c r="Q74" s="112">
        <f t="shared" si="13"/>
        <v>0</v>
      </c>
      <c r="R74" s="112">
        <f t="shared" si="13"/>
        <v>0</v>
      </c>
      <c r="S74" s="112">
        <f t="shared" si="13"/>
        <v>0</v>
      </c>
      <c r="T74" s="112">
        <f t="shared" si="13"/>
        <v>0</v>
      </c>
      <c r="U74" s="113">
        <f t="shared" si="13"/>
        <v>0</v>
      </c>
      <c r="V74" s="111">
        <f t="shared" si="13"/>
        <v>0</v>
      </c>
      <c r="W74" s="112">
        <f t="shared" si="13"/>
        <v>0</v>
      </c>
      <c r="X74" s="112">
        <f t="shared" si="13"/>
        <v>0</v>
      </c>
      <c r="Y74" s="112">
        <f t="shared" si="13"/>
        <v>0</v>
      </c>
      <c r="Z74" s="112">
        <f t="shared" si="13"/>
        <v>0</v>
      </c>
      <c r="AA74" s="112">
        <f t="shared" si="13"/>
        <v>0</v>
      </c>
      <c r="AB74" s="112">
        <f t="shared" si="13"/>
        <v>0</v>
      </c>
      <c r="AC74" s="112">
        <f t="shared" si="13"/>
        <v>0</v>
      </c>
      <c r="AD74" s="112">
        <f t="shared" si="13"/>
        <v>0</v>
      </c>
      <c r="AE74" s="112">
        <f t="shared" si="13"/>
        <v>0</v>
      </c>
      <c r="AF74" s="115">
        <f t="shared" si="13"/>
        <v>0</v>
      </c>
      <c r="AG74" s="150">
        <f t="shared" ref="AG74" si="14">SUM(AG65:AG72)</f>
        <v>0</v>
      </c>
      <c r="AH74" s="34" t="s">
        <v>0</v>
      </c>
      <c r="AI74" s="142">
        <f>SUM(AI65:AI72)</f>
        <v>0</v>
      </c>
      <c r="AM74" s="19"/>
      <c r="AN74" s="19"/>
    </row>
    <row r="75" spans="1:53" s="17" customFormat="1" ht="24.75" thickBot="1">
      <c r="A75" s="146" t="s">
        <v>229</v>
      </c>
      <c r="B75" s="116"/>
      <c r="C75" s="117"/>
      <c r="D75" s="117"/>
      <c r="E75" s="117"/>
      <c r="F75" s="117"/>
      <c r="G75" s="117"/>
      <c r="H75" s="117"/>
      <c r="I75" s="117"/>
      <c r="J75" s="117"/>
      <c r="K75" s="118"/>
      <c r="L75" s="119"/>
      <c r="M75" s="117"/>
      <c r="N75" s="117"/>
      <c r="O75" s="117"/>
      <c r="P75" s="117"/>
      <c r="Q75" s="117"/>
      <c r="R75" s="117"/>
      <c r="S75" s="117"/>
      <c r="T75" s="117"/>
      <c r="U75" s="120"/>
      <c r="V75" s="116"/>
      <c r="W75" s="117"/>
      <c r="X75" s="117"/>
      <c r="Y75" s="117"/>
      <c r="Z75" s="117"/>
      <c r="AA75" s="117"/>
      <c r="AB75" s="117"/>
      <c r="AC75" s="117"/>
      <c r="AD75" s="117"/>
      <c r="AE75" s="117"/>
      <c r="AF75" s="118"/>
      <c r="AG75" s="147">
        <f>SUM(B75:AF75)</f>
        <v>0</v>
      </c>
      <c r="AH75" s="14"/>
      <c r="AI75" s="14"/>
      <c r="AM75" s="15"/>
      <c r="AN75" s="15"/>
      <c r="AO75" s="16"/>
      <c r="AP75" s="16"/>
      <c r="AQ75" s="16"/>
      <c r="AR75" s="16"/>
      <c r="AS75" s="16"/>
      <c r="AT75" s="16"/>
      <c r="AU75" s="16"/>
      <c r="AV75" s="16"/>
    </row>
    <row r="76" spans="1:53" ht="26.25" customHeight="1">
      <c r="A76" s="8" t="s">
        <v>242</v>
      </c>
      <c r="B76" s="677">
        <f>B58</f>
        <v>0</v>
      </c>
      <c r="C76" s="677"/>
      <c r="D76" s="20" t="s">
        <v>1</v>
      </c>
      <c r="E76" s="678">
        <v>8</v>
      </c>
      <c r="F76" s="678"/>
      <c r="G76" s="21" t="s">
        <v>2</v>
      </c>
      <c r="H76" s="22" t="s">
        <v>3</v>
      </c>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19"/>
      <c r="AH76" s="19"/>
      <c r="AI76" s="19"/>
      <c r="AM76" s="19"/>
      <c r="AN76" s="19"/>
    </row>
    <row r="77" spans="1:53" ht="20.100000000000001" customHeight="1" thickBot="1">
      <c r="A77" s="1"/>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1"/>
      <c r="AJ77" s="19">
        <f>E76</f>
        <v>8</v>
      </c>
      <c r="AK77" s="19" t="s">
        <v>53</v>
      </c>
    </row>
    <row r="78" spans="1:53" ht="24.95" customHeight="1" thickBot="1">
      <c r="A78" s="24" t="s">
        <v>4</v>
      </c>
      <c r="B78" s="25">
        <v>1</v>
      </c>
      <c r="C78" s="26">
        <v>2</v>
      </c>
      <c r="D78" s="26">
        <v>3</v>
      </c>
      <c r="E78" s="26">
        <v>4</v>
      </c>
      <c r="F78" s="26">
        <v>5</v>
      </c>
      <c r="G78" s="26">
        <v>6</v>
      </c>
      <c r="H78" s="26">
        <v>7</v>
      </c>
      <c r="I78" s="26">
        <v>8</v>
      </c>
      <c r="J78" s="26">
        <v>9</v>
      </c>
      <c r="K78" s="27">
        <v>10</v>
      </c>
      <c r="L78" s="25">
        <v>11</v>
      </c>
      <c r="M78" s="26">
        <v>12</v>
      </c>
      <c r="N78" s="26">
        <v>13</v>
      </c>
      <c r="O78" s="26">
        <v>14</v>
      </c>
      <c r="P78" s="26">
        <v>15</v>
      </c>
      <c r="Q78" s="26">
        <v>16</v>
      </c>
      <c r="R78" s="26">
        <v>17</v>
      </c>
      <c r="S78" s="26">
        <v>18</v>
      </c>
      <c r="T78" s="26">
        <v>19</v>
      </c>
      <c r="U78" s="27">
        <v>20</v>
      </c>
      <c r="V78" s="25">
        <v>21</v>
      </c>
      <c r="W78" s="26">
        <v>22</v>
      </c>
      <c r="X78" s="26">
        <v>23</v>
      </c>
      <c r="Y78" s="26">
        <v>24</v>
      </c>
      <c r="Z78" s="26">
        <v>25</v>
      </c>
      <c r="AA78" s="26">
        <v>26</v>
      </c>
      <c r="AB78" s="26">
        <v>27</v>
      </c>
      <c r="AC78" s="26">
        <v>28</v>
      </c>
      <c r="AD78" s="26">
        <v>29</v>
      </c>
      <c r="AE78" s="26">
        <v>30</v>
      </c>
      <c r="AF78" s="27">
        <v>31</v>
      </c>
      <c r="AG78" s="679" t="s">
        <v>0</v>
      </c>
      <c r="AH78" s="28"/>
      <c r="AI78" s="28"/>
      <c r="AJ78" s="19"/>
      <c r="AK78" s="29" t="s">
        <v>230</v>
      </c>
      <c r="AL78" s="131" t="e">
        <f>ROUNDUP(AG81/AG80,1)</f>
        <v>#DIV/0!</v>
      </c>
      <c r="AM78" s="19"/>
      <c r="AN78" s="19"/>
      <c r="AS78" s="6"/>
      <c r="AT78" s="6"/>
      <c r="BA78" s="6"/>
    </row>
    <row r="79" spans="1:53" ht="24.95" customHeight="1" thickBot="1">
      <c r="A79" s="30" t="s">
        <v>5</v>
      </c>
      <c r="B79" s="43" t="s">
        <v>218</v>
      </c>
      <c r="C79" s="43" t="s">
        <v>43</v>
      </c>
      <c r="D79" s="43" t="s">
        <v>37</v>
      </c>
      <c r="E79" s="43" t="s">
        <v>181</v>
      </c>
      <c r="F79" s="43" t="s">
        <v>176</v>
      </c>
      <c r="G79" s="43" t="s">
        <v>177</v>
      </c>
      <c r="H79" s="43" t="s">
        <v>178</v>
      </c>
      <c r="I79" s="43" t="s">
        <v>179</v>
      </c>
      <c r="J79" s="43" t="s">
        <v>180</v>
      </c>
      <c r="K79" s="43" t="s">
        <v>37</v>
      </c>
      <c r="L79" s="43" t="s">
        <v>181</v>
      </c>
      <c r="M79" s="43" t="s">
        <v>176</v>
      </c>
      <c r="N79" s="43" t="s">
        <v>177</v>
      </c>
      <c r="O79" s="43" t="s">
        <v>178</v>
      </c>
      <c r="P79" s="43" t="s">
        <v>179</v>
      </c>
      <c r="Q79" s="43" t="s">
        <v>180</v>
      </c>
      <c r="R79" s="43" t="s">
        <v>37</v>
      </c>
      <c r="S79" s="43" t="s">
        <v>181</v>
      </c>
      <c r="T79" s="43" t="s">
        <v>176</v>
      </c>
      <c r="U79" s="43" t="s">
        <v>177</v>
      </c>
      <c r="V79" s="43" t="s">
        <v>178</v>
      </c>
      <c r="W79" s="43" t="s">
        <v>179</v>
      </c>
      <c r="X79" s="43" t="s">
        <v>180</v>
      </c>
      <c r="Y79" s="43" t="s">
        <v>37</v>
      </c>
      <c r="Z79" s="43" t="s">
        <v>181</v>
      </c>
      <c r="AA79" s="43" t="s">
        <v>176</v>
      </c>
      <c r="AB79" s="43" t="s">
        <v>177</v>
      </c>
      <c r="AC79" s="43" t="s">
        <v>178</v>
      </c>
      <c r="AD79" s="43" t="s">
        <v>179</v>
      </c>
      <c r="AE79" s="43" t="s">
        <v>180</v>
      </c>
      <c r="AF79" s="43" t="s">
        <v>37</v>
      </c>
      <c r="AG79" s="680"/>
      <c r="AH79" s="28"/>
      <c r="AI79" s="28"/>
      <c r="AJ79" s="19"/>
      <c r="AK79" s="684" t="s">
        <v>222</v>
      </c>
      <c r="AL79" s="682" t="e">
        <f>ROUND((AG83+AG85+AG87+AG89+AG90)/AG92*100,0) &amp;"％"</f>
        <v>#DIV/0!</v>
      </c>
      <c r="AM79" s="19"/>
      <c r="AN79" s="19"/>
    </row>
    <row r="80" spans="1:53" ht="24.95" customHeight="1" thickBot="1">
      <c r="A80" s="31" t="s">
        <v>6</v>
      </c>
      <c r="B80" s="80"/>
      <c r="C80" s="81"/>
      <c r="D80" s="81"/>
      <c r="E80" s="81"/>
      <c r="F80" s="81"/>
      <c r="G80" s="81"/>
      <c r="H80" s="81"/>
      <c r="I80" s="81"/>
      <c r="J80" s="81"/>
      <c r="K80" s="82"/>
      <c r="L80" s="80"/>
      <c r="M80" s="81"/>
      <c r="N80" s="81"/>
      <c r="O80" s="81"/>
      <c r="P80" s="81"/>
      <c r="Q80" s="81"/>
      <c r="R80" s="81"/>
      <c r="S80" s="81"/>
      <c r="T80" s="81"/>
      <c r="U80" s="82"/>
      <c r="V80" s="83"/>
      <c r="W80" s="81"/>
      <c r="X80" s="81"/>
      <c r="Y80" s="81"/>
      <c r="Z80" s="81"/>
      <c r="AA80" s="81"/>
      <c r="AB80" s="81"/>
      <c r="AC80" s="81"/>
      <c r="AD80" s="81"/>
      <c r="AE80" s="81"/>
      <c r="AF80" s="84"/>
      <c r="AG80" s="132">
        <f>COUNTIF(B80:AF80,"○")</f>
        <v>0</v>
      </c>
      <c r="AH80" s="32"/>
      <c r="AJ80" s="19"/>
      <c r="AK80" s="685"/>
      <c r="AL80" s="683"/>
      <c r="AM80" s="19"/>
      <c r="AN80" s="19"/>
    </row>
    <row r="81" spans="1:53" ht="24.95" customHeight="1" thickBot="1">
      <c r="A81" s="31" t="s">
        <v>7</v>
      </c>
      <c r="B81" s="85">
        <f t="shared" ref="B81:AF81" si="15">SUM(B82:B90)</f>
        <v>0</v>
      </c>
      <c r="C81" s="86">
        <f t="shared" si="15"/>
        <v>0</v>
      </c>
      <c r="D81" s="86">
        <f t="shared" si="15"/>
        <v>0</v>
      </c>
      <c r="E81" s="86">
        <f t="shared" si="15"/>
        <v>0</v>
      </c>
      <c r="F81" s="86">
        <f t="shared" si="15"/>
        <v>0</v>
      </c>
      <c r="G81" s="86">
        <f t="shared" si="15"/>
        <v>0</v>
      </c>
      <c r="H81" s="86">
        <f t="shared" si="15"/>
        <v>0</v>
      </c>
      <c r="I81" s="86">
        <f t="shared" si="15"/>
        <v>0</v>
      </c>
      <c r="J81" s="86">
        <f t="shared" si="15"/>
        <v>0</v>
      </c>
      <c r="K81" s="87">
        <f t="shared" si="15"/>
        <v>0</v>
      </c>
      <c r="L81" s="85">
        <f t="shared" si="15"/>
        <v>0</v>
      </c>
      <c r="M81" s="86">
        <f t="shared" si="15"/>
        <v>0</v>
      </c>
      <c r="N81" s="86">
        <f t="shared" si="15"/>
        <v>0</v>
      </c>
      <c r="O81" s="86">
        <f t="shared" si="15"/>
        <v>0</v>
      </c>
      <c r="P81" s="86">
        <f t="shared" si="15"/>
        <v>0</v>
      </c>
      <c r="Q81" s="86">
        <f t="shared" si="15"/>
        <v>0</v>
      </c>
      <c r="R81" s="86">
        <f t="shared" si="15"/>
        <v>0</v>
      </c>
      <c r="S81" s="86">
        <f t="shared" si="15"/>
        <v>0</v>
      </c>
      <c r="T81" s="86">
        <f t="shared" si="15"/>
        <v>0</v>
      </c>
      <c r="U81" s="87">
        <f t="shared" si="15"/>
        <v>0</v>
      </c>
      <c r="V81" s="88">
        <f t="shared" si="15"/>
        <v>0</v>
      </c>
      <c r="W81" s="86">
        <f t="shared" si="15"/>
        <v>0</v>
      </c>
      <c r="X81" s="86">
        <f t="shared" si="15"/>
        <v>0</v>
      </c>
      <c r="Y81" s="86">
        <f t="shared" si="15"/>
        <v>0</v>
      </c>
      <c r="Z81" s="86">
        <f t="shared" si="15"/>
        <v>0</v>
      </c>
      <c r="AA81" s="86">
        <f t="shared" si="15"/>
        <v>0</v>
      </c>
      <c r="AB81" s="86">
        <f t="shared" si="15"/>
        <v>0</v>
      </c>
      <c r="AC81" s="86">
        <f t="shared" si="15"/>
        <v>0</v>
      </c>
      <c r="AD81" s="86">
        <f t="shared" si="15"/>
        <v>0</v>
      </c>
      <c r="AE81" s="86">
        <f t="shared" si="15"/>
        <v>0</v>
      </c>
      <c r="AF81" s="86">
        <f t="shared" si="15"/>
        <v>0</v>
      </c>
      <c r="AG81" s="133">
        <f>SUM(B81:AF81)</f>
        <v>0</v>
      </c>
      <c r="AH81" s="9"/>
      <c r="AI81" s="675" t="s">
        <v>223</v>
      </c>
      <c r="AJ81" s="19"/>
      <c r="AK81" s="29" t="s">
        <v>224</v>
      </c>
      <c r="AL81" s="134" t="e">
        <f>ROUND(SUM(AI83:AI90)/AG92,1)</f>
        <v>#DIV/0!</v>
      </c>
      <c r="AM81" s="19"/>
      <c r="AN81" s="19"/>
    </row>
    <row r="82" spans="1:53" ht="24.95" customHeight="1" thickBot="1">
      <c r="A82" s="31" t="s">
        <v>54</v>
      </c>
      <c r="B82" s="89"/>
      <c r="C82" s="84"/>
      <c r="D82" s="84"/>
      <c r="E82" s="84"/>
      <c r="F82" s="84"/>
      <c r="G82" s="84"/>
      <c r="H82" s="84"/>
      <c r="I82" s="84"/>
      <c r="J82" s="84"/>
      <c r="K82" s="82"/>
      <c r="L82" s="89"/>
      <c r="M82" s="84"/>
      <c r="N82" s="84"/>
      <c r="O82" s="84"/>
      <c r="P82" s="84"/>
      <c r="Q82" s="84"/>
      <c r="R82" s="84"/>
      <c r="S82" s="84"/>
      <c r="T82" s="84"/>
      <c r="U82" s="82"/>
      <c r="V82" s="90"/>
      <c r="W82" s="84"/>
      <c r="X82" s="84"/>
      <c r="Y82" s="84"/>
      <c r="Z82" s="84"/>
      <c r="AA82" s="84"/>
      <c r="AB82" s="84"/>
      <c r="AC82" s="84"/>
      <c r="AD82" s="84"/>
      <c r="AE82" s="84"/>
      <c r="AF82" s="84"/>
      <c r="AG82" s="133">
        <f>SUM(B82:AF82)</f>
        <v>0</v>
      </c>
      <c r="AI82" s="676"/>
      <c r="AJ82" s="19"/>
      <c r="AK82" s="12" t="s">
        <v>55</v>
      </c>
      <c r="AL82" s="135"/>
      <c r="AM82" s="19"/>
      <c r="AN82" s="19"/>
    </row>
    <row r="83" spans="1:53" ht="24.95" customHeight="1" thickBot="1">
      <c r="A83" s="33" t="s">
        <v>190</v>
      </c>
      <c r="B83" s="91"/>
      <c r="C83" s="92"/>
      <c r="D83" s="92"/>
      <c r="E83" s="92"/>
      <c r="F83" s="92"/>
      <c r="G83" s="92"/>
      <c r="H83" s="92"/>
      <c r="I83" s="92"/>
      <c r="J83" s="92"/>
      <c r="K83" s="93"/>
      <c r="L83" s="91"/>
      <c r="M83" s="92"/>
      <c r="N83" s="92"/>
      <c r="O83" s="92"/>
      <c r="P83" s="92"/>
      <c r="Q83" s="92"/>
      <c r="R83" s="92"/>
      <c r="S83" s="92"/>
      <c r="T83" s="92"/>
      <c r="U83" s="93"/>
      <c r="V83" s="94"/>
      <c r="W83" s="92"/>
      <c r="X83" s="92"/>
      <c r="Y83" s="92"/>
      <c r="Z83" s="92"/>
      <c r="AA83" s="92"/>
      <c r="AB83" s="92"/>
      <c r="AC83" s="92"/>
      <c r="AD83" s="92"/>
      <c r="AE83" s="92"/>
      <c r="AF83" s="92"/>
      <c r="AG83" s="136">
        <f t="shared" ref="AG83:AG91" si="16">SUM(B83:AF83)</f>
        <v>0</v>
      </c>
      <c r="AH83" s="34" t="s">
        <v>233</v>
      </c>
      <c r="AI83" s="137">
        <f>AG83*2</f>
        <v>0</v>
      </c>
      <c r="AJ83" s="19"/>
      <c r="AK83" s="12" t="s">
        <v>56</v>
      </c>
      <c r="AL83" s="138" t="e">
        <f>AL78/AE2</f>
        <v>#DIV/0!</v>
      </c>
      <c r="AM83" s="19"/>
      <c r="AN83" s="19"/>
    </row>
    <row r="84" spans="1:53" ht="24.95" customHeight="1" thickBot="1">
      <c r="A84" s="33" t="s">
        <v>57</v>
      </c>
      <c r="B84" s="95"/>
      <c r="C84" s="96"/>
      <c r="D84" s="96"/>
      <c r="E84" s="96"/>
      <c r="F84" s="96"/>
      <c r="G84" s="96"/>
      <c r="H84" s="96"/>
      <c r="I84" s="96"/>
      <c r="J84" s="96"/>
      <c r="K84" s="97"/>
      <c r="L84" s="95"/>
      <c r="M84" s="96"/>
      <c r="N84" s="96"/>
      <c r="O84" s="96"/>
      <c r="P84" s="96"/>
      <c r="Q84" s="96"/>
      <c r="R84" s="96"/>
      <c r="S84" s="96"/>
      <c r="T84" s="96"/>
      <c r="U84" s="97"/>
      <c r="V84" s="98"/>
      <c r="W84" s="96"/>
      <c r="X84" s="96"/>
      <c r="Y84" s="96"/>
      <c r="Z84" s="96"/>
      <c r="AA84" s="96"/>
      <c r="AB84" s="96"/>
      <c r="AC84" s="96"/>
      <c r="AD84" s="96"/>
      <c r="AE84" s="96"/>
      <c r="AF84" s="99"/>
      <c r="AG84" s="136">
        <f t="shared" si="16"/>
        <v>0</v>
      </c>
      <c r="AH84" s="34" t="s">
        <v>232</v>
      </c>
      <c r="AI84" s="137">
        <f>AG84*2</f>
        <v>0</v>
      </c>
      <c r="AJ84" s="14"/>
      <c r="AK84" s="139" t="s">
        <v>226</v>
      </c>
      <c r="AL84" s="140" t="e">
        <f>ROUND((AG93)/AG81*100,0) &amp;"％"</f>
        <v>#DIV/0!</v>
      </c>
      <c r="AM84" s="19"/>
      <c r="AN84" s="19"/>
    </row>
    <row r="85" spans="1:53" ht="24.95" customHeight="1" thickBot="1">
      <c r="A85" s="35" t="s">
        <v>191</v>
      </c>
      <c r="B85" s="95"/>
      <c r="C85" s="96"/>
      <c r="D85" s="96"/>
      <c r="E85" s="96"/>
      <c r="F85" s="96"/>
      <c r="G85" s="96"/>
      <c r="H85" s="96"/>
      <c r="I85" s="96"/>
      <c r="J85" s="96"/>
      <c r="K85" s="97"/>
      <c r="L85" s="95"/>
      <c r="M85" s="96"/>
      <c r="N85" s="96"/>
      <c r="O85" s="96"/>
      <c r="P85" s="96"/>
      <c r="Q85" s="96"/>
      <c r="R85" s="96"/>
      <c r="S85" s="96"/>
      <c r="T85" s="96"/>
      <c r="U85" s="97"/>
      <c r="V85" s="98"/>
      <c r="W85" s="96"/>
      <c r="X85" s="96"/>
      <c r="Y85" s="96"/>
      <c r="Z85" s="96"/>
      <c r="AA85" s="96"/>
      <c r="AB85" s="96"/>
      <c r="AC85" s="96"/>
      <c r="AD85" s="96"/>
      <c r="AE85" s="96"/>
      <c r="AF85" s="99"/>
      <c r="AG85" s="136">
        <f t="shared" si="16"/>
        <v>0</v>
      </c>
      <c r="AH85" s="34" t="s">
        <v>68</v>
      </c>
      <c r="AI85" s="137">
        <f>AG85*3</f>
        <v>0</v>
      </c>
      <c r="AJ85" s="19"/>
      <c r="AK85" s="19"/>
      <c r="AL85" s="19"/>
      <c r="AM85" s="19"/>
      <c r="AN85" s="19"/>
    </row>
    <row r="86" spans="1:53" ht="24.95" customHeight="1" thickBot="1">
      <c r="A86" s="33" t="s">
        <v>58</v>
      </c>
      <c r="B86" s="95"/>
      <c r="C86" s="96"/>
      <c r="D86" s="96"/>
      <c r="E86" s="96"/>
      <c r="F86" s="96"/>
      <c r="G86" s="96"/>
      <c r="H86" s="96"/>
      <c r="I86" s="96"/>
      <c r="J86" s="96"/>
      <c r="K86" s="97"/>
      <c r="L86" s="95"/>
      <c r="M86" s="96"/>
      <c r="N86" s="96"/>
      <c r="O86" s="96"/>
      <c r="P86" s="96"/>
      <c r="Q86" s="96"/>
      <c r="R86" s="96"/>
      <c r="S86" s="96"/>
      <c r="T86" s="96"/>
      <c r="U86" s="97"/>
      <c r="V86" s="98"/>
      <c r="W86" s="96"/>
      <c r="X86" s="96"/>
      <c r="Y86" s="96"/>
      <c r="Z86" s="96"/>
      <c r="AA86" s="96"/>
      <c r="AB86" s="96"/>
      <c r="AC86" s="96"/>
      <c r="AD86" s="96"/>
      <c r="AE86" s="96"/>
      <c r="AF86" s="99"/>
      <c r="AG86" s="136">
        <f t="shared" si="16"/>
        <v>0</v>
      </c>
      <c r="AH86" s="34" t="s">
        <v>68</v>
      </c>
      <c r="AI86" s="137">
        <f>AG86*3</f>
        <v>0</v>
      </c>
      <c r="AJ86" s="19"/>
      <c r="AK86" s="19"/>
    </row>
    <row r="87" spans="1:53" ht="24.95" customHeight="1" thickBot="1">
      <c r="A87" s="37" t="s">
        <v>192</v>
      </c>
      <c r="B87" s="95"/>
      <c r="C87" s="96"/>
      <c r="D87" s="96"/>
      <c r="E87" s="96"/>
      <c r="F87" s="96"/>
      <c r="G87" s="96"/>
      <c r="H87" s="96"/>
      <c r="I87" s="96"/>
      <c r="J87" s="96"/>
      <c r="K87" s="97"/>
      <c r="L87" s="95"/>
      <c r="M87" s="96"/>
      <c r="N87" s="96"/>
      <c r="O87" s="96"/>
      <c r="P87" s="96"/>
      <c r="Q87" s="96"/>
      <c r="R87" s="96"/>
      <c r="S87" s="96"/>
      <c r="T87" s="96"/>
      <c r="U87" s="97"/>
      <c r="V87" s="98"/>
      <c r="W87" s="96"/>
      <c r="X87" s="96"/>
      <c r="Y87" s="96"/>
      <c r="Z87" s="96"/>
      <c r="AA87" s="96"/>
      <c r="AB87" s="96"/>
      <c r="AC87" s="96"/>
      <c r="AD87" s="96"/>
      <c r="AE87" s="96"/>
      <c r="AF87" s="99"/>
      <c r="AG87" s="141">
        <f t="shared" si="16"/>
        <v>0</v>
      </c>
      <c r="AH87" s="34" t="s">
        <v>69</v>
      </c>
      <c r="AI87" s="142">
        <f>AG87*4</f>
        <v>0</v>
      </c>
      <c r="AJ87" s="19"/>
      <c r="AK87" s="19"/>
    </row>
    <row r="88" spans="1:53" ht="24.95" customHeight="1" thickBot="1">
      <c r="A88" s="38" t="s">
        <v>59</v>
      </c>
      <c r="B88" s="100"/>
      <c r="C88" s="101"/>
      <c r="D88" s="101"/>
      <c r="E88" s="101"/>
      <c r="F88" s="101"/>
      <c r="G88" s="101"/>
      <c r="H88" s="101"/>
      <c r="I88" s="101"/>
      <c r="J88" s="101"/>
      <c r="K88" s="102"/>
      <c r="L88" s="100"/>
      <c r="M88" s="101"/>
      <c r="N88" s="101"/>
      <c r="O88" s="101"/>
      <c r="P88" s="101"/>
      <c r="Q88" s="101"/>
      <c r="R88" s="101"/>
      <c r="S88" s="101"/>
      <c r="T88" s="101"/>
      <c r="U88" s="102"/>
      <c r="V88" s="103"/>
      <c r="W88" s="101"/>
      <c r="X88" s="101"/>
      <c r="Y88" s="101"/>
      <c r="Z88" s="101"/>
      <c r="AA88" s="101"/>
      <c r="AB88" s="101"/>
      <c r="AC88" s="101"/>
      <c r="AD88" s="101"/>
      <c r="AE88" s="101"/>
      <c r="AF88" s="104"/>
      <c r="AG88" s="141">
        <f t="shared" si="16"/>
        <v>0</v>
      </c>
      <c r="AH88" s="34" t="s">
        <v>69</v>
      </c>
      <c r="AI88" s="142">
        <f>AG88*4</f>
        <v>0</v>
      </c>
      <c r="AJ88" s="19"/>
      <c r="AK88" s="19"/>
    </row>
    <row r="89" spans="1:53" ht="24.95" customHeight="1" thickBot="1">
      <c r="A89" s="37" t="s">
        <v>70</v>
      </c>
      <c r="B89" s="100"/>
      <c r="C89" s="101"/>
      <c r="D89" s="101"/>
      <c r="E89" s="101"/>
      <c r="F89" s="101"/>
      <c r="G89" s="101"/>
      <c r="H89" s="101"/>
      <c r="I89" s="101"/>
      <c r="J89" s="101"/>
      <c r="K89" s="102"/>
      <c r="L89" s="100"/>
      <c r="M89" s="101"/>
      <c r="N89" s="101"/>
      <c r="O89" s="101"/>
      <c r="P89" s="101"/>
      <c r="Q89" s="101"/>
      <c r="R89" s="101"/>
      <c r="S89" s="101"/>
      <c r="T89" s="101"/>
      <c r="U89" s="102"/>
      <c r="V89" s="103"/>
      <c r="W89" s="101"/>
      <c r="X89" s="101"/>
      <c r="Y89" s="101"/>
      <c r="Z89" s="101"/>
      <c r="AA89" s="101"/>
      <c r="AB89" s="101"/>
      <c r="AC89" s="101"/>
      <c r="AD89" s="101"/>
      <c r="AE89" s="101"/>
      <c r="AF89" s="104"/>
      <c r="AG89" s="141">
        <f t="shared" si="16"/>
        <v>0</v>
      </c>
      <c r="AH89" s="34" t="s">
        <v>71</v>
      </c>
      <c r="AI89" s="143">
        <f>AG89*5</f>
        <v>0</v>
      </c>
      <c r="AJ89" s="19"/>
      <c r="AK89" s="19"/>
    </row>
    <row r="90" spans="1:53" ht="24.95" customHeight="1" thickBot="1">
      <c r="A90" s="30" t="s">
        <v>72</v>
      </c>
      <c r="B90" s="121"/>
      <c r="C90" s="122"/>
      <c r="D90" s="122"/>
      <c r="E90" s="122"/>
      <c r="F90" s="122"/>
      <c r="G90" s="122"/>
      <c r="H90" s="122"/>
      <c r="I90" s="122"/>
      <c r="J90" s="122"/>
      <c r="K90" s="123"/>
      <c r="L90" s="121"/>
      <c r="M90" s="122"/>
      <c r="N90" s="122"/>
      <c r="O90" s="122"/>
      <c r="P90" s="122"/>
      <c r="Q90" s="122"/>
      <c r="R90" s="122"/>
      <c r="S90" s="122"/>
      <c r="T90" s="122"/>
      <c r="U90" s="123"/>
      <c r="V90" s="124"/>
      <c r="W90" s="122"/>
      <c r="X90" s="122"/>
      <c r="Y90" s="122"/>
      <c r="Z90" s="122"/>
      <c r="AA90" s="122"/>
      <c r="AB90" s="122"/>
      <c r="AC90" s="122"/>
      <c r="AD90" s="122"/>
      <c r="AE90" s="122"/>
      <c r="AF90" s="125"/>
      <c r="AG90" s="148">
        <f t="shared" si="16"/>
        <v>0</v>
      </c>
      <c r="AH90" s="34" t="s">
        <v>73</v>
      </c>
      <c r="AI90" s="143">
        <f>AG90*6</f>
        <v>0</v>
      </c>
      <c r="AM90" s="19"/>
      <c r="AN90" s="19"/>
    </row>
    <row r="91" spans="1:53" ht="24.75" customHeight="1" thickBot="1">
      <c r="A91" s="61" t="s">
        <v>227</v>
      </c>
      <c r="B91" s="91"/>
      <c r="C91" s="92"/>
      <c r="D91" s="92"/>
      <c r="E91" s="92"/>
      <c r="F91" s="92"/>
      <c r="G91" s="92"/>
      <c r="H91" s="92"/>
      <c r="I91" s="92"/>
      <c r="J91" s="92"/>
      <c r="K91" s="93"/>
      <c r="L91" s="91"/>
      <c r="M91" s="92"/>
      <c r="N91" s="92"/>
      <c r="O91" s="92"/>
      <c r="P91" s="92"/>
      <c r="Q91" s="92"/>
      <c r="R91" s="92"/>
      <c r="S91" s="92"/>
      <c r="T91" s="92"/>
      <c r="U91" s="93"/>
      <c r="V91" s="94"/>
      <c r="W91" s="92"/>
      <c r="X91" s="92"/>
      <c r="Y91" s="92"/>
      <c r="Z91" s="92"/>
      <c r="AA91" s="92"/>
      <c r="AB91" s="92"/>
      <c r="AC91" s="92"/>
      <c r="AD91" s="92"/>
      <c r="AE91" s="92"/>
      <c r="AF91" s="110"/>
      <c r="AG91" s="145">
        <f t="shared" si="16"/>
        <v>0</v>
      </c>
      <c r="AH91" s="47"/>
      <c r="AI91" s="60"/>
      <c r="AM91" s="19"/>
      <c r="AN91" s="19"/>
    </row>
    <row r="92" spans="1:53" ht="24.95" customHeight="1" thickBot="1">
      <c r="A92" s="48" t="s">
        <v>228</v>
      </c>
      <c r="B92" s="112">
        <f t="shared" ref="B92:AF92" si="17">SUM(B83:B90)</f>
        <v>0</v>
      </c>
      <c r="C92" s="112">
        <f t="shared" si="17"/>
        <v>0</v>
      </c>
      <c r="D92" s="112">
        <f t="shared" si="17"/>
        <v>0</v>
      </c>
      <c r="E92" s="112">
        <f t="shared" si="17"/>
        <v>0</v>
      </c>
      <c r="F92" s="112">
        <f t="shared" si="17"/>
        <v>0</v>
      </c>
      <c r="G92" s="112">
        <f t="shared" si="17"/>
        <v>0</v>
      </c>
      <c r="H92" s="112">
        <f t="shared" si="17"/>
        <v>0</v>
      </c>
      <c r="I92" s="112">
        <f t="shared" si="17"/>
        <v>0</v>
      </c>
      <c r="J92" s="112">
        <f t="shared" si="17"/>
        <v>0</v>
      </c>
      <c r="K92" s="113">
        <f t="shared" si="17"/>
        <v>0</v>
      </c>
      <c r="L92" s="114">
        <f t="shared" si="17"/>
        <v>0</v>
      </c>
      <c r="M92" s="112">
        <f t="shared" si="17"/>
        <v>0</v>
      </c>
      <c r="N92" s="112">
        <f t="shared" si="17"/>
        <v>0</v>
      </c>
      <c r="O92" s="112">
        <f t="shared" si="17"/>
        <v>0</v>
      </c>
      <c r="P92" s="112">
        <f t="shared" si="17"/>
        <v>0</v>
      </c>
      <c r="Q92" s="112">
        <f t="shared" si="17"/>
        <v>0</v>
      </c>
      <c r="R92" s="112">
        <f t="shared" si="17"/>
        <v>0</v>
      </c>
      <c r="S92" s="112">
        <f t="shared" si="17"/>
        <v>0</v>
      </c>
      <c r="T92" s="112">
        <f t="shared" si="17"/>
        <v>0</v>
      </c>
      <c r="U92" s="113">
        <f t="shared" si="17"/>
        <v>0</v>
      </c>
      <c r="V92" s="111">
        <f t="shared" si="17"/>
        <v>0</v>
      </c>
      <c r="W92" s="112">
        <f t="shared" si="17"/>
        <v>0</v>
      </c>
      <c r="X92" s="112">
        <f t="shared" si="17"/>
        <v>0</v>
      </c>
      <c r="Y92" s="112">
        <f t="shared" si="17"/>
        <v>0</v>
      </c>
      <c r="Z92" s="112">
        <f t="shared" si="17"/>
        <v>0</v>
      </c>
      <c r="AA92" s="112">
        <f t="shared" si="17"/>
        <v>0</v>
      </c>
      <c r="AB92" s="112">
        <f t="shared" si="17"/>
        <v>0</v>
      </c>
      <c r="AC92" s="112">
        <f t="shared" si="17"/>
        <v>0</v>
      </c>
      <c r="AD92" s="112">
        <f t="shared" si="17"/>
        <v>0</v>
      </c>
      <c r="AE92" s="112">
        <f t="shared" si="17"/>
        <v>0</v>
      </c>
      <c r="AF92" s="115">
        <f t="shared" si="17"/>
        <v>0</v>
      </c>
      <c r="AG92" s="133">
        <f t="shared" ref="AG92" si="18">SUM(AG83:AG90)</f>
        <v>0</v>
      </c>
      <c r="AH92" s="47" t="s">
        <v>0</v>
      </c>
      <c r="AI92" s="142">
        <f>SUM(AI83:AI90)</f>
        <v>0</v>
      </c>
      <c r="AM92" s="19"/>
      <c r="AN92" s="19"/>
    </row>
    <row r="93" spans="1:53" s="17" customFormat="1" ht="24.75" thickBot="1">
      <c r="A93" s="146" t="s">
        <v>229</v>
      </c>
      <c r="B93" s="116"/>
      <c r="C93" s="117"/>
      <c r="D93" s="117"/>
      <c r="E93" s="117"/>
      <c r="F93" s="117"/>
      <c r="G93" s="117"/>
      <c r="H93" s="117"/>
      <c r="I93" s="117"/>
      <c r="J93" s="117"/>
      <c r="K93" s="118"/>
      <c r="L93" s="119"/>
      <c r="M93" s="117"/>
      <c r="N93" s="117"/>
      <c r="O93" s="117"/>
      <c r="P93" s="117"/>
      <c r="Q93" s="117"/>
      <c r="R93" s="117"/>
      <c r="S93" s="117"/>
      <c r="T93" s="117"/>
      <c r="U93" s="120"/>
      <c r="V93" s="116"/>
      <c r="W93" s="117"/>
      <c r="X93" s="117"/>
      <c r="Y93" s="117"/>
      <c r="Z93" s="117"/>
      <c r="AA93" s="117"/>
      <c r="AB93" s="117"/>
      <c r="AC93" s="117"/>
      <c r="AD93" s="117"/>
      <c r="AE93" s="117"/>
      <c r="AF93" s="118"/>
      <c r="AG93" s="147">
        <f>SUM(B93:AF93)</f>
        <v>0</v>
      </c>
      <c r="AH93" s="14"/>
      <c r="AI93" s="14"/>
      <c r="AM93" s="15"/>
      <c r="AN93" s="15"/>
      <c r="AO93" s="16"/>
      <c r="AP93" s="16"/>
      <c r="AQ93" s="16"/>
      <c r="AR93" s="16"/>
      <c r="AS93" s="16"/>
      <c r="AT93" s="16"/>
      <c r="AU93" s="16"/>
      <c r="AV93" s="16"/>
    </row>
    <row r="94" spans="1:53" ht="26.25" customHeight="1">
      <c r="A94" s="8" t="s">
        <v>242</v>
      </c>
      <c r="B94" s="681">
        <f>B76</f>
        <v>0</v>
      </c>
      <c r="C94" s="681"/>
      <c r="D94" s="20" t="s">
        <v>1</v>
      </c>
      <c r="E94" s="678">
        <v>9</v>
      </c>
      <c r="F94" s="678"/>
      <c r="G94" s="21" t="s">
        <v>2</v>
      </c>
      <c r="H94" s="22" t="s">
        <v>3</v>
      </c>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19"/>
      <c r="AH94" s="19"/>
      <c r="AI94" s="19"/>
      <c r="AM94" s="19"/>
      <c r="AN94" s="19"/>
    </row>
    <row r="95" spans="1:53" ht="20.100000000000001" customHeight="1" thickBot="1">
      <c r="A95" s="1"/>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1"/>
      <c r="AJ95" s="19">
        <f>E94</f>
        <v>9</v>
      </c>
      <c r="AK95" s="19" t="s">
        <v>53</v>
      </c>
    </row>
    <row r="96" spans="1:53" ht="24.95" customHeight="1" thickBot="1">
      <c r="A96" s="24" t="s">
        <v>4</v>
      </c>
      <c r="B96" s="25">
        <v>1</v>
      </c>
      <c r="C96" s="26">
        <v>2</v>
      </c>
      <c r="D96" s="26">
        <v>3</v>
      </c>
      <c r="E96" s="26">
        <v>4</v>
      </c>
      <c r="F96" s="26">
        <v>5</v>
      </c>
      <c r="G96" s="26">
        <v>6</v>
      </c>
      <c r="H96" s="26">
        <v>7</v>
      </c>
      <c r="I96" s="26">
        <v>8</v>
      </c>
      <c r="J96" s="26">
        <v>9</v>
      </c>
      <c r="K96" s="27">
        <v>10</v>
      </c>
      <c r="L96" s="25">
        <v>11</v>
      </c>
      <c r="M96" s="26">
        <v>12</v>
      </c>
      <c r="N96" s="26">
        <v>13</v>
      </c>
      <c r="O96" s="26">
        <v>14</v>
      </c>
      <c r="P96" s="26">
        <v>15</v>
      </c>
      <c r="Q96" s="26">
        <v>16</v>
      </c>
      <c r="R96" s="26">
        <v>17</v>
      </c>
      <c r="S96" s="26">
        <v>18</v>
      </c>
      <c r="T96" s="26">
        <v>19</v>
      </c>
      <c r="U96" s="27">
        <v>20</v>
      </c>
      <c r="V96" s="25">
        <v>21</v>
      </c>
      <c r="W96" s="26">
        <v>22</v>
      </c>
      <c r="X96" s="26">
        <v>23</v>
      </c>
      <c r="Y96" s="26">
        <v>24</v>
      </c>
      <c r="Z96" s="26">
        <v>25</v>
      </c>
      <c r="AA96" s="26">
        <v>26</v>
      </c>
      <c r="AB96" s="26">
        <v>27</v>
      </c>
      <c r="AC96" s="26">
        <v>28</v>
      </c>
      <c r="AD96" s="26">
        <v>29</v>
      </c>
      <c r="AE96" s="26">
        <v>30</v>
      </c>
      <c r="AF96" s="27"/>
      <c r="AG96" s="679" t="s">
        <v>0</v>
      </c>
      <c r="AH96" s="28"/>
      <c r="AI96" s="28"/>
      <c r="AJ96" s="19"/>
      <c r="AK96" s="29" t="s">
        <v>230</v>
      </c>
      <c r="AL96" s="131" t="e">
        <f>ROUNDUP(AG99/AG98,1)</f>
        <v>#DIV/0!</v>
      </c>
      <c r="AM96" s="19"/>
      <c r="AN96" s="19"/>
      <c r="AS96" s="6"/>
      <c r="AT96" s="6"/>
      <c r="BA96" s="6"/>
    </row>
    <row r="97" spans="1:48" ht="24.95" customHeight="1" thickBot="1">
      <c r="A97" s="30" t="s">
        <v>5</v>
      </c>
      <c r="B97" s="43" t="s">
        <v>216</v>
      </c>
      <c r="C97" s="43" t="s">
        <v>255</v>
      </c>
      <c r="D97" s="43" t="s">
        <v>177</v>
      </c>
      <c r="E97" s="43" t="s">
        <v>178</v>
      </c>
      <c r="F97" s="43" t="s">
        <v>179</v>
      </c>
      <c r="G97" s="43" t="s">
        <v>180</v>
      </c>
      <c r="H97" s="43" t="s">
        <v>37</v>
      </c>
      <c r="I97" s="43" t="s">
        <v>181</v>
      </c>
      <c r="J97" s="43" t="s">
        <v>176</v>
      </c>
      <c r="K97" s="43" t="s">
        <v>177</v>
      </c>
      <c r="L97" s="43" t="s">
        <v>178</v>
      </c>
      <c r="M97" s="43" t="s">
        <v>179</v>
      </c>
      <c r="N97" s="43" t="s">
        <v>180</v>
      </c>
      <c r="O97" s="43" t="s">
        <v>37</v>
      </c>
      <c r="P97" s="43" t="s">
        <v>181</v>
      </c>
      <c r="Q97" s="43" t="s">
        <v>176</v>
      </c>
      <c r="R97" s="43" t="s">
        <v>177</v>
      </c>
      <c r="S97" s="43" t="s">
        <v>178</v>
      </c>
      <c r="T97" s="43" t="s">
        <v>179</v>
      </c>
      <c r="U97" s="43" t="s">
        <v>180</v>
      </c>
      <c r="V97" s="43" t="s">
        <v>37</v>
      </c>
      <c r="W97" s="43" t="s">
        <v>181</v>
      </c>
      <c r="X97" s="43" t="s">
        <v>176</v>
      </c>
      <c r="Y97" s="43" t="s">
        <v>177</v>
      </c>
      <c r="Z97" s="43" t="s">
        <v>178</v>
      </c>
      <c r="AA97" s="43" t="s">
        <v>179</v>
      </c>
      <c r="AB97" s="43" t="s">
        <v>180</v>
      </c>
      <c r="AC97" s="43" t="s">
        <v>37</v>
      </c>
      <c r="AD97" s="43" t="s">
        <v>181</v>
      </c>
      <c r="AE97" s="43" t="s">
        <v>176</v>
      </c>
      <c r="AF97" s="45"/>
      <c r="AG97" s="680"/>
      <c r="AH97" s="28"/>
      <c r="AI97" s="28"/>
      <c r="AJ97" s="19"/>
      <c r="AK97" s="684" t="s">
        <v>222</v>
      </c>
      <c r="AL97" s="682" t="e">
        <f>ROUND((AG101+AG103+AG105+AG107+AG108)/AG110*100,0) &amp;"％"</f>
        <v>#DIV/0!</v>
      </c>
      <c r="AM97" s="19"/>
      <c r="AN97" s="19"/>
    </row>
    <row r="98" spans="1:48" ht="24.95" customHeight="1" thickBot="1">
      <c r="A98" s="31" t="s">
        <v>6</v>
      </c>
      <c r="B98" s="80"/>
      <c r="C98" s="81"/>
      <c r="D98" s="81"/>
      <c r="E98" s="81"/>
      <c r="F98" s="81"/>
      <c r="G98" s="81"/>
      <c r="H98" s="81"/>
      <c r="I98" s="81"/>
      <c r="J98" s="81"/>
      <c r="K98" s="82"/>
      <c r="L98" s="80"/>
      <c r="M98" s="81"/>
      <c r="N98" s="81"/>
      <c r="O98" s="81"/>
      <c r="P98" s="81"/>
      <c r="Q98" s="81"/>
      <c r="R98" s="81"/>
      <c r="S98" s="81"/>
      <c r="T98" s="81"/>
      <c r="U98" s="82"/>
      <c r="V98" s="83"/>
      <c r="W98" s="81"/>
      <c r="X98" s="81"/>
      <c r="Y98" s="81"/>
      <c r="Z98" s="81"/>
      <c r="AA98" s="81"/>
      <c r="AB98" s="81"/>
      <c r="AC98" s="81"/>
      <c r="AD98" s="81"/>
      <c r="AE98" s="81"/>
      <c r="AF98" s="84"/>
      <c r="AG98" s="132">
        <f>COUNTIF(B98:AF98,"○")</f>
        <v>0</v>
      </c>
      <c r="AH98" s="32"/>
      <c r="AJ98" s="19"/>
      <c r="AK98" s="685"/>
      <c r="AL98" s="683"/>
      <c r="AM98" s="19"/>
      <c r="AN98" s="19"/>
    </row>
    <row r="99" spans="1:48" ht="24.95" customHeight="1" thickBot="1">
      <c r="A99" s="31" t="s">
        <v>7</v>
      </c>
      <c r="B99" s="85">
        <f t="shared" ref="B99:AF99" si="19">SUM(B100:B108)</f>
        <v>0</v>
      </c>
      <c r="C99" s="86">
        <f t="shared" si="19"/>
        <v>0</v>
      </c>
      <c r="D99" s="86">
        <f t="shared" si="19"/>
        <v>0</v>
      </c>
      <c r="E99" s="86">
        <f t="shared" si="19"/>
        <v>0</v>
      </c>
      <c r="F99" s="86">
        <f t="shared" si="19"/>
        <v>0</v>
      </c>
      <c r="G99" s="86">
        <f t="shared" si="19"/>
        <v>0</v>
      </c>
      <c r="H99" s="86">
        <f t="shared" si="19"/>
        <v>0</v>
      </c>
      <c r="I99" s="86">
        <f t="shared" si="19"/>
        <v>0</v>
      </c>
      <c r="J99" s="86">
        <f t="shared" si="19"/>
        <v>0</v>
      </c>
      <c r="K99" s="87">
        <f t="shared" si="19"/>
        <v>0</v>
      </c>
      <c r="L99" s="85">
        <f t="shared" si="19"/>
        <v>0</v>
      </c>
      <c r="M99" s="86">
        <f t="shared" si="19"/>
        <v>0</v>
      </c>
      <c r="N99" s="86">
        <f t="shared" si="19"/>
        <v>0</v>
      </c>
      <c r="O99" s="86">
        <f t="shared" si="19"/>
        <v>0</v>
      </c>
      <c r="P99" s="86">
        <f t="shared" si="19"/>
        <v>0</v>
      </c>
      <c r="Q99" s="86">
        <f t="shared" si="19"/>
        <v>0</v>
      </c>
      <c r="R99" s="86">
        <f t="shared" si="19"/>
        <v>0</v>
      </c>
      <c r="S99" s="86">
        <f t="shared" si="19"/>
        <v>0</v>
      </c>
      <c r="T99" s="86">
        <f t="shared" si="19"/>
        <v>0</v>
      </c>
      <c r="U99" s="87">
        <f t="shared" si="19"/>
        <v>0</v>
      </c>
      <c r="V99" s="88">
        <f t="shared" si="19"/>
        <v>0</v>
      </c>
      <c r="W99" s="86">
        <f t="shared" si="19"/>
        <v>0</v>
      </c>
      <c r="X99" s="86">
        <f t="shared" si="19"/>
        <v>0</v>
      </c>
      <c r="Y99" s="86">
        <f t="shared" si="19"/>
        <v>0</v>
      </c>
      <c r="Z99" s="86">
        <f t="shared" si="19"/>
        <v>0</v>
      </c>
      <c r="AA99" s="86">
        <f t="shared" si="19"/>
        <v>0</v>
      </c>
      <c r="AB99" s="86">
        <f t="shared" si="19"/>
        <v>0</v>
      </c>
      <c r="AC99" s="86">
        <f t="shared" si="19"/>
        <v>0</v>
      </c>
      <c r="AD99" s="86">
        <f t="shared" si="19"/>
        <v>0</v>
      </c>
      <c r="AE99" s="86">
        <f t="shared" si="19"/>
        <v>0</v>
      </c>
      <c r="AF99" s="86">
        <f t="shared" si="19"/>
        <v>0</v>
      </c>
      <c r="AG99" s="133">
        <f>SUM(B99:AF99)</f>
        <v>0</v>
      </c>
      <c r="AH99" s="9"/>
      <c r="AI99" s="675" t="s">
        <v>223</v>
      </c>
      <c r="AJ99" s="19"/>
      <c r="AK99" s="29" t="s">
        <v>224</v>
      </c>
      <c r="AL99" s="134" t="e">
        <f>ROUND(SUM(AI101:AI108)/AG110,1)</f>
        <v>#DIV/0!</v>
      </c>
      <c r="AM99" s="19"/>
      <c r="AN99" s="19"/>
    </row>
    <row r="100" spans="1:48" ht="24.95" customHeight="1" thickBot="1">
      <c r="A100" s="31" t="s">
        <v>54</v>
      </c>
      <c r="B100" s="89"/>
      <c r="C100" s="84"/>
      <c r="D100" s="84"/>
      <c r="E100" s="84"/>
      <c r="F100" s="84"/>
      <c r="G100" s="84"/>
      <c r="H100" s="84"/>
      <c r="I100" s="84"/>
      <c r="J100" s="84"/>
      <c r="K100" s="82"/>
      <c r="L100" s="89"/>
      <c r="M100" s="84"/>
      <c r="N100" s="84"/>
      <c r="O100" s="84"/>
      <c r="P100" s="84"/>
      <c r="Q100" s="84"/>
      <c r="R100" s="84"/>
      <c r="S100" s="84"/>
      <c r="T100" s="84"/>
      <c r="U100" s="82"/>
      <c r="V100" s="90"/>
      <c r="W100" s="84"/>
      <c r="X100" s="84"/>
      <c r="Y100" s="84"/>
      <c r="Z100" s="84"/>
      <c r="AA100" s="84"/>
      <c r="AB100" s="84"/>
      <c r="AC100" s="84"/>
      <c r="AD100" s="84"/>
      <c r="AE100" s="84"/>
      <c r="AF100" s="84"/>
      <c r="AG100" s="133">
        <f>SUM(B100:AF100)</f>
        <v>0</v>
      </c>
      <c r="AI100" s="676"/>
      <c r="AJ100" s="19"/>
      <c r="AK100" s="12" t="s">
        <v>55</v>
      </c>
      <c r="AL100" s="135"/>
      <c r="AM100" s="19"/>
      <c r="AN100" s="19"/>
    </row>
    <row r="101" spans="1:48" ht="24.95" customHeight="1" thickBot="1">
      <c r="A101" s="33" t="s">
        <v>190</v>
      </c>
      <c r="B101" s="91"/>
      <c r="C101" s="92"/>
      <c r="D101" s="92"/>
      <c r="E101" s="92"/>
      <c r="F101" s="92"/>
      <c r="G101" s="92"/>
      <c r="H101" s="92"/>
      <c r="I101" s="92"/>
      <c r="J101" s="92"/>
      <c r="K101" s="93"/>
      <c r="L101" s="91"/>
      <c r="M101" s="92"/>
      <c r="N101" s="92"/>
      <c r="O101" s="92"/>
      <c r="P101" s="92"/>
      <c r="Q101" s="92"/>
      <c r="R101" s="92"/>
      <c r="S101" s="92"/>
      <c r="T101" s="92"/>
      <c r="U101" s="93"/>
      <c r="V101" s="94"/>
      <c r="W101" s="92"/>
      <c r="X101" s="92"/>
      <c r="Y101" s="92"/>
      <c r="Z101" s="92"/>
      <c r="AA101" s="92"/>
      <c r="AB101" s="92"/>
      <c r="AC101" s="92"/>
      <c r="AD101" s="92"/>
      <c r="AE101" s="92"/>
      <c r="AF101" s="92"/>
      <c r="AG101" s="136">
        <f t="shared" ref="AG101:AG109" si="20">SUM(B101:AF101)</f>
        <v>0</v>
      </c>
      <c r="AH101" s="34" t="s">
        <v>234</v>
      </c>
      <c r="AI101" s="137">
        <f>AG101*2</f>
        <v>0</v>
      </c>
      <c r="AJ101" s="19"/>
      <c r="AK101" s="12" t="s">
        <v>56</v>
      </c>
      <c r="AL101" s="138" t="e">
        <f>AL96/AE2</f>
        <v>#DIV/0!</v>
      </c>
      <c r="AM101" s="19"/>
      <c r="AN101" s="19"/>
    </row>
    <row r="102" spans="1:48" ht="24.95" customHeight="1" thickBot="1">
      <c r="A102" s="33" t="s">
        <v>57</v>
      </c>
      <c r="B102" s="95"/>
      <c r="C102" s="96"/>
      <c r="D102" s="96"/>
      <c r="E102" s="96"/>
      <c r="F102" s="96"/>
      <c r="G102" s="96"/>
      <c r="H102" s="96"/>
      <c r="I102" s="96"/>
      <c r="J102" s="96"/>
      <c r="K102" s="97"/>
      <c r="L102" s="95"/>
      <c r="M102" s="96"/>
      <c r="N102" s="96"/>
      <c r="O102" s="96"/>
      <c r="P102" s="96"/>
      <c r="Q102" s="96"/>
      <c r="R102" s="96"/>
      <c r="S102" s="96"/>
      <c r="T102" s="96"/>
      <c r="U102" s="97"/>
      <c r="V102" s="98"/>
      <c r="W102" s="96"/>
      <c r="X102" s="96"/>
      <c r="Y102" s="96"/>
      <c r="Z102" s="96"/>
      <c r="AA102" s="96"/>
      <c r="AB102" s="96"/>
      <c r="AC102" s="96"/>
      <c r="AD102" s="96"/>
      <c r="AE102" s="96"/>
      <c r="AF102" s="99"/>
      <c r="AG102" s="136">
        <f t="shared" si="20"/>
        <v>0</v>
      </c>
      <c r="AH102" s="34" t="s">
        <v>235</v>
      </c>
      <c r="AI102" s="137">
        <f>AG102*2</f>
        <v>0</v>
      </c>
      <c r="AJ102" s="14"/>
      <c r="AK102" s="139" t="s">
        <v>226</v>
      </c>
      <c r="AL102" s="140" t="e">
        <f>ROUND((AG111)/AG99*100,0) &amp;"％"</f>
        <v>#DIV/0!</v>
      </c>
      <c r="AM102" s="19"/>
      <c r="AN102" s="19"/>
    </row>
    <row r="103" spans="1:48" ht="24.95" customHeight="1" thickBot="1">
      <c r="A103" s="35" t="s">
        <v>191</v>
      </c>
      <c r="B103" s="95"/>
      <c r="C103" s="96"/>
      <c r="D103" s="96"/>
      <c r="E103" s="96"/>
      <c r="F103" s="96"/>
      <c r="G103" s="96"/>
      <c r="H103" s="96"/>
      <c r="I103" s="96"/>
      <c r="J103" s="96"/>
      <c r="K103" s="97"/>
      <c r="L103" s="95"/>
      <c r="M103" s="96"/>
      <c r="N103" s="96"/>
      <c r="O103" s="96"/>
      <c r="P103" s="96"/>
      <c r="Q103" s="96"/>
      <c r="R103" s="96"/>
      <c r="S103" s="96"/>
      <c r="T103" s="96"/>
      <c r="U103" s="97"/>
      <c r="V103" s="98"/>
      <c r="W103" s="96"/>
      <c r="X103" s="96"/>
      <c r="Y103" s="96"/>
      <c r="Z103" s="96"/>
      <c r="AA103" s="96"/>
      <c r="AB103" s="96"/>
      <c r="AC103" s="96"/>
      <c r="AD103" s="96"/>
      <c r="AE103" s="96"/>
      <c r="AF103" s="99"/>
      <c r="AG103" s="136">
        <f t="shared" si="20"/>
        <v>0</v>
      </c>
      <c r="AH103" s="34" t="s">
        <v>68</v>
      </c>
      <c r="AI103" s="137">
        <f>AG103*3</f>
        <v>0</v>
      </c>
      <c r="AJ103" s="19"/>
      <c r="AK103" s="19"/>
      <c r="AL103" s="19"/>
      <c r="AM103" s="19"/>
      <c r="AN103" s="19"/>
    </row>
    <row r="104" spans="1:48" ht="24.95" customHeight="1" thickBot="1">
      <c r="A104" s="33" t="s">
        <v>58</v>
      </c>
      <c r="B104" s="95"/>
      <c r="C104" s="96"/>
      <c r="D104" s="96"/>
      <c r="E104" s="96"/>
      <c r="F104" s="96"/>
      <c r="G104" s="96"/>
      <c r="H104" s="96"/>
      <c r="I104" s="96"/>
      <c r="J104" s="96"/>
      <c r="K104" s="97"/>
      <c r="L104" s="95"/>
      <c r="M104" s="96"/>
      <c r="N104" s="96"/>
      <c r="O104" s="96"/>
      <c r="P104" s="96"/>
      <c r="Q104" s="96"/>
      <c r="R104" s="96"/>
      <c r="S104" s="96"/>
      <c r="T104" s="96"/>
      <c r="U104" s="97"/>
      <c r="V104" s="98"/>
      <c r="W104" s="96"/>
      <c r="X104" s="96"/>
      <c r="Y104" s="96"/>
      <c r="Z104" s="96"/>
      <c r="AA104" s="96"/>
      <c r="AB104" s="96"/>
      <c r="AC104" s="96"/>
      <c r="AD104" s="96"/>
      <c r="AE104" s="96"/>
      <c r="AF104" s="99"/>
      <c r="AG104" s="136">
        <f t="shared" si="20"/>
        <v>0</v>
      </c>
      <c r="AH104" s="34" t="s">
        <v>68</v>
      </c>
      <c r="AI104" s="137">
        <f>AG104*3</f>
        <v>0</v>
      </c>
      <c r="AJ104" s="19"/>
      <c r="AK104" s="19"/>
    </row>
    <row r="105" spans="1:48" ht="24.95" customHeight="1" thickBot="1">
      <c r="A105" s="37" t="s">
        <v>192</v>
      </c>
      <c r="B105" s="95"/>
      <c r="C105" s="96"/>
      <c r="D105" s="96"/>
      <c r="E105" s="96"/>
      <c r="F105" s="96"/>
      <c r="G105" s="96"/>
      <c r="H105" s="96"/>
      <c r="I105" s="96"/>
      <c r="J105" s="96"/>
      <c r="K105" s="97"/>
      <c r="L105" s="95"/>
      <c r="M105" s="96"/>
      <c r="N105" s="96"/>
      <c r="O105" s="96"/>
      <c r="P105" s="96"/>
      <c r="Q105" s="96"/>
      <c r="R105" s="96"/>
      <c r="S105" s="96"/>
      <c r="T105" s="96"/>
      <c r="U105" s="97"/>
      <c r="V105" s="98"/>
      <c r="W105" s="96"/>
      <c r="X105" s="96"/>
      <c r="Y105" s="96"/>
      <c r="Z105" s="96"/>
      <c r="AA105" s="96"/>
      <c r="AB105" s="96"/>
      <c r="AC105" s="96"/>
      <c r="AD105" s="96"/>
      <c r="AE105" s="96"/>
      <c r="AF105" s="99"/>
      <c r="AG105" s="141">
        <f t="shared" si="20"/>
        <v>0</v>
      </c>
      <c r="AH105" s="34" t="s">
        <v>69</v>
      </c>
      <c r="AI105" s="142">
        <f>AG105*4</f>
        <v>0</v>
      </c>
      <c r="AJ105" s="19"/>
      <c r="AK105" s="19"/>
    </row>
    <row r="106" spans="1:48" ht="24.95" customHeight="1" thickBot="1">
      <c r="A106" s="38" t="s">
        <v>59</v>
      </c>
      <c r="B106" s="100"/>
      <c r="C106" s="101"/>
      <c r="D106" s="101"/>
      <c r="E106" s="101"/>
      <c r="F106" s="101"/>
      <c r="G106" s="101"/>
      <c r="H106" s="101"/>
      <c r="I106" s="101"/>
      <c r="J106" s="101"/>
      <c r="K106" s="102"/>
      <c r="L106" s="100"/>
      <c r="M106" s="101"/>
      <c r="N106" s="101"/>
      <c r="O106" s="101"/>
      <c r="P106" s="101"/>
      <c r="Q106" s="101"/>
      <c r="R106" s="101"/>
      <c r="S106" s="101"/>
      <c r="T106" s="101"/>
      <c r="U106" s="102"/>
      <c r="V106" s="103"/>
      <c r="W106" s="101"/>
      <c r="X106" s="101"/>
      <c r="Y106" s="101"/>
      <c r="Z106" s="101"/>
      <c r="AA106" s="101"/>
      <c r="AB106" s="101"/>
      <c r="AC106" s="101"/>
      <c r="AD106" s="101"/>
      <c r="AE106" s="101"/>
      <c r="AF106" s="104"/>
      <c r="AG106" s="141">
        <f t="shared" si="20"/>
        <v>0</v>
      </c>
      <c r="AH106" s="34" t="s">
        <v>69</v>
      </c>
      <c r="AI106" s="142">
        <f>AG106*4</f>
        <v>0</v>
      </c>
      <c r="AJ106" s="19"/>
      <c r="AK106" s="19"/>
    </row>
    <row r="107" spans="1:48" ht="24.95" customHeight="1" thickBot="1">
      <c r="A107" s="37" t="s">
        <v>70</v>
      </c>
      <c r="B107" s="100"/>
      <c r="C107" s="101"/>
      <c r="D107" s="101"/>
      <c r="E107" s="101"/>
      <c r="F107" s="101"/>
      <c r="G107" s="101"/>
      <c r="H107" s="101"/>
      <c r="I107" s="101"/>
      <c r="J107" s="101"/>
      <c r="K107" s="102"/>
      <c r="L107" s="100"/>
      <c r="M107" s="101"/>
      <c r="N107" s="101"/>
      <c r="O107" s="101"/>
      <c r="P107" s="101"/>
      <c r="Q107" s="101"/>
      <c r="R107" s="101"/>
      <c r="S107" s="101"/>
      <c r="T107" s="101"/>
      <c r="U107" s="102"/>
      <c r="V107" s="103"/>
      <c r="W107" s="101"/>
      <c r="X107" s="101"/>
      <c r="Y107" s="101"/>
      <c r="Z107" s="101"/>
      <c r="AA107" s="101"/>
      <c r="AB107" s="101"/>
      <c r="AC107" s="101"/>
      <c r="AD107" s="101"/>
      <c r="AE107" s="101"/>
      <c r="AF107" s="104"/>
      <c r="AG107" s="141">
        <f t="shared" si="20"/>
        <v>0</v>
      </c>
      <c r="AH107" s="34" t="s">
        <v>71</v>
      </c>
      <c r="AI107" s="143">
        <f>AG107*5</f>
        <v>0</v>
      </c>
      <c r="AJ107" s="19"/>
      <c r="AK107" s="19"/>
    </row>
    <row r="108" spans="1:48" ht="24.95" customHeight="1" thickBot="1">
      <c r="A108" s="30" t="s">
        <v>72</v>
      </c>
      <c r="B108" s="121"/>
      <c r="C108" s="122"/>
      <c r="D108" s="122"/>
      <c r="E108" s="122"/>
      <c r="F108" s="122"/>
      <c r="G108" s="122"/>
      <c r="H108" s="122"/>
      <c r="I108" s="122"/>
      <c r="J108" s="122"/>
      <c r="K108" s="123"/>
      <c r="L108" s="121"/>
      <c r="M108" s="122"/>
      <c r="N108" s="122"/>
      <c r="O108" s="122"/>
      <c r="P108" s="122"/>
      <c r="Q108" s="122"/>
      <c r="R108" s="122"/>
      <c r="S108" s="122"/>
      <c r="T108" s="122"/>
      <c r="U108" s="123"/>
      <c r="V108" s="124"/>
      <c r="W108" s="122"/>
      <c r="X108" s="122"/>
      <c r="Y108" s="122"/>
      <c r="Z108" s="122"/>
      <c r="AA108" s="122"/>
      <c r="AB108" s="122"/>
      <c r="AC108" s="122"/>
      <c r="AD108" s="122"/>
      <c r="AE108" s="122"/>
      <c r="AF108" s="125"/>
      <c r="AG108" s="148">
        <f t="shared" si="20"/>
        <v>0</v>
      </c>
      <c r="AH108" s="34" t="s">
        <v>73</v>
      </c>
      <c r="AI108" s="143">
        <f>AG108*6</f>
        <v>0</v>
      </c>
      <c r="AM108" s="19"/>
      <c r="AN108" s="19"/>
    </row>
    <row r="109" spans="1:48" ht="24.75" customHeight="1" thickBot="1">
      <c r="A109" s="61" t="s">
        <v>227</v>
      </c>
      <c r="B109" s="91"/>
      <c r="C109" s="92"/>
      <c r="D109" s="92"/>
      <c r="E109" s="92"/>
      <c r="F109" s="92"/>
      <c r="G109" s="92"/>
      <c r="H109" s="92"/>
      <c r="I109" s="92"/>
      <c r="J109" s="92"/>
      <c r="K109" s="93"/>
      <c r="L109" s="91"/>
      <c r="M109" s="92"/>
      <c r="N109" s="92"/>
      <c r="O109" s="92"/>
      <c r="P109" s="92"/>
      <c r="Q109" s="92"/>
      <c r="R109" s="92"/>
      <c r="S109" s="92"/>
      <c r="T109" s="92"/>
      <c r="U109" s="93"/>
      <c r="V109" s="94"/>
      <c r="W109" s="92"/>
      <c r="X109" s="92"/>
      <c r="Y109" s="92"/>
      <c r="Z109" s="92"/>
      <c r="AA109" s="92"/>
      <c r="AB109" s="92"/>
      <c r="AC109" s="92"/>
      <c r="AD109" s="92"/>
      <c r="AE109" s="92"/>
      <c r="AF109" s="110"/>
      <c r="AG109" s="145">
        <f t="shared" si="20"/>
        <v>0</v>
      </c>
      <c r="AH109" s="47"/>
      <c r="AI109" s="60"/>
      <c r="AM109" s="19"/>
      <c r="AN109" s="19"/>
    </row>
    <row r="110" spans="1:48" ht="24.95" customHeight="1" thickBot="1">
      <c r="A110" s="48" t="s">
        <v>228</v>
      </c>
      <c r="B110" s="112">
        <f t="shared" ref="B110:AF110" si="21">SUM(B101:B108)</f>
        <v>0</v>
      </c>
      <c r="C110" s="112">
        <f t="shared" si="21"/>
        <v>0</v>
      </c>
      <c r="D110" s="112">
        <f t="shared" si="21"/>
        <v>0</v>
      </c>
      <c r="E110" s="112">
        <f t="shared" si="21"/>
        <v>0</v>
      </c>
      <c r="F110" s="112">
        <f t="shared" si="21"/>
        <v>0</v>
      </c>
      <c r="G110" s="112">
        <f t="shared" si="21"/>
        <v>0</v>
      </c>
      <c r="H110" s="112">
        <f t="shared" si="21"/>
        <v>0</v>
      </c>
      <c r="I110" s="112">
        <f t="shared" si="21"/>
        <v>0</v>
      </c>
      <c r="J110" s="112">
        <f t="shared" si="21"/>
        <v>0</v>
      </c>
      <c r="K110" s="113">
        <f t="shared" si="21"/>
        <v>0</v>
      </c>
      <c r="L110" s="114">
        <f t="shared" si="21"/>
        <v>0</v>
      </c>
      <c r="M110" s="112">
        <f t="shared" si="21"/>
        <v>0</v>
      </c>
      <c r="N110" s="112">
        <f t="shared" si="21"/>
        <v>0</v>
      </c>
      <c r="O110" s="112">
        <f t="shared" si="21"/>
        <v>0</v>
      </c>
      <c r="P110" s="112">
        <f t="shared" si="21"/>
        <v>0</v>
      </c>
      <c r="Q110" s="112">
        <f t="shared" si="21"/>
        <v>0</v>
      </c>
      <c r="R110" s="112">
        <f t="shared" si="21"/>
        <v>0</v>
      </c>
      <c r="S110" s="112">
        <f t="shared" si="21"/>
        <v>0</v>
      </c>
      <c r="T110" s="112">
        <f t="shared" si="21"/>
        <v>0</v>
      </c>
      <c r="U110" s="113">
        <f t="shared" si="21"/>
        <v>0</v>
      </c>
      <c r="V110" s="111">
        <f t="shared" si="21"/>
        <v>0</v>
      </c>
      <c r="W110" s="112">
        <f t="shared" si="21"/>
        <v>0</v>
      </c>
      <c r="X110" s="112">
        <f t="shared" si="21"/>
        <v>0</v>
      </c>
      <c r="Y110" s="112">
        <f t="shared" si="21"/>
        <v>0</v>
      </c>
      <c r="Z110" s="112">
        <f t="shared" si="21"/>
        <v>0</v>
      </c>
      <c r="AA110" s="112">
        <f t="shared" si="21"/>
        <v>0</v>
      </c>
      <c r="AB110" s="112">
        <f t="shared" si="21"/>
        <v>0</v>
      </c>
      <c r="AC110" s="112">
        <f t="shared" si="21"/>
        <v>0</v>
      </c>
      <c r="AD110" s="112">
        <f t="shared" si="21"/>
        <v>0</v>
      </c>
      <c r="AE110" s="112">
        <f t="shared" si="21"/>
        <v>0</v>
      </c>
      <c r="AF110" s="115">
        <f t="shared" si="21"/>
        <v>0</v>
      </c>
      <c r="AG110" s="133">
        <f t="shared" ref="AG110" si="22">SUM(AG101:AG108)</f>
        <v>0</v>
      </c>
      <c r="AH110" s="47" t="s">
        <v>0</v>
      </c>
      <c r="AI110" s="142">
        <f>SUM(AI101:AI108)</f>
        <v>0</v>
      </c>
      <c r="AM110" s="19"/>
      <c r="AN110" s="19"/>
    </row>
    <row r="111" spans="1:48" s="17" customFormat="1" ht="24.75" thickBot="1">
      <c r="A111" s="146" t="s">
        <v>229</v>
      </c>
      <c r="B111" s="116"/>
      <c r="C111" s="117"/>
      <c r="D111" s="117"/>
      <c r="E111" s="117"/>
      <c r="F111" s="117"/>
      <c r="G111" s="117"/>
      <c r="H111" s="117"/>
      <c r="I111" s="117"/>
      <c r="J111" s="117"/>
      <c r="K111" s="118"/>
      <c r="L111" s="119"/>
      <c r="M111" s="117"/>
      <c r="N111" s="117"/>
      <c r="O111" s="117"/>
      <c r="P111" s="117"/>
      <c r="Q111" s="117"/>
      <c r="R111" s="117"/>
      <c r="S111" s="117"/>
      <c r="T111" s="117"/>
      <c r="U111" s="120"/>
      <c r="V111" s="116"/>
      <c r="W111" s="117"/>
      <c r="X111" s="117"/>
      <c r="Y111" s="117"/>
      <c r="Z111" s="117"/>
      <c r="AA111" s="117"/>
      <c r="AB111" s="117"/>
      <c r="AC111" s="117"/>
      <c r="AD111" s="117"/>
      <c r="AE111" s="117"/>
      <c r="AF111" s="118"/>
      <c r="AG111" s="147">
        <f>SUM(B111:AF111)</f>
        <v>0</v>
      </c>
      <c r="AH111" s="14"/>
      <c r="AI111" s="14"/>
      <c r="AM111" s="15"/>
      <c r="AN111" s="15"/>
      <c r="AO111" s="16"/>
      <c r="AP111" s="16"/>
      <c r="AQ111" s="16"/>
      <c r="AR111" s="16"/>
      <c r="AS111" s="16"/>
      <c r="AT111" s="16"/>
      <c r="AU111" s="16"/>
      <c r="AV111" s="16"/>
    </row>
    <row r="112" spans="1:48" ht="26.25" customHeight="1">
      <c r="A112" s="8" t="s">
        <v>242</v>
      </c>
      <c r="B112" s="677">
        <f>B94</f>
        <v>0</v>
      </c>
      <c r="C112" s="677"/>
      <c r="D112" s="20" t="s">
        <v>1</v>
      </c>
      <c r="E112" s="678">
        <v>10</v>
      </c>
      <c r="F112" s="678"/>
      <c r="G112" s="21" t="s">
        <v>2</v>
      </c>
      <c r="H112" s="22" t="s">
        <v>3</v>
      </c>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19"/>
      <c r="AH112" s="19"/>
      <c r="AI112" s="19"/>
      <c r="AM112" s="19"/>
      <c r="AN112" s="19"/>
    </row>
    <row r="113" spans="1:53" ht="20.100000000000001" customHeight="1" thickBot="1">
      <c r="A113" s="1"/>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1"/>
      <c r="AJ113" s="19">
        <f>E112</f>
        <v>10</v>
      </c>
      <c r="AK113" s="19" t="s">
        <v>53</v>
      </c>
    </row>
    <row r="114" spans="1:53" ht="24.95" customHeight="1" thickBot="1">
      <c r="A114" s="24" t="s">
        <v>4</v>
      </c>
      <c r="B114" s="25">
        <v>1</v>
      </c>
      <c r="C114" s="26">
        <v>2</v>
      </c>
      <c r="D114" s="26">
        <v>3</v>
      </c>
      <c r="E114" s="26">
        <v>4</v>
      </c>
      <c r="F114" s="26">
        <v>5</v>
      </c>
      <c r="G114" s="26">
        <v>6</v>
      </c>
      <c r="H114" s="26">
        <v>7</v>
      </c>
      <c r="I114" s="26">
        <v>8</v>
      </c>
      <c r="J114" s="26">
        <v>9</v>
      </c>
      <c r="K114" s="27">
        <v>10</v>
      </c>
      <c r="L114" s="25">
        <v>11</v>
      </c>
      <c r="M114" s="26">
        <v>12</v>
      </c>
      <c r="N114" s="26">
        <v>13</v>
      </c>
      <c r="O114" s="26">
        <v>14</v>
      </c>
      <c r="P114" s="26">
        <v>15</v>
      </c>
      <c r="Q114" s="26">
        <v>16</v>
      </c>
      <c r="R114" s="26">
        <v>17</v>
      </c>
      <c r="S114" s="26">
        <v>18</v>
      </c>
      <c r="T114" s="26">
        <v>19</v>
      </c>
      <c r="U114" s="27">
        <v>20</v>
      </c>
      <c r="V114" s="25">
        <v>21</v>
      </c>
      <c r="W114" s="26">
        <v>22</v>
      </c>
      <c r="X114" s="26">
        <v>23</v>
      </c>
      <c r="Y114" s="26">
        <v>24</v>
      </c>
      <c r="Z114" s="26">
        <v>25</v>
      </c>
      <c r="AA114" s="26">
        <v>26</v>
      </c>
      <c r="AB114" s="26">
        <v>27</v>
      </c>
      <c r="AC114" s="26">
        <v>28</v>
      </c>
      <c r="AD114" s="26">
        <v>29</v>
      </c>
      <c r="AE114" s="26">
        <v>30</v>
      </c>
      <c r="AF114" s="27">
        <v>31</v>
      </c>
      <c r="AG114" s="679" t="s">
        <v>0</v>
      </c>
      <c r="AH114" s="28"/>
      <c r="AI114" s="28"/>
      <c r="AJ114" s="19"/>
      <c r="AK114" s="29" t="s">
        <v>230</v>
      </c>
      <c r="AL114" s="131" t="e">
        <f>ROUNDUP(AG117/AG116,1)</f>
        <v>#DIV/0!</v>
      </c>
      <c r="AM114" s="19"/>
      <c r="AN114" s="19"/>
      <c r="AS114" s="6"/>
      <c r="AT114" s="6"/>
      <c r="BA114" s="6"/>
    </row>
    <row r="115" spans="1:53" ht="24.95" customHeight="1" thickBot="1">
      <c r="A115" s="30" t="s">
        <v>5</v>
      </c>
      <c r="B115" s="43" t="s">
        <v>256</v>
      </c>
      <c r="C115" s="43" t="s">
        <v>219</v>
      </c>
      <c r="D115" s="43" t="s">
        <v>179</v>
      </c>
      <c r="E115" s="43" t="s">
        <v>180</v>
      </c>
      <c r="F115" s="43" t="s">
        <v>37</v>
      </c>
      <c r="G115" s="43" t="s">
        <v>181</v>
      </c>
      <c r="H115" s="43" t="s">
        <v>176</v>
      </c>
      <c r="I115" s="43" t="s">
        <v>177</v>
      </c>
      <c r="J115" s="43" t="s">
        <v>178</v>
      </c>
      <c r="K115" s="43" t="s">
        <v>179</v>
      </c>
      <c r="L115" s="43" t="s">
        <v>180</v>
      </c>
      <c r="M115" s="43" t="s">
        <v>37</v>
      </c>
      <c r="N115" s="43" t="s">
        <v>181</v>
      </c>
      <c r="O115" s="43" t="s">
        <v>176</v>
      </c>
      <c r="P115" s="43" t="s">
        <v>177</v>
      </c>
      <c r="Q115" s="43" t="s">
        <v>178</v>
      </c>
      <c r="R115" s="43" t="s">
        <v>179</v>
      </c>
      <c r="S115" s="43" t="s">
        <v>180</v>
      </c>
      <c r="T115" s="43" t="s">
        <v>37</v>
      </c>
      <c r="U115" s="43" t="s">
        <v>181</v>
      </c>
      <c r="V115" s="43" t="s">
        <v>176</v>
      </c>
      <c r="W115" s="43" t="s">
        <v>177</v>
      </c>
      <c r="X115" s="43" t="s">
        <v>178</v>
      </c>
      <c r="Y115" s="43" t="s">
        <v>179</v>
      </c>
      <c r="Z115" s="43" t="s">
        <v>180</v>
      </c>
      <c r="AA115" s="43" t="s">
        <v>37</v>
      </c>
      <c r="AB115" s="43" t="s">
        <v>181</v>
      </c>
      <c r="AC115" s="43" t="s">
        <v>176</v>
      </c>
      <c r="AD115" s="43" t="s">
        <v>177</v>
      </c>
      <c r="AE115" s="43" t="s">
        <v>178</v>
      </c>
      <c r="AF115" s="43" t="s">
        <v>179</v>
      </c>
      <c r="AG115" s="680"/>
      <c r="AH115" s="28"/>
      <c r="AI115" s="28"/>
      <c r="AJ115" s="19"/>
      <c r="AK115" s="684" t="s">
        <v>222</v>
      </c>
      <c r="AL115" s="682" t="e">
        <f>ROUND((AG119+AG121+AG123+AG125+AG126)/AG128*100,0) &amp;"％"</f>
        <v>#DIV/0!</v>
      </c>
      <c r="AM115" s="19"/>
      <c r="AN115" s="19"/>
    </row>
    <row r="116" spans="1:53" ht="24.95" customHeight="1" thickBot="1">
      <c r="A116" s="31" t="s">
        <v>6</v>
      </c>
      <c r="B116" s="80"/>
      <c r="C116" s="81"/>
      <c r="D116" s="81"/>
      <c r="E116" s="81"/>
      <c r="F116" s="81"/>
      <c r="G116" s="81"/>
      <c r="H116" s="81"/>
      <c r="I116" s="81"/>
      <c r="J116" s="81"/>
      <c r="K116" s="82"/>
      <c r="L116" s="80"/>
      <c r="M116" s="81"/>
      <c r="N116" s="81"/>
      <c r="O116" s="81"/>
      <c r="P116" s="81"/>
      <c r="Q116" s="81"/>
      <c r="R116" s="81"/>
      <c r="S116" s="81"/>
      <c r="T116" s="81"/>
      <c r="U116" s="82"/>
      <c r="V116" s="83"/>
      <c r="W116" s="81"/>
      <c r="X116" s="81"/>
      <c r="Y116" s="81"/>
      <c r="Z116" s="81"/>
      <c r="AA116" s="81"/>
      <c r="AB116" s="81"/>
      <c r="AC116" s="81"/>
      <c r="AD116" s="81"/>
      <c r="AE116" s="81"/>
      <c r="AF116" s="84"/>
      <c r="AG116" s="132">
        <f>COUNTIF(B116:AF116,"○")</f>
        <v>0</v>
      </c>
      <c r="AH116" s="32"/>
      <c r="AJ116" s="19"/>
      <c r="AK116" s="685"/>
      <c r="AL116" s="683"/>
      <c r="AM116" s="19"/>
      <c r="AN116" s="19"/>
    </row>
    <row r="117" spans="1:53" ht="24.95" customHeight="1" thickBot="1">
      <c r="A117" s="31" t="s">
        <v>7</v>
      </c>
      <c r="B117" s="85">
        <f t="shared" ref="B117:AF117" si="23">SUM(B118:B126)</f>
        <v>0</v>
      </c>
      <c r="C117" s="86">
        <f t="shared" si="23"/>
        <v>0</v>
      </c>
      <c r="D117" s="86">
        <f t="shared" si="23"/>
        <v>0</v>
      </c>
      <c r="E117" s="86">
        <f t="shared" si="23"/>
        <v>0</v>
      </c>
      <c r="F117" s="86">
        <f t="shared" si="23"/>
        <v>0</v>
      </c>
      <c r="G117" s="86">
        <f t="shared" si="23"/>
        <v>0</v>
      </c>
      <c r="H117" s="86">
        <f t="shared" si="23"/>
        <v>0</v>
      </c>
      <c r="I117" s="86">
        <f t="shared" si="23"/>
        <v>0</v>
      </c>
      <c r="J117" s="86">
        <f t="shared" si="23"/>
        <v>0</v>
      </c>
      <c r="K117" s="87">
        <f t="shared" si="23"/>
        <v>0</v>
      </c>
      <c r="L117" s="85">
        <f t="shared" si="23"/>
        <v>0</v>
      </c>
      <c r="M117" s="86">
        <f t="shared" si="23"/>
        <v>0</v>
      </c>
      <c r="N117" s="86">
        <f t="shared" si="23"/>
        <v>0</v>
      </c>
      <c r="O117" s="86">
        <f t="shared" si="23"/>
        <v>0</v>
      </c>
      <c r="P117" s="86">
        <f t="shared" si="23"/>
        <v>0</v>
      </c>
      <c r="Q117" s="86">
        <f t="shared" si="23"/>
        <v>0</v>
      </c>
      <c r="R117" s="86">
        <f t="shared" si="23"/>
        <v>0</v>
      </c>
      <c r="S117" s="86">
        <f t="shared" si="23"/>
        <v>0</v>
      </c>
      <c r="T117" s="86">
        <f t="shared" si="23"/>
        <v>0</v>
      </c>
      <c r="U117" s="87">
        <f t="shared" si="23"/>
        <v>0</v>
      </c>
      <c r="V117" s="88">
        <f t="shared" si="23"/>
        <v>0</v>
      </c>
      <c r="W117" s="86">
        <f t="shared" si="23"/>
        <v>0</v>
      </c>
      <c r="X117" s="86">
        <f t="shared" si="23"/>
        <v>0</v>
      </c>
      <c r="Y117" s="86">
        <f t="shared" si="23"/>
        <v>0</v>
      </c>
      <c r="Z117" s="86">
        <f t="shared" si="23"/>
        <v>0</v>
      </c>
      <c r="AA117" s="86">
        <f t="shared" si="23"/>
        <v>0</v>
      </c>
      <c r="AB117" s="86">
        <f t="shared" si="23"/>
        <v>0</v>
      </c>
      <c r="AC117" s="86">
        <f t="shared" si="23"/>
        <v>0</v>
      </c>
      <c r="AD117" s="86">
        <f t="shared" si="23"/>
        <v>0</v>
      </c>
      <c r="AE117" s="86">
        <f t="shared" si="23"/>
        <v>0</v>
      </c>
      <c r="AF117" s="86">
        <f t="shared" si="23"/>
        <v>0</v>
      </c>
      <c r="AG117" s="133">
        <f>SUM(B117:AF117)</f>
        <v>0</v>
      </c>
      <c r="AH117" s="9"/>
      <c r="AI117" s="675" t="s">
        <v>223</v>
      </c>
      <c r="AJ117" s="19"/>
      <c r="AK117" s="29" t="s">
        <v>224</v>
      </c>
      <c r="AL117" s="134" t="e">
        <f>ROUND(SUM(AI119:AI126)/AG128,1)</f>
        <v>#DIV/0!</v>
      </c>
      <c r="AM117" s="19"/>
      <c r="AN117" s="19"/>
    </row>
    <row r="118" spans="1:53" ht="24.95" customHeight="1" thickBot="1">
      <c r="A118" s="31" t="s">
        <v>54</v>
      </c>
      <c r="B118" s="89"/>
      <c r="C118" s="84"/>
      <c r="D118" s="84"/>
      <c r="E118" s="84"/>
      <c r="F118" s="84"/>
      <c r="G118" s="84"/>
      <c r="H118" s="84"/>
      <c r="I118" s="84"/>
      <c r="J118" s="84"/>
      <c r="K118" s="82"/>
      <c r="L118" s="89"/>
      <c r="M118" s="84"/>
      <c r="N118" s="84"/>
      <c r="O118" s="84"/>
      <c r="P118" s="84"/>
      <c r="Q118" s="84"/>
      <c r="R118" s="84"/>
      <c r="S118" s="84"/>
      <c r="T118" s="84"/>
      <c r="U118" s="82"/>
      <c r="V118" s="90"/>
      <c r="W118" s="84"/>
      <c r="X118" s="84"/>
      <c r="Y118" s="84"/>
      <c r="Z118" s="84"/>
      <c r="AA118" s="84"/>
      <c r="AB118" s="84"/>
      <c r="AC118" s="84"/>
      <c r="AD118" s="84"/>
      <c r="AE118" s="84"/>
      <c r="AF118" s="84"/>
      <c r="AG118" s="133">
        <f>SUM(B118:AF118)</f>
        <v>0</v>
      </c>
      <c r="AI118" s="676"/>
      <c r="AJ118" s="19"/>
      <c r="AK118" s="12" t="s">
        <v>55</v>
      </c>
      <c r="AL118" s="135"/>
      <c r="AM118" s="19"/>
      <c r="AN118" s="19"/>
    </row>
    <row r="119" spans="1:53" ht="24.95" customHeight="1" thickBot="1">
      <c r="A119" s="33" t="s">
        <v>190</v>
      </c>
      <c r="B119" s="91"/>
      <c r="C119" s="92"/>
      <c r="D119" s="92"/>
      <c r="E119" s="92"/>
      <c r="F119" s="92"/>
      <c r="G119" s="92"/>
      <c r="H119" s="92"/>
      <c r="I119" s="92"/>
      <c r="J119" s="92"/>
      <c r="K119" s="93"/>
      <c r="L119" s="91"/>
      <c r="M119" s="92"/>
      <c r="N119" s="92"/>
      <c r="O119" s="92"/>
      <c r="P119" s="92"/>
      <c r="Q119" s="92"/>
      <c r="R119" s="92"/>
      <c r="S119" s="92"/>
      <c r="T119" s="92"/>
      <c r="U119" s="93"/>
      <c r="V119" s="94"/>
      <c r="W119" s="92"/>
      <c r="X119" s="92"/>
      <c r="Y119" s="92"/>
      <c r="Z119" s="92"/>
      <c r="AA119" s="92"/>
      <c r="AB119" s="92"/>
      <c r="AC119" s="92"/>
      <c r="AD119" s="92"/>
      <c r="AE119" s="92"/>
      <c r="AF119" s="92"/>
      <c r="AG119" s="136">
        <f t="shared" ref="AG119:AG127" si="24">SUM(B119:AF119)</f>
        <v>0</v>
      </c>
      <c r="AH119" s="34" t="s">
        <v>236</v>
      </c>
      <c r="AI119" s="137">
        <f>AG119*2</f>
        <v>0</v>
      </c>
      <c r="AJ119" s="19"/>
      <c r="AK119" s="12" t="s">
        <v>56</v>
      </c>
      <c r="AL119" s="138" t="e">
        <f>AL114/AE2</f>
        <v>#DIV/0!</v>
      </c>
      <c r="AM119" s="19"/>
      <c r="AN119" s="19"/>
    </row>
    <row r="120" spans="1:53" ht="24.95" customHeight="1" thickBot="1">
      <c r="A120" s="33" t="s">
        <v>57</v>
      </c>
      <c r="B120" s="95"/>
      <c r="C120" s="96"/>
      <c r="D120" s="96"/>
      <c r="E120" s="96"/>
      <c r="F120" s="96"/>
      <c r="G120" s="96"/>
      <c r="H120" s="96"/>
      <c r="I120" s="96"/>
      <c r="J120" s="96"/>
      <c r="K120" s="97"/>
      <c r="L120" s="95"/>
      <c r="M120" s="96"/>
      <c r="N120" s="96"/>
      <c r="O120" s="96"/>
      <c r="P120" s="96"/>
      <c r="Q120" s="96"/>
      <c r="R120" s="96"/>
      <c r="S120" s="96"/>
      <c r="T120" s="96"/>
      <c r="U120" s="97"/>
      <c r="V120" s="98"/>
      <c r="W120" s="96"/>
      <c r="X120" s="96"/>
      <c r="Y120" s="96"/>
      <c r="Z120" s="96"/>
      <c r="AA120" s="96"/>
      <c r="AB120" s="96"/>
      <c r="AC120" s="96"/>
      <c r="AD120" s="96"/>
      <c r="AE120" s="96"/>
      <c r="AF120" s="99"/>
      <c r="AG120" s="136">
        <f t="shared" si="24"/>
        <v>0</v>
      </c>
      <c r="AH120" s="34" t="s">
        <v>232</v>
      </c>
      <c r="AI120" s="137">
        <f>AG120*2</f>
        <v>0</v>
      </c>
      <c r="AJ120" s="14"/>
      <c r="AK120" s="139" t="s">
        <v>226</v>
      </c>
      <c r="AL120" s="140" t="e">
        <f>ROUND((AG129)/AG117*100,0) &amp;"％"</f>
        <v>#DIV/0!</v>
      </c>
      <c r="AM120" s="19"/>
      <c r="AN120" s="19"/>
    </row>
    <row r="121" spans="1:53" ht="24.95" customHeight="1" thickBot="1">
      <c r="A121" s="35" t="s">
        <v>191</v>
      </c>
      <c r="B121" s="95"/>
      <c r="C121" s="96"/>
      <c r="D121" s="96"/>
      <c r="E121" s="96"/>
      <c r="F121" s="96"/>
      <c r="G121" s="96"/>
      <c r="H121" s="96"/>
      <c r="I121" s="96"/>
      <c r="J121" s="96"/>
      <c r="K121" s="97"/>
      <c r="L121" s="95"/>
      <c r="M121" s="96"/>
      <c r="N121" s="96"/>
      <c r="O121" s="96"/>
      <c r="P121" s="96"/>
      <c r="Q121" s="96"/>
      <c r="R121" s="96"/>
      <c r="S121" s="96"/>
      <c r="T121" s="96"/>
      <c r="U121" s="97"/>
      <c r="V121" s="98"/>
      <c r="W121" s="96"/>
      <c r="X121" s="96"/>
      <c r="Y121" s="96"/>
      <c r="Z121" s="96"/>
      <c r="AA121" s="96"/>
      <c r="AB121" s="96"/>
      <c r="AC121" s="96"/>
      <c r="AD121" s="96"/>
      <c r="AE121" s="96"/>
      <c r="AF121" s="99"/>
      <c r="AG121" s="136">
        <f t="shared" si="24"/>
        <v>0</v>
      </c>
      <c r="AH121" s="34" t="s">
        <v>68</v>
      </c>
      <c r="AI121" s="137">
        <f>AG121*3</f>
        <v>0</v>
      </c>
      <c r="AJ121" s="19"/>
      <c r="AK121" s="19"/>
      <c r="AL121" s="19"/>
      <c r="AM121" s="19"/>
      <c r="AN121" s="19"/>
    </row>
    <row r="122" spans="1:53" ht="24.95" customHeight="1" thickBot="1">
      <c r="A122" s="33" t="s">
        <v>58</v>
      </c>
      <c r="B122" s="95"/>
      <c r="C122" s="96"/>
      <c r="D122" s="96"/>
      <c r="E122" s="96"/>
      <c r="F122" s="96"/>
      <c r="G122" s="96"/>
      <c r="H122" s="96"/>
      <c r="I122" s="96"/>
      <c r="J122" s="96"/>
      <c r="K122" s="97"/>
      <c r="L122" s="95"/>
      <c r="M122" s="96"/>
      <c r="N122" s="96"/>
      <c r="O122" s="96"/>
      <c r="P122" s="96"/>
      <c r="Q122" s="96"/>
      <c r="R122" s="96"/>
      <c r="S122" s="96"/>
      <c r="T122" s="96"/>
      <c r="U122" s="97"/>
      <c r="V122" s="98"/>
      <c r="W122" s="96"/>
      <c r="X122" s="96"/>
      <c r="Y122" s="96"/>
      <c r="Z122" s="96"/>
      <c r="AA122" s="96"/>
      <c r="AB122" s="96"/>
      <c r="AC122" s="96"/>
      <c r="AD122" s="96"/>
      <c r="AE122" s="96"/>
      <c r="AF122" s="99"/>
      <c r="AG122" s="136">
        <f t="shared" si="24"/>
        <v>0</v>
      </c>
      <c r="AH122" s="34" t="s">
        <v>68</v>
      </c>
      <c r="AI122" s="137">
        <f>AG122*3</f>
        <v>0</v>
      </c>
      <c r="AJ122" s="19"/>
      <c r="AK122" s="19"/>
    </row>
    <row r="123" spans="1:53" ht="24.95" customHeight="1" thickBot="1">
      <c r="A123" s="37" t="s">
        <v>192</v>
      </c>
      <c r="B123" s="95"/>
      <c r="C123" s="96"/>
      <c r="D123" s="96"/>
      <c r="E123" s="96"/>
      <c r="F123" s="96"/>
      <c r="G123" s="96"/>
      <c r="H123" s="96"/>
      <c r="I123" s="96"/>
      <c r="J123" s="96"/>
      <c r="K123" s="97"/>
      <c r="L123" s="95"/>
      <c r="M123" s="96"/>
      <c r="N123" s="96"/>
      <c r="O123" s="96"/>
      <c r="P123" s="96"/>
      <c r="Q123" s="96"/>
      <c r="R123" s="96"/>
      <c r="S123" s="96"/>
      <c r="T123" s="96"/>
      <c r="U123" s="97"/>
      <c r="V123" s="98"/>
      <c r="W123" s="96"/>
      <c r="X123" s="96"/>
      <c r="Y123" s="96"/>
      <c r="Z123" s="96"/>
      <c r="AA123" s="96"/>
      <c r="AB123" s="96"/>
      <c r="AC123" s="96"/>
      <c r="AD123" s="96"/>
      <c r="AE123" s="96"/>
      <c r="AF123" s="99"/>
      <c r="AG123" s="141">
        <f t="shared" si="24"/>
        <v>0</v>
      </c>
      <c r="AH123" s="34" t="s">
        <v>69</v>
      </c>
      <c r="AI123" s="142">
        <f>AG123*4</f>
        <v>0</v>
      </c>
      <c r="AJ123" s="19"/>
      <c r="AK123" s="19"/>
    </row>
    <row r="124" spans="1:53" ht="24.95" customHeight="1" thickBot="1">
      <c r="A124" s="38" t="s">
        <v>59</v>
      </c>
      <c r="B124" s="100"/>
      <c r="C124" s="101"/>
      <c r="D124" s="101"/>
      <c r="E124" s="101"/>
      <c r="F124" s="101"/>
      <c r="G124" s="101"/>
      <c r="H124" s="101"/>
      <c r="I124" s="101"/>
      <c r="J124" s="101"/>
      <c r="K124" s="102"/>
      <c r="L124" s="100"/>
      <c r="M124" s="101"/>
      <c r="N124" s="101"/>
      <c r="O124" s="101"/>
      <c r="P124" s="101"/>
      <c r="Q124" s="101"/>
      <c r="R124" s="101"/>
      <c r="S124" s="101"/>
      <c r="T124" s="101"/>
      <c r="U124" s="102"/>
      <c r="V124" s="103"/>
      <c r="W124" s="101"/>
      <c r="X124" s="101"/>
      <c r="Y124" s="101"/>
      <c r="Z124" s="101"/>
      <c r="AA124" s="101"/>
      <c r="AB124" s="101"/>
      <c r="AC124" s="101"/>
      <c r="AD124" s="101"/>
      <c r="AE124" s="101"/>
      <c r="AF124" s="104"/>
      <c r="AG124" s="141">
        <f t="shared" si="24"/>
        <v>0</v>
      </c>
      <c r="AH124" s="34" t="s">
        <v>69</v>
      </c>
      <c r="AI124" s="142">
        <f>AG124*4</f>
        <v>0</v>
      </c>
      <c r="AJ124" s="19"/>
      <c r="AK124" s="19"/>
    </row>
    <row r="125" spans="1:53" ht="24.95" customHeight="1" thickBot="1">
      <c r="A125" s="37" t="s">
        <v>70</v>
      </c>
      <c r="B125" s="100"/>
      <c r="C125" s="101"/>
      <c r="D125" s="101"/>
      <c r="E125" s="101"/>
      <c r="F125" s="101"/>
      <c r="G125" s="101"/>
      <c r="H125" s="101"/>
      <c r="I125" s="101"/>
      <c r="J125" s="101"/>
      <c r="K125" s="102"/>
      <c r="L125" s="100"/>
      <c r="M125" s="101"/>
      <c r="N125" s="101"/>
      <c r="O125" s="101"/>
      <c r="P125" s="101"/>
      <c r="Q125" s="101"/>
      <c r="R125" s="101"/>
      <c r="S125" s="101"/>
      <c r="T125" s="101"/>
      <c r="U125" s="102"/>
      <c r="V125" s="103"/>
      <c r="W125" s="101"/>
      <c r="X125" s="101"/>
      <c r="Y125" s="101"/>
      <c r="Z125" s="101"/>
      <c r="AA125" s="101"/>
      <c r="AB125" s="101"/>
      <c r="AC125" s="101"/>
      <c r="AD125" s="101"/>
      <c r="AE125" s="101"/>
      <c r="AF125" s="104"/>
      <c r="AG125" s="141">
        <f t="shared" si="24"/>
        <v>0</v>
      </c>
      <c r="AH125" s="34" t="s">
        <v>71</v>
      </c>
      <c r="AI125" s="143">
        <f>AG125*5</f>
        <v>0</v>
      </c>
      <c r="AJ125" s="19"/>
      <c r="AK125" s="19"/>
    </row>
    <row r="126" spans="1:53" ht="24.95" customHeight="1" thickBot="1">
      <c r="A126" s="30" t="s">
        <v>72</v>
      </c>
      <c r="B126" s="121"/>
      <c r="C126" s="122"/>
      <c r="D126" s="122"/>
      <c r="E126" s="122"/>
      <c r="F126" s="122"/>
      <c r="G126" s="122"/>
      <c r="H126" s="122"/>
      <c r="I126" s="122"/>
      <c r="J126" s="122"/>
      <c r="K126" s="123"/>
      <c r="L126" s="121"/>
      <c r="M126" s="122"/>
      <c r="N126" s="122"/>
      <c r="O126" s="122"/>
      <c r="P126" s="122"/>
      <c r="Q126" s="122"/>
      <c r="R126" s="122"/>
      <c r="S126" s="122"/>
      <c r="T126" s="122"/>
      <c r="U126" s="123"/>
      <c r="V126" s="124"/>
      <c r="W126" s="122"/>
      <c r="X126" s="122"/>
      <c r="Y126" s="122"/>
      <c r="Z126" s="122"/>
      <c r="AA126" s="122"/>
      <c r="AB126" s="122"/>
      <c r="AC126" s="122"/>
      <c r="AD126" s="122"/>
      <c r="AE126" s="122"/>
      <c r="AF126" s="125"/>
      <c r="AG126" s="148">
        <f t="shared" si="24"/>
        <v>0</v>
      </c>
      <c r="AH126" s="34" t="s">
        <v>73</v>
      </c>
      <c r="AI126" s="143">
        <f>AG126*6</f>
        <v>0</v>
      </c>
      <c r="AM126" s="19"/>
      <c r="AN126" s="19"/>
    </row>
    <row r="127" spans="1:53" ht="24.75" customHeight="1" thickBot="1">
      <c r="A127" s="61" t="s">
        <v>227</v>
      </c>
      <c r="B127" s="94"/>
      <c r="C127" s="92"/>
      <c r="D127" s="92"/>
      <c r="E127" s="92"/>
      <c r="F127" s="92"/>
      <c r="G127" s="92"/>
      <c r="H127" s="92"/>
      <c r="I127" s="92"/>
      <c r="J127" s="92"/>
      <c r="K127" s="93"/>
      <c r="L127" s="91"/>
      <c r="M127" s="92"/>
      <c r="N127" s="92"/>
      <c r="O127" s="92"/>
      <c r="P127" s="92"/>
      <c r="Q127" s="92"/>
      <c r="R127" s="92"/>
      <c r="S127" s="92"/>
      <c r="T127" s="92"/>
      <c r="U127" s="93"/>
      <c r="V127" s="94"/>
      <c r="W127" s="92"/>
      <c r="X127" s="92"/>
      <c r="Y127" s="92"/>
      <c r="Z127" s="92"/>
      <c r="AA127" s="92"/>
      <c r="AB127" s="92"/>
      <c r="AC127" s="92"/>
      <c r="AD127" s="92"/>
      <c r="AE127" s="92"/>
      <c r="AF127" s="110"/>
      <c r="AG127" s="145">
        <f t="shared" si="24"/>
        <v>0</v>
      </c>
      <c r="AH127" s="47"/>
      <c r="AI127" s="60"/>
      <c r="AM127" s="19"/>
      <c r="AN127" s="19"/>
    </row>
    <row r="128" spans="1:53" ht="24.95" customHeight="1" thickBot="1">
      <c r="A128" s="48" t="s">
        <v>228</v>
      </c>
      <c r="B128" s="111">
        <f t="shared" ref="B128:AF128" si="25">SUM(B119:B126)</f>
        <v>0</v>
      </c>
      <c r="C128" s="112">
        <f t="shared" si="25"/>
        <v>0</v>
      </c>
      <c r="D128" s="112">
        <f t="shared" si="25"/>
        <v>0</v>
      </c>
      <c r="E128" s="112">
        <f t="shared" si="25"/>
        <v>0</v>
      </c>
      <c r="F128" s="112">
        <f t="shared" si="25"/>
        <v>0</v>
      </c>
      <c r="G128" s="112">
        <f t="shared" si="25"/>
        <v>0</v>
      </c>
      <c r="H128" s="112">
        <f t="shared" si="25"/>
        <v>0</v>
      </c>
      <c r="I128" s="112">
        <f t="shared" si="25"/>
        <v>0</v>
      </c>
      <c r="J128" s="112">
        <f t="shared" si="25"/>
        <v>0</v>
      </c>
      <c r="K128" s="113">
        <f t="shared" si="25"/>
        <v>0</v>
      </c>
      <c r="L128" s="114">
        <f t="shared" si="25"/>
        <v>0</v>
      </c>
      <c r="M128" s="112">
        <f t="shared" si="25"/>
        <v>0</v>
      </c>
      <c r="N128" s="112">
        <f t="shared" si="25"/>
        <v>0</v>
      </c>
      <c r="O128" s="112">
        <f t="shared" si="25"/>
        <v>0</v>
      </c>
      <c r="P128" s="112">
        <f t="shared" si="25"/>
        <v>0</v>
      </c>
      <c r="Q128" s="112">
        <f t="shared" si="25"/>
        <v>0</v>
      </c>
      <c r="R128" s="112">
        <f t="shared" si="25"/>
        <v>0</v>
      </c>
      <c r="S128" s="112">
        <f t="shared" si="25"/>
        <v>0</v>
      </c>
      <c r="T128" s="112">
        <f t="shared" si="25"/>
        <v>0</v>
      </c>
      <c r="U128" s="113">
        <f t="shared" si="25"/>
        <v>0</v>
      </c>
      <c r="V128" s="111">
        <f t="shared" si="25"/>
        <v>0</v>
      </c>
      <c r="W128" s="112">
        <f t="shared" si="25"/>
        <v>0</v>
      </c>
      <c r="X128" s="112">
        <f t="shared" si="25"/>
        <v>0</v>
      </c>
      <c r="Y128" s="112">
        <f t="shared" si="25"/>
        <v>0</v>
      </c>
      <c r="Z128" s="112">
        <f t="shared" si="25"/>
        <v>0</v>
      </c>
      <c r="AA128" s="112">
        <f t="shared" si="25"/>
        <v>0</v>
      </c>
      <c r="AB128" s="112">
        <f t="shared" si="25"/>
        <v>0</v>
      </c>
      <c r="AC128" s="112">
        <f t="shared" si="25"/>
        <v>0</v>
      </c>
      <c r="AD128" s="112">
        <f t="shared" si="25"/>
        <v>0</v>
      </c>
      <c r="AE128" s="112">
        <f t="shared" si="25"/>
        <v>0</v>
      </c>
      <c r="AF128" s="115">
        <f t="shared" si="25"/>
        <v>0</v>
      </c>
      <c r="AG128" s="133">
        <f t="shared" ref="AG128" si="26">SUM(AG119:AG126)</f>
        <v>0</v>
      </c>
      <c r="AH128" s="47" t="s">
        <v>0</v>
      </c>
      <c r="AI128" s="142">
        <f>SUM(AI119:AI126)</f>
        <v>0</v>
      </c>
      <c r="AM128" s="19"/>
      <c r="AN128" s="19"/>
    </row>
    <row r="129" spans="1:53" s="17" customFormat="1" ht="24.75" thickBot="1">
      <c r="A129" s="146" t="s">
        <v>229</v>
      </c>
      <c r="B129" s="116"/>
      <c r="C129" s="117"/>
      <c r="D129" s="117"/>
      <c r="E129" s="117"/>
      <c r="F129" s="117"/>
      <c r="G129" s="117"/>
      <c r="H129" s="117"/>
      <c r="I129" s="117"/>
      <c r="J129" s="117"/>
      <c r="K129" s="118"/>
      <c r="L129" s="119"/>
      <c r="M129" s="117"/>
      <c r="N129" s="117"/>
      <c r="O129" s="117"/>
      <c r="P129" s="117"/>
      <c r="Q129" s="117"/>
      <c r="R129" s="117"/>
      <c r="S129" s="117"/>
      <c r="T129" s="117"/>
      <c r="U129" s="120"/>
      <c r="V129" s="116"/>
      <c r="W129" s="117"/>
      <c r="X129" s="117"/>
      <c r="Y129" s="117"/>
      <c r="Z129" s="117"/>
      <c r="AA129" s="117"/>
      <c r="AB129" s="117"/>
      <c r="AC129" s="117"/>
      <c r="AD129" s="117"/>
      <c r="AE129" s="117"/>
      <c r="AF129" s="118"/>
      <c r="AG129" s="147">
        <f>SUM(B129:AF129)</f>
        <v>0</v>
      </c>
      <c r="AH129" s="14"/>
      <c r="AI129" s="14"/>
      <c r="AM129" s="15"/>
      <c r="AN129" s="15"/>
      <c r="AO129" s="16"/>
      <c r="AP129" s="16"/>
      <c r="AQ129" s="16"/>
      <c r="AR129" s="16"/>
      <c r="AS129" s="16"/>
      <c r="AT129" s="16"/>
      <c r="AU129" s="16"/>
      <c r="AV129" s="16"/>
    </row>
    <row r="130" spans="1:53" ht="26.25" customHeight="1">
      <c r="A130" s="8" t="s">
        <v>242</v>
      </c>
      <c r="B130" s="677">
        <f>B112</f>
        <v>0</v>
      </c>
      <c r="C130" s="677"/>
      <c r="D130" s="20" t="s">
        <v>1</v>
      </c>
      <c r="E130" s="678">
        <v>11</v>
      </c>
      <c r="F130" s="678"/>
      <c r="G130" s="21" t="s">
        <v>2</v>
      </c>
      <c r="H130" s="22" t="s">
        <v>3</v>
      </c>
      <c r="I130" s="23"/>
      <c r="J130" s="23"/>
      <c r="K130" s="23"/>
      <c r="L130" s="23"/>
      <c r="M130" s="23"/>
      <c r="N130" s="23"/>
      <c r="O130" s="23"/>
      <c r="P130" s="23"/>
      <c r="Q130" s="23"/>
      <c r="R130" s="23"/>
      <c r="S130" s="23"/>
      <c r="T130" s="23"/>
      <c r="U130" s="23"/>
      <c r="V130" s="23"/>
      <c r="W130" s="23"/>
      <c r="X130" s="23"/>
      <c r="Y130" s="23"/>
      <c r="Z130" s="23"/>
      <c r="AA130" s="23"/>
      <c r="AB130" s="23"/>
      <c r="AC130" s="23"/>
      <c r="AD130" s="23"/>
      <c r="AE130" s="23"/>
      <c r="AF130" s="23"/>
      <c r="AG130" s="19"/>
      <c r="AH130" s="19"/>
      <c r="AI130" s="19"/>
      <c r="AM130" s="19"/>
      <c r="AN130" s="19"/>
    </row>
    <row r="131" spans="1:53" ht="20.100000000000001" customHeight="1" thickBot="1">
      <c r="A131" s="1"/>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1"/>
      <c r="AJ131" s="19">
        <f>E130</f>
        <v>11</v>
      </c>
      <c r="AK131" s="19" t="s">
        <v>53</v>
      </c>
    </row>
    <row r="132" spans="1:53" ht="24.95" customHeight="1" thickBot="1">
      <c r="A132" s="24" t="s">
        <v>4</v>
      </c>
      <c r="B132" s="25">
        <v>1</v>
      </c>
      <c r="C132" s="26">
        <v>2</v>
      </c>
      <c r="D132" s="26">
        <v>3</v>
      </c>
      <c r="E132" s="26">
        <v>4</v>
      </c>
      <c r="F132" s="26">
        <v>5</v>
      </c>
      <c r="G132" s="26">
        <v>6</v>
      </c>
      <c r="H132" s="26">
        <v>7</v>
      </c>
      <c r="I132" s="26">
        <v>8</v>
      </c>
      <c r="J132" s="26">
        <v>9</v>
      </c>
      <c r="K132" s="27">
        <v>10</v>
      </c>
      <c r="L132" s="25">
        <v>11</v>
      </c>
      <c r="M132" s="26">
        <v>12</v>
      </c>
      <c r="N132" s="26">
        <v>13</v>
      </c>
      <c r="O132" s="26">
        <v>14</v>
      </c>
      <c r="P132" s="26">
        <v>15</v>
      </c>
      <c r="Q132" s="26">
        <v>16</v>
      </c>
      <c r="R132" s="26">
        <v>17</v>
      </c>
      <c r="S132" s="26">
        <v>18</v>
      </c>
      <c r="T132" s="26">
        <v>19</v>
      </c>
      <c r="U132" s="27">
        <v>20</v>
      </c>
      <c r="V132" s="25">
        <v>21</v>
      </c>
      <c r="W132" s="26">
        <v>22</v>
      </c>
      <c r="X132" s="26">
        <v>23</v>
      </c>
      <c r="Y132" s="26">
        <v>24</v>
      </c>
      <c r="Z132" s="26">
        <v>25</v>
      </c>
      <c r="AA132" s="26">
        <v>26</v>
      </c>
      <c r="AB132" s="26">
        <v>27</v>
      </c>
      <c r="AC132" s="26">
        <v>28</v>
      </c>
      <c r="AD132" s="26">
        <v>29</v>
      </c>
      <c r="AE132" s="26">
        <v>30</v>
      </c>
      <c r="AF132" s="27"/>
      <c r="AG132" s="679" t="s">
        <v>0</v>
      </c>
      <c r="AH132" s="28"/>
      <c r="AI132" s="28"/>
      <c r="AJ132" s="19"/>
      <c r="AK132" s="29" t="s">
        <v>230</v>
      </c>
      <c r="AL132" s="131" t="e">
        <f>ROUNDUP(AG135/AG134,1)</f>
        <v>#DIV/0!</v>
      </c>
      <c r="AM132" s="19"/>
      <c r="AN132" s="19"/>
      <c r="AS132" s="6"/>
      <c r="AT132" s="6"/>
      <c r="BA132" s="6"/>
    </row>
    <row r="133" spans="1:53" ht="24.95" customHeight="1" thickBot="1">
      <c r="A133" s="30" t="s">
        <v>5</v>
      </c>
      <c r="B133" s="43" t="s">
        <v>43</v>
      </c>
      <c r="C133" s="43" t="s">
        <v>252</v>
      </c>
      <c r="D133" s="43" t="s">
        <v>181</v>
      </c>
      <c r="E133" s="43" t="s">
        <v>176</v>
      </c>
      <c r="F133" s="43" t="s">
        <v>177</v>
      </c>
      <c r="G133" s="43" t="s">
        <v>178</v>
      </c>
      <c r="H133" s="43" t="s">
        <v>179</v>
      </c>
      <c r="I133" s="43" t="s">
        <v>180</v>
      </c>
      <c r="J133" s="43" t="s">
        <v>37</v>
      </c>
      <c r="K133" s="43" t="s">
        <v>181</v>
      </c>
      <c r="L133" s="43" t="s">
        <v>176</v>
      </c>
      <c r="M133" s="43" t="s">
        <v>177</v>
      </c>
      <c r="N133" s="43" t="s">
        <v>178</v>
      </c>
      <c r="O133" s="43" t="s">
        <v>179</v>
      </c>
      <c r="P133" s="43" t="s">
        <v>180</v>
      </c>
      <c r="Q133" s="43" t="s">
        <v>37</v>
      </c>
      <c r="R133" s="43" t="s">
        <v>181</v>
      </c>
      <c r="S133" s="43" t="s">
        <v>176</v>
      </c>
      <c r="T133" s="43" t="s">
        <v>177</v>
      </c>
      <c r="U133" s="43" t="s">
        <v>178</v>
      </c>
      <c r="V133" s="43" t="s">
        <v>179</v>
      </c>
      <c r="W133" s="43" t="s">
        <v>180</v>
      </c>
      <c r="X133" s="43" t="s">
        <v>37</v>
      </c>
      <c r="Y133" s="43" t="s">
        <v>181</v>
      </c>
      <c r="Z133" s="43" t="s">
        <v>176</v>
      </c>
      <c r="AA133" s="43" t="s">
        <v>177</v>
      </c>
      <c r="AB133" s="43" t="s">
        <v>178</v>
      </c>
      <c r="AC133" s="43" t="s">
        <v>179</v>
      </c>
      <c r="AD133" s="43" t="s">
        <v>180</v>
      </c>
      <c r="AE133" s="43" t="s">
        <v>37</v>
      </c>
      <c r="AF133" s="45"/>
      <c r="AG133" s="680"/>
      <c r="AH133" s="28"/>
      <c r="AI133" s="28"/>
      <c r="AJ133" s="19"/>
      <c r="AK133" s="684" t="s">
        <v>222</v>
      </c>
      <c r="AL133" s="682" t="e">
        <f>ROUND((AG137+AG139+AG141+AG143+AG144)/AG146*100,0) &amp;"％"</f>
        <v>#DIV/0!</v>
      </c>
      <c r="AM133" s="19"/>
      <c r="AN133" s="19"/>
    </row>
    <row r="134" spans="1:53" ht="24.95" customHeight="1" thickBot="1">
      <c r="A134" s="31" t="s">
        <v>6</v>
      </c>
      <c r="B134" s="80"/>
      <c r="C134" s="81"/>
      <c r="D134" s="81"/>
      <c r="E134" s="81"/>
      <c r="F134" s="81"/>
      <c r="G134" s="81"/>
      <c r="H134" s="81"/>
      <c r="I134" s="81"/>
      <c r="J134" s="81"/>
      <c r="K134" s="82"/>
      <c r="L134" s="80"/>
      <c r="M134" s="81"/>
      <c r="N134" s="81"/>
      <c r="O134" s="81"/>
      <c r="P134" s="81"/>
      <c r="Q134" s="81"/>
      <c r="R134" s="81"/>
      <c r="S134" s="81"/>
      <c r="T134" s="81"/>
      <c r="U134" s="82"/>
      <c r="V134" s="83"/>
      <c r="W134" s="81"/>
      <c r="X134" s="81"/>
      <c r="Y134" s="81"/>
      <c r="Z134" s="81"/>
      <c r="AA134" s="81"/>
      <c r="AB134" s="81"/>
      <c r="AC134" s="81"/>
      <c r="AD134" s="81"/>
      <c r="AE134" s="81"/>
      <c r="AF134" s="84"/>
      <c r="AG134" s="132">
        <f>COUNTIF(B134:AF134,"○")</f>
        <v>0</v>
      </c>
      <c r="AH134" s="32"/>
      <c r="AJ134" s="19"/>
      <c r="AK134" s="685"/>
      <c r="AL134" s="683"/>
      <c r="AM134" s="19"/>
      <c r="AN134" s="19"/>
    </row>
    <row r="135" spans="1:53" ht="24.95" customHeight="1" thickBot="1">
      <c r="A135" s="31" t="s">
        <v>7</v>
      </c>
      <c r="B135" s="85">
        <f t="shared" ref="B135:AF135" si="27">SUM(B136:B144)</f>
        <v>0</v>
      </c>
      <c r="C135" s="86">
        <f t="shared" si="27"/>
        <v>0</v>
      </c>
      <c r="D135" s="86">
        <f t="shared" si="27"/>
        <v>0</v>
      </c>
      <c r="E135" s="86">
        <f t="shared" si="27"/>
        <v>0</v>
      </c>
      <c r="F135" s="86">
        <f t="shared" si="27"/>
        <v>0</v>
      </c>
      <c r="G135" s="86">
        <f t="shared" si="27"/>
        <v>0</v>
      </c>
      <c r="H135" s="86">
        <f t="shared" si="27"/>
        <v>0</v>
      </c>
      <c r="I135" s="86">
        <f t="shared" si="27"/>
        <v>0</v>
      </c>
      <c r="J135" s="86">
        <f t="shared" si="27"/>
        <v>0</v>
      </c>
      <c r="K135" s="87">
        <f t="shared" si="27"/>
        <v>0</v>
      </c>
      <c r="L135" s="85">
        <f t="shared" si="27"/>
        <v>0</v>
      </c>
      <c r="M135" s="86">
        <f t="shared" si="27"/>
        <v>0</v>
      </c>
      <c r="N135" s="86">
        <f t="shared" si="27"/>
        <v>0</v>
      </c>
      <c r="O135" s="86">
        <f t="shared" si="27"/>
        <v>0</v>
      </c>
      <c r="P135" s="86">
        <f t="shared" si="27"/>
        <v>0</v>
      </c>
      <c r="Q135" s="86">
        <f t="shared" si="27"/>
        <v>0</v>
      </c>
      <c r="R135" s="86">
        <f t="shared" si="27"/>
        <v>0</v>
      </c>
      <c r="S135" s="86">
        <f t="shared" si="27"/>
        <v>0</v>
      </c>
      <c r="T135" s="86">
        <f t="shared" si="27"/>
        <v>0</v>
      </c>
      <c r="U135" s="87">
        <f t="shared" si="27"/>
        <v>0</v>
      </c>
      <c r="V135" s="88">
        <f t="shared" si="27"/>
        <v>0</v>
      </c>
      <c r="W135" s="86">
        <f t="shared" si="27"/>
        <v>0</v>
      </c>
      <c r="X135" s="86">
        <f t="shared" si="27"/>
        <v>0</v>
      </c>
      <c r="Y135" s="86">
        <f t="shared" si="27"/>
        <v>0</v>
      </c>
      <c r="Z135" s="86">
        <f t="shared" si="27"/>
        <v>0</v>
      </c>
      <c r="AA135" s="86">
        <f t="shared" si="27"/>
        <v>0</v>
      </c>
      <c r="AB135" s="86">
        <f t="shared" si="27"/>
        <v>0</v>
      </c>
      <c r="AC135" s="86">
        <f t="shared" si="27"/>
        <v>0</v>
      </c>
      <c r="AD135" s="86">
        <f t="shared" si="27"/>
        <v>0</v>
      </c>
      <c r="AE135" s="86">
        <f t="shared" si="27"/>
        <v>0</v>
      </c>
      <c r="AF135" s="86">
        <f t="shared" si="27"/>
        <v>0</v>
      </c>
      <c r="AG135" s="133">
        <f>SUM(B135:AF135)</f>
        <v>0</v>
      </c>
      <c r="AH135" s="9"/>
      <c r="AI135" s="675" t="s">
        <v>223</v>
      </c>
      <c r="AJ135" s="19"/>
      <c r="AK135" s="29" t="s">
        <v>224</v>
      </c>
      <c r="AL135" s="134" t="e">
        <f>ROUND(SUM(AI137:AI144)/AG146,1)</f>
        <v>#DIV/0!</v>
      </c>
      <c r="AM135" s="19"/>
      <c r="AN135" s="19"/>
    </row>
    <row r="136" spans="1:53" ht="24.95" customHeight="1" thickBot="1">
      <c r="A136" s="31" t="s">
        <v>54</v>
      </c>
      <c r="B136" s="89"/>
      <c r="C136" s="84"/>
      <c r="D136" s="84"/>
      <c r="E136" s="84"/>
      <c r="F136" s="84"/>
      <c r="G136" s="84"/>
      <c r="H136" s="84"/>
      <c r="I136" s="84"/>
      <c r="J136" s="84"/>
      <c r="K136" s="82"/>
      <c r="L136" s="89"/>
      <c r="M136" s="84"/>
      <c r="N136" s="84"/>
      <c r="O136" s="84"/>
      <c r="P136" s="84"/>
      <c r="Q136" s="84"/>
      <c r="R136" s="84"/>
      <c r="S136" s="84"/>
      <c r="T136" s="84"/>
      <c r="U136" s="82"/>
      <c r="V136" s="90"/>
      <c r="W136" s="84"/>
      <c r="X136" s="84"/>
      <c r="Y136" s="84"/>
      <c r="Z136" s="84"/>
      <c r="AA136" s="84"/>
      <c r="AB136" s="84"/>
      <c r="AC136" s="84"/>
      <c r="AD136" s="84"/>
      <c r="AE136" s="84"/>
      <c r="AF136" s="84"/>
      <c r="AG136" s="133">
        <f>SUM(B136:AF136)</f>
        <v>0</v>
      </c>
      <c r="AI136" s="676"/>
      <c r="AJ136" s="19"/>
      <c r="AK136" s="12" t="s">
        <v>55</v>
      </c>
      <c r="AL136" s="135"/>
      <c r="AM136" s="19"/>
      <c r="AN136" s="19"/>
    </row>
    <row r="137" spans="1:53" ht="24.95" customHeight="1" thickBot="1">
      <c r="A137" s="33" t="s">
        <v>190</v>
      </c>
      <c r="B137" s="91"/>
      <c r="C137" s="92"/>
      <c r="D137" s="92"/>
      <c r="E137" s="92"/>
      <c r="F137" s="92"/>
      <c r="G137" s="92"/>
      <c r="H137" s="92"/>
      <c r="I137" s="92"/>
      <c r="J137" s="92"/>
      <c r="K137" s="93"/>
      <c r="L137" s="91"/>
      <c r="M137" s="92"/>
      <c r="N137" s="92"/>
      <c r="O137" s="92"/>
      <c r="P137" s="92"/>
      <c r="Q137" s="92"/>
      <c r="R137" s="92"/>
      <c r="S137" s="92"/>
      <c r="T137" s="92"/>
      <c r="U137" s="93"/>
      <c r="V137" s="94"/>
      <c r="W137" s="92"/>
      <c r="X137" s="92"/>
      <c r="Y137" s="92"/>
      <c r="Z137" s="92"/>
      <c r="AA137" s="92"/>
      <c r="AB137" s="92"/>
      <c r="AC137" s="92"/>
      <c r="AD137" s="92"/>
      <c r="AE137" s="92"/>
      <c r="AF137" s="92"/>
      <c r="AG137" s="136">
        <f t="shared" ref="AG137:AG145" si="28">SUM(B137:AF137)</f>
        <v>0</v>
      </c>
      <c r="AH137" s="34" t="s">
        <v>237</v>
      </c>
      <c r="AI137" s="137">
        <f>AG137*2</f>
        <v>0</v>
      </c>
      <c r="AJ137" s="19"/>
      <c r="AK137" s="12" t="s">
        <v>56</v>
      </c>
      <c r="AL137" s="138" t="e">
        <f>AL132/AE2</f>
        <v>#DIV/0!</v>
      </c>
      <c r="AM137" s="19"/>
      <c r="AN137" s="19"/>
    </row>
    <row r="138" spans="1:53" ht="24.95" customHeight="1" thickBot="1">
      <c r="A138" s="33" t="s">
        <v>57</v>
      </c>
      <c r="B138" s="95"/>
      <c r="C138" s="96"/>
      <c r="D138" s="96"/>
      <c r="E138" s="96"/>
      <c r="F138" s="96"/>
      <c r="G138" s="96"/>
      <c r="H138" s="96"/>
      <c r="I138" s="96"/>
      <c r="J138" s="96"/>
      <c r="K138" s="97"/>
      <c r="L138" s="95"/>
      <c r="M138" s="96"/>
      <c r="N138" s="96"/>
      <c r="O138" s="96"/>
      <c r="P138" s="96"/>
      <c r="Q138" s="96"/>
      <c r="R138" s="96"/>
      <c r="S138" s="96"/>
      <c r="T138" s="96"/>
      <c r="U138" s="97"/>
      <c r="V138" s="98"/>
      <c r="W138" s="96"/>
      <c r="X138" s="96"/>
      <c r="Y138" s="96"/>
      <c r="Z138" s="96"/>
      <c r="AA138" s="96"/>
      <c r="AB138" s="96"/>
      <c r="AC138" s="96"/>
      <c r="AD138" s="96"/>
      <c r="AE138" s="96"/>
      <c r="AF138" s="99"/>
      <c r="AG138" s="136">
        <f t="shared" si="28"/>
        <v>0</v>
      </c>
      <c r="AH138" s="34" t="s">
        <v>225</v>
      </c>
      <c r="AI138" s="137">
        <f>AG138*2</f>
        <v>0</v>
      </c>
      <c r="AJ138" s="14"/>
      <c r="AK138" s="139" t="s">
        <v>226</v>
      </c>
      <c r="AL138" s="140" t="e">
        <f>ROUND((AG147)/AG135*100,0) &amp;"％"</f>
        <v>#DIV/0!</v>
      </c>
      <c r="AM138" s="19"/>
      <c r="AN138" s="19"/>
    </row>
    <row r="139" spans="1:53" ht="24.95" customHeight="1" thickBot="1">
      <c r="A139" s="35" t="s">
        <v>191</v>
      </c>
      <c r="B139" s="95"/>
      <c r="C139" s="96"/>
      <c r="D139" s="96"/>
      <c r="E139" s="96"/>
      <c r="F139" s="96"/>
      <c r="G139" s="96"/>
      <c r="H139" s="96"/>
      <c r="I139" s="96"/>
      <c r="J139" s="96"/>
      <c r="K139" s="97"/>
      <c r="L139" s="95"/>
      <c r="M139" s="96"/>
      <c r="N139" s="96"/>
      <c r="O139" s="96"/>
      <c r="P139" s="96"/>
      <c r="Q139" s="96"/>
      <c r="R139" s="96"/>
      <c r="S139" s="96"/>
      <c r="T139" s="96"/>
      <c r="U139" s="97"/>
      <c r="V139" s="98"/>
      <c r="W139" s="96"/>
      <c r="X139" s="96"/>
      <c r="Y139" s="96"/>
      <c r="Z139" s="96"/>
      <c r="AA139" s="96"/>
      <c r="AB139" s="96"/>
      <c r="AC139" s="96"/>
      <c r="AD139" s="96"/>
      <c r="AE139" s="96"/>
      <c r="AF139" s="99"/>
      <c r="AG139" s="136">
        <f t="shared" si="28"/>
        <v>0</v>
      </c>
      <c r="AH139" s="34" t="s">
        <v>68</v>
      </c>
      <c r="AI139" s="137">
        <f>AG139*3</f>
        <v>0</v>
      </c>
      <c r="AJ139" s="19"/>
      <c r="AK139" s="19"/>
      <c r="AL139" s="19"/>
      <c r="AM139" s="19"/>
      <c r="AN139" s="19"/>
    </row>
    <row r="140" spans="1:53" ht="24.95" customHeight="1" thickBot="1">
      <c r="A140" s="33" t="s">
        <v>58</v>
      </c>
      <c r="B140" s="95"/>
      <c r="C140" s="96"/>
      <c r="D140" s="96"/>
      <c r="E140" s="96"/>
      <c r="F140" s="96"/>
      <c r="G140" s="96"/>
      <c r="H140" s="96"/>
      <c r="I140" s="96"/>
      <c r="J140" s="96"/>
      <c r="K140" s="97"/>
      <c r="L140" s="95"/>
      <c r="M140" s="96"/>
      <c r="N140" s="96"/>
      <c r="O140" s="96"/>
      <c r="P140" s="96"/>
      <c r="Q140" s="96"/>
      <c r="R140" s="96"/>
      <c r="S140" s="96"/>
      <c r="T140" s="96"/>
      <c r="U140" s="97"/>
      <c r="V140" s="98"/>
      <c r="W140" s="96"/>
      <c r="X140" s="96"/>
      <c r="Y140" s="96"/>
      <c r="Z140" s="96"/>
      <c r="AA140" s="96"/>
      <c r="AB140" s="96"/>
      <c r="AC140" s="96"/>
      <c r="AD140" s="96"/>
      <c r="AE140" s="96"/>
      <c r="AF140" s="99"/>
      <c r="AG140" s="136">
        <f t="shared" si="28"/>
        <v>0</v>
      </c>
      <c r="AH140" s="34" t="s">
        <v>68</v>
      </c>
      <c r="AI140" s="137">
        <f>AG140*3</f>
        <v>0</v>
      </c>
      <c r="AJ140" s="19"/>
      <c r="AK140" s="19"/>
    </row>
    <row r="141" spans="1:53" ht="24.95" customHeight="1" thickBot="1">
      <c r="A141" s="37" t="s">
        <v>192</v>
      </c>
      <c r="B141" s="95"/>
      <c r="C141" s="96"/>
      <c r="D141" s="96"/>
      <c r="E141" s="96"/>
      <c r="F141" s="96"/>
      <c r="G141" s="96"/>
      <c r="H141" s="96"/>
      <c r="I141" s="96"/>
      <c r="J141" s="96"/>
      <c r="K141" s="97"/>
      <c r="L141" s="95"/>
      <c r="M141" s="96"/>
      <c r="N141" s="96"/>
      <c r="O141" s="96"/>
      <c r="P141" s="96"/>
      <c r="Q141" s="96"/>
      <c r="R141" s="96"/>
      <c r="S141" s="96"/>
      <c r="T141" s="96"/>
      <c r="U141" s="97"/>
      <c r="V141" s="98"/>
      <c r="W141" s="96"/>
      <c r="X141" s="96"/>
      <c r="Y141" s="96"/>
      <c r="Z141" s="96"/>
      <c r="AA141" s="96"/>
      <c r="AB141" s="96"/>
      <c r="AC141" s="96"/>
      <c r="AD141" s="96"/>
      <c r="AE141" s="96"/>
      <c r="AF141" s="99"/>
      <c r="AG141" s="141">
        <f t="shared" si="28"/>
        <v>0</v>
      </c>
      <c r="AH141" s="34" t="s">
        <v>69</v>
      </c>
      <c r="AI141" s="142">
        <f>AG141*4</f>
        <v>0</v>
      </c>
      <c r="AJ141" s="19"/>
      <c r="AK141" s="19"/>
    </row>
    <row r="142" spans="1:53" ht="24.95" customHeight="1" thickBot="1">
      <c r="A142" s="38" t="s">
        <v>59</v>
      </c>
      <c r="B142" s="100"/>
      <c r="C142" s="101"/>
      <c r="D142" s="101"/>
      <c r="E142" s="101"/>
      <c r="F142" s="101"/>
      <c r="G142" s="101"/>
      <c r="H142" s="101"/>
      <c r="I142" s="101"/>
      <c r="J142" s="101"/>
      <c r="K142" s="102"/>
      <c r="L142" s="100"/>
      <c r="M142" s="101"/>
      <c r="N142" s="101"/>
      <c r="O142" s="101"/>
      <c r="P142" s="101"/>
      <c r="Q142" s="101"/>
      <c r="R142" s="101"/>
      <c r="S142" s="101"/>
      <c r="T142" s="101"/>
      <c r="U142" s="102"/>
      <c r="V142" s="103"/>
      <c r="W142" s="101"/>
      <c r="X142" s="101"/>
      <c r="Y142" s="101"/>
      <c r="Z142" s="101"/>
      <c r="AA142" s="101"/>
      <c r="AB142" s="101"/>
      <c r="AC142" s="101"/>
      <c r="AD142" s="101"/>
      <c r="AE142" s="101"/>
      <c r="AF142" s="104"/>
      <c r="AG142" s="141">
        <f t="shared" si="28"/>
        <v>0</v>
      </c>
      <c r="AH142" s="34" t="s">
        <v>69</v>
      </c>
      <c r="AI142" s="142">
        <f>AG142*4</f>
        <v>0</v>
      </c>
      <c r="AJ142" s="19"/>
      <c r="AK142" s="19"/>
    </row>
    <row r="143" spans="1:53" ht="24.95" customHeight="1" thickBot="1">
      <c r="A143" s="37" t="s">
        <v>70</v>
      </c>
      <c r="B143" s="100"/>
      <c r="C143" s="101"/>
      <c r="D143" s="101"/>
      <c r="E143" s="101"/>
      <c r="F143" s="101"/>
      <c r="G143" s="101"/>
      <c r="H143" s="101"/>
      <c r="I143" s="101"/>
      <c r="J143" s="101"/>
      <c r="K143" s="102"/>
      <c r="L143" s="100"/>
      <c r="M143" s="101"/>
      <c r="N143" s="101"/>
      <c r="O143" s="101"/>
      <c r="P143" s="101"/>
      <c r="Q143" s="101"/>
      <c r="R143" s="101"/>
      <c r="S143" s="101"/>
      <c r="T143" s="101"/>
      <c r="U143" s="102"/>
      <c r="V143" s="103"/>
      <c r="W143" s="101"/>
      <c r="X143" s="101"/>
      <c r="Y143" s="101"/>
      <c r="Z143" s="101"/>
      <c r="AA143" s="101"/>
      <c r="AB143" s="101"/>
      <c r="AC143" s="101"/>
      <c r="AD143" s="101"/>
      <c r="AE143" s="101"/>
      <c r="AF143" s="104"/>
      <c r="AG143" s="141">
        <f t="shared" si="28"/>
        <v>0</v>
      </c>
      <c r="AH143" s="34" t="s">
        <v>71</v>
      </c>
      <c r="AI143" s="143">
        <f>AG143*5</f>
        <v>0</v>
      </c>
      <c r="AJ143" s="19"/>
      <c r="AK143" s="19"/>
    </row>
    <row r="144" spans="1:53" ht="24.95" customHeight="1" thickBot="1">
      <c r="A144" s="30" t="s">
        <v>72</v>
      </c>
      <c r="B144" s="121"/>
      <c r="C144" s="122"/>
      <c r="D144" s="122"/>
      <c r="E144" s="122"/>
      <c r="F144" s="122"/>
      <c r="G144" s="122"/>
      <c r="H144" s="122"/>
      <c r="I144" s="122"/>
      <c r="J144" s="122"/>
      <c r="K144" s="123"/>
      <c r="L144" s="121"/>
      <c r="M144" s="122"/>
      <c r="N144" s="122"/>
      <c r="O144" s="122"/>
      <c r="P144" s="122"/>
      <c r="Q144" s="122"/>
      <c r="R144" s="122"/>
      <c r="S144" s="122"/>
      <c r="T144" s="122"/>
      <c r="U144" s="123"/>
      <c r="V144" s="124"/>
      <c r="W144" s="122"/>
      <c r="X144" s="122"/>
      <c r="Y144" s="122"/>
      <c r="Z144" s="122"/>
      <c r="AA144" s="122"/>
      <c r="AB144" s="122"/>
      <c r="AC144" s="122"/>
      <c r="AD144" s="122"/>
      <c r="AE144" s="122"/>
      <c r="AF144" s="125"/>
      <c r="AG144" s="148">
        <f t="shared" si="28"/>
        <v>0</v>
      </c>
      <c r="AH144" s="34" t="s">
        <v>73</v>
      </c>
      <c r="AI144" s="143">
        <f>AG144*6</f>
        <v>0</v>
      </c>
      <c r="AM144" s="19"/>
      <c r="AN144" s="19"/>
    </row>
    <row r="145" spans="1:53" ht="24.75" customHeight="1" thickBot="1">
      <c r="A145" s="61" t="s">
        <v>227</v>
      </c>
      <c r="B145" s="94"/>
      <c r="C145" s="92"/>
      <c r="D145" s="92"/>
      <c r="E145" s="92"/>
      <c r="F145" s="92"/>
      <c r="G145" s="92"/>
      <c r="H145" s="92"/>
      <c r="I145" s="92"/>
      <c r="J145" s="92"/>
      <c r="K145" s="93"/>
      <c r="L145" s="91"/>
      <c r="M145" s="92"/>
      <c r="N145" s="92"/>
      <c r="O145" s="92"/>
      <c r="P145" s="92"/>
      <c r="Q145" s="92"/>
      <c r="R145" s="92"/>
      <c r="S145" s="92"/>
      <c r="T145" s="92"/>
      <c r="U145" s="93"/>
      <c r="V145" s="94"/>
      <c r="W145" s="92"/>
      <c r="X145" s="92"/>
      <c r="Y145" s="92"/>
      <c r="Z145" s="92"/>
      <c r="AA145" s="92"/>
      <c r="AB145" s="92"/>
      <c r="AC145" s="92"/>
      <c r="AD145" s="92"/>
      <c r="AE145" s="92"/>
      <c r="AF145" s="110"/>
      <c r="AG145" s="149">
        <f t="shared" si="28"/>
        <v>0</v>
      </c>
      <c r="AH145" s="47"/>
      <c r="AI145" s="60"/>
      <c r="AM145" s="19"/>
      <c r="AN145" s="19"/>
    </row>
    <row r="146" spans="1:53" ht="24.95" customHeight="1" thickBot="1">
      <c r="A146" s="48" t="s">
        <v>228</v>
      </c>
      <c r="B146" s="112">
        <f t="shared" ref="B146:AF146" si="29">SUM(B137:B144)</f>
        <v>0</v>
      </c>
      <c r="C146" s="112">
        <f t="shared" si="29"/>
        <v>0</v>
      </c>
      <c r="D146" s="112">
        <f t="shared" si="29"/>
        <v>0</v>
      </c>
      <c r="E146" s="112">
        <f t="shared" si="29"/>
        <v>0</v>
      </c>
      <c r="F146" s="112">
        <f t="shared" si="29"/>
        <v>0</v>
      </c>
      <c r="G146" s="112">
        <f t="shared" si="29"/>
        <v>0</v>
      </c>
      <c r="H146" s="112">
        <f t="shared" si="29"/>
        <v>0</v>
      </c>
      <c r="I146" s="112">
        <f t="shared" si="29"/>
        <v>0</v>
      </c>
      <c r="J146" s="112">
        <f t="shared" si="29"/>
        <v>0</v>
      </c>
      <c r="K146" s="113">
        <f t="shared" si="29"/>
        <v>0</v>
      </c>
      <c r="L146" s="114">
        <f t="shared" si="29"/>
        <v>0</v>
      </c>
      <c r="M146" s="112">
        <f t="shared" si="29"/>
        <v>0</v>
      </c>
      <c r="N146" s="112">
        <f t="shared" si="29"/>
        <v>0</v>
      </c>
      <c r="O146" s="112">
        <f t="shared" si="29"/>
        <v>0</v>
      </c>
      <c r="P146" s="112">
        <f t="shared" si="29"/>
        <v>0</v>
      </c>
      <c r="Q146" s="112">
        <f t="shared" si="29"/>
        <v>0</v>
      </c>
      <c r="R146" s="112">
        <f t="shared" si="29"/>
        <v>0</v>
      </c>
      <c r="S146" s="112">
        <f t="shared" si="29"/>
        <v>0</v>
      </c>
      <c r="T146" s="112">
        <f t="shared" si="29"/>
        <v>0</v>
      </c>
      <c r="U146" s="113">
        <f t="shared" si="29"/>
        <v>0</v>
      </c>
      <c r="V146" s="111">
        <f t="shared" si="29"/>
        <v>0</v>
      </c>
      <c r="W146" s="112">
        <f t="shared" si="29"/>
        <v>0</v>
      </c>
      <c r="X146" s="112">
        <f t="shared" si="29"/>
        <v>0</v>
      </c>
      <c r="Y146" s="112">
        <f t="shared" si="29"/>
        <v>0</v>
      </c>
      <c r="Z146" s="112">
        <f t="shared" si="29"/>
        <v>0</v>
      </c>
      <c r="AA146" s="112">
        <f t="shared" si="29"/>
        <v>0</v>
      </c>
      <c r="AB146" s="112">
        <f t="shared" si="29"/>
        <v>0</v>
      </c>
      <c r="AC146" s="112">
        <f t="shared" si="29"/>
        <v>0</v>
      </c>
      <c r="AD146" s="112">
        <f t="shared" si="29"/>
        <v>0</v>
      </c>
      <c r="AE146" s="112">
        <f t="shared" si="29"/>
        <v>0</v>
      </c>
      <c r="AF146" s="115">
        <f t="shared" si="29"/>
        <v>0</v>
      </c>
      <c r="AG146" s="133">
        <f t="shared" ref="AG146" si="30">SUM(AG137:AG144)</f>
        <v>0</v>
      </c>
      <c r="AH146" s="47" t="s">
        <v>0</v>
      </c>
      <c r="AI146" s="142">
        <f>SUM(AI137:AI144)</f>
        <v>0</v>
      </c>
      <c r="AM146" s="19"/>
      <c r="AN146" s="19"/>
    </row>
    <row r="147" spans="1:53" s="17" customFormat="1" ht="24.75" thickBot="1">
      <c r="A147" s="146" t="s">
        <v>229</v>
      </c>
      <c r="B147" s="116"/>
      <c r="C147" s="117"/>
      <c r="D147" s="117"/>
      <c r="E147" s="117"/>
      <c r="F147" s="117"/>
      <c r="G147" s="117"/>
      <c r="H147" s="117"/>
      <c r="I147" s="117"/>
      <c r="J147" s="117"/>
      <c r="K147" s="118"/>
      <c r="L147" s="119"/>
      <c r="M147" s="117"/>
      <c r="N147" s="117"/>
      <c r="O147" s="117"/>
      <c r="P147" s="117"/>
      <c r="Q147" s="117"/>
      <c r="R147" s="117"/>
      <c r="S147" s="117"/>
      <c r="T147" s="117"/>
      <c r="U147" s="120"/>
      <c r="V147" s="116"/>
      <c r="W147" s="117"/>
      <c r="X147" s="117"/>
      <c r="Y147" s="117"/>
      <c r="Z147" s="117"/>
      <c r="AA147" s="117"/>
      <c r="AB147" s="117"/>
      <c r="AC147" s="117"/>
      <c r="AD147" s="117"/>
      <c r="AE147" s="117"/>
      <c r="AF147" s="118"/>
      <c r="AG147" s="151">
        <f>SUM(B147:AF147)</f>
        <v>0</v>
      </c>
      <c r="AH147" s="14"/>
      <c r="AI147" s="14"/>
      <c r="AM147" s="15"/>
      <c r="AN147" s="15"/>
      <c r="AO147" s="16"/>
      <c r="AP147" s="16"/>
      <c r="AQ147" s="16"/>
      <c r="AR147" s="16"/>
      <c r="AS147" s="16"/>
      <c r="AT147" s="16"/>
      <c r="AU147" s="16"/>
      <c r="AV147" s="16"/>
    </row>
    <row r="148" spans="1:53" ht="26.25" customHeight="1">
      <c r="A148" s="8" t="s">
        <v>242</v>
      </c>
      <c r="B148" s="677">
        <f>B130</f>
        <v>0</v>
      </c>
      <c r="C148" s="677"/>
      <c r="D148" s="20" t="s">
        <v>1</v>
      </c>
      <c r="E148" s="678">
        <v>12</v>
      </c>
      <c r="F148" s="678"/>
      <c r="G148" s="21" t="s">
        <v>2</v>
      </c>
      <c r="H148" s="22" t="s">
        <v>3</v>
      </c>
      <c r="I148" s="23"/>
      <c r="J148" s="23"/>
      <c r="K148" s="23"/>
      <c r="L148" s="23"/>
      <c r="M148" s="23"/>
      <c r="N148" s="23"/>
      <c r="O148" s="23"/>
      <c r="P148" s="23"/>
      <c r="Q148" s="23"/>
      <c r="R148" s="23"/>
      <c r="S148" s="23"/>
      <c r="T148" s="23"/>
      <c r="U148" s="23"/>
      <c r="V148" s="23"/>
      <c r="W148" s="23"/>
      <c r="X148" s="23"/>
      <c r="Y148" s="23"/>
      <c r="Z148" s="23"/>
      <c r="AA148" s="23"/>
      <c r="AB148" s="23"/>
      <c r="AC148" s="23"/>
      <c r="AD148" s="23"/>
      <c r="AE148" s="23"/>
      <c r="AF148" s="23"/>
      <c r="AG148" s="19"/>
      <c r="AH148" s="19"/>
      <c r="AI148" s="19"/>
      <c r="AM148" s="19"/>
      <c r="AN148" s="19"/>
    </row>
    <row r="149" spans="1:53" ht="20.100000000000001" customHeight="1" thickBot="1">
      <c r="A149" s="1"/>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1"/>
      <c r="AJ149" s="19">
        <f>E148</f>
        <v>12</v>
      </c>
      <c r="AK149" s="19" t="s">
        <v>53</v>
      </c>
    </row>
    <row r="150" spans="1:53" ht="24.95" customHeight="1" thickBot="1">
      <c r="A150" s="24" t="s">
        <v>4</v>
      </c>
      <c r="B150" s="25">
        <v>1</v>
      </c>
      <c r="C150" s="26">
        <v>2</v>
      </c>
      <c r="D150" s="26">
        <v>3</v>
      </c>
      <c r="E150" s="26">
        <v>4</v>
      </c>
      <c r="F150" s="26">
        <v>5</v>
      </c>
      <c r="G150" s="26">
        <v>6</v>
      </c>
      <c r="H150" s="26">
        <v>7</v>
      </c>
      <c r="I150" s="26">
        <v>8</v>
      </c>
      <c r="J150" s="26">
        <v>9</v>
      </c>
      <c r="K150" s="27">
        <v>10</v>
      </c>
      <c r="L150" s="25">
        <v>11</v>
      </c>
      <c r="M150" s="26">
        <v>12</v>
      </c>
      <c r="N150" s="26">
        <v>13</v>
      </c>
      <c r="O150" s="26">
        <v>14</v>
      </c>
      <c r="P150" s="26">
        <v>15</v>
      </c>
      <c r="Q150" s="26">
        <v>16</v>
      </c>
      <c r="R150" s="26">
        <v>17</v>
      </c>
      <c r="S150" s="26">
        <v>18</v>
      </c>
      <c r="T150" s="26">
        <v>19</v>
      </c>
      <c r="U150" s="27">
        <v>20</v>
      </c>
      <c r="V150" s="25">
        <v>21</v>
      </c>
      <c r="W150" s="26">
        <v>22</v>
      </c>
      <c r="X150" s="26">
        <v>23</v>
      </c>
      <c r="Y150" s="26">
        <v>24</v>
      </c>
      <c r="Z150" s="26">
        <v>25</v>
      </c>
      <c r="AA150" s="26">
        <v>26</v>
      </c>
      <c r="AB150" s="26">
        <v>27</v>
      </c>
      <c r="AC150" s="26">
        <v>28</v>
      </c>
      <c r="AD150" s="26">
        <v>29</v>
      </c>
      <c r="AE150" s="26">
        <v>30</v>
      </c>
      <c r="AF150" s="27">
        <v>31</v>
      </c>
      <c r="AG150" s="679" t="s">
        <v>0</v>
      </c>
      <c r="AH150" s="28"/>
      <c r="AI150" s="28"/>
      <c r="AJ150" s="19"/>
      <c r="AK150" s="29" t="s">
        <v>230</v>
      </c>
      <c r="AL150" s="131" t="e">
        <f>ROUNDUP(AG153/AG152,1)</f>
        <v>#DIV/0!</v>
      </c>
      <c r="AM150" s="19"/>
      <c r="AN150" s="19"/>
      <c r="AS150" s="6"/>
      <c r="AT150" s="6"/>
      <c r="BA150" s="6"/>
    </row>
    <row r="151" spans="1:53" ht="24.95" customHeight="1" thickBot="1">
      <c r="A151" s="30" t="s">
        <v>5</v>
      </c>
      <c r="B151" s="43" t="s">
        <v>216</v>
      </c>
      <c r="C151" s="43" t="s">
        <v>257</v>
      </c>
      <c r="D151" s="43" t="s">
        <v>177</v>
      </c>
      <c r="E151" s="43" t="s">
        <v>178</v>
      </c>
      <c r="F151" s="43" t="s">
        <v>179</v>
      </c>
      <c r="G151" s="43" t="s">
        <v>180</v>
      </c>
      <c r="H151" s="43" t="s">
        <v>37</v>
      </c>
      <c r="I151" s="43" t="s">
        <v>181</v>
      </c>
      <c r="J151" s="43" t="s">
        <v>176</v>
      </c>
      <c r="K151" s="43" t="s">
        <v>177</v>
      </c>
      <c r="L151" s="43" t="s">
        <v>178</v>
      </c>
      <c r="M151" s="43" t="s">
        <v>179</v>
      </c>
      <c r="N151" s="43" t="s">
        <v>180</v>
      </c>
      <c r="O151" s="43" t="s">
        <v>37</v>
      </c>
      <c r="P151" s="43" t="s">
        <v>181</v>
      </c>
      <c r="Q151" s="43" t="s">
        <v>176</v>
      </c>
      <c r="R151" s="43" t="s">
        <v>177</v>
      </c>
      <c r="S151" s="43" t="s">
        <v>178</v>
      </c>
      <c r="T151" s="43" t="s">
        <v>179</v>
      </c>
      <c r="U151" s="43" t="s">
        <v>180</v>
      </c>
      <c r="V151" s="43" t="s">
        <v>37</v>
      </c>
      <c r="W151" s="43" t="s">
        <v>181</v>
      </c>
      <c r="X151" s="43" t="s">
        <v>176</v>
      </c>
      <c r="Y151" s="43" t="s">
        <v>177</v>
      </c>
      <c r="Z151" s="43" t="s">
        <v>178</v>
      </c>
      <c r="AA151" s="43" t="s">
        <v>179</v>
      </c>
      <c r="AB151" s="43" t="s">
        <v>180</v>
      </c>
      <c r="AC151" s="43" t="s">
        <v>37</v>
      </c>
      <c r="AD151" s="43" t="s">
        <v>181</v>
      </c>
      <c r="AE151" s="43" t="s">
        <v>176</v>
      </c>
      <c r="AF151" s="43" t="s">
        <v>177</v>
      </c>
      <c r="AG151" s="680"/>
      <c r="AH151" s="28"/>
      <c r="AI151" s="28"/>
      <c r="AJ151" s="19"/>
      <c r="AK151" s="684" t="s">
        <v>222</v>
      </c>
      <c r="AL151" s="682" t="e">
        <f>ROUND((AG155+AG157+AG159+AG161+AG162)/AG164*100,0) &amp;"％"</f>
        <v>#DIV/0!</v>
      </c>
      <c r="AM151" s="19"/>
      <c r="AN151" s="19"/>
    </row>
    <row r="152" spans="1:53" ht="24.95" customHeight="1" thickBot="1">
      <c r="A152" s="31" t="s">
        <v>6</v>
      </c>
      <c r="B152" s="80"/>
      <c r="C152" s="81"/>
      <c r="D152" s="81"/>
      <c r="E152" s="81"/>
      <c r="F152" s="81"/>
      <c r="G152" s="81"/>
      <c r="H152" s="81"/>
      <c r="I152" s="81"/>
      <c r="J152" s="81"/>
      <c r="K152" s="82"/>
      <c r="L152" s="80"/>
      <c r="M152" s="81"/>
      <c r="N152" s="81"/>
      <c r="O152" s="81"/>
      <c r="P152" s="81"/>
      <c r="Q152" s="81"/>
      <c r="R152" s="81"/>
      <c r="S152" s="81"/>
      <c r="T152" s="81"/>
      <c r="U152" s="82"/>
      <c r="V152" s="83"/>
      <c r="W152" s="81"/>
      <c r="X152" s="81"/>
      <c r="Y152" s="81"/>
      <c r="Z152" s="81"/>
      <c r="AA152" s="81"/>
      <c r="AB152" s="81"/>
      <c r="AC152" s="81"/>
      <c r="AD152" s="81"/>
      <c r="AE152" s="81"/>
      <c r="AF152" s="84"/>
      <c r="AG152" s="132">
        <f>COUNTIF(B152:AF152,"○")</f>
        <v>0</v>
      </c>
      <c r="AH152" s="32"/>
      <c r="AJ152" s="19"/>
      <c r="AK152" s="685"/>
      <c r="AL152" s="683"/>
      <c r="AM152" s="19"/>
      <c r="AN152" s="19"/>
    </row>
    <row r="153" spans="1:53" ht="24.95" customHeight="1" thickBot="1">
      <c r="A153" s="31" t="s">
        <v>7</v>
      </c>
      <c r="B153" s="85">
        <f t="shared" ref="B153:AF153" si="31">SUM(B154:B162)</f>
        <v>0</v>
      </c>
      <c r="C153" s="86">
        <f t="shared" si="31"/>
        <v>0</v>
      </c>
      <c r="D153" s="86">
        <f t="shared" si="31"/>
        <v>0</v>
      </c>
      <c r="E153" s="86">
        <f t="shared" si="31"/>
        <v>0</v>
      </c>
      <c r="F153" s="86">
        <f t="shared" si="31"/>
        <v>0</v>
      </c>
      <c r="G153" s="86">
        <f t="shared" si="31"/>
        <v>0</v>
      </c>
      <c r="H153" s="86">
        <f t="shared" si="31"/>
        <v>0</v>
      </c>
      <c r="I153" s="86">
        <f t="shared" si="31"/>
        <v>0</v>
      </c>
      <c r="J153" s="86">
        <f t="shared" si="31"/>
        <v>0</v>
      </c>
      <c r="K153" s="87">
        <f t="shared" si="31"/>
        <v>0</v>
      </c>
      <c r="L153" s="85">
        <f t="shared" si="31"/>
        <v>0</v>
      </c>
      <c r="M153" s="86">
        <f t="shared" si="31"/>
        <v>0</v>
      </c>
      <c r="N153" s="86">
        <f t="shared" si="31"/>
        <v>0</v>
      </c>
      <c r="O153" s="86">
        <f t="shared" si="31"/>
        <v>0</v>
      </c>
      <c r="P153" s="86">
        <f t="shared" si="31"/>
        <v>0</v>
      </c>
      <c r="Q153" s="86">
        <f t="shared" si="31"/>
        <v>0</v>
      </c>
      <c r="R153" s="86">
        <f t="shared" si="31"/>
        <v>0</v>
      </c>
      <c r="S153" s="86">
        <f t="shared" si="31"/>
        <v>0</v>
      </c>
      <c r="T153" s="86">
        <f t="shared" si="31"/>
        <v>0</v>
      </c>
      <c r="U153" s="87">
        <f t="shared" si="31"/>
        <v>0</v>
      </c>
      <c r="V153" s="88">
        <f t="shared" si="31"/>
        <v>0</v>
      </c>
      <c r="W153" s="86">
        <f t="shared" si="31"/>
        <v>0</v>
      </c>
      <c r="X153" s="86">
        <f t="shared" si="31"/>
        <v>0</v>
      </c>
      <c r="Y153" s="86">
        <f t="shared" si="31"/>
        <v>0</v>
      </c>
      <c r="Z153" s="86">
        <f t="shared" si="31"/>
        <v>0</v>
      </c>
      <c r="AA153" s="86">
        <f t="shared" si="31"/>
        <v>0</v>
      </c>
      <c r="AB153" s="86">
        <f t="shared" si="31"/>
        <v>0</v>
      </c>
      <c r="AC153" s="86">
        <f t="shared" si="31"/>
        <v>0</v>
      </c>
      <c r="AD153" s="86">
        <f t="shared" si="31"/>
        <v>0</v>
      </c>
      <c r="AE153" s="86">
        <f t="shared" si="31"/>
        <v>0</v>
      </c>
      <c r="AF153" s="86">
        <f t="shared" si="31"/>
        <v>0</v>
      </c>
      <c r="AG153" s="133">
        <f>SUM(B153:AF153)</f>
        <v>0</v>
      </c>
      <c r="AH153" s="9"/>
      <c r="AI153" s="675" t="s">
        <v>223</v>
      </c>
      <c r="AJ153" s="19"/>
      <c r="AK153" s="29" t="s">
        <v>224</v>
      </c>
      <c r="AL153" s="134" t="e">
        <f>ROUND(SUM(AI155:AI162)/AG164,1)</f>
        <v>#DIV/0!</v>
      </c>
      <c r="AM153" s="19"/>
      <c r="AN153" s="19"/>
    </row>
    <row r="154" spans="1:53" ht="24.95" customHeight="1" thickBot="1">
      <c r="A154" s="31" t="s">
        <v>54</v>
      </c>
      <c r="B154" s="89"/>
      <c r="C154" s="84"/>
      <c r="D154" s="84"/>
      <c r="E154" s="84"/>
      <c r="F154" s="84"/>
      <c r="G154" s="84"/>
      <c r="H154" s="84"/>
      <c r="I154" s="84"/>
      <c r="J154" s="84"/>
      <c r="K154" s="82"/>
      <c r="L154" s="89"/>
      <c r="M154" s="84"/>
      <c r="N154" s="84"/>
      <c r="O154" s="84"/>
      <c r="P154" s="84"/>
      <c r="Q154" s="84"/>
      <c r="R154" s="84"/>
      <c r="S154" s="84"/>
      <c r="T154" s="84"/>
      <c r="U154" s="82"/>
      <c r="V154" s="90"/>
      <c r="W154" s="84"/>
      <c r="X154" s="84"/>
      <c r="Y154" s="84"/>
      <c r="Z154" s="84"/>
      <c r="AA154" s="84"/>
      <c r="AB154" s="84"/>
      <c r="AC154" s="84"/>
      <c r="AD154" s="84"/>
      <c r="AE154" s="84"/>
      <c r="AF154" s="84"/>
      <c r="AG154" s="133">
        <f>SUM(B154:AF154)</f>
        <v>0</v>
      </c>
      <c r="AI154" s="676"/>
      <c r="AJ154" s="19"/>
      <c r="AK154" s="12" t="s">
        <v>55</v>
      </c>
      <c r="AL154" s="135"/>
      <c r="AM154" s="19"/>
      <c r="AN154" s="19"/>
    </row>
    <row r="155" spans="1:53" ht="24.95" customHeight="1" thickBot="1">
      <c r="A155" s="33" t="s">
        <v>190</v>
      </c>
      <c r="B155" s="91"/>
      <c r="C155" s="92"/>
      <c r="D155" s="92"/>
      <c r="E155" s="92"/>
      <c r="F155" s="92"/>
      <c r="G155" s="92"/>
      <c r="H155" s="92"/>
      <c r="I155" s="92"/>
      <c r="J155" s="92"/>
      <c r="K155" s="93"/>
      <c r="L155" s="91"/>
      <c r="M155" s="92"/>
      <c r="N155" s="92"/>
      <c r="O155" s="92"/>
      <c r="P155" s="92"/>
      <c r="Q155" s="92"/>
      <c r="R155" s="92"/>
      <c r="S155" s="92"/>
      <c r="T155" s="92"/>
      <c r="U155" s="93"/>
      <c r="V155" s="94"/>
      <c r="W155" s="92"/>
      <c r="X155" s="92"/>
      <c r="Y155" s="92"/>
      <c r="Z155" s="92"/>
      <c r="AA155" s="92"/>
      <c r="AB155" s="92"/>
      <c r="AC155" s="92"/>
      <c r="AD155" s="92"/>
      <c r="AE155" s="92"/>
      <c r="AF155" s="92"/>
      <c r="AG155" s="136">
        <f t="shared" ref="AG155:AG163" si="32">SUM(B155:AF155)</f>
        <v>0</v>
      </c>
      <c r="AH155" s="34" t="s">
        <v>234</v>
      </c>
      <c r="AI155" s="137">
        <f>AG155*2</f>
        <v>0</v>
      </c>
      <c r="AJ155" s="19"/>
      <c r="AK155" s="12" t="s">
        <v>56</v>
      </c>
      <c r="AL155" s="138" t="e">
        <f>AL150/AE2</f>
        <v>#DIV/0!</v>
      </c>
      <c r="AM155" s="19"/>
      <c r="AN155" s="19"/>
    </row>
    <row r="156" spans="1:53" ht="24.95" customHeight="1" thickBot="1">
      <c r="A156" s="33" t="s">
        <v>57</v>
      </c>
      <c r="B156" s="95"/>
      <c r="C156" s="96"/>
      <c r="D156" s="96"/>
      <c r="E156" s="96"/>
      <c r="F156" s="96"/>
      <c r="G156" s="96"/>
      <c r="H156" s="96"/>
      <c r="I156" s="96"/>
      <c r="J156" s="96"/>
      <c r="K156" s="97"/>
      <c r="L156" s="95"/>
      <c r="M156" s="96"/>
      <c r="N156" s="96"/>
      <c r="O156" s="96"/>
      <c r="P156" s="96"/>
      <c r="Q156" s="96"/>
      <c r="R156" s="96"/>
      <c r="S156" s="96"/>
      <c r="T156" s="96"/>
      <c r="U156" s="97"/>
      <c r="V156" s="98"/>
      <c r="W156" s="96"/>
      <c r="X156" s="96"/>
      <c r="Y156" s="96"/>
      <c r="Z156" s="96"/>
      <c r="AA156" s="96"/>
      <c r="AB156" s="96"/>
      <c r="AC156" s="96"/>
      <c r="AD156" s="96"/>
      <c r="AE156" s="96"/>
      <c r="AF156" s="99"/>
      <c r="AG156" s="136">
        <f t="shared" si="32"/>
        <v>0</v>
      </c>
      <c r="AH156" s="34" t="s">
        <v>231</v>
      </c>
      <c r="AI156" s="137">
        <f>AG156*2</f>
        <v>0</v>
      </c>
      <c r="AJ156" s="14"/>
      <c r="AK156" s="139" t="s">
        <v>226</v>
      </c>
      <c r="AL156" s="140" t="e">
        <f>ROUND((AG165)/AG153*100,0) &amp;"％"</f>
        <v>#DIV/0!</v>
      </c>
      <c r="AM156" s="19"/>
      <c r="AN156" s="19"/>
    </row>
    <row r="157" spans="1:53" ht="24.95" customHeight="1" thickBot="1">
      <c r="A157" s="35" t="s">
        <v>191</v>
      </c>
      <c r="B157" s="95"/>
      <c r="C157" s="96"/>
      <c r="D157" s="96"/>
      <c r="E157" s="96"/>
      <c r="F157" s="96"/>
      <c r="G157" s="96"/>
      <c r="H157" s="96"/>
      <c r="I157" s="96"/>
      <c r="J157" s="96"/>
      <c r="K157" s="97"/>
      <c r="L157" s="95"/>
      <c r="M157" s="96"/>
      <c r="N157" s="96"/>
      <c r="O157" s="96"/>
      <c r="P157" s="96"/>
      <c r="Q157" s="96"/>
      <c r="R157" s="96"/>
      <c r="S157" s="96"/>
      <c r="T157" s="96"/>
      <c r="U157" s="97"/>
      <c r="V157" s="98"/>
      <c r="W157" s="96"/>
      <c r="X157" s="96"/>
      <c r="Y157" s="96"/>
      <c r="Z157" s="96"/>
      <c r="AA157" s="96"/>
      <c r="AB157" s="96"/>
      <c r="AC157" s="96"/>
      <c r="AD157" s="96"/>
      <c r="AE157" s="96"/>
      <c r="AF157" s="99"/>
      <c r="AG157" s="136">
        <f t="shared" si="32"/>
        <v>0</v>
      </c>
      <c r="AH157" s="34" t="s">
        <v>68</v>
      </c>
      <c r="AI157" s="137">
        <f>AG157*3</f>
        <v>0</v>
      </c>
      <c r="AJ157" s="19"/>
      <c r="AK157" s="19"/>
      <c r="AL157" s="19"/>
      <c r="AM157" s="19"/>
      <c r="AN157" s="19"/>
    </row>
    <row r="158" spans="1:53" ht="24.95" customHeight="1" thickBot="1">
      <c r="A158" s="33" t="s">
        <v>58</v>
      </c>
      <c r="B158" s="95"/>
      <c r="C158" s="96"/>
      <c r="D158" s="96"/>
      <c r="E158" s="96"/>
      <c r="F158" s="96"/>
      <c r="G158" s="96"/>
      <c r="H158" s="96"/>
      <c r="I158" s="96"/>
      <c r="J158" s="96"/>
      <c r="K158" s="97"/>
      <c r="L158" s="95"/>
      <c r="M158" s="96"/>
      <c r="N158" s="96"/>
      <c r="O158" s="96"/>
      <c r="P158" s="96"/>
      <c r="Q158" s="96"/>
      <c r="R158" s="96"/>
      <c r="S158" s="96"/>
      <c r="T158" s="96"/>
      <c r="U158" s="97"/>
      <c r="V158" s="98"/>
      <c r="W158" s="96"/>
      <c r="X158" s="96"/>
      <c r="Y158" s="96"/>
      <c r="Z158" s="96"/>
      <c r="AA158" s="96"/>
      <c r="AB158" s="96"/>
      <c r="AC158" s="96"/>
      <c r="AD158" s="96"/>
      <c r="AE158" s="96"/>
      <c r="AF158" s="99"/>
      <c r="AG158" s="136">
        <f t="shared" si="32"/>
        <v>0</v>
      </c>
      <c r="AH158" s="34" t="s">
        <v>68</v>
      </c>
      <c r="AI158" s="137">
        <f>AG158*3</f>
        <v>0</v>
      </c>
      <c r="AJ158" s="19"/>
      <c r="AK158" s="19"/>
    </row>
    <row r="159" spans="1:53" ht="24.95" customHeight="1" thickBot="1">
      <c r="A159" s="37" t="s">
        <v>192</v>
      </c>
      <c r="B159" s="95"/>
      <c r="C159" s="96"/>
      <c r="D159" s="96"/>
      <c r="E159" s="96"/>
      <c r="F159" s="96"/>
      <c r="G159" s="96"/>
      <c r="H159" s="96"/>
      <c r="I159" s="96"/>
      <c r="J159" s="96"/>
      <c r="K159" s="97"/>
      <c r="L159" s="95"/>
      <c r="M159" s="96"/>
      <c r="N159" s="96"/>
      <c r="O159" s="96"/>
      <c r="P159" s="96"/>
      <c r="Q159" s="96"/>
      <c r="R159" s="96"/>
      <c r="S159" s="96"/>
      <c r="T159" s="96"/>
      <c r="U159" s="97"/>
      <c r="V159" s="98"/>
      <c r="W159" s="96"/>
      <c r="X159" s="96"/>
      <c r="Y159" s="96"/>
      <c r="Z159" s="96"/>
      <c r="AA159" s="96"/>
      <c r="AB159" s="96"/>
      <c r="AC159" s="96"/>
      <c r="AD159" s="96"/>
      <c r="AE159" s="96"/>
      <c r="AF159" s="99"/>
      <c r="AG159" s="141">
        <f t="shared" si="32"/>
        <v>0</v>
      </c>
      <c r="AH159" s="34" t="s">
        <v>69</v>
      </c>
      <c r="AI159" s="142">
        <f>AG159*4</f>
        <v>0</v>
      </c>
      <c r="AJ159" s="19"/>
      <c r="AK159" s="19"/>
    </row>
    <row r="160" spans="1:53" ht="24.95" customHeight="1" thickBot="1">
      <c r="A160" s="38" t="s">
        <v>59</v>
      </c>
      <c r="B160" s="100"/>
      <c r="C160" s="101"/>
      <c r="D160" s="101"/>
      <c r="E160" s="101"/>
      <c r="F160" s="101"/>
      <c r="G160" s="101"/>
      <c r="H160" s="101"/>
      <c r="I160" s="101"/>
      <c r="J160" s="101"/>
      <c r="K160" s="102"/>
      <c r="L160" s="100"/>
      <c r="M160" s="101"/>
      <c r="N160" s="101"/>
      <c r="O160" s="101"/>
      <c r="P160" s="101"/>
      <c r="Q160" s="101"/>
      <c r="R160" s="101"/>
      <c r="S160" s="101"/>
      <c r="T160" s="101"/>
      <c r="U160" s="102"/>
      <c r="V160" s="103"/>
      <c r="W160" s="101"/>
      <c r="X160" s="101"/>
      <c r="Y160" s="101"/>
      <c r="Z160" s="101"/>
      <c r="AA160" s="101"/>
      <c r="AB160" s="101"/>
      <c r="AC160" s="101"/>
      <c r="AD160" s="101"/>
      <c r="AE160" s="101"/>
      <c r="AF160" s="104"/>
      <c r="AG160" s="141">
        <f t="shared" si="32"/>
        <v>0</v>
      </c>
      <c r="AH160" s="34" t="s">
        <v>69</v>
      </c>
      <c r="AI160" s="142">
        <f>AG160*4</f>
        <v>0</v>
      </c>
      <c r="AJ160" s="19"/>
      <c r="AK160" s="19"/>
    </row>
    <row r="161" spans="1:53" ht="24.95" customHeight="1" thickBot="1">
      <c r="A161" s="37" t="s">
        <v>70</v>
      </c>
      <c r="B161" s="100"/>
      <c r="C161" s="101"/>
      <c r="D161" s="101"/>
      <c r="E161" s="101"/>
      <c r="F161" s="101"/>
      <c r="G161" s="101"/>
      <c r="H161" s="101"/>
      <c r="I161" s="101"/>
      <c r="J161" s="101"/>
      <c r="K161" s="102"/>
      <c r="L161" s="100"/>
      <c r="M161" s="101"/>
      <c r="N161" s="101"/>
      <c r="O161" s="101"/>
      <c r="P161" s="101"/>
      <c r="Q161" s="101"/>
      <c r="R161" s="101"/>
      <c r="S161" s="101"/>
      <c r="T161" s="101"/>
      <c r="U161" s="102"/>
      <c r="V161" s="103"/>
      <c r="W161" s="101"/>
      <c r="X161" s="101"/>
      <c r="Y161" s="101"/>
      <c r="Z161" s="101"/>
      <c r="AA161" s="101"/>
      <c r="AB161" s="101"/>
      <c r="AC161" s="101"/>
      <c r="AD161" s="101"/>
      <c r="AE161" s="101"/>
      <c r="AF161" s="104"/>
      <c r="AG161" s="141">
        <f t="shared" si="32"/>
        <v>0</v>
      </c>
      <c r="AH161" s="34" t="s">
        <v>71</v>
      </c>
      <c r="AI161" s="143">
        <f>AG161*5</f>
        <v>0</v>
      </c>
      <c r="AJ161" s="19"/>
      <c r="AK161" s="19"/>
    </row>
    <row r="162" spans="1:53" ht="24.95" customHeight="1" thickBot="1">
      <c r="A162" s="30" t="s">
        <v>72</v>
      </c>
      <c r="B162" s="121"/>
      <c r="C162" s="122"/>
      <c r="D162" s="122"/>
      <c r="E162" s="122"/>
      <c r="F162" s="122"/>
      <c r="G162" s="122"/>
      <c r="H162" s="122"/>
      <c r="I162" s="122"/>
      <c r="J162" s="122"/>
      <c r="K162" s="123"/>
      <c r="L162" s="121"/>
      <c r="M162" s="122"/>
      <c r="N162" s="122"/>
      <c r="O162" s="122"/>
      <c r="P162" s="122"/>
      <c r="Q162" s="122"/>
      <c r="R162" s="122"/>
      <c r="S162" s="122"/>
      <c r="T162" s="122"/>
      <c r="U162" s="123"/>
      <c r="V162" s="124"/>
      <c r="W162" s="122"/>
      <c r="X162" s="122"/>
      <c r="Y162" s="122"/>
      <c r="Z162" s="122"/>
      <c r="AA162" s="122"/>
      <c r="AB162" s="122"/>
      <c r="AC162" s="122"/>
      <c r="AD162" s="122"/>
      <c r="AE162" s="122"/>
      <c r="AF162" s="125"/>
      <c r="AG162" s="148">
        <f t="shared" si="32"/>
        <v>0</v>
      </c>
      <c r="AH162" s="34" t="s">
        <v>73</v>
      </c>
      <c r="AI162" s="143">
        <f>AG162*6</f>
        <v>0</v>
      </c>
      <c r="AM162" s="19"/>
      <c r="AN162" s="19"/>
    </row>
    <row r="163" spans="1:53" ht="24.75" customHeight="1" thickBot="1">
      <c r="A163" s="61" t="s">
        <v>227</v>
      </c>
      <c r="B163" s="94"/>
      <c r="C163" s="92"/>
      <c r="D163" s="92"/>
      <c r="E163" s="92"/>
      <c r="F163" s="92"/>
      <c r="G163" s="92"/>
      <c r="H163" s="92"/>
      <c r="I163" s="92"/>
      <c r="J163" s="92"/>
      <c r="K163" s="93"/>
      <c r="L163" s="91"/>
      <c r="M163" s="92"/>
      <c r="N163" s="92"/>
      <c r="O163" s="92"/>
      <c r="P163" s="92"/>
      <c r="Q163" s="92"/>
      <c r="R163" s="92"/>
      <c r="S163" s="92"/>
      <c r="T163" s="92"/>
      <c r="U163" s="93"/>
      <c r="V163" s="94"/>
      <c r="W163" s="92"/>
      <c r="X163" s="92"/>
      <c r="Y163" s="92"/>
      <c r="Z163" s="92"/>
      <c r="AA163" s="92"/>
      <c r="AB163" s="92"/>
      <c r="AC163" s="92"/>
      <c r="AD163" s="92"/>
      <c r="AE163" s="92"/>
      <c r="AF163" s="110"/>
      <c r="AG163" s="145">
        <f t="shared" si="32"/>
        <v>0</v>
      </c>
      <c r="AH163" s="47"/>
      <c r="AI163" s="60"/>
      <c r="AM163" s="19"/>
      <c r="AN163" s="19"/>
    </row>
    <row r="164" spans="1:53" ht="24.95" customHeight="1" thickBot="1">
      <c r="A164" s="48" t="s">
        <v>228</v>
      </c>
      <c r="B164" s="112">
        <f t="shared" ref="B164:AF164" si="33">SUM(B155:B162)</f>
        <v>0</v>
      </c>
      <c r="C164" s="112">
        <f t="shared" si="33"/>
        <v>0</v>
      </c>
      <c r="D164" s="112">
        <f t="shared" si="33"/>
        <v>0</v>
      </c>
      <c r="E164" s="112">
        <f t="shared" si="33"/>
        <v>0</v>
      </c>
      <c r="F164" s="112">
        <f t="shared" si="33"/>
        <v>0</v>
      </c>
      <c r="G164" s="112">
        <f t="shared" si="33"/>
        <v>0</v>
      </c>
      <c r="H164" s="112">
        <f t="shared" si="33"/>
        <v>0</v>
      </c>
      <c r="I164" s="112">
        <f t="shared" si="33"/>
        <v>0</v>
      </c>
      <c r="J164" s="112">
        <f t="shared" si="33"/>
        <v>0</v>
      </c>
      <c r="K164" s="113">
        <f t="shared" si="33"/>
        <v>0</v>
      </c>
      <c r="L164" s="114">
        <f t="shared" si="33"/>
        <v>0</v>
      </c>
      <c r="M164" s="112">
        <f t="shared" si="33"/>
        <v>0</v>
      </c>
      <c r="N164" s="112">
        <f t="shared" si="33"/>
        <v>0</v>
      </c>
      <c r="O164" s="112">
        <f t="shared" si="33"/>
        <v>0</v>
      </c>
      <c r="P164" s="112">
        <f t="shared" si="33"/>
        <v>0</v>
      </c>
      <c r="Q164" s="112">
        <f t="shared" si="33"/>
        <v>0</v>
      </c>
      <c r="R164" s="112">
        <f t="shared" si="33"/>
        <v>0</v>
      </c>
      <c r="S164" s="112">
        <f t="shared" si="33"/>
        <v>0</v>
      </c>
      <c r="T164" s="112">
        <f t="shared" si="33"/>
        <v>0</v>
      </c>
      <c r="U164" s="113">
        <f t="shared" si="33"/>
        <v>0</v>
      </c>
      <c r="V164" s="111">
        <f t="shared" si="33"/>
        <v>0</v>
      </c>
      <c r="W164" s="112">
        <f t="shared" si="33"/>
        <v>0</v>
      </c>
      <c r="X164" s="112">
        <f t="shared" si="33"/>
        <v>0</v>
      </c>
      <c r="Y164" s="112">
        <f t="shared" si="33"/>
        <v>0</v>
      </c>
      <c r="Z164" s="112">
        <f t="shared" si="33"/>
        <v>0</v>
      </c>
      <c r="AA164" s="112">
        <f t="shared" si="33"/>
        <v>0</v>
      </c>
      <c r="AB164" s="112">
        <f t="shared" si="33"/>
        <v>0</v>
      </c>
      <c r="AC164" s="112">
        <f t="shared" si="33"/>
        <v>0</v>
      </c>
      <c r="AD164" s="112">
        <f t="shared" si="33"/>
        <v>0</v>
      </c>
      <c r="AE164" s="112">
        <f t="shared" si="33"/>
        <v>0</v>
      </c>
      <c r="AF164" s="115">
        <f t="shared" si="33"/>
        <v>0</v>
      </c>
      <c r="AG164" s="133">
        <f t="shared" ref="AG164" si="34">SUM(AG155:AG162)</f>
        <v>0</v>
      </c>
      <c r="AH164" s="47" t="s">
        <v>0</v>
      </c>
      <c r="AI164" s="142">
        <f>SUM(AI155:AI162)</f>
        <v>0</v>
      </c>
      <c r="AM164" s="19"/>
      <c r="AN164" s="19"/>
    </row>
    <row r="165" spans="1:53" s="17" customFormat="1" ht="24.75" thickBot="1">
      <c r="A165" s="146" t="s">
        <v>229</v>
      </c>
      <c r="B165" s="116"/>
      <c r="C165" s="117"/>
      <c r="D165" s="117"/>
      <c r="E165" s="117"/>
      <c r="F165" s="117"/>
      <c r="G165" s="117"/>
      <c r="H165" s="117"/>
      <c r="I165" s="117"/>
      <c r="J165" s="117"/>
      <c r="K165" s="118"/>
      <c r="L165" s="119"/>
      <c r="M165" s="117"/>
      <c r="N165" s="117"/>
      <c r="O165" s="117"/>
      <c r="P165" s="117"/>
      <c r="Q165" s="117"/>
      <c r="R165" s="117"/>
      <c r="S165" s="117"/>
      <c r="T165" s="117"/>
      <c r="U165" s="120"/>
      <c r="V165" s="116"/>
      <c r="W165" s="117"/>
      <c r="X165" s="117"/>
      <c r="Y165" s="117"/>
      <c r="Z165" s="117"/>
      <c r="AA165" s="117"/>
      <c r="AB165" s="117"/>
      <c r="AC165" s="117"/>
      <c r="AD165" s="117"/>
      <c r="AE165" s="117"/>
      <c r="AF165" s="118"/>
      <c r="AG165" s="147">
        <f>SUM(B165:AF165)</f>
        <v>0</v>
      </c>
      <c r="AH165" s="14"/>
      <c r="AI165" s="14"/>
      <c r="AM165" s="15"/>
      <c r="AN165" s="15"/>
      <c r="AO165" s="16"/>
      <c r="AP165" s="16"/>
      <c r="AQ165" s="16"/>
      <c r="AR165" s="16"/>
      <c r="AS165" s="16"/>
      <c r="AT165" s="16"/>
      <c r="AU165" s="16"/>
      <c r="AV165" s="16"/>
    </row>
    <row r="166" spans="1:53" ht="26.25" customHeight="1">
      <c r="A166" s="8" t="s">
        <v>242</v>
      </c>
      <c r="B166" s="677">
        <f>B148+1</f>
        <v>1</v>
      </c>
      <c r="C166" s="677"/>
      <c r="D166" s="20" t="s">
        <v>1</v>
      </c>
      <c r="E166" s="678">
        <v>1</v>
      </c>
      <c r="F166" s="678"/>
      <c r="G166" s="21" t="s">
        <v>2</v>
      </c>
      <c r="H166" s="22" t="s">
        <v>3</v>
      </c>
      <c r="I166" s="23"/>
      <c r="J166" s="23"/>
      <c r="K166" s="23"/>
      <c r="L166" s="23"/>
      <c r="M166" s="23"/>
      <c r="N166" s="23"/>
      <c r="O166" s="23"/>
      <c r="P166" s="23"/>
      <c r="Q166" s="23"/>
      <c r="R166" s="23"/>
      <c r="S166" s="23"/>
      <c r="T166" s="23"/>
      <c r="U166" s="23"/>
      <c r="V166" s="23"/>
      <c r="W166" s="23"/>
      <c r="X166" s="23"/>
      <c r="Y166" s="23"/>
      <c r="Z166" s="23"/>
      <c r="AA166" s="23"/>
      <c r="AB166" s="23"/>
      <c r="AC166" s="23"/>
      <c r="AD166" s="23"/>
      <c r="AE166" s="23"/>
      <c r="AF166" s="23"/>
      <c r="AG166" s="19"/>
      <c r="AH166" s="19"/>
      <c r="AI166" s="19"/>
      <c r="AM166" s="19"/>
      <c r="AN166" s="19"/>
    </row>
    <row r="167" spans="1:53" ht="20.100000000000001" customHeight="1" thickBot="1">
      <c r="A167" s="1"/>
      <c r="B167" s="6"/>
      <c r="C167" s="6"/>
      <c r="D167" s="6"/>
      <c r="E167" s="6"/>
      <c r="F167" s="6"/>
      <c r="G167" s="6"/>
      <c r="H167" s="6"/>
      <c r="I167" s="6"/>
      <c r="J167" s="6"/>
      <c r="K167" s="6"/>
      <c r="L167" s="6"/>
      <c r="M167" s="6"/>
      <c r="N167" s="6"/>
      <c r="O167" s="6"/>
      <c r="P167" s="6"/>
      <c r="Q167" s="6"/>
      <c r="R167" s="6"/>
      <c r="S167" s="6"/>
      <c r="T167" s="6"/>
      <c r="U167" s="6"/>
      <c r="V167" s="6"/>
      <c r="W167" s="6"/>
      <c r="X167" s="6"/>
      <c r="Y167" s="6"/>
      <c r="Z167" s="6"/>
      <c r="AA167" s="6"/>
      <c r="AB167" s="6"/>
      <c r="AC167" s="6"/>
      <c r="AD167" s="6"/>
      <c r="AE167" s="6"/>
      <c r="AF167" s="6"/>
      <c r="AG167" s="1"/>
      <c r="AJ167" s="19">
        <f>E166</f>
        <v>1</v>
      </c>
      <c r="AK167" s="19" t="s">
        <v>53</v>
      </c>
    </row>
    <row r="168" spans="1:53" ht="24.95" customHeight="1" thickBot="1">
      <c r="A168" s="24" t="s">
        <v>4</v>
      </c>
      <c r="B168" s="25">
        <v>1</v>
      </c>
      <c r="C168" s="26">
        <v>2</v>
      </c>
      <c r="D168" s="26">
        <v>3</v>
      </c>
      <c r="E168" s="26">
        <v>4</v>
      </c>
      <c r="F168" s="26">
        <v>5</v>
      </c>
      <c r="G168" s="26">
        <v>6</v>
      </c>
      <c r="H168" s="26">
        <v>7</v>
      </c>
      <c r="I168" s="26">
        <v>8</v>
      </c>
      <c r="J168" s="26">
        <v>9</v>
      </c>
      <c r="K168" s="27">
        <v>10</v>
      </c>
      <c r="L168" s="25">
        <v>11</v>
      </c>
      <c r="M168" s="26">
        <v>12</v>
      </c>
      <c r="N168" s="26">
        <v>13</v>
      </c>
      <c r="O168" s="26">
        <v>14</v>
      </c>
      <c r="P168" s="26">
        <v>15</v>
      </c>
      <c r="Q168" s="26">
        <v>16</v>
      </c>
      <c r="R168" s="26">
        <v>17</v>
      </c>
      <c r="S168" s="26">
        <v>18</v>
      </c>
      <c r="T168" s="26">
        <v>19</v>
      </c>
      <c r="U168" s="27">
        <v>20</v>
      </c>
      <c r="V168" s="25">
        <v>21</v>
      </c>
      <c r="W168" s="26">
        <v>22</v>
      </c>
      <c r="X168" s="26">
        <v>23</v>
      </c>
      <c r="Y168" s="26">
        <v>24</v>
      </c>
      <c r="Z168" s="26">
        <v>25</v>
      </c>
      <c r="AA168" s="26">
        <v>26</v>
      </c>
      <c r="AB168" s="26">
        <v>27</v>
      </c>
      <c r="AC168" s="26">
        <v>28</v>
      </c>
      <c r="AD168" s="26">
        <v>29</v>
      </c>
      <c r="AE168" s="26">
        <v>30</v>
      </c>
      <c r="AF168" s="27">
        <v>31</v>
      </c>
      <c r="AG168" s="679" t="s">
        <v>0</v>
      </c>
      <c r="AH168" s="28"/>
      <c r="AI168" s="28"/>
      <c r="AJ168" s="19"/>
      <c r="AK168" s="29" t="s">
        <v>230</v>
      </c>
      <c r="AL168" s="131" t="e">
        <f>ROUNDUP(AG171/AG170,1)</f>
        <v>#DIV/0!</v>
      </c>
      <c r="AM168" s="19"/>
      <c r="AN168" s="19"/>
      <c r="AS168" s="6"/>
      <c r="AT168" s="6"/>
      <c r="BA168" s="6"/>
    </row>
    <row r="169" spans="1:53" ht="24.95" customHeight="1" thickBot="1">
      <c r="A169" s="30" t="s">
        <v>5</v>
      </c>
      <c r="B169" s="43" t="s">
        <v>219</v>
      </c>
      <c r="C169" s="43" t="s">
        <v>258</v>
      </c>
      <c r="D169" s="43" t="s">
        <v>180</v>
      </c>
      <c r="E169" s="43" t="s">
        <v>37</v>
      </c>
      <c r="F169" s="43" t="s">
        <v>181</v>
      </c>
      <c r="G169" s="43" t="s">
        <v>176</v>
      </c>
      <c r="H169" s="43" t="s">
        <v>177</v>
      </c>
      <c r="I169" s="43" t="s">
        <v>178</v>
      </c>
      <c r="J169" s="43" t="s">
        <v>179</v>
      </c>
      <c r="K169" s="43" t="s">
        <v>180</v>
      </c>
      <c r="L169" s="43" t="s">
        <v>37</v>
      </c>
      <c r="M169" s="43" t="s">
        <v>181</v>
      </c>
      <c r="N169" s="43" t="s">
        <v>176</v>
      </c>
      <c r="O169" s="43" t="s">
        <v>177</v>
      </c>
      <c r="P169" s="43" t="s">
        <v>178</v>
      </c>
      <c r="Q169" s="43" t="s">
        <v>179</v>
      </c>
      <c r="R169" s="43" t="s">
        <v>180</v>
      </c>
      <c r="S169" s="43" t="s">
        <v>37</v>
      </c>
      <c r="T169" s="43" t="s">
        <v>181</v>
      </c>
      <c r="U169" s="43" t="s">
        <v>176</v>
      </c>
      <c r="V169" s="43" t="s">
        <v>177</v>
      </c>
      <c r="W169" s="43" t="s">
        <v>178</v>
      </c>
      <c r="X169" s="43" t="s">
        <v>179</v>
      </c>
      <c r="Y169" s="43" t="s">
        <v>180</v>
      </c>
      <c r="Z169" s="43" t="s">
        <v>37</v>
      </c>
      <c r="AA169" s="43" t="s">
        <v>181</v>
      </c>
      <c r="AB169" s="43" t="s">
        <v>176</v>
      </c>
      <c r="AC169" s="43" t="s">
        <v>177</v>
      </c>
      <c r="AD169" s="43" t="s">
        <v>178</v>
      </c>
      <c r="AE169" s="43" t="s">
        <v>179</v>
      </c>
      <c r="AF169" s="43" t="s">
        <v>180</v>
      </c>
      <c r="AG169" s="680"/>
      <c r="AH169" s="28"/>
      <c r="AI169" s="28"/>
      <c r="AJ169" s="19"/>
      <c r="AK169" s="684" t="s">
        <v>222</v>
      </c>
      <c r="AL169" s="682" t="e">
        <f>ROUND((AG173+AG175+AG177+AG179+AG180)/AG182*100,0) &amp;"％"</f>
        <v>#DIV/0!</v>
      </c>
      <c r="AM169" s="19"/>
      <c r="AN169" s="19"/>
    </row>
    <row r="170" spans="1:53" ht="24.95" customHeight="1" thickBot="1">
      <c r="A170" s="31" t="s">
        <v>6</v>
      </c>
      <c r="B170" s="80"/>
      <c r="C170" s="81"/>
      <c r="D170" s="81"/>
      <c r="E170" s="81"/>
      <c r="F170" s="81"/>
      <c r="G170" s="81"/>
      <c r="H170" s="81"/>
      <c r="I170" s="81"/>
      <c r="J170" s="81"/>
      <c r="K170" s="82"/>
      <c r="L170" s="80"/>
      <c r="M170" s="81"/>
      <c r="N170" s="81"/>
      <c r="O170" s="81"/>
      <c r="P170" s="81"/>
      <c r="Q170" s="81"/>
      <c r="R170" s="81"/>
      <c r="S170" s="81"/>
      <c r="T170" s="81"/>
      <c r="U170" s="82"/>
      <c r="V170" s="83"/>
      <c r="W170" s="81"/>
      <c r="X170" s="81"/>
      <c r="Y170" s="81"/>
      <c r="Z170" s="81"/>
      <c r="AA170" s="81"/>
      <c r="AB170" s="81"/>
      <c r="AC170" s="81"/>
      <c r="AD170" s="81"/>
      <c r="AE170" s="81"/>
      <c r="AF170" s="84"/>
      <c r="AG170" s="132">
        <f>COUNTIF(B170:AF170,"○")</f>
        <v>0</v>
      </c>
      <c r="AH170" s="32"/>
      <c r="AJ170" s="19"/>
      <c r="AK170" s="685"/>
      <c r="AL170" s="683"/>
      <c r="AM170" s="19"/>
      <c r="AN170" s="19"/>
    </row>
    <row r="171" spans="1:53" ht="24.95" customHeight="1" thickBot="1">
      <c r="A171" s="31" t="s">
        <v>7</v>
      </c>
      <c r="B171" s="85">
        <f t="shared" ref="B171:AF171" si="35">SUM(B172:B180)</f>
        <v>0</v>
      </c>
      <c r="C171" s="86">
        <f t="shared" si="35"/>
        <v>0</v>
      </c>
      <c r="D171" s="86">
        <f t="shared" si="35"/>
        <v>0</v>
      </c>
      <c r="E171" s="86">
        <f t="shared" si="35"/>
        <v>0</v>
      </c>
      <c r="F171" s="86">
        <f t="shared" si="35"/>
        <v>0</v>
      </c>
      <c r="G171" s="86">
        <f t="shared" si="35"/>
        <v>0</v>
      </c>
      <c r="H171" s="86">
        <f t="shared" si="35"/>
        <v>0</v>
      </c>
      <c r="I171" s="86">
        <f t="shared" si="35"/>
        <v>0</v>
      </c>
      <c r="J171" s="86">
        <f t="shared" si="35"/>
        <v>0</v>
      </c>
      <c r="K171" s="87">
        <f t="shared" si="35"/>
        <v>0</v>
      </c>
      <c r="L171" s="85">
        <f t="shared" si="35"/>
        <v>0</v>
      </c>
      <c r="M171" s="86">
        <f t="shared" si="35"/>
        <v>0</v>
      </c>
      <c r="N171" s="86">
        <f t="shared" si="35"/>
        <v>0</v>
      </c>
      <c r="O171" s="86">
        <f t="shared" si="35"/>
        <v>0</v>
      </c>
      <c r="P171" s="86">
        <f t="shared" si="35"/>
        <v>0</v>
      </c>
      <c r="Q171" s="86">
        <f t="shared" si="35"/>
        <v>0</v>
      </c>
      <c r="R171" s="86">
        <f t="shared" si="35"/>
        <v>0</v>
      </c>
      <c r="S171" s="86">
        <f t="shared" si="35"/>
        <v>0</v>
      </c>
      <c r="T171" s="86">
        <f t="shared" si="35"/>
        <v>0</v>
      </c>
      <c r="U171" s="87">
        <f t="shared" si="35"/>
        <v>0</v>
      </c>
      <c r="V171" s="88">
        <f t="shared" si="35"/>
        <v>0</v>
      </c>
      <c r="W171" s="86">
        <f t="shared" si="35"/>
        <v>0</v>
      </c>
      <c r="X171" s="86">
        <f t="shared" si="35"/>
        <v>0</v>
      </c>
      <c r="Y171" s="86">
        <f t="shared" si="35"/>
        <v>0</v>
      </c>
      <c r="Z171" s="86">
        <f t="shared" si="35"/>
        <v>0</v>
      </c>
      <c r="AA171" s="86">
        <f t="shared" si="35"/>
        <v>0</v>
      </c>
      <c r="AB171" s="86">
        <f t="shared" si="35"/>
        <v>0</v>
      </c>
      <c r="AC171" s="86">
        <f t="shared" si="35"/>
        <v>0</v>
      </c>
      <c r="AD171" s="86">
        <f t="shared" si="35"/>
        <v>0</v>
      </c>
      <c r="AE171" s="86">
        <f t="shared" si="35"/>
        <v>0</v>
      </c>
      <c r="AF171" s="86">
        <f t="shared" si="35"/>
        <v>0</v>
      </c>
      <c r="AG171" s="133">
        <f>SUM(B171:AF171)</f>
        <v>0</v>
      </c>
      <c r="AH171" s="9"/>
      <c r="AI171" s="675" t="s">
        <v>223</v>
      </c>
      <c r="AJ171" s="19"/>
      <c r="AK171" s="29" t="s">
        <v>224</v>
      </c>
      <c r="AL171" s="134" t="e">
        <f>ROUND(SUM(AI173:AI180)/AG182,1)</f>
        <v>#DIV/0!</v>
      </c>
      <c r="AM171" s="19"/>
      <c r="AN171" s="19"/>
    </row>
    <row r="172" spans="1:53" ht="24.95" customHeight="1" thickBot="1">
      <c r="A172" s="31" t="s">
        <v>54</v>
      </c>
      <c r="B172" s="89"/>
      <c r="C172" s="84"/>
      <c r="D172" s="84"/>
      <c r="E172" s="84"/>
      <c r="F172" s="84"/>
      <c r="G172" s="84"/>
      <c r="H172" s="84"/>
      <c r="I172" s="84"/>
      <c r="J172" s="84"/>
      <c r="K172" s="82"/>
      <c r="L172" s="89"/>
      <c r="M172" s="84"/>
      <c r="N172" s="84"/>
      <c r="O172" s="84"/>
      <c r="P172" s="84"/>
      <c r="Q172" s="84"/>
      <c r="R172" s="84"/>
      <c r="S172" s="84"/>
      <c r="T172" s="84"/>
      <c r="U172" s="82"/>
      <c r="V172" s="90"/>
      <c r="W172" s="84"/>
      <c r="X172" s="84"/>
      <c r="Y172" s="84"/>
      <c r="Z172" s="84"/>
      <c r="AA172" s="84"/>
      <c r="AB172" s="84"/>
      <c r="AC172" s="84"/>
      <c r="AD172" s="84"/>
      <c r="AE172" s="84"/>
      <c r="AF172" s="84"/>
      <c r="AG172" s="133">
        <f>SUM(B172:AF172)</f>
        <v>0</v>
      </c>
      <c r="AI172" s="676"/>
      <c r="AJ172" s="19"/>
      <c r="AK172" s="12" t="s">
        <v>55</v>
      </c>
      <c r="AL172" s="135"/>
      <c r="AM172" s="19"/>
      <c r="AN172" s="19"/>
    </row>
    <row r="173" spans="1:53" ht="24.95" customHeight="1" thickBot="1">
      <c r="A173" s="33" t="s">
        <v>190</v>
      </c>
      <c r="B173" s="91"/>
      <c r="C173" s="92"/>
      <c r="D173" s="92"/>
      <c r="E173" s="92"/>
      <c r="F173" s="92"/>
      <c r="G173" s="92"/>
      <c r="H173" s="92"/>
      <c r="I173" s="92"/>
      <c r="J173" s="92"/>
      <c r="K173" s="93"/>
      <c r="L173" s="91"/>
      <c r="M173" s="92"/>
      <c r="N173" s="92"/>
      <c r="O173" s="92"/>
      <c r="P173" s="92"/>
      <c r="Q173" s="92"/>
      <c r="R173" s="92"/>
      <c r="S173" s="92"/>
      <c r="T173" s="92"/>
      <c r="U173" s="93"/>
      <c r="V173" s="94"/>
      <c r="W173" s="92"/>
      <c r="X173" s="92"/>
      <c r="Y173" s="92"/>
      <c r="Z173" s="92"/>
      <c r="AA173" s="92"/>
      <c r="AB173" s="92"/>
      <c r="AC173" s="92"/>
      <c r="AD173" s="92"/>
      <c r="AE173" s="92"/>
      <c r="AF173" s="92"/>
      <c r="AG173" s="136">
        <f t="shared" ref="AG173:AG181" si="36">SUM(B173:AF173)</f>
        <v>0</v>
      </c>
      <c r="AH173" s="34" t="s">
        <v>233</v>
      </c>
      <c r="AI173" s="137">
        <f>AG173*2</f>
        <v>0</v>
      </c>
      <c r="AJ173" s="19"/>
      <c r="AK173" s="12" t="s">
        <v>56</v>
      </c>
      <c r="AL173" s="138" t="e">
        <f>AL168/AE2</f>
        <v>#DIV/0!</v>
      </c>
      <c r="AM173" s="19"/>
      <c r="AN173" s="19"/>
    </row>
    <row r="174" spans="1:53" ht="24.95" customHeight="1" thickBot="1">
      <c r="A174" s="33" t="s">
        <v>57</v>
      </c>
      <c r="B174" s="95"/>
      <c r="C174" s="96"/>
      <c r="D174" s="96"/>
      <c r="E174" s="96"/>
      <c r="F174" s="96"/>
      <c r="G174" s="96"/>
      <c r="H174" s="96"/>
      <c r="I174" s="96"/>
      <c r="J174" s="96"/>
      <c r="K174" s="97"/>
      <c r="L174" s="95"/>
      <c r="M174" s="96"/>
      <c r="N174" s="96"/>
      <c r="O174" s="96"/>
      <c r="P174" s="96"/>
      <c r="Q174" s="96"/>
      <c r="R174" s="96"/>
      <c r="S174" s="96"/>
      <c r="T174" s="96"/>
      <c r="U174" s="97"/>
      <c r="V174" s="98"/>
      <c r="W174" s="96"/>
      <c r="X174" s="96"/>
      <c r="Y174" s="96"/>
      <c r="Z174" s="96"/>
      <c r="AA174" s="96"/>
      <c r="AB174" s="96"/>
      <c r="AC174" s="96"/>
      <c r="AD174" s="96"/>
      <c r="AE174" s="96"/>
      <c r="AF174" s="99"/>
      <c r="AG174" s="136">
        <f t="shared" si="36"/>
        <v>0</v>
      </c>
      <c r="AH174" s="34" t="s">
        <v>232</v>
      </c>
      <c r="AI174" s="137">
        <f>AG174*2</f>
        <v>0</v>
      </c>
      <c r="AJ174" s="14"/>
      <c r="AK174" s="139" t="s">
        <v>226</v>
      </c>
      <c r="AL174" s="140" t="e">
        <f>ROUND((AG183)/AG171*100,0) &amp;"％"</f>
        <v>#DIV/0!</v>
      </c>
      <c r="AM174" s="19"/>
      <c r="AN174" s="19"/>
    </row>
    <row r="175" spans="1:53" ht="24.95" customHeight="1" thickBot="1">
      <c r="A175" s="35" t="s">
        <v>191</v>
      </c>
      <c r="B175" s="95"/>
      <c r="C175" s="96"/>
      <c r="D175" s="96"/>
      <c r="E175" s="96"/>
      <c r="F175" s="96"/>
      <c r="G175" s="96"/>
      <c r="H175" s="96"/>
      <c r="I175" s="96"/>
      <c r="J175" s="96"/>
      <c r="K175" s="97"/>
      <c r="L175" s="95"/>
      <c r="M175" s="96"/>
      <c r="N175" s="96"/>
      <c r="O175" s="96"/>
      <c r="P175" s="96"/>
      <c r="Q175" s="96"/>
      <c r="R175" s="96"/>
      <c r="S175" s="96"/>
      <c r="T175" s="96"/>
      <c r="U175" s="97"/>
      <c r="V175" s="98"/>
      <c r="W175" s="96"/>
      <c r="X175" s="96"/>
      <c r="Y175" s="96"/>
      <c r="Z175" s="96"/>
      <c r="AA175" s="96"/>
      <c r="AB175" s="96"/>
      <c r="AC175" s="96"/>
      <c r="AD175" s="96"/>
      <c r="AE175" s="96"/>
      <c r="AF175" s="99"/>
      <c r="AG175" s="136">
        <f t="shared" si="36"/>
        <v>0</v>
      </c>
      <c r="AH175" s="34" t="s">
        <v>68</v>
      </c>
      <c r="AI175" s="137">
        <f>AG175*3</f>
        <v>0</v>
      </c>
      <c r="AJ175" s="19"/>
      <c r="AK175" s="19"/>
      <c r="AL175" s="19"/>
      <c r="AM175" s="19"/>
      <c r="AN175" s="19"/>
    </row>
    <row r="176" spans="1:53" ht="24.95" customHeight="1" thickBot="1">
      <c r="A176" s="33" t="s">
        <v>58</v>
      </c>
      <c r="B176" s="95"/>
      <c r="C176" s="96"/>
      <c r="D176" s="96"/>
      <c r="E176" s="96"/>
      <c r="F176" s="96"/>
      <c r="G176" s="96"/>
      <c r="H176" s="96"/>
      <c r="I176" s="96"/>
      <c r="J176" s="96"/>
      <c r="K176" s="97"/>
      <c r="L176" s="95"/>
      <c r="M176" s="96"/>
      <c r="N176" s="96"/>
      <c r="O176" s="96"/>
      <c r="P176" s="96"/>
      <c r="Q176" s="96"/>
      <c r="R176" s="96"/>
      <c r="S176" s="96"/>
      <c r="T176" s="96"/>
      <c r="U176" s="97"/>
      <c r="V176" s="98"/>
      <c r="W176" s="96"/>
      <c r="X176" s="96"/>
      <c r="Y176" s="96"/>
      <c r="Z176" s="96"/>
      <c r="AA176" s="96"/>
      <c r="AB176" s="96"/>
      <c r="AC176" s="96"/>
      <c r="AD176" s="96"/>
      <c r="AE176" s="96"/>
      <c r="AF176" s="99"/>
      <c r="AG176" s="136">
        <f t="shared" si="36"/>
        <v>0</v>
      </c>
      <c r="AH176" s="34" t="s">
        <v>68</v>
      </c>
      <c r="AI176" s="137">
        <f>AG176*3</f>
        <v>0</v>
      </c>
      <c r="AJ176" s="19"/>
      <c r="AK176" s="19"/>
    </row>
    <row r="177" spans="1:53" ht="24.95" customHeight="1" thickBot="1">
      <c r="A177" s="37" t="s">
        <v>192</v>
      </c>
      <c r="B177" s="95"/>
      <c r="C177" s="96"/>
      <c r="D177" s="96"/>
      <c r="E177" s="96"/>
      <c r="F177" s="96"/>
      <c r="G177" s="96"/>
      <c r="H177" s="96"/>
      <c r="I177" s="96"/>
      <c r="J177" s="96"/>
      <c r="K177" s="97"/>
      <c r="L177" s="95"/>
      <c r="M177" s="96"/>
      <c r="N177" s="96"/>
      <c r="O177" s="96"/>
      <c r="P177" s="96"/>
      <c r="Q177" s="96"/>
      <c r="R177" s="96"/>
      <c r="S177" s="96"/>
      <c r="T177" s="96"/>
      <c r="U177" s="97"/>
      <c r="V177" s="98"/>
      <c r="W177" s="96"/>
      <c r="X177" s="96"/>
      <c r="Y177" s="96"/>
      <c r="Z177" s="96"/>
      <c r="AA177" s="96"/>
      <c r="AB177" s="96"/>
      <c r="AC177" s="96"/>
      <c r="AD177" s="96"/>
      <c r="AE177" s="96"/>
      <c r="AF177" s="99"/>
      <c r="AG177" s="141">
        <f t="shared" si="36"/>
        <v>0</v>
      </c>
      <c r="AH177" s="34" t="s">
        <v>69</v>
      </c>
      <c r="AI177" s="142">
        <f>AG177*4</f>
        <v>0</v>
      </c>
      <c r="AJ177" s="19"/>
      <c r="AK177" s="19"/>
    </row>
    <row r="178" spans="1:53" ht="24.95" customHeight="1" thickBot="1">
      <c r="A178" s="38" t="s">
        <v>59</v>
      </c>
      <c r="B178" s="100"/>
      <c r="C178" s="101"/>
      <c r="D178" s="101"/>
      <c r="E178" s="101"/>
      <c r="F178" s="101"/>
      <c r="G178" s="101"/>
      <c r="H178" s="101"/>
      <c r="I178" s="101"/>
      <c r="J178" s="101"/>
      <c r="K178" s="102"/>
      <c r="L178" s="100"/>
      <c r="M178" s="101"/>
      <c r="N178" s="101"/>
      <c r="O178" s="101"/>
      <c r="P178" s="101"/>
      <c r="Q178" s="101"/>
      <c r="R178" s="101"/>
      <c r="S178" s="101"/>
      <c r="T178" s="101"/>
      <c r="U178" s="102"/>
      <c r="V178" s="103"/>
      <c r="W178" s="101"/>
      <c r="X178" s="101"/>
      <c r="Y178" s="101"/>
      <c r="Z178" s="101"/>
      <c r="AA178" s="101"/>
      <c r="AB178" s="101"/>
      <c r="AC178" s="101"/>
      <c r="AD178" s="101"/>
      <c r="AE178" s="101"/>
      <c r="AF178" s="104"/>
      <c r="AG178" s="141">
        <f t="shared" si="36"/>
        <v>0</v>
      </c>
      <c r="AH178" s="34" t="s">
        <v>69</v>
      </c>
      <c r="AI178" s="142">
        <f>AG178*4</f>
        <v>0</v>
      </c>
      <c r="AJ178" s="19"/>
      <c r="AK178" s="19"/>
    </row>
    <row r="179" spans="1:53" ht="24.95" customHeight="1" thickBot="1">
      <c r="A179" s="37" t="s">
        <v>70</v>
      </c>
      <c r="B179" s="100"/>
      <c r="C179" s="101"/>
      <c r="D179" s="101"/>
      <c r="E179" s="101"/>
      <c r="F179" s="101"/>
      <c r="G179" s="101"/>
      <c r="H179" s="101"/>
      <c r="I179" s="101"/>
      <c r="J179" s="101"/>
      <c r="K179" s="102"/>
      <c r="L179" s="100"/>
      <c r="M179" s="101"/>
      <c r="N179" s="101"/>
      <c r="O179" s="101"/>
      <c r="P179" s="101"/>
      <c r="Q179" s="101"/>
      <c r="R179" s="101"/>
      <c r="S179" s="101"/>
      <c r="T179" s="101"/>
      <c r="U179" s="102"/>
      <c r="V179" s="103"/>
      <c r="W179" s="101"/>
      <c r="X179" s="101"/>
      <c r="Y179" s="101"/>
      <c r="Z179" s="101"/>
      <c r="AA179" s="101"/>
      <c r="AB179" s="101"/>
      <c r="AC179" s="101"/>
      <c r="AD179" s="101"/>
      <c r="AE179" s="101"/>
      <c r="AF179" s="104"/>
      <c r="AG179" s="141">
        <f t="shared" si="36"/>
        <v>0</v>
      </c>
      <c r="AH179" s="34" t="s">
        <v>71</v>
      </c>
      <c r="AI179" s="143">
        <f>AG179*5</f>
        <v>0</v>
      </c>
      <c r="AJ179" s="19"/>
      <c r="AK179" s="19"/>
    </row>
    <row r="180" spans="1:53" ht="24.95" customHeight="1" thickBot="1">
      <c r="A180" s="30" t="s">
        <v>72</v>
      </c>
      <c r="B180" s="121"/>
      <c r="C180" s="122"/>
      <c r="D180" s="122"/>
      <c r="E180" s="122"/>
      <c r="F180" s="122"/>
      <c r="G180" s="122"/>
      <c r="H180" s="122"/>
      <c r="I180" s="122"/>
      <c r="J180" s="122"/>
      <c r="K180" s="123"/>
      <c r="L180" s="121"/>
      <c r="M180" s="122"/>
      <c r="N180" s="122"/>
      <c r="O180" s="122"/>
      <c r="P180" s="122"/>
      <c r="Q180" s="122"/>
      <c r="R180" s="122"/>
      <c r="S180" s="122"/>
      <c r="T180" s="122"/>
      <c r="U180" s="123"/>
      <c r="V180" s="124"/>
      <c r="W180" s="122"/>
      <c r="X180" s="122"/>
      <c r="Y180" s="122"/>
      <c r="Z180" s="122"/>
      <c r="AA180" s="122"/>
      <c r="AB180" s="122"/>
      <c r="AC180" s="122"/>
      <c r="AD180" s="122"/>
      <c r="AE180" s="122"/>
      <c r="AF180" s="125"/>
      <c r="AG180" s="148">
        <f t="shared" si="36"/>
        <v>0</v>
      </c>
      <c r="AH180" s="34" t="s">
        <v>73</v>
      </c>
      <c r="AI180" s="143">
        <f>AG180*6</f>
        <v>0</v>
      </c>
      <c r="AM180" s="19"/>
      <c r="AN180" s="19"/>
    </row>
    <row r="181" spans="1:53" ht="24.75" customHeight="1" thickBot="1">
      <c r="A181" s="61" t="s">
        <v>227</v>
      </c>
      <c r="B181" s="94"/>
      <c r="C181" s="92"/>
      <c r="D181" s="92"/>
      <c r="E181" s="92"/>
      <c r="F181" s="92"/>
      <c r="G181" s="92"/>
      <c r="H181" s="92"/>
      <c r="I181" s="92"/>
      <c r="J181" s="92"/>
      <c r="K181" s="93"/>
      <c r="L181" s="91"/>
      <c r="M181" s="92"/>
      <c r="N181" s="92"/>
      <c r="O181" s="92"/>
      <c r="P181" s="92"/>
      <c r="Q181" s="92"/>
      <c r="R181" s="92"/>
      <c r="S181" s="92"/>
      <c r="T181" s="92"/>
      <c r="U181" s="93"/>
      <c r="V181" s="94"/>
      <c r="W181" s="92"/>
      <c r="X181" s="92"/>
      <c r="Y181" s="92"/>
      <c r="Z181" s="92"/>
      <c r="AA181" s="92"/>
      <c r="AB181" s="92"/>
      <c r="AC181" s="92"/>
      <c r="AD181" s="92"/>
      <c r="AE181" s="92"/>
      <c r="AF181" s="110"/>
      <c r="AG181" s="145">
        <f t="shared" si="36"/>
        <v>0</v>
      </c>
      <c r="AH181" s="47"/>
      <c r="AI181" s="60"/>
      <c r="AM181" s="19"/>
      <c r="AN181" s="19"/>
    </row>
    <row r="182" spans="1:53" ht="24.95" customHeight="1" thickBot="1">
      <c r="A182" s="48" t="s">
        <v>228</v>
      </c>
      <c r="B182" s="112">
        <f t="shared" ref="B182:AF182" si="37">SUM(B173:B180)</f>
        <v>0</v>
      </c>
      <c r="C182" s="112">
        <f t="shared" si="37"/>
        <v>0</v>
      </c>
      <c r="D182" s="112">
        <f t="shared" si="37"/>
        <v>0</v>
      </c>
      <c r="E182" s="112">
        <f t="shared" si="37"/>
        <v>0</v>
      </c>
      <c r="F182" s="112">
        <f t="shared" si="37"/>
        <v>0</v>
      </c>
      <c r="G182" s="112">
        <f t="shared" si="37"/>
        <v>0</v>
      </c>
      <c r="H182" s="112">
        <f t="shared" si="37"/>
        <v>0</v>
      </c>
      <c r="I182" s="112">
        <f t="shared" si="37"/>
        <v>0</v>
      </c>
      <c r="J182" s="112">
        <f t="shared" si="37"/>
        <v>0</v>
      </c>
      <c r="K182" s="113">
        <f t="shared" si="37"/>
        <v>0</v>
      </c>
      <c r="L182" s="114">
        <f t="shared" si="37"/>
        <v>0</v>
      </c>
      <c r="M182" s="112">
        <f t="shared" si="37"/>
        <v>0</v>
      </c>
      <c r="N182" s="112">
        <f t="shared" si="37"/>
        <v>0</v>
      </c>
      <c r="O182" s="112">
        <f t="shared" si="37"/>
        <v>0</v>
      </c>
      <c r="P182" s="112">
        <f t="shared" si="37"/>
        <v>0</v>
      </c>
      <c r="Q182" s="112">
        <f t="shared" si="37"/>
        <v>0</v>
      </c>
      <c r="R182" s="112">
        <f t="shared" si="37"/>
        <v>0</v>
      </c>
      <c r="S182" s="112">
        <f t="shared" si="37"/>
        <v>0</v>
      </c>
      <c r="T182" s="112">
        <f t="shared" si="37"/>
        <v>0</v>
      </c>
      <c r="U182" s="113">
        <f t="shared" si="37"/>
        <v>0</v>
      </c>
      <c r="V182" s="111">
        <f t="shared" si="37"/>
        <v>0</v>
      </c>
      <c r="W182" s="112">
        <f t="shared" si="37"/>
        <v>0</v>
      </c>
      <c r="X182" s="112">
        <f t="shared" si="37"/>
        <v>0</v>
      </c>
      <c r="Y182" s="112">
        <f t="shared" si="37"/>
        <v>0</v>
      </c>
      <c r="Z182" s="112">
        <f t="shared" si="37"/>
        <v>0</v>
      </c>
      <c r="AA182" s="112">
        <f t="shared" si="37"/>
        <v>0</v>
      </c>
      <c r="AB182" s="112">
        <f t="shared" si="37"/>
        <v>0</v>
      </c>
      <c r="AC182" s="112">
        <f t="shared" si="37"/>
        <v>0</v>
      </c>
      <c r="AD182" s="112">
        <f t="shared" si="37"/>
        <v>0</v>
      </c>
      <c r="AE182" s="112">
        <f t="shared" si="37"/>
        <v>0</v>
      </c>
      <c r="AF182" s="115">
        <f t="shared" si="37"/>
        <v>0</v>
      </c>
      <c r="AG182" s="133">
        <f t="shared" ref="AG182" si="38">SUM(AG173:AG180)</f>
        <v>0</v>
      </c>
      <c r="AH182" s="47" t="s">
        <v>0</v>
      </c>
      <c r="AI182" s="142">
        <f>SUM(AI173:AI180)</f>
        <v>0</v>
      </c>
      <c r="AM182" s="19"/>
      <c r="AN182" s="19"/>
    </row>
    <row r="183" spans="1:53" s="17" customFormat="1" ht="24.75" thickBot="1">
      <c r="A183" s="146" t="s">
        <v>229</v>
      </c>
      <c r="B183" s="116"/>
      <c r="C183" s="117"/>
      <c r="D183" s="117"/>
      <c r="E183" s="117"/>
      <c r="F183" s="117"/>
      <c r="G183" s="117"/>
      <c r="H183" s="117"/>
      <c r="I183" s="117"/>
      <c r="J183" s="117"/>
      <c r="K183" s="118"/>
      <c r="L183" s="119"/>
      <c r="M183" s="117"/>
      <c r="N183" s="117"/>
      <c r="O183" s="117"/>
      <c r="P183" s="117"/>
      <c r="Q183" s="117"/>
      <c r="R183" s="117"/>
      <c r="S183" s="117"/>
      <c r="T183" s="117"/>
      <c r="U183" s="120"/>
      <c r="V183" s="116"/>
      <c r="W183" s="117"/>
      <c r="X183" s="117"/>
      <c r="Y183" s="117"/>
      <c r="Z183" s="117"/>
      <c r="AA183" s="117"/>
      <c r="AB183" s="117"/>
      <c r="AC183" s="117"/>
      <c r="AD183" s="117"/>
      <c r="AE183" s="117"/>
      <c r="AF183" s="118"/>
      <c r="AG183" s="147">
        <f>SUM(B183:AF183)</f>
        <v>0</v>
      </c>
      <c r="AH183" s="14"/>
      <c r="AI183" s="14"/>
      <c r="AM183" s="15"/>
      <c r="AN183" s="15"/>
      <c r="AO183" s="16"/>
      <c r="AP183" s="16"/>
      <c r="AQ183" s="16"/>
      <c r="AR183" s="16"/>
      <c r="AS183" s="16"/>
      <c r="AT183" s="16"/>
      <c r="AU183" s="16"/>
      <c r="AV183" s="16"/>
    </row>
    <row r="184" spans="1:53" ht="26.25" customHeight="1">
      <c r="A184" s="8" t="s">
        <v>242</v>
      </c>
      <c r="B184" s="677">
        <f>B166</f>
        <v>1</v>
      </c>
      <c r="C184" s="677"/>
      <c r="D184" s="20" t="s">
        <v>1</v>
      </c>
      <c r="E184" s="678">
        <v>2</v>
      </c>
      <c r="F184" s="678"/>
      <c r="G184" s="21" t="s">
        <v>2</v>
      </c>
      <c r="H184" s="22" t="s">
        <v>3</v>
      </c>
      <c r="I184" s="23"/>
      <c r="J184" s="23"/>
      <c r="K184" s="23"/>
      <c r="L184" s="23"/>
      <c r="M184" s="23"/>
      <c r="N184" s="23"/>
      <c r="O184" s="23"/>
      <c r="P184" s="23"/>
      <c r="Q184" s="23"/>
      <c r="R184" s="23"/>
      <c r="S184" s="23"/>
      <c r="T184" s="23"/>
      <c r="U184" s="23"/>
      <c r="V184" s="23"/>
      <c r="W184" s="23"/>
      <c r="X184" s="23"/>
      <c r="Y184" s="23"/>
      <c r="Z184" s="23"/>
      <c r="AA184" s="23"/>
      <c r="AB184" s="23"/>
      <c r="AC184" s="23"/>
      <c r="AD184" s="23"/>
      <c r="AE184" s="23"/>
      <c r="AF184" s="23"/>
      <c r="AG184" s="19"/>
      <c r="AH184" s="19"/>
      <c r="AI184" s="19"/>
      <c r="AM184" s="19"/>
      <c r="AN184" s="19"/>
    </row>
    <row r="185" spans="1:53" ht="20.100000000000001" customHeight="1" thickBot="1">
      <c r="A185" s="1"/>
      <c r="B185" s="6"/>
      <c r="C185" s="6"/>
      <c r="D185" s="6"/>
      <c r="E185" s="6"/>
      <c r="F185" s="6"/>
      <c r="G185" s="6"/>
      <c r="H185" s="6"/>
      <c r="I185" s="6"/>
      <c r="J185" s="6"/>
      <c r="K185" s="6"/>
      <c r="L185" s="6"/>
      <c r="M185" s="6"/>
      <c r="N185" s="6"/>
      <c r="O185" s="6"/>
      <c r="P185" s="6"/>
      <c r="Q185" s="6"/>
      <c r="R185" s="6"/>
      <c r="S185" s="6"/>
      <c r="T185" s="6"/>
      <c r="U185" s="6"/>
      <c r="V185" s="6"/>
      <c r="W185" s="6"/>
      <c r="X185" s="6"/>
      <c r="Y185" s="6"/>
      <c r="Z185" s="6"/>
      <c r="AA185" s="6"/>
      <c r="AB185" s="6"/>
      <c r="AC185" s="6"/>
      <c r="AD185" s="6"/>
      <c r="AE185" s="6"/>
      <c r="AF185" s="6"/>
      <c r="AG185" s="1"/>
      <c r="AJ185" s="19">
        <f>E184</f>
        <v>2</v>
      </c>
      <c r="AK185" s="19" t="s">
        <v>53</v>
      </c>
    </row>
    <row r="186" spans="1:53" ht="24.95" customHeight="1" thickBot="1">
      <c r="A186" s="24" t="s">
        <v>4</v>
      </c>
      <c r="B186" s="25">
        <v>1</v>
      </c>
      <c r="C186" s="26">
        <v>2</v>
      </c>
      <c r="D186" s="26">
        <v>3</v>
      </c>
      <c r="E186" s="26">
        <v>4</v>
      </c>
      <c r="F186" s="26">
        <v>5</v>
      </c>
      <c r="G186" s="26">
        <v>6</v>
      </c>
      <c r="H186" s="26">
        <v>7</v>
      </c>
      <c r="I186" s="26">
        <v>8</v>
      </c>
      <c r="J186" s="26">
        <v>9</v>
      </c>
      <c r="K186" s="27">
        <v>10</v>
      </c>
      <c r="L186" s="25">
        <v>11</v>
      </c>
      <c r="M186" s="26">
        <v>12</v>
      </c>
      <c r="N186" s="26">
        <v>13</v>
      </c>
      <c r="O186" s="26">
        <v>14</v>
      </c>
      <c r="P186" s="26">
        <v>15</v>
      </c>
      <c r="Q186" s="26">
        <v>16</v>
      </c>
      <c r="R186" s="26">
        <v>17</v>
      </c>
      <c r="S186" s="26">
        <v>18</v>
      </c>
      <c r="T186" s="26">
        <v>19</v>
      </c>
      <c r="U186" s="27">
        <v>20</v>
      </c>
      <c r="V186" s="25">
        <v>21</v>
      </c>
      <c r="W186" s="26">
        <v>22</v>
      </c>
      <c r="X186" s="26">
        <v>23</v>
      </c>
      <c r="Y186" s="26">
        <v>24</v>
      </c>
      <c r="Z186" s="26">
        <v>25</v>
      </c>
      <c r="AA186" s="26">
        <v>26</v>
      </c>
      <c r="AB186" s="26">
        <v>27</v>
      </c>
      <c r="AC186" s="26">
        <v>28</v>
      </c>
      <c r="AD186" s="26"/>
      <c r="AE186" s="26"/>
      <c r="AF186" s="27"/>
      <c r="AG186" s="679" t="s">
        <v>0</v>
      </c>
      <c r="AH186" s="28"/>
      <c r="AI186" s="28"/>
      <c r="AJ186" s="19"/>
      <c r="AK186" s="29" t="s">
        <v>230</v>
      </c>
      <c r="AL186" s="131" t="e">
        <f>ROUNDUP(AG189/AG188,1)</f>
        <v>#DIV/0!</v>
      </c>
      <c r="AM186" s="19"/>
      <c r="AN186" s="19"/>
      <c r="AS186" s="6"/>
      <c r="AT186" s="6"/>
      <c r="BA186" s="6"/>
    </row>
    <row r="187" spans="1:53" ht="24.95" customHeight="1" thickBot="1">
      <c r="A187" s="30" t="s">
        <v>5</v>
      </c>
      <c r="B187" s="43" t="s">
        <v>252</v>
      </c>
      <c r="C187" s="43" t="s">
        <v>216</v>
      </c>
      <c r="D187" s="43" t="s">
        <v>176</v>
      </c>
      <c r="E187" s="43" t="s">
        <v>177</v>
      </c>
      <c r="F187" s="43" t="s">
        <v>178</v>
      </c>
      <c r="G187" s="43" t="s">
        <v>179</v>
      </c>
      <c r="H187" s="43" t="s">
        <v>180</v>
      </c>
      <c r="I187" s="43" t="s">
        <v>37</v>
      </c>
      <c r="J187" s="43" t="s">
        <v>181</v>
      </c>
      <c r="K187" s="43" t="s">
        <v>176</v>
      </c>
      <c r="L187" s="43" t="s">
        <v>177</v>
      </c>
      <c r="M187" s="43" t="s">
        <v>178</v>
      </c>
      <c r="N187" s="43" t="s">
        <v>179</v>
      </c>
      <c r="O187" s="43" t="s">
        <v>180</v>
      </c>
      <c r="P187" s="43" t="s">
        <v>37</v>
      </c>
      <c r="Q187" s="43" t="s">
        <v>181</v>
      </c>
      <c r="R187" s="43" t="s">
        <v>176</v>
      </c>
      <c r="S187" s="43" t="s">
        <v>177</v>
      </c>
      <c r="T187" s="43" t="s">
        <v>178</v>
      </c>
      <c r="U187" s="43" t="s">
        <v>179</v>
      </c>
      <c r="V187" s="43" t="s">
        <v>180</v>
      </c>
      <c r="W187" s="43" t="s">
        <v>37</v>
      </c>
      <c r="X187" s="43" t="s">
        <v>181</v>
      </c>
      <c r="Y187" s="43" t="s">
        <v>176</v>
      </c>
      <c r="Z187" s="43" t="s">
        <v>177</v>
      </c>
      <c r="AA187" s="43" t="s">
        <v>178</v>
      </c>
      <c r="AB187" s="43" t="s">
        <v>179</v>
      </c>
      <c r="AC187" s="43" t="s">
        <v>180</v>
      </c>
      <c r="AD187" s="43"/>
      <c r="AE187" s="44"/>
      <c r="AF187" s="45"/>
      <c r="AG187" s="680"/>
      <c r="AH187" s="28"/>
      <c r="AI187" s="28"/>
      <c r="AJ187" s="19"/>
      <c r="AK187" s="684" t="s">
        <v>222</v>
      </c>
      <c r="AL187" s="682" t="e">
        <f>ROUND((AG191+AG193+AG195+AG197+AG198)/AG200*100,0) &amp;"％"</f>
        <v>#DIV/0!</v>
      </c>
      <c r="AM187" s="19"/>
      <c r="AN187" s="19"/>
    </row>
    <row r="188" spans="1:53" ht="24.95" customHeight="1" thickBot="1">
      <c r="A188" s="31" t="s">
        <v>6</v>
      </c>
      <c r="B188" s="80"/>
      <c r="C188" s="81"/>
      <c r="D188" s="81"/>
      <c r="E188" s="81"/>
      <c r="F188" s="81"/>
      <c r="G188" s="81"/>
      <c r="H188" s="81"/>
      <c r="I188" s="81"/>
      <c r="J188" s="81"/>
      <c r="K188" s="82"/>
      <c r="L188" s="80"/>
      <c r="M188" s="81"/>
      <c r="N188" s="81"/>
      <c r="O188" s="81"/>
      <c r="P188" s="81"/>
      <c r="Q188" s="81"/>
      <c r="R188" s="81"/>
      <c r="S188" s="81"/>
      <c r="T188" s="81"/>
      <c r="U188" s="82"/>
      <c r="V188" s="83"/>
      <c r="W188" s="81"/>
      <c r="X188" s="81"/>
      <c r="Y188" s="81"/>
      <c r="Z188" s="81"/>
      <c r="AA188" s="81"/>
      <c r="AB188" s="81"/>
      <c r="AC188" s="81"/>
      <c r="AD188" s="81"/>
      <c r="AE188" s="81"/>
      <c r="AF188" s="84"/>
      <c r="AG188" s="132">
        <f>COUNTIF(B188:AF188,"○")</f>
        <v>0</v>
      </c>
      <c r="AH188" s="32"/>
      <c r="AJ188" s="19"/>
      <c r="AK188" s="685"/>
      <c r="AL188" s="683"/>
      <c r="AM188" s="19"/>
      <c r="AN188" s="19"/>
    </row>
    <row r="189" spans="1:53" ht="24.95" customHeight="1" thickBot="1">
      <c r="A189" s="31" t="s">
        <v>7</v>
      </c>
      <c r="B189" s="85">
        <f t="shared" ref="B189:AF189" si="39">SUM(B190:B198)</f>
        <v>0</v>
      </c>
      <c r="C189" s="86">
        <f t="shared" si="39"/>
        <v>0</v>
      </c>
      <c r="D189" s="86">
        <f t="shared" si="39"/>
        <v>0</v>
      </c>
      <c r="E189" s="86">
        <f t="shared" si="39"/>
        <v>0</v>
      </c>
      <c r="F189" s="86">
        <f t="shared" si="39"/>
        <v>0</v>
      </c>
      <c r="G189" s="86">
        <f t="shared" si="39"/>
        <v>0</v>
      </c>
      <c r="H189" s="86">
        <f t="shared" si="39"/>
        <v>0</v>
      </c>
      <c r="I189" s="86">
        <f t="shared" si="39"/>
        <v>0</v>
      </c>
      <c r="J189" s="86">
        <f t="shared" si="39"/>
        <v>0</v>
      </c>
      <c r="K189" s="87">
        <f t="shared" si="39"/>
        <v>0</v>
      </c>
      <c r="L189" s="85">
        <f t="shared" si="39"/>
        <v>0</v>
      </c>
      <c r="M189" s="86">
        <f t="shared" si="39"/>
        <v>0</v>
      </c>
      <c r="N189" s="86">
        <f t="shared" si="39"/>
        <v>0</v>
      </c>
      <c r="O189" s="86">
        <f t="shared" si="39"/>
        <v>0</v>
      </c>
      <c r="P189" s="86">
        <f t="shared" si="39"/>
        <v>0</v>
      </c>
      <c r="Q189" s="86">
        <f t="shared" si="39"/>
        <v>0</v>
      </c>
      <c r="R189" s="86">
        <f t="shared" si="39"/>
        <v>0</v>
      </c>
      <c r="S189" s="86">
        <f t="shared" si="39"/>
        <v>0</v>
      </c>
      <c r="T189" s="86">
        <f t="shared" si="39"/>
        <v>0</v>
      </c>
      <c r="U189" s="87">
        <f t="shared" si="39"/>
        <v>0</v>
      </c>
      <c r="V189" s="88">
        <f t="shared" si="39"/>
        <v>0</v>
      </c>
      <c r="W189" s="86">
        <f t="shared" si="39"/>
        <v>0</v>
      </c>
      <c r="X189" s="86">
        <f t="shared" si="39"/>
        <v>0</v>
      </c>
      <c r="Y189" s="86">
        <f t="shared" si="39"/>
        <v>0</v>
      </c>
      <c r="Z189" s="86">
        <f t="shared" si="39"/>
        <v>0</v>
      </c>
      <c r="AA189" s="86">
        <f t="shared" si="39"/>
        <v>0</v>
      </c>
      <c r="AB189" s="86">
        <f t="shared" si="39"/>
        <v>0</v>
      </c>
      <c r="AC189" s="86">
        <f t="shared" si="39"/>
        <v>0</v>
      </c>
      <c r="AD189" s="86">
        <f t="shared" si="39"/>
        <v>0</v>
      </c>
      <c r="AE189" s="86">
        <f t="shared" si="39"/>
        <v>0</v>
      </c>
      <c r="AF189" s="86">
        <f t="shared" si="39"/>
        <v>0</v>
      </c>
      <c r="AG189" s="133">
        <f>SUM(B189:AF189)</f>
        <v>0</v>
      </c>
      <c r="AH189" s="9"/>
      <c r="AI189" s="675" t="s">
        <v>223</v>
      </c>
      <c r="AJ189" s="19"/>
      <c r="AK189" s="29" t="s">
        <v>224</v>
      </c>
      <c r="AL189" s="134" t="e">
        <f>ROUND(SUM(AI191:AI198)/AG200,1)</f>
        <v>#DIV/0!</v>
      </c>
      <c r="AM189" s="19"/>
      <c r="AN189" s="19"/>
    </row>
    <row r="190" spans="1:53" ht="24.95" customHeight="1" thickBot="1">
      <c r="A190" s="31" t="s">
        <v>54</v>
      </c>
      <c r="B190" s="89"/>
      <c r="C190" s="84"/>
      <c r="D190" s="84"/>
      <c r="E190" s="84"/>
      <c r="F190" s="84"/>
      <c r="G190" s="84"/>
      <c r="H190" s="84"/>
      <c r="I190" s="84"/>
      <c r="J190" s="84"/>
      <c r="K190" s="82"/>
      <c r="L190" s="89"/>
      <c r="M190" s="84"/>
      <c r="N190" s="84"/>
      <c r="O190" s="84"/>
      <c r="P190" s="84"/>
      <c r="Q190" s="84"/>
      <c r="R190" s="84"/>
      <c r="S190" s="84"/>
      <c r="T190" s="84"/>
      <c r="U190" s="82"/>
      <c r="V190" s="90"/>
      <c r="W190" s="84"/>
      <c r="X190" s="84"/>
      <c r="Y190" s="84"/>
      <c r="Z190" s="84"/>
      <c r="AA190" s="84"/>
      <c r="AB190" s="84"/>
      <c r="AC190" s="84"/>
      <c r="AD190" s="84"/>
      <c r="AE190" s="84"/>
      <c r="AF190" s="84"/>
      <c r="AG190" s="133">
        <f>SUM(B190:AF190)</f>
        <v>0</v>
      </c>
      <c r="AI190" s="676"/>
      <c r="AJ190" s="19"/>
      <c r="AK190" s="12" t="s">
        <v>55</v>
      </c>
      <c r="AL190" s="135"/>
      <c r="AM190" s="19"/>
      <c r="AN190" s="19"/>
    </row>
    <row r="191" spans="1:53" ht="24.95" customHeight="1" thickBot="1">
      <c r="A191" s="33" t="s">
        <v>190</v>
      </c>
      <c r="B191" s="91"/>
      <c r="C191" s="92"/>
      <c r="D191" s="92"/>
      <c r="E191" s="92"/>
      <c r="F191" s="92"/>
      <c r="G191" s="92"/>
      <c r="H191" s="92"/>
      <c r="I191" s="92"/>
      <c r="J191" s="92"/>
      <c r="K191" s="93"/>
      <c r="L191" s="91"/>
      <c r="M191" s="92"/>
      <c r="N191" s="92"/>
      <c r="O191" s="92"/>
      <c r="P191" s="92"/>
      <c r="Q191" s="92"/>
      <c r="R191" s="92"/>
      <c r="S191" s="92"/>
      <c r="T191" s="92"/>
      <c r="U191" s="93"/>
      <c r="V191" s="94"/>
      <c r="W191" s="92"/>
      <c r="X191" s="92"/>
      <c r="Y191" s="92"/>
      <c r="Z191" s="92"/>
      <c r="AA191" s="92"/>
      <c r="AB191" s="92"/>
      <c r="AC191" s="92"/>
      <c r="AD191" s="92"/>
      <c r="AE191" s="92"/>
      <c r="AF191" s="92"/>
      <c r="AG191" s="136">
        <f t="shared" ref="AG191:AG199" si="40">SUM(B191:AF191)</f>
        <v>0</v>
      </c>
      <c r="AH191" s="34" t="s">
        <v>237</v>
      </c>
      <c r="AI191" s="137">
        <f>AG191*2</f>
        <v>0</v>
      </c>
      <c r="AJ191" s="19"/>
      <c r="AK191" s="12" t="s">
        <v>56</v>
      </c>
      <c r="AL191" s="138" t="e">
        <f>AL186/AE2</f>
        <v>#DIV/0!</v>
      </c>
      <c r="AM191" s="19"/>
      <c r="AN191" s="19"/>
    </row>
    <row r="192" spans="1:53" ht="24.95" customHeight="1" thickBot="1">
      <c r="A192" s="33" t="s">
        <v>57</v>
      </c>
      <c r="B192" s="95"/>
      <c r="C192" s="96"/>
      <c r="D192" s="96"/>
      <c r="E192" s="96"/>
      <c r="F192" s="96"/>
      <c r="G192" s="96"/>
      <c r="H192" s="96"/>
      <c r="I192" s="96"/>
      <c r="J192" s="96"/>
      <c r="K192" s="97"/>
      <c r="L192" s="95"/>
      <c r="M192" s="96"/>
      <c r="N192" s="96"/>
      <c r="O192" s="96"/>
      <c r="P192" s="96"/>
      <c r="Q192" s="96"/>
      <c r="R192" s="96"/>
      <c r="S192" s="96"/>
      <c r="T192" s="96"/>
      <c r="U192" s="97"/>
      <c r="V192" s="98"/>
      <c r="W192" s="96"/>
      <c r="X192" s="96"/>
      <c r="Y192" s="96"/>
      <c r="Z192" s="96"/>
      <c r="AA192" s="96"/>
      <c r="AB192" s="96"/>
      <c r="AC192" s="96"/>
      <c r="AD192" s="96"/>
      <c r="AE192" s="96"/>
      <c r="AF192" s="99"/>
      <c r="AG192" s="136">
        <f t="shared" si="40"/>
        <v>0</v>
      </c>
      <c r="AH192" s="34" t="s">
        <v>238</v>
      </c>
      <c r="AI192" s="137">
        <f>AG192*2</f>
        <v>0</v>
      </c>
      <c r="AJ192" s="14"/>
      <c r="AK192" s="139" t="s">
        <v>226</v>
      </c>
      <c r="AL192" s="140" t="e">
        <f>ROUND((AG201)/AG189*100,0) &amp;"％"</f>
        <v>#DIV/0!</v>
      </c>
      <c r="AM192" s="19"/>
      <c r="AN192" s="19"/>
    </row>
    <row r="193" spans="1:53" ht="24.95" customHeight="1" thickBot="1">
      <c r="A193" s="35" t="s">
        <v>191</v>
      </c>
      <c r="B193" s="95"/>
      <c r="C193" s="96"/>
      <c r="D193" s="96"/>
      <c r="E193" s="96"/>
      <c r="F193" s="96"/>
      <c r="G193" s="96"/>
      <c r="H193" s="96"/>
      <c r="I193" s="96"/>
      <c r="J193" s="96"/>
      <c r="K193" s="97"/>
      <c r="L193" s="95"/>
      <c r="M193" s="96"/>
      <c r="N193" s="96"/>
      <c r="O193" s="96"/>
      <c r="P193" s="96"/>
      <c r="Q193" s="96"/>
      <c r="R193" s="96"/>
      <c r="S193" s="96"/>
      <c r="T193" s="96"/>
      <c r="U193" s="97"/>
      <c r="V193" s="98"/>
      <c r="W193" s="96"/>
      <c r="X193" s="96"/>
      <c r="Y193" s="96"/>
      <c r="Z193" s="96"/>
      <c r="AA193" s="96"/>
      <c r="AB193" s="96"/>
      <c r="AC193" s="96"/>
      <c r="AD193" s="96"/>
      <c r="AE193" s="96"/>
      <c r="AF193" s="99"/>
      <c r="AG193" s="136">
        <f t="shared" si="40"/>
        <v>0</v>
      </c>
      <c r="AH193" s="34" t="s">
        <v>68</v>
      </c>
      <c r="AI193" s="137">
        <f>AG193*3</f>
        <v>0</v>
      </c>
      <c r="AJ193" s="19"/>
      <c r="AK193" s="19"/>
      <c r="AL193" s="19"/>
      <c r="AM193" s="19"/>
      <c r="AN193" s="19"/>
    </row>
    <row r="194" spans="1:53" ht="24.95" customHeight="1" thickBot="1">
      <c r="A194" s="33" t="s">
        <v>58</v>
      </c>
      <c r="B194" s="95"/>
      <c r="C194" s="96"/>
      <c r="D194" s="96"/>
      <c r="E194" s="96"/>
      <c r="F194" s="96"/>
      <c r="G194" s="96"/>
      <c r="H194" s="96"/>
      <c r="I194" s="96"/>
      <c r="J194" s="96"/>
      <c r="K194" s="97"/>
      <c r="L194" s="95"/>
      <c r="M194" s="96"/>
      <c r="N194" s="96"/>
      <c r="O194" s="96"/>
      <c r="P194" s="96"/>
      <c r="Q194" s="96"/>
      <c r="R194" s="96"/>
      <c r="S194" s="96"/>
      <c r="T194" s="96"/>
      <c r="U194" s="97"/>
      <c r="V194" s="98"/>
      <c r="W194" s="96"/>
      <c r="X194" s="96"/>
      <c r="Y194" s="96"/>
      <c r="Z194" s="96"/>
      <c r="AA194" s="96"/>
      <c r="AB194" s="96"/>
      <c r="AC194" s="96"/>
      <c r="AD194" s="96"/>
      <c r="AE194" s="96"/>
      <c r="AF194" s="99"/>
      <c r="AG194" s="136">
        <f t="shared" si="40"/>
        <v>0</v>
      </c>
      <c r="AH194" s="34" t="s">
        <v>68</v>
      </c>
      <c r="AI194" s="137">
        <f>AG194*3</f>
        <v>0</v>
      </c>
      <c r="AJ194" s="19"/>
      <c r="AK194" s="19"/>
    </row>
    <row r="195" spans="1:53" ht="24.95" customHeight="1" thickBot="1">
      <c r="A195" s="37" t="s">
        <v>192</v>
      </c>
      <c r="B195" s="95"/>
      <c r="C195" s="96"/>
      <c r="D195" s="96"/>
      <c r="E195" s="96"/>
      <c r="F195" s="96"/>
      <c r="G195" s="96"/>
      <c r="H195" s="96"/>
      <c r="I195" s="96"/>
      <c r="J195" s="96"/>
      <c r="K195" s="97"/>
      <c r="L195" s="95"/>
      <c r="M195" s="96"/>
      <c r="N195" s="96"/>
      <c r="O195" s="96"/>
      <c r="P195" s="96"/>
      <c r="Q195" s="96"/>
      <c r="R195" s="96"/>
      <c r="S195" s="96"/>
      <c r="T195" s="96"/>
      <c r="U195" s="97"/>
      <c r="V195" s="98"/>
      <c r="W195" s="96"/>
      <c r="X195" s="96"/>
      <c r="Y195" s="96"/>
      <c r="Z195" s="96"/>
      <c r="AA195" s="96"/>
      <c r="AB195" s="96"/>
      <c r="AC195" s="96"/>
      <c r="AD195" s="96"/>
      <c r="AE195" s="96"/>
      <c r="AF195" s="99"/>
      <c r="AG195" s="141">
        <f t="shared" si="40"/>
        <v>0</v>
      </c>
      <c r="AH195" s="34" t="s">
        <v>69</v>
      </c>
      <c r="AI195" s="142">
        <f>AG195*4</f>
        <v>0</v>
      </c>
      <c r="AJ195" s="19"/>
      <c r="AK195" s="19"/>
    </row>
    <row r="196" spans="1:53" ht="24.95" customHeight="1" thickBot="1">
      <c r="A196" s="38" t="s">
        <v>59</v>
      </c>
      <c r="B196" s="100"/>
      <c r="C196" s="101"/>
      <c r="D196" s="101"/>
      <c r="E196" s="101"/>
      <c r="F196" s="101"/>
      <c r="G196" s="101"/>
      <c r="H196" s="101"/>
      <c r="I196" s="101"/>
      <c r="J196" s="101"/>
      <c r="K196" s="102"/>
      <c r="L196" s="100"/>
      <c r="M196" s="101"/>
      <c r="N196" s="101"/>
      <c r="O196" s="101"/>
      <c r="P196" s="101"/>
      <c r="Q196" s="101"/>
      <c r="R196" s="101"/>
      <c r="S196" s="101"/>
      <c r="T196" s="101"/>
      <c r="U196" s="102"/>
      <c r="V196" s="103"/>
      <c r="W196" s="101"/>
      <c r="X196" s="101"/>
      <c r="Y196" s="101"/>
      <c r="Z196" s="101"/>
      <c r="AA196" s="101"/>
      <c r="AB196" s="101"/>
      <c r="AC196" s="101"/>
      <c r="AD196" s="101"/>
      <c r="AE196" s="101"/>
      <c r="AF196" s="104"/>
      <c r="AG196" s="141">
        <f t="shared" si="40"/>
        <v>0</v>
      </c>
      <c r="AH196" s="34" t="s">
        <v>69</v>
      </c>
      <c r="AI196" s="142">
        <f>AG196*4</f>
        <v>0</v>
      </c>
      <c r="AJ196" s="19"/>
      <c r="AK196" s="19"/>
    </row>
    <row r="197" spans="1:53" ht="24.95" customHeight="1" thickBot="1">
      <c r="A197" s="37" t="s">
        <v>70</v>
      </c>
      <c r="B197" s="100"/>
      <c r="C197" s="101"/>
      <c r="D197" s="101"/>
      <c r="E197" s="101"/>
      <c r="F197" s="101"/>
      <c r="G197" s="101"/>
      <c r="H197" s="101"/>
      <c r="I197" s="101"/>
      <c r="J197" s="101"/>
      <c r="K197" s="102"/>
      <c r="L197" s="100"/>
      <c r="M197" s="101"/>
      <c r="N197" s="101"/>
      <c r="O197" s="101"/>
      <c r="P197" s="101"/>
      <c r="Q197" s="101"/>
      <c r="R197" s="101"/>
      <c r="S197" s="101"/>
      <c r="T197" s="101"/>
      <c r="U197" s="102"/>
      <c r="V197" s="103"/>
      <c r="W197" s="101"/>
      <c r="X197" s="101"/>
      <c r="Y197" s="101"/>
      <c r="Z197" s="101"/>
      <c r="AA197" s="101"/>
      <c r="AB197" s="101"/>
      <c r="AC197" s="101"/>
      <c r="AD197" s="101"/>
      <c r="AE197" s="101"/>
      <c r="AF197" s="104"/>
      <c r="AG197" s="141">
        <f t="shared" si="40"/>
        <v>0</v>
      </c>
      <c r="AH197" s="34" t="s">
        <v>71</v>
      </c>
      <c r="AI197" s="143">
        <f>AG197*5</f>
        <v>0</v>
      </c>
      <c r="AJ197" s="19"/>
      <c r="AK197" s="19"/>
    </row>
    <row r="198" spans="1:53" ht="24.95" customHeight="1" thickBot="1">
      <c r="A198" s="30" t="s">
        <v>72</v>
      </c>
      <c r="B198" s="121"/>
      <c r="C198" s="122"/>
      <c r="D198" s="122"/>
      <c r="E198" s="122"/>
      <c r="F198" s="122"/>
      <c r="G198" s="122"/>
      <c r="H198" s="122"/>
      <c r="I198" s="122"/>
      <c r="J198" s="122"/>
      <c r="K198" s="123"/>
      <c r="L198" s="121"/>
      <c r="M198" s="122"/>
      <c r="N198" s="122"/>
      <c r="O198" s="122"/>
      <c r="P198" s="122"/>
      <c r="Q198" s="122"/>
      <c r="R198" s="122"/>
      <c r="S198" s="122"/>
      <c r="T198" s="122"/>
      <c r="U198" s="123"/>
      <c r="V198" s="124"/>
      <c r="W198" s="122"/>
      <c r="X198" s="122"/>
      <c r="Y198" s="122"/>
      <c r="Z198" s="122"/>
      <c r="AA198" s="122"/>
      <c r="AB198" s="122"/>
      <c r="AC198" s="122"/>
      <c r="AD198" s="122"/>
      <c r="AE198" s="122"/>
      <c r="AF198" s="125"/>
      <c r="AG198" s="148">
        <f t="shared" si="40"/>
        <v>0</v>
      </c>
      <c r="AH198" s="34" t="s">
        <v>73</v>
      </c>
      <c r="AI198" s="143">
        <f>AG198*6</f>
        <v>0</v>
      </c>
      <c r="AM198" s="19"/>
      <c r="AN198" s="19"/>
    </row>
    <row r="199" spans="1:53" ht="24.75" customHeight="1" thickBot="1">
      <c r="A199" s="61" t="s">
        <v>227</v>
      </c>
      <c r="B199" s="94"/>
      <c r="C199" s="92"/>
      <c r="D199" s="92"/>
      <c r="E199" s="92"/>
      <c r="F199" s="92"/>
      <c r="G199" s="92"/>
      <c r="H199" s="92"/>
      <c r="I199" s="92"/>
      <c r="J199" s="92"/>
      <c r="K199" s="93"/>
      <c r="L199" s="91"/>
      <c r="M199" s="92"/>
      <c r="N199" s="92"/>
      <c r="O199" s="92"/>
      <c r="P199" s="92"/>
      <c r="Q199" s="92"/>
      <c r="R199" s="92"/>
      <c r="S199" s="92"/>
      <c r="T199" s="92"/>
      <c r="U199" s="93"/>
      <c r="V199" s="94"/>
      <c r="W199" s="92"/>
      <c r="X199" s="92"/>
      <c r="Y199" s="92"/>
      <c r="Z199" s="92"/>
      <c r="AA199" s="92"/>
      <c r="AB199" s="92"/>
      <c r="AC199" s="92"/>
      <c r="AD199" s="92"/>
      <c r="AE199" s="92"/>
      <c r="AF199" s="110"/>
      <c r="AG199" s="145">
        <f t="shared" si="40"/>
        <v>0</v>
      </c>
      <c r="AH199" s="47"/>
      <c r="AI199" s="60"/>
      <c r="AM199" s="19"/>
      <c r="AN199" s="19"/>
    </row>
    <row r="200" spans="1:53" ht="24.95" customHeight="1" thickBot="1">
      <c r="A200" s="48" t="s">
        <v>228</v>
      </c>
      <c r="B200" s="112">
        <f t="shared" ref="B200:AF200" si="41">SUM(B191:B198)</f>
        <v>0</v>
      </c>
      <c r="C200" s="112">
        <f t="shared" si="41"/>
        <v>0</v>
      </c>
      <c r="D200" s="112">
        <f t="shared" si="41"/>
        <v>0</v>
      </c>
      <c r="E200" s="112">
        <f t="shared" si="41"/>
        <v>0</v>
      </c>
      <c r="F200" s="112">
        <f t="shared" si="41"/>
        <v>0</v>
      </c>
      <c r="G200" s="112">
        <f t="shared" si="41"/>
        <v>0</v>
      </c>
      <c r="H200" s="112">
        <f t="shared" si="41"/>
        <v>0</v>
      </c>
      <c r="I200" s="112">
        <f t="shared" si="41"/>
        <v>0</v>
      </c>
      <c r="J200" s="112">
        <f t="shared" si="41"/>
        <v>0</v>
      </c>
      <c r="K200" s="113">
        <f t="shared" si="41"/>
        <v>0</v>
      </c>
      <c r="L200" s="114">
        <f t="shared" si="41"/>
        <v>0</v>
      </c>
      <c r="M200" s="112">
        <f t="shared" si="41"/>
        <v>0</v>
      </c>
      <c r="N200" s="112">
        <f t="shared" si="41"/>
        <v>0</v>
      </c>
      <c r="O200" s="112">
        <f t="shared" si="41"/>
        <v>0</v>
      </c>
      <c r="P200" s="112">
        <f t="shared" si="41"/>
        <v>0</v>
      </c>
      <c r="Q200" s="112">
        <f t="shared" si="41"/>
        <v>0</v>
      </c>
      <c r="R200" s="112">
        <f t="shared" si="41"/>
        <v>0</v>
      </c>
      <c r="S200" s="112">
        <f t="shared" si="41"/>
        <v>0</v>
      </c>
      <c r="T200" s="112">
        <f t="shared" si="41"/>
        <v>0</v>
      </c>
      <c r="U200" s="113">
        <f t="shared" si="41"/>
        <v>0</v>
      </c>
      <c r="V200" s="111">
        <f t="shared" si="41"/>
        <v>0</v>
      </c>
      <c r="W200" s="112">
        <f t="shared" si="41"/>
        <v>0</v>
      </c>
      <c r="X200" s="112">
        <f t="shared" si="41"/>
        <v>0</v>
      </c>
      <c r="Y200" s="112">
        <f t="shared" si="41"/>
        <v>0</v>
      </c>
      <c r="Z200" s="112">
        <f t="shared" si="41"/>
        <v>0</v>
      </c>
      <c r="AA200" s="112">
        <f t="shared" si="41"/>
        <v>0</v>
      </c>
      <c r="AB200" s="112">
        <f t="shared" si="41"/>
        <v>0</v>
      </c>
      <c r="AC200" s="112">
        <f t="shared" si="41"/>
        <v>0</v>
      </c>
      <c r="AD200" s="112">
        <f t="shared" si="41"/>
        <v>0</v>
      </c>
      <c r="AE200" s="112">
        <f t="shared" si="41"/>
        <v>0</v>
      </c>
      <c r="AF200" s="115">
        <f t="shared" si="41"/>
        <v>0</v>
      </c>
      <c r="AG200" s="133">
        <f t="shared" ref="AG200" si="42">SUM(AG191:AG198)</f>
        <v>0</v>
      </c>
      <c r="AH200" s="47" t="s">
        <v>0</v>
      </c>
      <c r="AI200" s="142">
        <f>SUM(AI191:AI198)</f>
        <v>0</v>
      </c>
      <c r="AM200" s="19"/>
      <c r="AN200" s="19"/>
    </row>
    <row r="201" spans="1:53" s="17" customFormat="1" ht="24.75" thickBot="1">
      <c r="A201" s="146" t="s">
        <v>229</v>
      </c>
      <c r="B201" s="116"/>
      <c r="C201" s="117"/>
      <c r="D201" s="117"/>
      <c r="E201" s="117"/>
      <c r="F201" s="117"/>
      <c r="G201" s="117"/>
      <c r="H201" s="117"/>
      <c r="I201" s="117"/>
      <c r="J201" s="117"/>
      <c r="K201" s="118"/>
      <c r="L201" s="119"/>
      <c r="M201" s="117"/>
      <c r="N201" s="117"/>
      <c r="O201" s="117"/>
      <c r="P201" s="117"/>
      <c r="Q201" s="117"/>
      <c r="R201" s="117"/>
      <c r="S201" s="117"/>
      <c r="T201" s="117"/>
      <c r="U201" s="120"/>
      <c r="V201" s="116"/>
      <c r="W201" s="117"/>
      <c r="X201" s="117"/>
      <c r="Y201" s="117"/>
      <c r="Z201" s="117"/>
      <c r="AA201" s="117"/>
      <c r="AB201" s="117"/>
      <c r="AC201" s="117"/>
      <c r="AD201" s="117"/>
      <c r="AE201" s="117"/>
      <c r="AF201" s="118"/>
      <c r="AG201" s="147">
        <f>SUM(B201:AF201)</f>
        <v>0</v>
      </c>
      <c r="AH201" s="14"/>
      <c r="AI201" s="14"/>
      <c r="AM201" s="15"/>
      <c r="AN201" s="15"/>
      <c r="AO201" s="16"/>
      <c r="AP201" s="16"/>
      <c r="AQ201" s="16"/>
      <c r="AR201" s="16"/>
      <c r="AS201" s="16"/>
      <c r="AT201" s="16"/>
      <c r="AU201" s="16"/>
      <c r="AV201" s="16"/>
    </row>
    <row r="202" spans="1:53" ht="26.25" customHeight="1">
      <c r="A202" s="8" t="s">
        <v>242</v>
      </c>
      <c r="B202" s="677">
        <f>B166</f>
        <v>1</v>
      </c>
      <c r="C202" s="677"/>
      <c r="D202" s="20" t="s">
        <v>1</v>
      </c>
      <c r="E202" s="678">
        <v>3</v>
      </c>
      <c r="F202" s="678"/>
      <c r="G202" s="21" t="s">
        <v>2</v>
      </c>
      <c r="H202" s="22" t="s">
        <v>3</v>
      </c>
      <c r="I202" s="23"/>
      <c r="J202" s="23"/>
      <c r="K202" s="23"/>
      <c r="L202" s="23"/>
      <c r="M202" s="23"/>
      <c r="N202" s="23"/>
      <c r="O202" s="23"/>
      <c r="P202" s="23"/>
      <c r="Q202" s="23"/>
      <c r="R202" s="23"/>
      <c r="S202" s="23"/>
      <c r="T202" s="23"/>
      <c r="U202" s="23"/>
      <c r="V202" s="23"/>
      <c r="W202" s="23"/>
      <c r="X202" s="23"/>
      <c r="Y202" s="23"/>
      <c r="Z202" s="23"/>
      <c r="AA202" s="23"/>
      <c r="AB202" s="23"/>
      <c r="AC202" s="23"/>
      <c r="AD202" s="23"/>
      <c r="AE202" s="23"/>
      <c r="AF202" s="23"/>
      <c r="AG202" s="19"/>
      <c r="AH202" s="19"/>
      <c r="AI202" s="19"/>
      <c r="AM202" s="19"/>
      <c r="AN202" s="19"/>
    </row>
    <row r="203" spans="1:53" ht="20.100000000000001" customHeight="1" thickBot="1">
      <c r="A203" s="1"/>
      <c r="B203" s="6"/>
      <c r="C203" s="6"/>
      <c r="D203" s="6"/>
      <c r="E203" s="6"/>
      <c r="F203" s="6"/>
      <c r="G203" s="6"/>
      <c r="H203" s="6"/>
      <c r="I203" s="6"/>
      <c r="J203" s="6"/>
      <c r="K203" s="6"/>
      <c r="L203" s="6"/>
      <c r="M203" s="6"/>
      <c r="N203" s="6"/>
      <c r="O203" s="6"/>
      <c r="P203" s="6"/>
      <c r="Q203" s="6"/>
      <c r="R203" s="6"/>
      <c r="S203" s="6"/>
      <c r="T203" s="6"/>
      <c r="U203" s="6"/>
      <c r="V203" s="6"/>
      <c r="W203" s="6"/>
      <c r="X203" s="6"/>
      <c r="Y203" s="6"/>
      <c r="Z203" s="6"/>
      <c r="AA203" s="6"/>
      <c r="AB203" s="6"/>
      <c r="AC203" s="6"/>
      <c r="AD203" s="6"/>
      <c r="AE203" s="6"/>
      <c r="AF203" s="6"/>
      <c r="AG203" s="1"/>
      <c r="AJ203" s="19">
        <f>E202</f>
        <v>3</v>
      </c>
      <c r="AK203" s="19" t="s">
        <v>53</v>
      </c>
    </row>
    <row r="204" spans="1:53" ht="24.95" customHeight="1" thickBot="1">
      <c r="A204" s="24" t="s">
        <v>4</v>
      </c>
      <c r="B204" s="25">
        <v>1</v>
      </c>
      <c r="C204" s="26">
        <v>2</v>
      </c>
      <c r="D204" s="26">
        <v>3</v>
      </c>
      <c r="E204" s="26">
        <v>4</v>
      </c>
      <c r="F204" s="26">
        <v>5</v>
      </c>
      <c r="G204" s="26">
        <v>6</v>
      </c>
      <c r="H204" s="26">
        <v>7</v>
      </c>
      <c r="I204" s="26">
        <v>8</v>
      </c>
      <c r="J204" s="26">
        <v>9</v>
      </c>
      <c r="K204" s="27">
        <v>10</v>
      </c>
      <c r="L204" s="25">
        <v>11</v>
      </c>
      <c r="M204" s="26">
        <v>12</v>
      </c>
      <c r="N204" s="26">
        <v>13</v>
      </c>
      <c r="O204" s="26">
        <v>14</v>
      </c>
      <c r="P204" s="26">
        <v>15</v>
      </c>
      <c r="Q204" s="26">
        <v>16</v>
      </c>
      <c r="R204" s="26">
        <v>17</v>
      </c>
      <c r="S204" s="26">
        <v>18</v>
      </c>
      <c r="T204" s="26">
        <v>19</v>
      </c>
      <c r="U204" s="27">
        <v>20</v>
      </c>
      <c r="V204" s="25">
        <v>21</v>
      </c>
      <c r="W204" s="26">
        <v>22</v>
      </c>
      <c r="X204" s="26">
        <v>23</v>
      </c>
      <c r="Y204" s="26">
        <v>24</v>
      </c>
      <c r="Z204" s="26">
        <v>25</v>
      </c>
      <c r="AA204" s="26">
        <v>26</v>
      </c>
      <c r="AB204" s="26">
        <v>27</v>
      </c>
      <c r="AC204" s="26">
        <v>28</v>
      </c>
      <c r="AD204" s="26">
        <v>29</v>
      </c>
      <c r="AE204" s="26">
        <v>30</v>
      </c>
      <c r="AF204" s="27">
        <v>31</v>
      </c>
      <c r="AG204" s="679" t="s">
        <v>0</v>
      </c>
      <c r="AH204" s="28"/>
      <c r="AI204" s="28"/>
      <c r="AJ204" s="19"/>
      <c r="AK204" s="29" t="s">
        <v>230</v>
      </c>
      <c r="AL204" s="131" t="e">
        <f>ROUNDUP(AG207/AG206,1)</f>
        <v>#DIV/0!</v>
      </c>
      <c r="AM204" s="19"/>
      <c r="AN204" s="19"/>
      <c r="AS204" s="6"/>
      <c r="AT204" s="6"/>
      <c r="BA204" s="6"/>
    </row>
    <row r="205" spans="1:53" ht="24.95" customHeight="1" thickBot="1">
      <c r="A205" s="30" t="s">
        <v>5</v>
      </c>
      <c r="B205" s="43" t="s">
        <v>252</v>
      </c>
      <c r="C205" s="43" t="s">
        <v>216</v>
      </c>
      <c r="D205" s="43" t="s">
        <v>176</v>
      </c>
      <c r="E205" s="43" t="s">
        <v>177</v>
      </c>
      <c r="F205" s="43" t="s">
        <v>178</v>
      </c>
      <c r="G205" s="43" t="s">
        <v>179</v>
      </c>
      <c r="H205" s="43" t="s">
        <v>180</v>
      </c>
      <c r="I205" s="43" t="s">
        <v>37</v>
      </c>
      <c r="J205" s="43" t="s">
        <v>181</v>
      </c>
      <c r="K205" s="43" t="s">
        <v>176</v>
      </c>
      <c r="L205" s="43" t="s">
        <v>177</v>
      </c>
      <c r="M205" s="43" t="s">
        <v>178</v>
      </c>
      <c r="N205" s="43" t="s">
        <v>179</v>
      </c>
      <c r="O205" s="43" t="s">
        <v>180</v>
      </c>
      <c r="P205" s="43" t="s">
        <v>37</v>
      </c>
      <c r="Q205" s="43" t="s">
        <v>181</v>
      </c>
      <c r="R205" s="43" t="s">
        <v>176</v>
      </c>
      <c r="S205" s="43" t="s">
        <v>177</v>
      </c>
      <c r="T205" s="43" t="s">
        <v>178</v>
      </c>
      <c r="U205" s="43" t="s">
        <v>179</v>
      </c>
      <c r="V205" s="43" t="s">
        <v>180</v>
      </c>
      <c r="W205" s="43" t="s">
        <v>37</v>
      </c>
      <c r="X205" s="43" t="s">
        <v>181</v>
      </c>
      <c r="Y205" s="43" t="s">
        <v>176</v>
      </c>
      <c r="Z205" s="43" t="s">
        <v>177</v>
      </c>
      <c r="AA205" s="43" t="s">
        <v>178</v>
      </c>
      <c r="AB205" s="43" t="s">
        <v>179</v>
      </c>
      <c r="AC205" s="43" t="s">
        <v>180</v>
      </c>
      <c r="AD205" s="43" t="s">
        <v>37</v>
      </c>
      <c r="AE205" s="43" t="s">
        <v>181</v>
      </c>
      <c r="AF205" s="43" t="s">
        <v>176</v>
      </c>
      <c r="AG205" s="680"/>
      <c r="AH205" s="28"/>
      <c r="AI205" s="28"/>
      <c r="AJ205" s="19"/>
      <c r="AK205" s="684" t="s">
        <v>222</v>
      </c>
      <c r="AL205" s="682" t="e">
        <f>ROUND((AG209+AG211+AG213+AG215+AG216)/AG218*100,0) &amp;"％"</f>
        <v>#DIV/0!</v>
      </c>
      <c r="AM205" s="19"/>
      <c r="AN205" s="19"/>
    </row>
    <row r="206" spans="1:53" ht="24.95" customHeight="1" thickBot="1">
      <c r="A206" s="31" t="s">
        <v>6</v>
      </c>
      <c r="B206" s="80"/>
      <c r="C206" s="81"/>
      <c r="D206" s="81"/>
      <c r="E206" s="81"/>
      <c r="F206" s="81"/>
      <c r="G206" s="81"/>
      <c r="H206" s="81"/>
      <c r="I206" s="81"/>
      <c r="J206" s="81"/>
      <c r="K206" s="82"/>
      <c r="L206" s="80"/>
      <c r="M206" s="81"/>
      <c r="N206" s="81"/>
      <c r="O206" s="81"/>
      <c r="P206" s="81"/>
      <c r="Q206" s="81"/>
      <c r="R206" s="81"/>
      <c r="S206" s="81"/>
      <c r="T206" s="81"/>
      <c r="U206" s="82"/>
      <c r="V206" s="83"/>
      <c r="W206" s="81"/>
      <c r="X206" s="81"/>
      <c r="Y206" s="81"/>
      <c r="Z206" s="81"/>
      <c r="AA206" s="81"/>
      <c r="AB206" s="81"/>
      <c r="AC206" s="81"/>
      <c r="AD206" s="81"/>
      <c r="AE206" s="81"/>
      <c r="AF206" s="84"/>
      <c r="AG206" s="132">
        <f>COUNTIF(B206:AF206,"○")</f>
        <v>0</v>
      </c>
      <c r="AH206" s="32"/>
      <c r="AJ206" s="19"/>
      <c r="AK206" s="685"/>
      <c r="AL206" s="683"/>
      <c r="AM206" s="19"/>
      <c r="AN206" s="19"/>
    </row>
    <row r="207" spans="1:53" ht="24.95" customHeight="1" thickBot="1">
      <c r="A207" s="31" t="s">
        <v>7</v>
      </c>
      <c r="B207" s="85">
        <f t="shared" ref="B207:AF207" si="43">SUM(B208:B216)</f>
        <v>0</v>
      </c>
      <c r="C207" s="86">
        <f t="shared" si="43"/>
        <v>0</v>
      </c>
      <c r="D207" s="86">
        <f t="shared" si="43"/>
        <v>0</v>
      </c>
      <c r="E207" s="86">
        <f t="shared" si="43"/>
        <v>0</v>
      </c>
      <c r="F207" s="86">
        <f t="shared" si="43"/>
        <v>0</v>
      </c>
      <c r="G207" s="86">
        <f t="shared" si="43"/>
        <v>0</v>
      </c>
      <c r="H207" s="86">
        <f t="shared" si="43"/>
        <v>0</v>
      </c>
      <c r="I207" s="86">
        <f t="shared" si="43"/>
        <v>0</v>
      </c>
      <c r="J207" s="86">
        <f t="shared" si="43"/>
        <v>0</v>
      </c>
      <c r="K207" s="87">
        <f t="shared" si="43"/>
        <v>0</v>
      </c>
      <c r="L207" s="85">
        <f t="shared" si="43"/>
        <v>0</v>
      </c>
      <c r="M207" s="86">
        <f t="shared" si="43"/>
        <v>0</v>
      </c>
      <c r="N207" s="86">
        <f t="shared" si="43"/>
        <v>0</v>
      </c>
      <c r="O207" s="86">
        <f t="shared" si="43"/>
        <v>0</v>
      </c>
      <c r="P207" s="86">
        <f t="shared" si="43"/>
        <v>0</v>
      </c>
      <c r="Q207" s="86">
        <f t="shared" si="43"/>
        <v>0</v>
      </c>
      <c r="R207" s="86">
        <f t="shared" si="43"/>
        <v>0</v>
      </c>
      <c r="S207" s="86">
        <f t="shared" si="43"/>
        <v>0</v>
      </c>
      <c r="T207" s="86">
        <f t="shared" si="43"/>
        <v>0</v>
      </c>
      <c r="U207" s="87">
        <f t="shared" si="43"/>
        <v>0</v>
      </c>
      <c r="V207" s="88">
        <f t="shared" si="43"/>
        <v>0</v>
      </c>
      <c r="W207" s="86">
        <f t="shared" si="43"/>
        <v>0</v>
      </c>
      <c r="X207" s="86">
        <f t="shared" si="43"/>
        <v>0</v>
      </c>
      <c r="Y207" s="86">
        <f t="shared" si="43"/>
        <v>0</v>
      </c>
      <c r="Z207" s="86">
        <f t="shared" si="43"/>
        <v>0</v>
      </c>
      <c r="AA207" s="86">
        <f t="shared" si="43"/>
        <v>0</v>
      </c>
      <c r="AB207" s="86">
        <f t="shared" si="43"/>
        <v>0</v>
      </c>
      <c r="AC207" s="86">
        <f t="shared" si="43"/>
        <v>0</v>
      </c>
      <c r="AD207" s="86">
        <f t="shared" si="43"/>
        <v>0</v>
      </c>
      <c r="AE207" s="86">
        <f t="shared" si="43"/>
        <v>0</v>
      </c>
      <c r="AF207" s="86">
        <f t="shared" si="43"/>
        <v>0</v>
      </c>
      <c r="AG207" s="133">
        <f>SUM(B207:AF207)</f>
        <v>0</v>
      </c>
      <c r="AH207" s="9"/>
      <c r="AI207" s="675" t="s">
        <v>223</v>
      </c>
      <c r="AJ207" s="19"/>
      <c r="AK207" s="29" t="s">
        <v>224</v>
      </c>
      <c r="AL207" s="134" t="e">
        <f>ROUND(SUM(AI209:AI216)/AG218,1)</f>
        <v>#DIV/0!</v>
      </c>
      <c r="AM207" s="19"/>
      <c r="AN207" s="19"/>
    </row>
    <row r="208" spans="1:53" ht="24.95" customHeight="1" thickBot="1">
      <c r="A208" s="31" t="s">
        <v>54</v>
      </c>
      <c r="B208" s="89"/>
      <c r="C208" s="84"/>
      <c r="D208" s="84"/>
      <c r="E208" s="84"/>
      <c r="F208" s="84"/>
      <c r="G208" s="84"/>
      <c r="H208" s="84"/>
      <c r="I208" s="84"/>
      <c r="J208" s="84"/>
      <c r="K208" s="82"/>
      <c r="L208" s="89"/>
      <c r="M208" s="84"/>
      <c r="N208" s="84"/>
      <c r="O208" s="84"/>
      <c r="P208" s="84"/>
      <c r="Q208" s="84"/>
      <c r="R208" s="84"/>
      <c r="S208" s="84"/>
      <c r="T208" s="84"/>
      <c r="U208" s="82"/>
      <c r="V208" s="90"/>
      <c r="W208" s="84"/>
      <c r="X208" s="84"/>
      <c r="Y208" s="84"/>
      <c r="Z208" s="84"/>
      <c r="AA208" s="84"/>
      <c r="AB208" s="84"/>
      <c r="AC208" s="84"/>
      <c r="AD208" s="84"/>
      <c r="AE208" s="84"/>
      <c r="AF208" s="84"/>
      <c r="AG208" s="133">
        <f>SUM(B208:AF208)</f>
        <v>0</v>
      </c>
      <c r="AI208" s="676"/>
      <c r="AJ208" s="19"/>
      <c r="AK208" s="12" t="s">
        <v>55</v>
      </c>
      <c r="AL208" s="135"/>
      <c r="AM208" s="19"/>
      <c r="AN208" s="19"/>
    </row>
    <row r="209" spans="1:48" ht="24.95" customHeight="1" thickBot="1">
      <c r="A209" s="33" t="s">
        <v>190</v>
      </c>
      <c r="B209" s="91"/>
      <c r="C209" s="92"/>
      <c r="D209" s="92"/>
      <c r="E209" s="92"/>
      <c r="F209" s="92"/>
      <c r="G209" s="92"/>
      <c r="H209" s="92"/>
      <c r="I209" s="92"/>
      <c r="J209" s="92"/>
      <c r="K209" s="93"/>
      <c r="L209" s="91"/>
      <c r="M209" s="92"/>
      <c r="N209" s="92"/>
      <c r="O209" s="92"/>
      <c r="P209" s="92"/>
      <c r="Q209" s="92"/>
      <c r="R209" s="92"/>
      <c r="S209" s="92"/>
      <c r="T209" s="92"/>
      <c r="U209" s="93"/>
      <c r="V209" s="94"/>
      <c r="W209" s="92"/>
      <c r="X209" s="92"/>
      <c r="Y209" s="92"/>
      <c r="Z209" s="92"/>
      <c r="AA209" s="92"/>
      <c r="AB209" s="92"/>
      <c r="AC209" s="92"/>
      <c r="AD209" s="92"/>
      <c r="AE209" s="92"/>
      <c r="AF209" s="92"/>
      <c r="AG209" s="136">
        <f t="shared" ref="AG209:AG217" si="44">SUM(B209:AF209)</f>
        <v>0</v>
      </c>
      <c r="AH209" s="34" t="s">
        <v>234</v>
      </c>
      <c r="AI209" s="137">
        <f>AG209*2</f>
        <v>0</v>
      </c>
      <c r="AJ209" s="19"/>
      <c r="AK209" s="12" t="s">
        <v>56</v>
      </c>
      <c r="AL209" s="138" t="e">
        <f>AL204/AE2</f>
        <v>#DIV/0!</v>
      </c>
      <c r="AM209" s="19"/>
      <c r="AN209" s="19"/>
    </row>
    <row r="210" spans="1:48" ht="24.95" customHeight="1" thickBot="1">
      <c r="A210" s="33" t="s">
        <v>57</v>
      </c>
      <c r="B210" s="95"/>
      <c r="C210" s="96"/>
      <c r="D210" s="96"/>
      <c r="E210" s="96"/>
      <c r="F210" s="96"/>
      <c r="G210" s="96"/>
      <c r="H210" s="96"/>
      <c r="I210" s="96"/>
      <c r="J210" s="96"/>
      <c r="K210" s="97"/>
      <c r="L210" s="95"/>
      <c r="M210" s="96"/>
      <c r="N210" s="96"/>
      <c r="O210" s="96"/>
      <c r="P210" s="96"/>
      <c r="Q210" s="96"/>
      <c r="R210" s="96"/>
      <c r="S210" s="96"/>
      <c r="T210" s="96"/>
      <c r="U210" s="97"/>
      <c r="V210" s="98"/>
      <c r="W210" s="96"/>
      <c r="X210" s="96"/>
      <c r="Y210" s="96"/>
      <c r="Z210" s="96"/>
      <c r="AA210" s="96"/>
      <c r="AB210" s="96"/>
      <c r="AC210" s="96"/>
      <c r="AD210" s="96"/>
      <c r="AE210" s="96"/>
      <c r="AF210" s="99"/>
      <c r="AG210" s="136">
        <f t="shared" si="44"/>
        <v>0</v>
      </c>
      <c r="AH210" s="34" t="s">
        <v>238</v>
      </c>
      <c r="AI210" s="137">
        <f>AG210*2</f>
        <v>0</v>
      </c>
      <c r="AK210" s="139" t="s">
        <v>226</v>
      </c>
      <c r="AL210" s="140" t="e">
        <f>ROUND((AG219)/AG207*100,0) &amp;"％"</f>
        <v>#DIV/0!</v>
      </c>
      <c r="AM210" s="19"/>
      <c r="AN210" s="19"/>
    </row>
    <row r="211" spans="1:48" ht="24.95" customHeight="1" thickBot="1">
      <c r="A211" s="35" t="s">
        <v>191</v>
      </c>
      <c r="B211" s="95"/>
      <c r="C211" s="96"/>
      <c r="D211" s="96"/>
      <c r="E211" s="96"/>
      <c r="F211" s="96"/>
      <c r="G211" s="96"/>
      <c r="H211" s="96"/>
      <c r="I211" s="96"/>
      <c r="J211" s="96"/>
      <c r="K211" s="97"/>
      <c r="L211" s="95"/>
      <c r="M211" s="96"/>
      <c r="N211" s="96"/>
      <c r="O211" s="96"/>
      <c r="P211" s="96"/>
      <c r="Q211" s="96"/>
      <c r="R211" s="96"/>
      <c r="S211" s="96"/>
      <c r="T211" s="96"/>
      <c r="U211" s="97"/>
      <c r="V211" s="98"/>
      <c r="W211" s="96"/>
      <c r="X211" s="96"/>
      <c r="Y211" s="96"/>
      <c r="Z211" s="96"/>
      <c r="AA211" s="96"/>
      <c r="AB211" s="96"/>
      <c r="AC211" s="96"/>
      <c r="AD211" s="96"/>
      <c r="AE211" s="96"/>
      <c r="AF211" s="99"/>
      <c r="AG211" s="136">
        <f t="shared" si="44"/>
        <v>0</v>
      </c>
      <c r="AH211" s="34" t="s">
        <v>68</v>
      </c>
      <c r="AI211" s="137">
        <f>AG211*3</f>
        <v>0</v>
      </c>
      <c r="AJ211" s="19">
        <v>1</v>
      </c>
      <c r="AK211" s="19" t="s">
        <v>60</v>
      </c>
      <c r="AM211" s="19"/>
      <c r="AN211" s="19"/>
    </row>
    <row r="212" spans="1:48" ht="24.95" customHeight="1" thickBot="1">
      <c r="A212" s="33" t="s">
        <v>58</v>
      </c>
      <c r="B212" s="95"/>
      <c r="C212" s="96"/>
      <c r="D212" s="96"/>
      <c r="E212" s="96"/>
      <c r="F212" s="96"/>
      <c r="G212" s="96"/>
      <c r="H212" s="96"/>
      <c r="I212" s="96"/>
      <c r="J212" s="96"/>
      <c r="K212" s="97"/>
      <c r="L212" s="95"/>
      <c r="M212" s="96"/>
      <c r="N212" s="96"/>
      <c r="O212" s="96"/>
      <c r="P212" s="96"/>
      <c r="Q212" s="96"/>
      <c r="R212" s="96"/>
      <c r="S212" s="96"/>
      <c r="T212" s="96"/>
      <c r="U212" s="97"/>
      <c r="V212" s="98"/>
      <c r="W212" s="96"/>
      <c r="X212" s="96"/>
      <c r="Y212" s="96"/>
      <c r="Z212" s="96"/>
      <c r="AA212" s="96"/>
      <c r="AB212" s="96"/>
      <c r="AC212" s="96"/>
      <c r="AD212" s="96"/>
      <c r="AE212" s="96"/>
      <c r="AF212" s="99"/>
      <c r="AG212" s="136">
        <f t="shared" si="44"/>
        <v>0</v>
      </c>
      <c r="AH212" s="34" t="s">
        <v>68</v>
      </c>
      <c r="AI212" s="137">
        <f>AG212*3</f>
        <v>0</v>
      </c>
      <c r="AJ212" s="19"/>
      <c r="AK212" s="29" t="s">
        <v>239</v>
      </c>
      <c r="AL212" s="131" t="e">
        <f>ROUNDUP((AG9+AG27+AG45+AG63+AG81+AG99+AG117+AG135+AG153+AG171+AG189+AG207)/(AG8+AG26+AG44+AG62+AG80+AG98+AG116+AG134+AG152+AG170+AG188+AG206),1)</f>
        <v>#DIV/0!</v>
      </c>
      <c r="AM212" s="19"/>
      <c r="AN212" s="19"/>
    </row>
    <row r="213" spans="1:48" ht="24.95" customHeight="1" thickBot="1">
      <c r="A213" s="37" t="s">
        <v>192</v>
      </c>
      <c r="B213" s="95"/>
      <c r="C213" s="96"/>
      <c r="D213" s="96"/>
      <c r="E213" s="96"/>
      <c r="F213" s="96"/>
      <c r="G213" s="96"/>
      <c r="H213" s="96"/>
      <c r="I213" s="96"/>
      <c r="J213" s="96"/>
      <c r="K213" s="97"/>
      <c r="L213" s="95"/>
      <c r="M213" s="96"/>
      <c r="N213" s="96"/>
      <c r="O213" s="96"/>
      <c r="P213" s="96"/>
      <c r="Q213" s="96"/>
      <c r="R213" s="96"/>
      <c r="S213" s="96"/>
      <c r="T213" s="96"/>
      <c r="U213" s="97"/>
      <c r="V213" s="98"/>
      <c r="W213" s="96"/>
      <c r="X213" s="96"/>
      <c r="Y213" s="96"/>
      <c r="Z213" s="96"/>
      <c r="AA213" s="96"/>
      <c r="AB213" s="96"/>
      <c r="AC213" s="96"/>
      <c r="AD213" s="96"/>
      <c r="AE213" s="96"/>
      <c r="AF213" s="99"/>
      <c r="AG213" s="141">
        <f t="shared" si="44"/>
        <v>0</v>
      </c>
      <c r="AH213" s="34" t="s">
        <v>69</v>
      </c>
      <c r="AI213" s="142">
        <f>AG213*4</f>
        <v>0</v>
      </c>
      <c r="AJ213" s="19"/>
      <c r="AK213" s="684" t="s">
        <v>222</v>
      </c>
      <c r="AL213" s="682" t="e">
        <f>ROUND((AG11+AG13+AG15+AG17+AG18+AG29+AG31+AG33+AG35+AG36+AG47+AG49+AG51+AG53+AG54+AG65+AG67+AG69+AG71+AG72+AG83+AG85+AG87+AG89+AG90+AG101+AG103+AG105+AG107+AG108+AG119+AG121+AG123+AG125+AG126+AG137+AG139+AG141+AG143+AG144+AG155+AG157+AG159+AG161+AG162+AG173+AG175+AG177+AG179+AG180+AG191+AG193+AG195+AG197+AG198+AG209+AG211+AG213+AG215+AG216)/(AG20+AG38+AG56+AG74+AG92+AG110+AG128+AG146+AG164+AG182+AG200+AG218)*100,0) &amp;"％"</f>
        <v>#DIV/0!</v>
      </c>
      <c r="AM213" s="19"/>
      <c r="AN213" s="19"/>
    </row>
    <row r="214" spans="1:48" ht="24.95" customHeight="1" thickBot="1">
      <c r="A214" s="38" t="s">
        <v>59</v>
      </c>
      <c r="B214" s="100"/>
      <c r="C214" s="101"/>
      <c r="D214" s="101"/>
      <c r="E214" s="101"/>
      <c r="F214" s="101"/>
      <c r="G214" s="101"/>
      <c r="H214" s="101"/>
      <c r="I214" s="101"/>
      <c r="J214" s="101"/>
      <c r="K214" s="102"/>
      <c r="L214" s="100"/>
      <c r="M214" s="101"/>
      <c r="N214" s="101"/>
      <c r="O214" s="101"/>
      <c r="P214" s="101"/>
      <c r="Q214" s="101"/>
      <c r="R214" s="101"/>
      <c r="S214" s="101"/>
      <c r="T214" s="101"/>
      <c r="U214" s="102"/>
      <c r="V214" s="103"/>
      <c r="W214" s="101"/>
      <c r="X214" s="101"/>
      <c r="Y214" s="101"/>
      <c r="Z214" s="101"/>
      <c r="AA214" s="101"/>
      <c r="AB214" s="101"/>
      <c r="AC214" s="101"/>
      <c r="AD214" s="101"/>
      <c r="AE214" s="101"/>
      <c r="AF214" s="104"/>
      <c r="AG214" s="141">
        <f t="shared" si="44"/>
        <v>0</v>
      </c>
      <c r="AH214" s="34" t="s">
        <v>69</v>
      </c>
      <c r="AI214" s="142">
        <f>AG214*4</f>
        <v>0</v>
      </c>
      <c r="AJ214" s="19"/>
      <c r="AK214" s="685"/>
      <c r="AL214" s="683"/>
      <c r="AM214" s="19"/>
      <c r="AN214" s="19"/>
    </row>
    <row r="215" spans="1:48" ht="24.95" customHeight="1" thickBot="1">
      <c r="A215" s="37" t="s">
        <v>70</v>
      </c>
      <c r="B215" s="100"/>
      <c r="C215" s="101"/>
      <c r="D215" s="101"/>
      <c r="E215" s="101"/>
      <c r="F215" s="101"/>
      <c r="G215" s="101"/>
      <c r="H215" s="101"/>
      <c r="I215" s="101"/>
      <c r="J215" s="101"/>
      <c r="K215" s="102"/>
      <c r="L215" s="100"/>
      <c r="M215" s="101"/>
      <c r="N215" s="101"/>
      <c r="O215" s="101"/>
      <c r="P215" s="101"/>
      <c r="Q215" s="101"/>
      <c r="R215" s="101"/>
      <c r="S215" s="101"/>
      <c r="T215" s="101"/>
      <c r="U215" s="102"/>
      <c r="V215" s="103"/>
      <c r="W215" s="101"/>
      <c r="X215" s="101"/>
      <c r="Y215" s="101"/>
      <c r="Z215" s="101"/>
      <c r="AA215" s="101"/>
      <c r="AB215" s="101"/>
      <c r="AC215" s="101"/>
      <c r="AD215" s="101"/>
      <c r="AE215" s="101"/>
      <c r="AF215" s="104"/>
      <c r="AG215" s="141">
        <f t="shared" si="44"/>
        <v>0</v>
      </c>
      <c r="AH215" s="34" t="s">
        <v>71</v>
      </c>
      <c r="AI215" s="143">
        <f>AG215*5</f>
        <v>0</v>
      </c>
      <c r="AJ215" s="19"/>
      <c r="AK215" s="29" t="s">
        <v>224</v>
      </c>
      <c r="AL215" s="134" t="e">
        <f>ROUND((AI20+AI38+AI56+AI74+AI92+AI110+AI128+AI146+AI164+AI182+AI200+AI218)/(AG20+AG38+AG56+AG74+AG92+AG110+AG128+AG146+AG164+AG182+AG200+AG218),1)</f>
        <v>#DIV/0!</v>
      </c>
      <c r="AM215" s="19"/>
      <c r="AN215" s="19"/>
    </row>
    <row r="216" spans="1:48" ht="24.95" customHeight="1" thickBot="1">
      <c r="A216" s="30" t="s">
        <v>72</v>
      </c>
      <c r="B216" s="121"/>
      <c r="C216" s="122"/>
      <c r="D216" s="122"/>
      <c r="E216" s="122"/>
      <c r="F216" s="122"/>
      <c r="G216" s="122"/>
      <c r="H216" s="122"/>
      <c r="I216" s="122"/>
      <c r="J216" s="122"/>
      <c r="K216" s="123"/>
      <c r="L216" s="121"/>
      <c r="M216" s="122"/>
      <c r="N216" s="122"/>
      <c r="O216" s="122"/>
      <c r="P216" s="122"/>
      <c r="Q216" s="122"/>
      <c r="R216" s="122"/>
      <c r="S216" s="122"/>
      <c r="T216" s="122"/>
      <c r="U216" s="123"/>
      <c r="V216" s="124"/>
      <c r="W216" s="122"/>
      <c r="X216" s="122"/>
      <c r="Y216" s="122"/>
      <c r="Z216" s="122"/>
      <c r="AA216" s="122"/>
      <c r="AB216" s="122"/>
      <c r="AC216" s="122"/>
      <c r="AD216" s="122"/>
      <c r="AE216" s="122"/>
      <c r="AF216" s="125"/>
      <c r="AG216" s="148">
        <f t="shared" si="44"/>
        <v>0</v>
      </c>
      <c r="AH216" s="34" t="s">
        <v>73</v>
      </c>
      <c r="AI216" s="143">
        <f>AG216*6</f>
        <v>0</v>
      </c>
      <c r="AJ216" s="19"/>
      <c r="AK216" s="12" t="s">
        <v>55</v>
      </c>
      <c r="AL216" s="152" t="e">
        <f>AVERAGE(AL10,AL28,AL46,AL64,AL82,AL100,AL118,AL136,AL154,AL172,AL190,AL208)</f>
        <v>#DIV/0!</v>
      </c>
      <c r="AM216" s="19"/>
      <c r="AN216" s="19"/>
    </row>
    <row r="217" spans="1:48" ht="24.75" customHeight="1" thickBot="1">
      <c r="A217" s="61" t="s">
        <v>227</v>
      </c>
      <c r="B217" s="94"/>
      <c r="C217" s="92"/>
      <c r="D217" s="92"/>
      <c r="E217" s="92"/>
      <c r="F217" s="92"/>
      <c r="G217" s="92"/>
      <c r="H217" s="92"/>
      <c r="I217" s="92"/>
      <c r="J217" s="92"/>
      <c r="K217" s="93"/>
      <c r="L217" s="91"/>
      <c r="M217" s="92"/>
      <c r="N217" s="92"/>
      <c r="O217" s="92"/>
      <c r="P217" s="92"/>
      <c r="Q217" s="92"/>
      <c r="R217" s="92"/>
      <c r="S217" s="92"/>
      <c r="T217" s="92"/>
      <c r="U217" s="93"/>
      <c r="V217" s="94"/>
      <c r="W217" s="92"/>
      <c r="X217" s="92"/>
      <c r="Y217" s="92"/>
      <c r="Z217" s="92"/>
      <c r="AA217" s="92"/>
      <c r="AB217" s="92"/>
      <c r="AC217" s="92"/>
      <c r="AD217" s="92"/>
      <c r="AE217" s="92"/>
      <c r="AF217" s="110"/>
      <c r="AG217" s="145">
        <f t="shared" si="44"/>
        <v>0</v>
      </c>
      <c r="AH217" s="47"/>
      <c r="AI217" s="60"/>
      <c r="AK217" s="12" t="s">
        <v>56</v>
      </c>
      <c r="AL217" s="138" t="e">
        <f>AL212/AE2</f>
        <v>#DIV/0!</v>
      </c>
      <c r="AM217" s="19"/>
      <c r="AN217" s="19"/>
    </row>
    <row r="218" spans="1:48" ht="24.95" customHeight="1" thickBot="1">
      <c r="A218" s="48" t="s">
        <v>228</v>
      </c>
      <c r="B218" s="112">
        <f t="shared" ref="B218:AF218" si="45">SUM(B209:B216)</f>
        <v>0</v>
      </c>
      <c r="C218" s="112">
        <f t="shared" si="45"/>
        <v>0</v>
      </c>
      <c r="D218" s="112">
        <f t="shared" si="45"/>
        <v>0</v>
      </c>
      <c r="E218" s="112">
        <f t="shared" si="45"/>
        <v>0</v>
      </c>
      <c r="F218" s="112">
        <f t="shared" si="45"/>
        <v>0</v>
      </c>
      <c r="G218" s="112">
        <f t="shared" si="45"/>
        <v>0</v>
      </c>
      <c r="H218" s="112">
        <f t="shared" si="45"/>
        <v>0</v>
      </c>
      <c r="I218" s="112">
        <f t="shared" si="45"/>
        <v>0</v>
      </c>
      <c r="J218" s="112">
        <f t="shared" si="45"/>
        <v>0</v>
      </c>
      <c r="K218" s="113">
        <f t="shared" si="45"/>
        <v>0</v>
      </c>
      <c r="L218" s="114">
        <f t="shared" si="45"/>
        <v>0</v>
      </c>
      <c r="M218" s="112">
        <f t="shared" si="45"/>
        <v>0</v>
      </c>
      <c r="N218" s="112">
        <f t="shared" si="45"/>
        <v>0</v>
      </c>
      <c r="O218" s="112">
        <f t="shared" si="45"/>
        <v>0</v>
      </c>
      <c r="P218" s="112">
        <f t="shared" si="45"/>
        <v>0</v>
      </c>
      <c r="Q218" s="112">
        <f t="shared" si="45"/>
        <v>0</v>
      </c>
      <c r="R218" s="112">
        <f t="shared" si="45"/>
        <v>0</v>
      </c>
      <c r="S218" s="112">
        <f t="shared" si="45"/>
        <v>0</v>
      </c>
      <c r="T218" s="112">
        <f t="shared" si="45"/>
        <v>0</v>
      </c>
      <c r="U218" s="113">
        <f t="shared" si="45"/>
        <v>0</v>
      </c>
      <c r="V218" s="111">
        <f t="shared" si="45"/>
        <v>0</v>
      </c>
      <c r="W218" s="112">
        <f t="shared" si="45"/>
        <v>0</v>
      </c>
      <c r="X218" s="112">
        <f t="shared" si="45"/>
        <v>0</v>
      </c>
      <c r="Y218" s="112">
        <f t="shared" si="45"/>
        <v>0</v>
      </c>
      <c r="Z218" s="112">
        <f t="shared" si="45"/>
        <v>0</v>
      </c>
      <c r="AA218" s="112">
        <f t="shared" si="45"/>
        <v>0</v>
      </c>
      <c r="AB218" s="112">
        <f t="shared" si="45"/>
        <v>0</v>
      </c>
      <c r="AC218" s="112">
        <f t="shared" si="45"/>
        <v>0</v>
      </c>
      <c r="AD218" s="112">
        <f t="shared" si="45"/>
        <v>0</v>
      </c>
      <c r="AE218" s="112">
        <f t="shared" si="45"/>
        <v>0</v>
      </c>
      <c r="AF218" s="115">
        <f t="shared" si="45"/>
        <v>0</v>
      </c>
      <c r="AG218" s="133">
        <f t="shared" ref="AG218" si="46">SUM(AG209:AG216)</f>
        <v>0</v>
      </c>
      <c r="AH218" s="47" t="s">
        <v>0</v>
      </c>
      <c r="AI218" s="142">
        <f>SUM(AI209:AI216)</f>
        <v>0</v>
      </c>
      <c r="AJ218" s="19"/>
      <c r="AK218" s="12" t="s">
        <v>131</v>
      </c>
      <c r="AL218" s="153">
        <f>AG8+AG26+AG44+AG62+AG80+AG98+AG116+AG134+AG152+AG170+AG188+AG206</f>
        <v>0</v>
      </c>
      <c r="AM218" s="19"/>
      <c r="AN218" s="19"/>
    </row>
    <row r="219" spans="1:48" s="17" customFormat="1" ht="24.75" thickBot="1">
      <c r="A219" s="146" t="s">
        <v>229</v>
      </c>
      <c r="B219" s="116"/>
      <c r="C219" s="117"/>
      <c r="D219" s="117"/>
      <c r="E219" s="117"/>
      <c r="F219" s="117"/>
      <c r="G219" s="117"/>
      <c r="H219" s="117"/>
      <c r="I219" s="117"/>
      <c r="J219" s="117"/>
      <c r="K219" s="118"/>
      <c r="L219" s="119"/>
      <c r="M219" s="117"/>
      <c r="N219" s="117"/>
      <c r="O219" s="117"/>
      <c r="P219" s="117"/>
      <c r="Q219" s="117"/>
      <c r="R219" s="117"/>
      <c r="S219" s="117"/>
      <c r="T219" s="117"/>
      <c r="U219" s="120"/>
      <c r="V219" s="116"/>
      <c r="W219" s="117"/>
      <c r="X219" s="117"/>
      <c r="Y219" s="117"/>
      <c r="Z219" s="117"/>
      <c r="AA219" s="117"/>
      <c r="AB219" s="117"/>
      <c r="AC219" s="117"/>
      <c r="AD219" s="117"/>
      <c r="AE219" s="117"/>
      <c r="AF219" s="118"/>
      <c r="AG219" s="147">
        <f>SUM(B219:AF219)</f>
        <v>0</v>
      </c>
      <c r="AH219" s="14"/>
      <c r="AI219" s="14"/>
      <c r="AK219" s="691" t="s">
        <v>67</v>
      </c>
      <c r="AL219" s="693" t="e">
        <f>ROUND((AG19+AG37+AG55+AG73+AG91+AG109+AG127+AG145+AG163+AG181+AG199+AG217)/(AG20+AG38+AG56+AG74+AG92+AG110+AG128+AG146+AG164+AG182+AG200+AG218)*100,0) &amp;"％"</f>
        <v>#DIV/0!</v>
      </c>
      <c r="AM219" s="15"/>
      <c r="AN219" s="15"/>
      <c r="AO219" s="16"/>
      <c r="AP219" s="16"/>
      <c r="AQ219" s="16"/>
      <c r="AR219" s="16"/>
      <c r="AS219" s="16"/>
      <c r="AT219" s="16"/>
      <c r="AU219" s="16"/>
      <c r="AV219" s="16"/>
    </row>
    <row r="220" spans="1:48" ht="20.100000000000001" customHeight="1" thickBot="1">
      <c r="A220" s="154"/>
      <c r="B220" s="23"/>
      <c r="C220" s="23"/>
      <c r="D220" s="23"/>
      <c r="E220" s="23"/>
      <c r="F220" s="23"/>
      <c r="G220" s="23"/>
      <c r="H220" s="23"/>
      <c r="I220" s="23"/>
      <c r="J220" s="23"/>
      <c r="K220" s="23"/>
      <c r="L220" s="23"/>
      <c r="M220" s="23"/>
      <c r="N220" s="23"/>
      <c r="O220" s="18"/>
      <c r="P220" s="18"/>
      <c r="Q220" s="18"/>
      <c r="R220" s="18"/>
      <c r="S220" s="18"/>
      <c r="T220" s="18"/>
      <c r="U220" s="18"/>
      <c r="V220" s="18"/>
      <c r="W220" s="18"/>
      <c r="X220" s="18"/>
      <c r="Y220" s="18"/>
      <c r="Z220" s="18"/>
      <c r="AA220" s="18"/>
      <c r="AB220" s="18"/>
      <c r="AC220" s="18"/>
      <c r="AD220" s="18"/>
      <c r="AE220" s="18"/>
      <c r="AF220" s="18"/>
      <c r="AH220" s="19"/>
      <c r="AI220" s="19"/>
      <c r="AK220" s="692"/>
      <c r="AL220" s="694"/>
    </row>
    <row r="221" spans="1:48" s="3" customFormat="1" ht="20.100000000000001" customHeight="1" thickBot="1">
      <c r="A221" s="3" t="s">
        <v>64</v>
      </c>
      <c r="AJ221" s="18"/>
      <c r="AK221" s="139" t="s">
        <v>226</v>
      </c>
      <c r="AL221" s="140" t="e">
        <f>ROUND((AG21+AG39+AG57+AG75+AG93+AG111+AG129+AG147+AG165+AG183+AG201+AG219)/(AG9+AG27+AG45+AG63+AG81+AG99+AG117+AG135+AG153+AG171+AG189+AG207)*100,0) &amp;"％"</f>
        <v>#DIV/0!</v>
      </c>
    </row>
    <row r="222" spans="1:48" s="3" customFormat="1" ht="20.100000000000001" customHeight="1">
      <c r="A222" s="155" t="s">
        <v>240</v>
      </c>
      <c r="B222" s="23"/>
      <c r="C222" s="23"/>
      <c r="D222" s="23"/>
      <c r="E222" s="23"/>
      <c r="F222" s="23"/>
      <c r="G222" s="23"/>
      <c r="H222" s="23"/>
      <c r="I222" s="23"/>
      <c r="J222" s="23"/>
      <c r="K222" s="23"/>
      <c r="L222" s="23"/>
      <c r="M222" s="23"/>
      <c r="N222" s="23"/>
      <c r="O222" s="23"/>
      <c r="P222" s="23"/>
      <c r="Q222" s="23"/>
      <c r="R222" s="23"/>
      <c r="S222" s="19"/>
      <c r="AJ222" s="18"/>
      <c r="AK222" s="18"/>
      <c r="AL222" s="18"/>
    </row>
    <row r="223" spans="1:48" ht="20.100000000000001" customHeight="1">
      <c r="A223" s="3" t="s">
        <v>65</v>
      </c>
      <c r="B223" s="69"/>
      <c r="C223" s="69"/>
      <c r="D223" s="69"/>
      <c r="E223" s="69"/>
      <c r="F223" s="69"/>
      <c r="G223" s="69"/>
      <c r="H223" s="69"/>
      <c r="I223" s="69"/>
      <c r="J223" s="69"/>
      <c r="K223" s="69"/>
      <c r="L223" s="69"/>
      <c r="M223" s="69"/>
      <c r="N223" s="69"/>
      <c r="O223" s="69"/>
      <c r="P223" s="69"/>
      <c r="Q223" s="69"/>
      <c r="R223" s="69"/>
      <c r="S223" s="69"/>
    </row>
    <row r="224" spans="1:48" ht="24.95" customHeight="1">
      <c r="A224" s="3" t="s">
        <v>66</v>
      </c>
      <c r="B224" s="69"/>
      <c r="C224" s="69"/>
      <c r="D224" s="69"/>
      <c r="E224" s="69"/>
      <c r="F224" s="69"/>
      <c r="G224" s="69"/>
      <c r="H224" s="69"/>
      <c r="I224" s="69"/>
      <c r="J224" s="69"/>
      <c r="K224" s="69"/>
      <c r="L224" s="69"/>
      <c r="M224" s="69"/>
      <c r="N224" s="69"/>
      <c r="O224" s="69"/>
      <c r="P224" s="69"/>
      <c r="Q224" s="69"/>
      <c r="R224" s="69"/>
      <c r="S224" s="69"/>
    </row>
    <row r="225" spans="1:1" s="18" customFormat="1" ht="24.95" customHeight="1">
      <c r="A225" s="3" t="s">
        <v>193</v>
      </c>
    </row>
    <row r="226" spans="1:1" s="18" customFormat="1" ht="24.95" customHeight="1">
      <c r="A226" s="70"/>
    </row>
    <row r="227" spans="1:1" s="18" customFormat="1" ht="24.95" customHeight="1"/>
  </sheetData>
  <customSheetViews>
    <customSheetView guid="{86B41AF5-FF3A-4416-A5C4-EFC15DC936A3}" scale="85" showPageBreaks="1" zeroValues="0" printArea="1" view="pageBreakPreview">
      <selection activeCell="J12" sqref="J12"/>
      <rowBreaks count="5" manualBreakCount="5">
        <brk id="39" max="37" man="1"/>
        <brk id="75" max="37" man="1"/>
        <brk id="111" max="37" man="1"/>
        <brk id="147" max="37" man="1"/>
        <brk id="183" max="37" man="1"/>
      </rowBreaks>
      <pageMargins left="0.45" right="0.21" top="0.3" bottom="0.21" header="0.3" footer="0.21"/>
      <pageSetup paperSize="9" scale="56" fitToHeight="6" orientation="landscape" r:id="rId1"/>
      <headerFooter alignWithMargins="0">
        <oddHeader>&amp;R別紙３</oddHeader>
      </headerFooter>
    </customSheetView>
  </customSheetViews>
  <mergeCells count="82">
    <mergeCell ref="AL7:AL8"/>
    <mergeCell ref="AI9:AI10"/>
    <mergeCell ref="B4:C4"/>
    <mergeCell ref="E4:F4"/>
    <mergeCell ref="AG6:AG7"/>
    <mergeCell ref="AK7:AK8"/>
    <mergeCell ref="AA2:AD2"/>
    <mergeCell ref="AE2:AG2"/>
    <mergeCell ref="AI81:AI82"/>
    <mergeCell ref="AG78:AG79"/>
    <mergeCell ref="A2:C2"/>
    <mergeCell ref="D2:N2"/>
    <mergeCell ref="O2:R2"/>
    <mergeCell ref="S2:Z2"/>
    <mergeCell ref="AK115:AK116"/>
    <mergeCell ref="AL115:AL116"/>
    <mergeCell ref="AL97:AL98"/>
    <mergeCell ref="AI99:AI100"/>
    <mergeCell ref="AG96:AG97"/>
    <mergeCell ref="AK97:AK98"/>
    <mergeCell ref="AG168:AG169"/>
    <mergeCell ref="AK169:AK170"/>
    <mergeCell ref="AL169:AL170"/>
    <mergeCell ref="AI117:AI118"/>
    <mergeCell ref="AG150:AG151"/>
    <mergeCell ref="AK151:AK152"/>
    <mergeCell ref="AL151:AL152"/>
    <mergeCell ref="AG132:AG133"/>
    <mergeCell ref="AK133:AK134"/>
    <mergeCell ref="AL133:AL134"/>
    <mergeCell ref="AK219:AK220"/>
    <mergeCell ref="AL219:AL220"/>
    <mergeCell ref="AG186:AG187"/>
    <mergeCell ref="AK187:AK188"/>
    <mergeCell ref="AL187:AL188"/>
    <mergeCell ref="AI189:AI190"/>
    <mergeCell ref="AK213:AK214"/>
    <mergeCell ref="AL213:AL214"/>
    <mergeCell ref="AG204:AG205"/>
    <mergeCell ref="AK205:AK206"/>
    <mergeCell ref="AL205:AL206"/>
    <mergeCell ref="AI207:AI208"/>
    <mergeCell ref="AL25:AL26"/>
    <mergeCell ref="AI27:AI28"/>
    <mergeCell ref="B40:C40"/>
    <mergeCell ref="E40:F40"/>
    <mergeCell ref="B22:C22"/>
    <mergeCell ref="E22:F22"/>
    <mergeCell ref="AG24:AG25"/>
    <mergeCell ref="AK25:AK26"/>
    <mergeCell ref="AL43:AL44"/>
    <mergeCell ref="AI45:AI46"/>
    <mergeCell ref="B58:C58"/>
    <mergeCell ref="E58:F58"/>
    <mergeCell ref="AG42:AG43"/>
    <mergeCell ref="AK43:AK44"/>
    <mergeCell ref="B94:C94"/>
    <mergeCell ref="E94:F94"/>
    <mergeCell ref="AL61:AL62"/>
    <mergeCell ref="AI63:AI64"/>
    <mergeCell ref="B76:C76"/>
    <mergeCell ref="E76:F76"/>
    <mergeCell ref="AG60:AG61"/>
    <mergeCell ref="AK61:AK62"/>
    <mergeCell ref="AK79:AK80"/>
    <mergeCell ref="AL79:AL80"/>
    <mergeCell ref="B148:C148"/>
    <mergeCell ref="E148:F148"/>
    <mergeCell ref="B166:C166"/>
    <mergeCell ref="E166:F166"/>
    <mergeCell ref="AI153:AI154"/>
    <mergeCell ref="B112:C112"/>
    <mergeCell ref="E112:F112"/>
    <mergeCell ref="B130:C130"/>
    <mergeCell ref="E130:F130"/>
    <mergeCell ref="AI135:AI136"/>
    <mergeCell ref="AG114:AG115"/>
    <mergeCell ref="AI171:AI172"/>
    <mergeCell ref="B184:C184"/>
    <mergeCell ref="E184:F184"/>
    <mergeCell ref="B202:C202"/>
    <mergeCell ref="E202:F202"/>
  </mergeCells>
  <phoneticPr fontId="6"/>
  <dataValidations count="1">
    <dataValidation type="list" allowBlank="1" showInputMessage="1" showErrorMessage="1" sqref="B206:AF206 B188:AF188 B152:AF152 B116:AF116 B80:AF80 B44:AF44 B8:AF8 B26:AF26 B62:AF62 B98:AF98 B134:AF134 B170:AF170" xr:uid="{00000000-0002-0000-0600-000000000000}">
      <formula1>"○"</formula1>
    </dataValidation>
  </dataValidations>
  <pageMargins left="0.45" right="0.21" top="0.3" bottom="0.21" header="0.3" footer="0.21"/>
  <pageSetup paperSize="9" scale="56" fitToHeight="6" orientation="landscape" r:id="rId2"/>
  <headerFooter alignWithMargins="0">
    <oddHeader>&amp;R別紙３</oddHeader>
  </headerFooter>
  <rowBreaks count="5" manualBreakCount="5">
    <brk id="39" max="37" man="1"/>
    <brk id="75" max="37" man="1"/>
    <brk id="111" max="37" man="1"/>
    <brk id="147" max="37" man="1"/>
    <brk id="183" max="37" man="1"/>
  </rowBreaks>
  <drawing r:id="rId3"/>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O21"/>
  <sheetViews>
    <sheetView zoomScale="70" zoomScaleNormal="70" workbookViewId="0">
      <selection activeCell="N2" sqref="N2:O2"/>
    </sheetView>
  </sheetViews>
  <sheetFormatPr defaultColWidth="9" defaultRowHeight="24.95" customHeight="1"/>
  <cols>
    <col min="1" max="1" width="27" style="3" customWidth="1"/>
    <col min="2" max="14" width="8.625" style="3" customWidth="1"/>
    <col min="15" max="33" width="7.625" style="3" customWidth="1"/>
    <col min="34" max="16384" width="9" style="3"/>
  </cols>
  <sheetData>
    <row r="1" spans="1:15" ht="26.25" thickBot="1">
      <c r="A1" s="2" t="s">
        <v>136</v>
      </c>
      <c r="N1" s="712" t="s">
        <v>290</v>
      </c>
      <c r="O1" s="712"/>
    </row>
    <row r="2" spans="1:15" ht="30" customHeight="1" thickBot="1">
      <c r="A2" s="4" t="s">
        <v>14</v>
      </c>
      <c r="B2" s="713"/>
      <c r="C2" s="714"/>
      <c r="D2" s="714"/>
      <c r="E2" s="715" t="s">
        <v>15</v>
      </c>
      <c r="F2" s="716"/>
      <c r="G2" s="717"/>
      <c r="H2" s="714"/>
      <c r="I2" s="714"/>
      <c r="J2" s="714"/>
      <c r="K2" s="718"/>
      <c r="L2" s="719" t="s">
        <v>18</v>
      </c>
      <c r="M2" s="717"/>
      <c r="N2" s="720"/>
      <c r="O2" s="721"/>
    </row>
    <row r="3" spans="1:15" ht="30" customHeight="1" thickBot="1">
      <c r="A3" s="5" t="s">
        <v>37</v>
      </c>
      <c r="B3" s="5" t="s">
        <v>106</v>
      </c>
      <c r="C3" s="5" t="s">
        <v>107</v>
      </c>
      <c r="D3" s="5" t="s">
        <v>108</v>
      </c>
      <c r="E3" s="5" t="s">
        <v>109</v>
      </c>
      <c r="F3" s="5" t="s">
        <v>110</v>
      </c>
      <c r="G3" s="5" t="s">
        <v>111</v>
      </c>
      <c r="H3" s="5" t="s">
        <v>112</v>
      </c>
      <c r="I3" s="5" t="s">
        <v>113</v>
      </c>
      <c r="J3" s="5" t="s">
        <v>114</v>
      </c>
      <c r="K3" s="5" t="s">
        <v>115</v>
      </c>
      <c r="L3" s="5" t="s">
        <v>116</v>
      </c>
      <c r="M3" s="5" t="s">
        <v>117</v>
      </c>
      <c r="N3" s="710" t="s">
        <v>118</v>
      </c>
      <c r="O3" s="711"/>
    </row>
    <row r="4" spans="1:15" ht="30" customHeight="1" thickBot="1">
      <c r="A4" s="51" t="s">
        <v>119</v>
      </c>
      <c r="B4" s="227"/>
      <c r="C4" s="227"/>
      <c r="D4" s="227"/>
      <c r="E4" s="227"/>
      <c r="F4" s="227"/>
      <c r="G4" s="227"/>
      <c r="H4" s="227"/>
      <c r="I4" s="227"/>
      <c r="J4" s="227"/>
      <c r="K4" s="227"/>
      <c r="L4" s="227"/>
      <c r="M4" s="227"/>
      <c r="N4" s="66">
        <f>SUM(B4:M4)</f>
        <v>0</v>
      </c>
      <c r="O4" s="52" t="s">
        <v>43</v>
      </c>
    </row>
    <row r="5" spans="1:15" ht="30" customHeight="1" thickBot="1">
      <c r="A5" s="51" t="s">
        <v>55</v>
      </c>
      <c r="B5" s="227"/>
      <c r="C5" s="227"/>
      <c r="D5" s="227"/>
      <c r="E5" s="227"/>
      <c r="F5" s="227"/>
      <c r="G5" s="227"/>
      <c r="H5" s="227"/>
      <c r="I5" s="227"/>
      <c r="J5" s="227"/>
      <c r="K5" s="227"/>
      <c r="L5" s="227"/>
      <c r="M5" s="227"/>
      <c r="N5" s="67" t="e">
        <f>AVERAGE(B5:M5)</f>
        <v>#DIV/0!</v>
      </c>
      <c r="O5" s="52" t="s">
        <v>40</v>
      </c>
    </row>
    <row r="6" spans="1:15" ht="30" customHeight="1" thickBot="1">
      <c r="A6" s="51" t="s">
        <v>120</v>
      </c>
      <c r="B6" s="227"/>
      <c r="C6" s="227"/>
      <c r="D6" s="227"/>
      <c r="E6" s="227"/>
      <c r="F6" s="227"/>
      <c r="G6" s="227"/>
      <c r="H6" s="227"/>
      <c r="I6" s="227"/>
      <c r="J6" s="227"/>
      <c r="K6" s="227"/>
      <c r="L6" s="227"/>
      <c r="M6" s="227"/>
      <c r="N6" s="66">
        <f>SUM(B6:M6)</f>
        <v>0</v>
      </c>
      <c r="O6" s="52" t="s">
        <v>121</v>
      </c>
    </row>
    <row r="7" spans="1:15" ht="30" customHeight="1" thickBot="1">
      <c r="A7" s="46" t="s">
        <v>203</v>
      </c>
      <c r="B7" s="227"/>
      <c r="C7" s="227"/>
      <c r="D7" s="227"/>
      <c r="E7" s="227"/>
      <c r="F7" s="227"/>
      <c r="G7" s="227"/>
      <c r="H7" s="227"/>
      <c r="I7" s="227"/>
      <c r="J7" s="227"/>
      <c r="K7" s="227"/>
      <c r="L7" s="227"/>
      <c r="M7" s="227"/>
      <c r="N7" s="66">
        <f>SUM(B7:M7)</f>
        <v>0</v>
      </c>
      <c r="O7" s="52" t="s">
        <v>121</v>
      </c>
    </row>
    <row r="8" spans="1:15" ht="30" customHeight="1" thickBot="1">
      <c r="A8" s="46" t="s">
        <v>194</v>
      </c>
      <c r="B8" s="227"/>
      <c r="C8" s="227"/>
      <c r="D8" s="227"/>
      <c r="E8" s="227"/>
      <c r="F8" s="227"/>
      <c r="G8" s="227"/>
      <c r="H8" s="227"/>
      <c r="I8" s="227"/>
      <c r="J8" s="227"/>
      <c r="K8" s="227"/>
      <c r="L8" s="227"/>
      <c r="M8" s="227"/>
      <c r="N8" s="66">
        <f>SUM(B8:M8)</f>
        <v>0</v>
      </c>
      <c r="O8" s="52" t="s">
        <v>121</v>
      </c>
    </row>
    <row r="9" spans="1:15" ht="30" customHeight="1" thickBot="1">
      <c r="A9" s="46" t="s">
        <v>195</v>
      </c>
      <c r="B9" s="227"/>
      <c r="C9" s="227"/>
      <c r="D9" s="227"/>
      <c r="E9" s="227"/>
      <c r="F9" s="227"/>
      <c r="G9" s="227"/>
      <c r="H9" s="227"/>
      <c r="I9" s="227"/>
      <c r="J9" s="227"/>
      <c r="K9" s="227"/>
      <c r="L9" s="227"/>
      <c r="M9" s="227"/>
      <c r="N9" s="66">
        <f>SUM(B9:M9)</f>
        <v>0</v>
      </c>
      <c r="O9" s="52" t="s">
        <v>199</v>
      </c>
    </row>
    <row r="10" spans="1:15" ht="30" customHeight="1" thickBot="1">
      <c r="A10" s="51" t="s">
        <v>122</v>
      </c>
      <c r="B10" s="62" t="e">
        <f>+ROUNDUP(B6/B4,1)</f>
        <v>#DIV/0!</v>
      </c>
      <c r="C10" s="62" t="e">
        <f t="shared" ref="C10:N10" si="0">+ROUNDUP(C6/C4,1)</f>
        <v>#DIV/0!</v>
      </c>
      <c r="D10" s="62" t="e">
        <f t="shared" si="0"/>
        <v>#DIV/0!</v>
      </c>
      <c r="E10" s="62" t="e">
        <f t="shared" si="0"/>
        <v>#DIV/0!</v>
      </c>
      <c r="F10" s="62" t="e">
        <f t="shared" si="0"/>
        <v>#DIV/0!</v>
      </c>
      <c r="G10" s="62" t="e">
        <f t="shared" si="0"/>
        <v>#DIV/0!</v>
      </c>
      <c r="H10" s="62" t="e">
        <f t="shared" si="0"/>
        <v>#DIV/0!</v>
      </c>
      <c r="I10" s="62" t="e">
        <f t="shared" si="0"/>
        <v>#DIV/0!</v>
      </c>
      <c r="J10" s="62" t="e">
        <f t="shared" si="0"/>
        <v>#DIV/0!</v>
      </c>
      <c r="K10" s="62" t="e">
        <f t="shared" si="0"/>
        <v>#DIV/0!</v>
      </c>
      <c r="L10" s="62" t="e">
        <f t="shared" si="0"/>
        <v>#DIV/0!</v>
      </c>
      <c r="M10" s="62" t="e">
        <f t="shared" si="0"/>
        <v>#DIV/0!</v>
      </c>
      <c r="N10" s="63" t="e">
        <f t="shared" si="0"/>
        <v>#DIV/0!</v>
      </c>
      <c r="O10" s="52" t="s">
        <v>123</v>
      </c>
    </row>
    <row r="11" spans="1:15" ht="30" customHeight="1" thickBot="1">
      <c r="A11" s="51" t="s">
        <v>56</v>
      </c>
      <c r="B11" s="64" t="e">
        <f>B10/N2</f>
        <v>#DIV/0!</v>
      </c>
      <c r="C11" s="64" t="e">
        <f>C10/N2</f>
        <v>#DIV/0!</v>
      </c>
      <c r="D11" s="64" t="e">
        <f>D10/N2</f>
        <v>#DIV/0!</v>
      </c>
      <c r="E11" s="64" t="e">
        <f>E10/N2</f>
        <v>#DIV/0!</v>
      </c>
      <c r="F11" s="64" t="e">
        <f>F10/N2</f>
        <v>#DIV/0!</v>
      </c>
      <c r="G11" s="64" t="e">
        <f>G10/N2</f>
        <v>#DIV/0!</v>
      </c>
      <c r="H11" s="64" t="e">
        <f>H10/N2</f>
        <v>#DIV/0!</v>
      </c>
      <c r="I11" s="64" t="e">
        <f>I10/N2</f>
        <v>#DIV/0!</v>
      </c>
      <c r="J11" s="64" t="e">
        <f>J10/N2</f>
        <v>#DIV/0!</v>
      </c>
      <c r="K11" s="64" t="e">
        <f>K10/N2</f>
        <v>#DIV/0!</v>
      </c>
      <c r="L11" s="64" t="e">
        <f>L10/N2</f>
        <v>#DIV/0!</v>
      </c>
      <c r="M11" s="64" t="e">
        <f>M10/N2</f>
        <v>#DIV/0!</v>
      </c>
      <c r="N11" s="65" t="e">
        <f>N10/N2</f>
        <v>#DIV/0!</v>
      </c>
      <c r="O11" s="52"/>
    </row>
    <row r="12" spans="1:15" ht="30" customHeight="1" thickBot="1">
      <c r="A12" s="46" t="s">
        <v>196</v>
      </c>
      <c r="B12" s="64" t="e">
        <f>B7/B6</f>
        <v>#DIV/0!</v>
      </c>
      <c r="C12" s="64" t="e">
        <f t="shared" ref="C12:M12" si="1">C7/C6</f>
        <v>#DIV/0!</v>
      </c>
      <c r="D12" s="64" t="e">
        <f t="shared" si="1"/>
        <v>#DIV/0!</v>
      </c>
      <c r="E12" s="64" t="e">
        <f t="shared" si="1"/>
        <v>#DIV/0!</v>
      </c>
      <c r="F12" s="64" t="e">
        <f t="shared" si="1"/>
        <v>#DIV/0!</v>
      </c>
      <c r="G12" s="64" t="e">
        <f t="shared" si="1"/>
        <v>#DIV/0!</v>
      </c>
      <c r="H12" s="64" t="e">
        <f t="shared" si="1"/>
        <v>#DIV/0!</v>
      </c>
      <c r="I12" s="64" t="e">
        <f t="shared" si="1"/>
        <v>#DIV/0!</v>
      </c>
      <c r="J12" s="64" t="e">
        <f t="shared" si="1"/>
        <v>#DIV/0!</v>
      </c>
      <c r="K12" s="64" t="e">
        <f t="shared" si="1"/>
        <v>#DIV/0!</v>
      </c>
      <c r="L12" s="64" t="e">
        <f t="shared" si="1"/>
        <v>#DIV/0!</v>
      </c>
      <c r="M12" s="64" t="e">
        <f t="shared" si="1"/>
        <v>#DIV/0!</v>
      </c>
      <c r="N12" s="65" t="e">
        <f>N7/N6</f>
        <v>#DIV/0!</v>
      </c>
      <c r="O12" s="52"/>
    </row>
    <row r="13" spans="1:15" ht="30" customHeight="1" thickBot="1">
      <c r="A13" s="46" t="s">
        <v>197</v>
      </c>
      <c r="B13" s="64" t="e">
        <f>B8/B6</f>
        <v>#DIV/0!</v>
      </c>
      <c r="C13" s="64" t="e">
        <f t="shared" ref="C13:M13" si="2">C8/C6</f>
        <v>#DIV/0!</v>
      </c>
      <c r="D13" s="64" t="e">
        <f t="shared" si="2"/>
        <v>#DIV/0!</v>
      </c>
      <c r="E13" s="64" t="e">
        <f t="shared" si="2"/>
        <v>#DIV/0!</v>
      </c>
      <c r="F13" s="64" t="e">
        <f t="shared" si="2"/>
        <v>#DIV/0!</v>
      </c>
      <c r="G13" s="64" t="e">
        <f t="shared" si="2"/>
        <v>#DIV/0!</v>
      </c>
      <c r="H13" s="64" t="e">
        <f t="shared" si="2"/>
        <v>#DIV/0!</v>
      </c>
      <c r="I13" s="64" t="e">
        <f t="shared" si="2"/>
        <v>#DIV/0!</v>
      </c>
      <c r="J13" s="64" t="e">
        <f t="shared" si="2"/>
        <v>#DIV/0!</v>
      </c>
      <c r="K13" s="64" t="e">
        <f t="shared" si="2"/>
        <v>#DIV/0!</v>
      </c>
      <c r="L13" s="64" t="e">
        <f t="shared" si="2"/>
        <v>#DIV/0!</v>
      </c>
      <c r="M13" s="64" t="e">
        <f t="shared" si="2"/>
        <v>#DIV/0!</v>
      </c>
      <c r="N13" s="65" t="e">
        <f>N8/N6</f>
        <v>#DIV/0!</v>
      </c>
      <c r="O13" s="52"/>
    </row>
    <row r="14" spans="1:15" ht="30" customHeight="1" thickBot="1">
      <c r="A14" s="46" t="s">
        <v>198</v>
      </c>
      <c r="B14" s="64" t="e">
        <f>B9/B6</f>
        <v>#DIV/0!</v>
      </c>
      <c r="C14" s="64" t="e">
        <f t="shared" ref="C14:M14" si="3">C9/C6</f>
        <v>#DIV/0!</v>
      </c>
      <c r="D14" s="64" t="e">
        <f t="shared" si="3"/>
        <v>#DIV/0!</v>
      </c>
      <c r="E14" s="64" t="e">
        <f t="shared" si="3"/>
        <v>#DIV/0!</v>
      </c>
      <c r="F14" s="64" t="e">
        <f t="shared" si="3"/>
        <v>#DIV/0!</v>
      </c>
      <c r="G14" s="64" t="e">
        <f t="shared" si="3"/>
        <v>#DIV/0!</v>
      </c>
      <c r="H14" s="64" t="e">
        <f t="shared" si="3"/>
        <v>#DIV/0!</v>
      </c>
      <c r="I14" s="64" t="e">
        <f t="shared" si="3"/>
        <v>#DIV/0!</v>
      </c>
      <c r="J14" s="64" t="e">
        <f t="shared" si="3"/>
        <v>#DIV/0!</v>
      </c>
      <c r="K14" s="64" t="e">
        <f t="shared" si="3"/>
        <v>#DIV/0!</v>
      </c>
      <c r="L14" s="64" t="e">
        <f t="shared" si="3"/>
        <v>#DIV/0!</v>
      </c>
      <c r="M14" s="64" t="e">
        <f t="shared" si="3"/>
        <v>#DIV/0!</v>
      </c>
      <c r="N14" s="65" t="e">
        <f>N9/N6</f>
        <v>#DIV/0!</v>
      </c>
      <c r="O14" s="52"/>
    </row>
    <row r="15" spans="1:15" ht="24.95" customHeight="1">
      <c r="A15" s="3" t="s">
        <v>124</v>
      </c>
    </row>
    <row r="16" spans="1:15" ht="24.95" customHeight="1">
      <c r="A16" s="3" t="s">
        <v>127</v>
      </c>
    </row>
    <row r="17" spans="1:1" ht="24.95" customHeight="1">
      <c r="A17" s="3" t="s">
        <v>125</v>
      </c>
    </row>
    <row r="18" spans="1:1" ht="24.95" customHeight="1">
      <c r="A18" s="3" t="s">
        <v>126</v>
      </c>
    </row>
    <row r="19" spans="1:1" ht="24.95" customHeight="1">
      <c r="A19" s="3" t="s">
        <v>200</v>
      </c>
    </row>
    <row r="20" spans="1:1" ht="24.95" customHeight="1">
      <c r="A20" s="3" t="s">
        <v>201</v>
      </c>
    </row>
    <row r="21" spans="1:1" ht="24.95" customHeight="1">
      <c r="A21" s="3" t="s">
        <v>202</v>
      </c>
    </row>
  </sheetData>
  <customSheetViews>
    <customSheetView guid="{86B41AF5-FF3A-4416-A5C4-EFC15DC936A3}" showPageBreaks="1" fitToPage="1">
      <selection activeCell="D7" sqref="D7"/>
      <pageMargins left="0.39" right="0.41" top="1" bottom="0.75" header="0.51200000000000001" footer="0.51200000000000001"/>
      <pageSetup paperSize="9" scale="87" orientation="landscape" r:id="rId1"/>
      <headerFooter alignWithMargins="0">
        <oddHeader>&amp;R別紙４</oddHeader>
      </headerFooter>
    </customSheetView>
  </customSheetViews>
  <mergeCells count="7">
    <mergeCell ref="N3:O3"/>
    <mergeCell ref="N1:O1"/>
    <mergeCell ref="B2:D2"/>
    <mergeCell ref="E2:G2"/>
    <mergeCell ref="H2:K2"/>
    <mergeCell ref="L2:M2"/>
    <mergeCell ref="N2:O2"/>
  </mergeCells>
  <phoneticPr fontId="7"/>
  <pageMargins left="0.39" right="0.41" top="1" bottom="0.75" header="0.51200000000000001" footer="0.51200000000000001"/>
  <pageSetup paperSize="9" scale="87" orientation="landscape" r:id="rId2"/>
  <headerFooter alignWithMargins="0">
    <oddHeader>&amp;R別紙４</oddHeader>
  </headerFooter>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dimension ref="A1:AI27"/>
  <sheetViews>
    <sheetView view="pageBreakPreview" zoomScale="85" zoomScaleNormal="85" zoomScaleSheetLayoutView="85" workbookViewId="0">
      <selection activeCell="AO23" sqref="AO23"/>
    </sheetView>
  </sheetViews>
  <sheetFormatPr defaultColWidth="9" defaultRowHeight="21" customHeight="1"/>
  <cols>
    <col min="1" max="39" width="2.625" style="49" customWidth="1"/>
    <col min="40" max="16384" width="9" style="49"/>
  </cols>
  <sheetData>
    <row r="1" spans="1:35" ht="21" customHeight="1">
      <c r="A1" s="171" t="s">
        <v>303</v>
      </c>
    </row>
    <row r="2" spans="1:35" ht="21" customHeight="1">
      <c r="A2" s="747" t="s">
        <v>332</v>
      </c>
      <c r="B2" s="747"/>
      <c r="C2" s="747"/>
      <c r="D2" s="747"/>
      <c r="E2" s="747"/>
      <c r="F2" s="747"/>
      <c r="G2" s="747"/>
      <c r="H2" s="747"/>
      <c r="I2" s="747"/>
      <c r="J2" s="747"/>
      <c r="K2" s="747"/>
      <c r="L2" s="747"/>
      <c r="M2" s="747"/>
      <c r="N2" s="747"/>
      <c r="O2" s="747"/>
      <c r="P2" s="747"/>
      <c r="Q2" s="747"/>
      <c r="R2" s="747"/>
      <c r="S2" s="747"/>
      <c r="T2" s="747"/>
      <c r="U2" s="747"/>
      <c r="V2" s="747"/>
      <c r="W2" s="747"/>
      <c r="X2" s="747"/>
      <c r="Y2" s="747"/>
      <c r="Z2" s="747"/>
      <c r="AA2" s="747"/>
      <c r="AB2" s="747"/>
      <c r="AC2" s="747"/>
      <c r="AD2" s="747"/>
      <c r="AE2" s="747"/>
      <c r="AF2" s="747"/>
      <c r="AG2" s="747"/>
      <c r="AH2" s="747"/>
      <c r="AI2" s="747"/>
    </row>
    <row r="3" spans="1:35" ht="21" customHeight="1" thickBot="1"/>
    <row r="4" spans="1:35" ht="30" customHeight="1">
      <c r="A4" s="748" t="s">
        <v>142</v>
      </c>
      <c r="B4" s="749"/>
      <c r="C4" s="749"/>
      <c r="D4" s="749"/>
      <c r="E4" s="749"/>
      <c r="F4" s="749"/>
      <c r="G4" s="749"/>
      <c r="H4" s="749"/>
      <c r="I4" s="749"/>
      <c r="J4" s="749"/>
      <c r="K4" s="750"/>
      <c r="L4" s="751"/>
      <c r="M4" s="752"/>
      <c r="N4" s="752"/>
      <c r="O4" s="752"/>
      <c r="P4" s="752"/>
      <c r="Q4" s="752"/>
      <c r="R4" s="752"/>
      <c r="S4" s="752"/>
      <c r="T4" s="752"/>
      <c r="U4" s="752"/>
      <c r="V4" s="752"/>
      <c r="W4" s="752"/>
      <c r="X4" s="752"/>
      <c r="Y4" s="752"/>
      <c r="Z4" s="752"/>
      <c r="AA4" s="752"/>
      <c r="AB4" s="752"/>
      <c r="AC4" s="752"/>
      <c r="AD4" s="752"/>
      <c r="AE4" s="752"/>
      <c r="AF4" s="752"/>
      <c r="AG4" s="752"/>
      <c r="AH4" s="752"/>
      <c r="AI4" s="753"/>
    </row>
    <row r="5" spans="1:35" ht="30" customHeight="1">
      <c r="A5" s="754" t="s">
        <v>128</v>
      </c>
      <c r="B5" s="739"/>
      <c r="C5" s="739"/>
      <c r="D5" s="739"/>
      <c r="E5" s="739"/>
      <c r="F5" s="739"/>
      <c r="G5" s="739"/>
      <c r="H5" s="739"/>
      <c r="I5" s="739"/>
      <c r="J5" s="739"/>
      <c r="K5" s="740"/>
      <c r="L5" s="725"/>
      <c r="M5" s="726"/>
      <c r="N5" s="726"/>
      <c r="O5" s="726"/>
      <c r="P5" s="726"/>
      <c r="Q5" s="726"/>
      <c r="R5" s="726"/>
      <c r="S5" s="726"/>
      <c r="T5" s="726"/>
      <c r="U5" s="726"/>
      <c r="V5" s="726"/>
      <c r="W5" s="726"/>
      <c r="X5" s="726"/>
      <c r="Y5" s="726"/>
      <c r="Z5" s="726"/>
      <c r="AA5" s="726"/>
      <c r="AB5" s="726"/>
      <c r="AC5" s="726"/>
      <c r="AD5" s="726"/>
      <c r="AE5" s="726"/>
      <c r="AF5" s="726"/>
      <c r="AG5" s="726"/>
      <c r="AH5" s="726"/>
      <c r="AI5" s="727"/>
    </row>
    <row r="6" spans="1:35" ht="30" customHeight="1">
      <c r="A6" s="722" t="s">
        <v>143</v>
      </c>
      <c r="B6" s="723"/>
      <c r="C6" s="723"/>
      <c r="D6" s="723"/>
      <c r="E6" s="723"/>
      <c r="F6" s="723"/>
      <c r="G6" s="723"/>
      <c r="H6" s="723"/>
      <c r="I6" s="723"/>
      <c r="J6" s="723"/>
      <c r="K6" s="724"/>
      <c r="L6" s="725"/>
      <c r="M6" s="726"/>
      <c r="N6" s="726"/>
      <c r="O6" s="726"/>
      <c r="P6" s="726"/>
      <c r="Q6" s="726"/>
      <c r="R6" s="726"/>
      <c r="S6" s="726"/>
      <c r="T6" s="726"/>
      <c r="U6" s="726"/>
      <c r="V6" s="726"/>
      <c r="W6" s="726"/>
      <c r="X6" s="726"/>
      <c r="Y6" s="726"/>
      <c r="Z6" s="726"/>
      <c r="AA6" s="726"/>
      <c r="AB6" s="726"/>
      <c r="AC6" s="726"/>
      <c r="AD6" s="726"/>
      <c r="AE6" s="726"/>
      <c r="AF6" s="726"/>
      <c r="AG6" s="726"/>
      <c r="AH6" s="726"/>
      <c r="AI6" s="727"/>
    </row>
    <row r="7" spans="1:35" ht="30" customHeight="1">
      <c r="A7" s="732" t="s">
        <v>86</v>
      </c>
      <c r="B7" s="733"/>
      <c r="C7" s="733"/>
      <c r="D7" s="733"/>
      <c r="E7" s="734"/>
      <c r="F7" s="738" t="s">
        <v>81</v>
      </c>
      <c r="G7" s="739"/>
      <c r="H7" s="739"/>
      <c r="I7" s="739"/>
      <c r="J7" s="739"/>
      <c r="K7" s="740"/>
      <c r="L7" s="741"/>
      <c r="M7" s="728"/>
      <c r="N7" s="728"/>
      <c r="O7" s="728"/>
      <c r="P7" s="728"/>
      <c r="Q7" s="728"/>
      <c r="R7" s="728"/>
      <c r="S7" s="728"/>
      <c r="T7" s="728"/>
      <c r="U7" s="742"/>
      <c r="V7" s="743" t="s">
        <v>144</v>
      </c>
      <c r="W7" s="733"/>
      <c r="X7" s="733"/>
      <c r="Y7" s="733"/>
      <c r="Z7" s="734"/>
      <c r="AA7" s="743"/>
      <c r="AB7" s="733"/>
      <c r="AC7" s="733"/>
      <c r="AD7" s="733"/>
      <c r="AE7" s="733"/>
      <c r="AF7" s="733"/>
      <c r="AG7" s="733"/>
      <c r="AH7" s="733"/>
      <c r="AI7" s="745"/>
    </row>
    <row r="8" spans="1:35" ht="30" customHeight="1" thickBot="1">
      <c r="A8" s="735"/>
      <c r="B8" s="736"/>
      <c r="C8" s="736"/>
      <c r="D8" s="736"/>
      <c r="E8" s="737"/>
      <c r="F8" s="755" t="s">
        <v>82</v>
      </c>
      <c r="G8" s="756"/>
      <c r="H8" s="756"/>
      <c r="I8" s="756"/>
      <c r="J8" s="756"/>
      <c r="K8" s="757"/>
      <c r="L8" s="758"/>
      <c r="M8" s="759"/>
      <c r="N8" s="759"/>
      <c r="O8" s="759"/>
      <c r="P8" s="759"/>
      <c r="Q8" s="759"/>
      <c r="R8" s="759"/>
      <c r="S8" s="759"/>
      <c r="T8" s="759"/>
      <c r="U8" s="760"/>
      <c r="V8" s="744"/>
      <c r="W8" s="736"/>
      <c r="X8" s="736"/>
      <c r="Y8" s="736"/>
      <c r="Z8" s="737"/>
      <c r="AA8" s="744"/>
      <c r="AB8" s="736"/>
      <c r="AC8" s="736"/>
      <c r="AD8" s="736"/>
      <c r="AE8" s="736"/>
      <c r="AF8" s="736"/>
      <c r="AG8" s="736"/>
      <c r="AH8" s="736"/>
      <c r="AI8" s="746"/>
    </row>
    <row r="9" spans="1:35" ht="30" customHeight="1" thickTop="1">
      <c r="A9" s="761" t="s">
        <v>145</v>
      </c>
      <c r="B9" s="762"/>
      <c r="C9" s="767" t="s">
        <v>146</v>
      </c>
      <c r="D9" s="768"/>
      <c r="E9" s="768"/>
      <c r="F9" s="768"/>
      <c r="G9" s="768"/>
      <c r="H9" s="768"/>
      <c r="I9" s="768"/>
      <c r="J9" s="768"/>
      <c r="K9" s="769"/>
      <c r="L9" s="776" t="s">
        <v>147</v>
      </c>
      <c r="M9" s="777"/>
      <c r="N9" s="777"/>
      <c r="O9" s="777"/>
      <c r="P9" s="777"/>
      <c r="Q9" s="777"/>
      <c r="R9" s="777"/>
      <c r="S9" s="777"/>
      <c r="T9" s="777"/>
      <c r="U9" s="778"/>
      <c r="V9" s="780" t="s">
        <v>148</v>
      </c>
      <c r="W9" s="731"/>
      <c r="X9" s="731"/>
      <c r="Y9" s="729"/>
      <c r="Z9" s="729"/>
      <c r="AA9" s="53" t="s">
        <v>133</v>
      </c>
      <c r="AB9" s="53"/>
      <c r="AC9" s="731" t="s">
        <v>149</v>
      </c>
      <c r="AD9" s="731"/>
      <c r="AE9" s="731"/>
      <c r="AF9" s="729"/>
      <c r="AG9" s="729"/>
      <c r="AH9" s="53" t="s">
        <v>133</v>
      </c>
      <c r="AI9" s="54"/>
    </row>
    <row r="10" spans="1:35" ht="30" customHeight="1">
      <c r="A10" s="763"/>
      <c r="B10" s="764"/>
      <c r="C10" s="770"/>
      <c r="D10" s="771"/>
      <c r="E10" s="771"/>
      <c r="F10" s="771"/>
      <c r="G10" s="771"/>
      <c r="H10" s="771"/>
      <c r="I10" s="771"/>
      <c r="J10" s="771"/>
      <c r="K10" s="772"/>
      <c r="L10" s="782" t="s">
        <v>150</v>
      </c>
      <c r="M10" s="783"/>
      <c r="N10" s="783"/>
      <c r="O10" s="783"/>
      <c r="P10" s="783"/>
      <c r="Q10" s="783"/>
      <c r="R10" s="783"/>
      <c r="S10" s="783"/>
      <c r="T10" s="783"/>
      <c r="U10" s="784"/>
      <c r="V10" s="741" t="s">
        <v>148</v>
      </c>
      <c r="W10" s="728"/>
      <c r="X10" s="728"/>
      <c r="Y10" s="730"/>
      <c r="Z10" s="730"/>
      <c r="AA10" s="50" t="s">
        <v>133</v>
      </c>
      <c r="AB10" s="50"/>
      <c r="AC10" s="728" t="s">
        <v>149</v>
      </c>
      <c r="AD10" s="728"/>
      <c r="AE10" s="728"/>
      <c r="AF10" s="730"/>
      <c r="AG10" s="730"/>
      <c r="AH10" s="50" t="s">
        <v>133</v>
      </c>
      <c r="AI10" s="55"/>
    </row>
    <row r="11" spans="1:35" ht="30" customHeight="1">
      <c r="A11" s="763"/>
      <c r="B11" s="764"/>
      <c r="C11" s="770"/>
      <c r="D11" s="771"/>
      <c r="E11" s="771"/>
      <c r="F11" s="771"/>
      <c r="G11" s="771"/>
      <c r="H11" s="771"/>
      <c r="I11" s="771"/>
      <c r="J11" s="771"/>
      <c r="K11" s="772"/>
      <c r="L11" s="781" t="s">
        <v>89</v>
      </c>
      <c r="M11" s="781"/>
      <c r="N11" s="781"/>
      <c r="O11" s="781"/>
      <c r="P11" s="781"/>
      <c r="Q11" s="781"/>
      <c r="R11" s="781"/>
      <c r="S11" s="781"/>
      <c r="T11" s="781"/>
      <c r="U11" s="781"/>
      <c r="V11" s="741" t="s">
        <v>148</v>
      </c>
      <c r="W11" s="728"/>
      <c r="X11" s="728"/>
      <c r="Y11" s="730"/>
      <c r="Z11" s="730"/>
      <c r="AA11" s="50" t="s">
        <v>133</v>
      </c>
      <c r="AB11" s="50"/>
      <c r="AC11" s="728" t="s">
        <v>149</v>
      </c>
      <c r="AD11" s="728"/>
      <c r="AE11" s="728"/>
      <c r="AF11" s="730"/>
      <c r="AG11" s="730"/>
      <c r="AH11" s="50" t="s">
        <v>133</v>
      </c>
      <c r="AI11" s="55"/>
    </row>
    <row r="12" spans="1:35" ht="30" customHeight="1">
      <c r="A12" s="763"/>
      <c r="B12" s="764"/>
      <c r="C12" s="770"/>
      <c r="D12" s="771"/>
      <c r="E12" s="771"/>
      <c r="F12" s="771"/>
      <c r="G12" s="771"/>
      <c r="H12" s="771"/>
      <c r="I12" s="771"/>
      <c r="J12" s="771"/>
      <c r="K12" s="772"/>
      <c r="L12" s="779" t="s">
        <v>151</v>
      </c>
      <c r="M12" s="779"/>
      <c r="N12" s="779"/>
      <c r="O12" s="779"/>
      <c r="P12" s="779"/>
      <c r="Q12" s="779"/>
      <c r="R12" s="779"/>
      <c r="S12" s="779"/>
      <c r="T12" s="779"/>
      <c r="U12" s="779"/>
      <c r="V12" s="741" t="s">
        <v>148</v>
      </c>
      <c r="W12" s="728"/>
      <c r="X12" s="728"/>
      <c r="Y12" s="730"/>
      <c r="Z12" s="730"/>
      <c r="AA12" s="50" t="s">
        <v>133</v>
      </c>
      <c r="AB12" s="50"/>
      <c r="AC12" s="728" t="s">
        <v>149</v>
      </c>
      <c r="AD12" s="728"/>
      <c r="AE12" s="728"/>
      <c r="AF12" s="730"/>
      <c r="AG12" s="730"/>
      <c r="AH12" s="50" t="s">
        <v>133</v>
      </c>
      <c r="AI12" s="55"/>
    </row>
    <row r="13" spans="1:35" ht="30" customHeight="1">
      <c r="A13" s="763"/>
      <c r="B13" s="764"/>
      <c r="C13" s="773"/>
      <c r="D13" s="774"/>
      <c r="E13" s="774"/>
      <c r="F13" s="774"/>
      <c r="G13" s="774"/>
      <c r="H13" s="774"/>
      <c r="I13" s="774"/>
      <c r="J13" s="774"/>
      <c r="K13" s="775"/>
      <c r="L13" s="779" t="s">
        <v>151</v>
      </c>
      <c r="M13" s="779"/>
      <c r="N13" s="779"/>
      <c r="O13" s="779"/>
      <c r="P13" s="779"/>
      <c r="Q13" s="779"/>
      <c r="R13" s="779"/>
      <c r="S13" s="779"/>
      <c r="T13" s="779"/>
      <c r="U13" s="779"/>
      <c r="V13" s="741" t="s">
        <v>148</v>
      </c>
      <c r="W13" s="728"/>
      <c r="X13" s="728"/>
      <c r="Y13" s="730"/>
      <c r="Z13" s="730"/>
      <c r="AA13" s="56" t="s">
        <v>133</v>
      </c>
      <c r="AB13" s="56"/>
      <c r="AC13" s="728" t="s">
        <v>149</v>
      </c>
      <c r="AD13" s="728"/>
      <c r="AE13" s="728"/>
      <c r="AF13" s="730"/>
      <c r="AG13" s="730"/>
      <c r="AH13" s="56" t="s">
        <v>133</v>
      </c>
      <c r="AI13" s="57"/>
    </row>
    <row r="14" spans="1:35" ht="30" customHeight="1">
      <c r="A14" s="763"/>
      <c r="B14" s="764"/>
      <c r="C14" s="785" t="s">
        <v>152</v>
      </c>
      <c r="D14" s="786"/>
      <c r="E14" s="733" t="s">
        <v>153</v>
      </c>
      <c r="F14" s="733"/>
      <c r="G14" s="733"/>
      <c r="H14" s="733"/>
      <c r="I14" s="733"/>
      <c r="J14" s="733"/>
      <c r="K14" s="734"/>
      <c r="L14" s="782" t="s">
        <v>154</v>
      </c>
      <c r="M14" s="783"/>
      <c r="N14" s="783"/>
      <c r="O14" s="783"/>
      <c r="P14" s="783"/>
      <c r="Q14" s="783"/>
      <c r="R14" s="783"/>
      <c r="S14" s="783"/>
      <c r="T14" s="783"/>
      <c r="U14" s="784"/>
      <c r="V14" s="725"/>
      <c r="W14" s="726"/>
      <c r="X14" s="726"/>
      <c r="Y14" s="726"/>
      <c r="Z14" s="726"/>
      <c r="AA14" s="726"/>
      <c r="AB14" s="726"/>
      <c r="AC14" s="726"/>
      <c r="AD14" s="726"/>
      <c r="AE14" s="726"/>
      <c r="AF14" s="726"/>
      <c r="AG14" s="726"/>
      <c r="AH14" s="726"/>
      <c r="AI14" s="727"/>
    </row>
    <row r="15" spans="1:35" ht="30" customHeight="1">
      <c r="A15" s="763"/>
      <c r="B15" s="764"/>
      <c r="C15" s="785"/>
      <c r="D15" s="786"/>
      <c r="E15" s="789"/>
      <c r="F15" s="789"/>
      <c r="G15" s="789"/>
      <c r="H15" s="789"/>
      <c r="I15" s="789"/>
      <c r="J15" s="789"/>
      <c r="K15" s="790"/>
      <c r="L15" s="793" t="s">
        <v>155</v>
      </c>
      <c r="M15" s="794"/>
      <c r="N15" s="794"/>
      <c r="O15" s="794"/>
      <c r="P15" s="794"/>
      <c r="Q15" s="794"/>
      <c r="R15" s="794"/>
      <c r="S15" s="794"/>
      <c r="T15" s="794"/>
      <c r="U15" s="795"/>
      <c r="V15" s="802"/>
      <c r="W15" s="803"/>
      <c r="X15" s="803"/>
      <c r="Y15" s="803"/>
      <c r="Z15" s="803"/>
      <c r="AA15" s="803"/>
      <c r="AB15" s="803"/>
      <c r="AC15" s="803"/>
      <c r="AD15" s="803"/>
      <c r="AE15" s="803"/>
      <c r="AF15" s="803"/>
      <c r="AG15" s="803"/>
      <c r="AH15" s="803"/>
      <c r="AI15" s="804"/>
    </row>
    <row r="16" spans="1:35" ht="30" customHeight="1">
      <c r="A16" s="763"/>
      <c r="B16" s="764"/>
      <c r="C16" s="785"/>
      <c r="D16" s="786"/>
      <c r="E16" s="789"/>
      <c r="F16" s="789"/>
      <c r="G16" s="789"/>
      <c r="H16" s="789"/>
      <c r="I16" s="789"/>
      <c r="J16" s="789"/>
      <c r="K16" s="790"/>
      <c r="L16" s="796"/>
      <c r="M16" s="797"/>
      <c r="N16" s="797"/>
      <c r="O16" s="797"/>
      <c r="P16" s="797"/>
      <c r="Q16" s="797"/>
      <c r="R16" s="797"/>
      <c r="S16" s="797"/>
      <c r="T16" s="797"/>
      <c r="U16" s="798"/>
      <c r="V16" s="805"/>
      <c r="W16" s="806"/>
      <c r="X16" s="806"/>
      <c r="Y16" s="806"/>
      <c r="Z16" s="806"/>
      <c r="AA16" s="806"/>
      <c r="AB16" s="806"/>
      <c r="AC16" s="806"/>
      <c r="AD16" s="806"/>
      <c r="AE16" s="806"/>
      <c r="AF16" s="806"/>
      <c r="AG16" s="806"/>
      <c r="AH16" s="806"/>
      <c r="AI16" s="807"/>
    </row>
    <row r="17" spans="1:35" ht="30" customHeight="1">
      <c r="A17" s="763"/>
      <c r="B17" s="764"/>
      <c r="C17" s="785"/>
      <c r="D17" s="786"/>
      <c r="E17" s="791"/>
      <c r="F17" s="791"/>
      <c r="G17" s="791"/>
      <c r="H17" s="791"/>
      <c r="I17" s="791"/>
      <c r="J17" s="791"/>
      <c r="K17" s="792"/>
      <c r="L17" s="799"/>
      <c r="M17" s="800"/>
      <c r="N17" s="800"/>
      <c r="O17" s="800"/>
      <c r="P17" s="800"/>
      <c r="Q17" s="800"/>
      <c r="R17" s="800"/>
      <c r="S17" s="800"/>
      <c r="T17" s="800"/>
      <c r="U17" s="801"/>
      <c r="V17" s="808"/>
      <c r="W17" s="809"/>
      <c r="X17" s="809"/>
      <c r="Y17" s="809"/>
      <c r="Z17" s="809"/>
      <c r="AA17" s="809"/>
      <c r="AB17" s="809"/>
      <c r="AC17" s="809"/>
      <c r="AD17" s="809"/>
      <c r="AE17" s="809"/>
      <c r="AF17" s="809"/>
      <c r="AG17" s="809"/>
      <c r="AH17" s="809"/>
      <c r="AI17" s="810"/>
    </row>
    <row r="18" spans="1:35" ht="30" customHeight="1">
      <c r="A18" s="763"/>
      <c r="B18" s="764"/>
      <c r="C18" s="785"/>
      <c r="D18" s="786"/>
      <c r="E18" s="811" t="s">
        <v>156</v>
      </c>
      <c r="F18" s="811"/>
      <c r="G18" s="811"/>
      <c r="H18" s="811"/>
      <c r="I18" s="811"/>
      <c r="J18" s="811"/>
      <c r="K18" s="812"/>
      <c r="L18" s="802"/>
      <c r="M18" s="803"/>
      <c r="N18" s="803"/>
      <c r="O18" s="803"/>
      <c r="P18" s="803"/>
      <c r="Q18" s="803"/>
      <c r="R18" s="803"/>
      <c r="S18" s="803"/>
      <c r="T18" s="803"/>
      <c r="U18" s="803"/>
      <c r="V18" s="803"/>
      <c r="W18" s="803"/>
      <c r="X18" s="803"/>
      <c r="Y18" s="803"/>
      <c r="Z18" s="803"/>
      <c r="AA18" s="803"/>
      <c r="AB18" s="803"/>
      <c r="AC18" s="803"/>
      <c r="AD18" s="803"/>
      <c r="AE18" s="803"/>
      <c r="AF18" s="803"/>
      <c r="AG18" s="803"/>
      <c r="AH18" s="803"/>
      <c r="AI18" s="804"/>
    </row>
    <row r="19" spans="1:35" ht="30" customHeight="1">
      <c r="A19" s="763"/>
      <c r="B19" s="764"/>
      <c r="C19" s="785"/>
      <c r="D19" s="786"/>
      <c r="E19" s="771"/>
      <c r="F19" s="771"/>
      <c r="G19" s="771"/>
      <c r="H19" s="771"/>
      <c r="I19" s="771"/>
      <c r="J19" s="771"/>
      <c r="K19" s="772"/>
      <c r="L19" s="805"/>
      <c r="M19" s="806"/>
      <c r="N19" s="806"/>
      <c r="O19" s="806"/>
      <c r="P19" s="806"/>
      <c r="Q19" s="806"/>
      <c r="R19" s="806"/>
      <c r="S19" s="806"/>
      <c r="T19" s="806"/>
      <c r="U19" s="806"/>
      <c r="V19" s="806"/>
      <c r="W19" s="806"/>
      <c r="X19" s="806"/>
      <c r="Y19" s="806"/>
      <c r="Z19" s="806"/>
      <c r="AA19" s="806"/>
      <c r="AB19" s="806"/>
      <c r="AC19" s="806"/>
      <c r="AD19" s="806"/>
      <c r="AE19" s="806"/>
      <c r="AF19" s="806"/>
      <c r="AG19" s="806"/>
      <c r="AH19" s="806"/>
      <c r="AI19" s="807"/>
    </row>
    <row r="20" spans="1:35" ht="30" customHeight="1">
      <c r="A20" s="763"/>
      <c r="B20" s="764"/>
      <c r="C20" s="785"/>
      <c r="D20" s="786"/>
      <c r="E20" s="771"/>
      <c r="F20" s="771"/>
      <c r="G20" s="771"/>
      <c r="H20" s="771"/>
      <c r="I20" s="771"/>
      <c r="J20" s="771"/>
      <c r="K20" s="772"/>
      <c r="L20" s="805"/>
      <c r="M20" s="806"/>
      <c r="N20" s="806"/>
      <c r="O20" s="806"/>
      <c r="P20" s="806"/>
      <c r="Q20" s="806"/>
      <c r="R20" s="806"/>
      <c r="S20" s="806"/>
      <c r="T20" s="806"/>
      <c r="U20" s="806"/>
      <c r="V20" s="806"/>
      <c r="W20" s="806"/>
      <c r="X20" s="806"/>
      <c r="Y20" s="806"/>
      <c r="Z20" s="806"/>
      <c r="AA20" s="806"/>
      <c r="AB20" s="806"/>
      <c r="AC20" s="806"/>
      <c r="AD20" s="806"/>
      <c r="AE20" s="806"/>
      <c r="AF20" s="806"/>
      <c r="AG20" s="806"/>
      <c r="AH20" s="806"/>
      <c r="AI20" s="807"/>
    </row>
    <row r="21" spans="1:35" ht="30" customHeight="1">
      <c r="A21" s="763"/>
      <c r="B21" s="764"/>
      <c r="C21" s="785"/>
      <c r="D21" s="786"/>
      <c r="E21" s="771"/>
      <c r="F21" s="771"/>
      <c r="G21" s="771"/>
      <c r="H21" s="771"/>
      <c r="I21" s="771"/>
      <c r="J21" s="771"/>
      <c r="K21" s="772"/>
      <c r="L21" s="805"/>
      <c r="M21" s="806"/>
      <c r="N21" s="806"/>
      <c r="O21" s="806"/>
      <c r="P21" s="806"/>
      <c r="Q21" s="806"/>
      <c r="R21" s="806"/>
      <c r="S21" s="806"/>
      <c r="T21" s="806"/>
      <c r="U21" s="806"/>
      <c r="V21" s="806"/>
      <c r="W21" s="806"/>
      <c r="X21" s="806"/>
      <c r="Y21" s="806"/>
      <c r="Z21" s="806"/>
      <c r="AA21" s="806"/>
      <c r="AB21" s="806"/>
      <c r="AC21" s="806"/>
      <c r="AD21" s="806"/>
      <c r="AE21" s="806"/>
      <c r="AF21" s="806"/>
      <c r="AG21" s="806"/>
      <c r="AH21" s="806"/>
      <c r="AI21" s="807"/>
    </row>
    <row r="22" spans="1:35" ht="30" customHeight="1" thickBot="1">
      <c r="A22" s="765"/>
      <c r="B22" s="766"/>
      <c r="C22" s="787"/>
      <c r="D22" s="788"/>
      <c r="E22" s="813"/>
      <c r="F22" s="813"/>
      <c r="G22" s="813"/>
      <c r="H22" s="813"/>
      <c r="I22" s="813"/>
      <c r="J22" s="813"/>
      <c r="K22" s="814"/>
      <c r="L22" s="815"/>
      <c r="M22" s="816"/>
      <c r="N22" s="816"/>
      <c r="O22" s="816"/>
      <c r="P22" s="816"/>
      <c r="Q22" s="816"/>
      <c r="R22" s="816"/>
      <c r="S22" s="816"/>
      <c r="T22" s="816"/>
      <c r="U22" s="816"/>
      <c r="V22" s="816"/>
      <c r="W22" s="816"/>
      <c r="X22" s="816"/>
      <c r="Y22" s="816"/>
      <c r="Z22" s="816"/>
      <c r="AA22" s="816"/>
      <c r="AB22" s="816"/>
      <c r="AC22" s="816"/>
      <c r="AD22" s="816"/>
      <c r="AE22" s="816"/>
      <c r="AF22" s="816"/>
      <c r="AG22" s="816"/>
      <c r="AH22" s="816"/>
      <c r="AI22" s="817"/>
    </row>
    <row r="23" spans="1:35" ht="24.75" customHeight="1">
      <c r="A23" s="58" t="s">
        <v>78</v>
      </c>
      <c r="B23" s="59"/>
      <c r="C23" s="59"/>
      <c r="D23" s="59"/>
      <c r="E23" s="59"/>
      <c r="F23" s="59"/>
      <c r="G23" s="59"/>
      <c r="H23" s="59"/>
      <c r="I23" s="59"/>
      <c r="J23" s="59"/>
      <c r="K23" s="59"/>
      <c r="L23" s="59"/>
      <c r="M23" s="59"/>
      <c r="N23" s="59"/>
      <c r="O23" s="59"/>
      <c r="P23" s="59"/>
      <c r="Q23" s="59"/>
      <c r="R23" s="59"/>
      <c r="S23" s="59"/>
      <c r="T23" s="59"/>
      <c r="U23" s="59"/>
      <c r="V23" s="59"/>
      <c r="W23" s="59"/>
      <c r="X23" s="59"/>
      <c r="Y23" s="59"/>
      <c r="Z23" s="59"/>
      <c r="AA23" s="59"/>
      <c r="AB23" s="59"/>
      <c r="AC23" s="59"/>
      <c r="AD23" s="59"/>
      <c r="AE23" s="59"/>
      <c r="AF23" s="59"/>
      <c r="AG23" s="59"/>
      <c r="AH23" s="59"/>
      <c r="AI23" s="59"/>
    </row>
    <row r="24" spans="1:35" ht="14.25" customHeight="1">
      <c r="A24" s="58" t="s">
        <v>157</v>
      </c>
      <c r="B24" s="59"/>
      <c r="C24" s="59"/>
      <c r="D24" s="59"/>
      <c r="E24" s="59"/>
      <c r="F24" s="59"/>
      <c r="G24" s="59"/>
      <c r="H24" s="59"/>
      <c r="I24" s="59"/>
      <c r="J24" s="59"/>
      <c r="K24" s="59"/>
      <c r="L24" s="59"/>
      <c r="M24" s="59"/>
      <c r="N24" s="59"/>
      <c r="O24" s="59"/>
      <c r="P24" s="59"/>
      <c r="Q24" s="59"/>
      <c r="R24" s="59"/>
      <c r="S24" s="59"/>
      <c r="T24" s="59"/>
      <c r="U24" s="59"/>
      <c r="V24" s="59"/>
      <c r="W24" s="59"/>
      <c r="X24" s="59"/>
      <c r="Y24" s="59"/>
      <c r="Z24" s="59"/>
      <c r="AA24" s="59"/>
      <c r="AB24" s="59"/>
      <c r="AC24" s="59"/>
      <c r="AD24" s="59"/>
      <c r="AE24" s="59"/>
      <c r="AF24" s="59"/>
      <c r="AG24" s="59"/>
      <c r="AH24" s="59"/>
      <c r="AI24" s="59"/>
    </row>
    <row r="25" spans="1:35" ht="14.25" customHeight="1">
      <c r="A25" s="58" t="s">
        <v>79</v>
      </c>
      <c r="B25" s="59"/>
      <c r="C25" s="59"/>
      <c r="D25" s="59"/>
      <c r="E25" s="59"/>
      <c r="F25" s="59"/>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row>
    <row r="26" spans="1:35" ht="14.25" customHeight="1">
      <c r="A26" s="58" t="s">
        <v>158</v>
      </c>
      <c r="B26" s="59"/>
      <c r="C26" s="59"/>
      <c r="D26" s="59"/>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row>
    <row r="27" spans="1:35" ht="15" customHeight="1">
      <c r="A27" s="58" t="s">
        <v>159</v>
      </c>
      <c r="B27" s="59"/>
      <c r="C27" s="59"/>
      <c r="D27" s="59"/>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row>
  </sheetData>
  <customSheetViews>
    <customSheetView guid="{86B41AF5-FF3A-4416-A5C4-EFC15DC936A3}" showPageBreaks="1">
      <selection activeCell="L4" sqref="L4:AI4"/>
      <pageMargins left="0.51181102362204722" right="0.35433070866141736" top="0.98425196850393704" bottom="0.6692913385826772" header="0.51181102362204722" footer="0.51181102362204722"/>
      <pageSetup paperSize="9" orientation="portrait" blackAndWhite="1" r:id="rId1"/>
      <headerFooter alignWithMargins="0">
        <oddHeader>&amp;R別紙９</oddHeader>
      </headerFooter>
    </customSheetView>
  </customSheetViews>
  <mergeCells count="49">
    <mergeCell ref="Y13:Z13"/>
    <mergeCell ref="C14:D22"/>
    <mergeCell ref="E14:K17"/>
    <mergeCell ref="L14:U14"/>
    <mergeCell ref="V14:AI14"/>
    <mergeCell ref="L15:U17"/>
    <mergeCell ref="V15:AI17"/>
    <mergeCell ref="E18:K22"/>
    <mergeCell ref="L18:AI22"/>
    <mergeCell ref="AF13:AG13"/>
    <mergeCell ref="L13:U13"/>
    <mergeCell ref="V13:X13"/>
    <mergeCell ref="Y9:Z9"/>
    <mergeCell ref="Y10:Z10"/>
    <mergeCell ref="L12:U12"/>
    <mergeCell ref="V12:X12"/>
    <mergeCell ref="Y11:Z11"/>
    <mergeCell ref="Y12:Z12"/>
    <mergeCell ref="V9:X9"/>
    <mergeCell ref="L11:U11"/>
    <mergeCell ref="V11:X11"/>
    <mergeCell ref="L10:U10"/>
    <mergeCell ref="V10:X10"/>
    <mergeCell ref="F8:K8"/>
    <mergeCell ref="L8:U8"/>
    <mergeCell ref="A9:B22"/>
    <mergeCell ref="C9:K13"/>
    <mergeCell ref="L9:U9"/>
    <mergeCell ref="A2:AI2"/>
    <mergeCell ref="A4:K4"/>
    <mergeCell ref="L4:AI4"/>
    <mergeCell ref="A5:K5"/>
    <mergeCell ref="L5:AI5"/>
    <mergeCell ref="A6:K6"/>
    <mergeCell ref="L6:AI6"/>
    <mergeCell ref="AC13:AE13"/>
    <mergeCell ref="AF9:AG9"/>
    <mergeCell ref="AF10:AG10"/>
    <mergeCell ref="AF11:AG11"/>
    <mergeCell ref="AF12:AG12"/>
    <mergeCell ref="AC9:AE9"/>
    <mergeCell ref="AC10:AE10"/>
    <mergeCell ref="AC11:AE11"/>
    <mergeCell ref="AC12:AE12"/>
    <mergeCell ref="A7:E8"/>
    <mergeCell ref="F7:K7"/>
    <mergeCell ref="L7:U7"/>
    <mergeCell ref="V7:Z8"/>
    <mergeCell ref="AA7:AI8"/>
  </mergeCells>
  <phoneticPr fontId="7"/>
  <pageMargins left="0.51181102362204722" right="0.35433070866141736" top="0.98425196850393704" bottom="0.6692913385826772" header="0.51181102362204722" footer="0.51181102362204722"/>
  <pageSetup paperSize="9" orientation="portrait" blackAndWhite="1"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58">
    <tabColor rgb="FFFF0000"/>
  </sheetPr>
  <dimension ref="A1:H19"/>
  <sheetViews>
    <sheetView view="pageBreakPreview" zoomScale="70" zoomScaleNormal="100" zoomScaleSheetLayoutView="70" workbookViewId="0">
      <selection activeCell="G13" sqref="G13"/>
    </sheetView>
  </sheetViews>
  <sheetFormatPr defaultColWidth="9" defaultRowHeight="13.5"/>
  <cols>
    <col min="1" max="1" width="1.625" style="157" customWidth="1"/>
    <col min="2" max="2" width="7.625" style="157" customWidth="1"/>
    <col min="3" max="3" width="24.25" style="157" customWidth="1"/>
    <col min="4" max="4" width="4" style="157" customWidth="1"/>
    <col min="5" max="5" width="20.125" style="157" customWidth="1"/>
    <col min="6" max="6" width="30.5" style="157" customWidth="1"/>
    <col min="7" max="7" width="12.625" style="157" customWidth="1"/>
    <col min="8" max="8" width="3.125" style="157" customWidth="1"/>
    <col min="9" max="9" width="3.75" style="157" customWidth="1"/>
    <col min="10" max="10" width="2.5" style="157" customWidth="1"/>
    <col min="11" max="16384" width="9" style="157"/>
  </cols>
  <sheetData>
    <row r="1" spans="1:8" ht="27.75" customHeight="1">
      <c r="A1" s="160" t="s">
        <v>302</v>
      </c>
    </row>
    <row r="2" spans="1:8" ht="27.75" customHeight="1">
      <c r="A2" s="156"/>
      <c r="G2" s="167" t="s">
        <v>244</v>
      </c>
    </row>
    <row r="3" spans="1:8" ht="27.75" customHeight="1">
      <c r="A3" s="156"/>
      <c r="G3" s="162"/>
      <c r="H3" s="162"/>
    </row>
    <row r="4" spans="1:8" ht="36" customHeight="1">
      <c r="A4" s="840" t="s">
        <v>243</v>
      </c>
      <c r="B4" s="840"/>
      <c r="C4" s="840"/>
      <c r="D4" s="840"/>
      <c r="E4" s="840"/>
      <c r="F4" s="840"/>
      <c r="G4" s="840"/>
      <c r="H4" s="840"/>
    </row>
    <row r="5" spans="1:8" ht="36" customHeight="1">
      <c r="A5" s="163"/>
      <c r="B5" s="163"/>
      <c r="C5" s="163"/>
      <c r="D5" s="163"/>
      <c r="E5" s="163"/>
      <c r="F5" s="163"/>
      <c r="G5" s="163"/>
      <c r="H5" s="163"/>
    </row>
    <row r="6" spans="1:8" ht="30" customHeight="1">
      <c r="A6" s="163"/>
      <c r="B6" s="841" t="s">
        <v>128</v>
      </c>
      <c r="C6" s="842"/>
      <c r="D6" s="843"/>
      <c r="E6" s="844"/>
      <c r="F6" s="844"/>
      <c r="G6" s="845"/>
    </row>
    <row r="7" spans="1:8" ht="30" customHeight="1">
      <c r="B7" s="819" t="s">
        <v>137</v>
      </c>
      <c r="C7" s="846"/>
      <c r="D7" s="818" t="s">
        <v>62</v>
      </c>
      <c r="E7" s="818"/>
      <c r="F7" s="818"/>
      <c r="G7" s="818"/>
    </row>
    <row r="8" spans="1:8" ht="50.1" customHeight="1">
      <c r="B8" s="839" t="s">
        <v>291</v>
      </c>
      <c r="C8" s="818" t="s">
        <v>248</v>
      </c>
      <c r="D8" s="818"/>
      <c r="E8" s="818"/>
      <c r="F8" s="819" t="s">
        <v>249</v>
      </c>
      <c r="G8" s="820"/>
    </row>
    <row r="9" spans="1:8" ht="50.1" customHeight="1">
      <c r="B9" s="839"/>
      <c r="C9" s="818" t="s">
        <v>292</v>
      </c>
      <c r="D9" s="818"/>
      <c r="E9" s="818"/>
      <c r="F9" s="819" t="s">
        <v>249</v>
      </c>
      <c r="G9" s="820"/>
    </row>
    <row r="10" spans="1:8" ht="50.1" customHeight="1">
      <c r="B10" s="839"/>
      <c r="C10" s="818" t="s">
        <v>250</v>
      </c>
      <c r="D10" s="818"/>
      <c r="E10" s="818"/>
      <c r="F10" s="819" t="s">
        <v>249</v>
      </c>
      <c r="G10" s="820"/>
    </row>
    <row r="11" spans="1:8" ht="60" customHeight="1">
      <c r="B11" s="821" t="s">
        <v>251</v>
      </c>
      <c r="C11" s="168" t="s">
        <v>293</v>
      </c>
      <c r="D11" s="824" t="s">
        <v>294</v>
      </c>
      <c r="E11" s="824"/>
      <c r="F11" s="825"/>
      <c r="G11" s="169" t="s">
        <v>132</v>
      </c>
    </row>
    <row r="12" spans="1:8" ht="60" customHeight="1">
      <c r="B12" s="822"/>
      <c r="C12" s="826" t="s">
        <v>295</v>
      </c>
      <c r="D12" s="824" t="s">
        <v>296</v>
      </c>
      <c r="E12" s="824"/>
      <c r="F12" s="825"/>
      <c r="G12" s="169" t="s">
        <v>132</v>
      </c>
    </row>
    <row r="13" spans="1:8" ht="60" customHeight="1">
      <c r="B13" s="822"/>
      <c r="C13" s="827"/>
      <c r="D13" s="829" t="s">
        <v>297</v>
      </c>
      <c r="E13" s="830"/>
      <c r="F13" s="831"/>
      <c r="G13" s="170"/>
    </row>
    <row r="14" spans="1:8" ht="60" customHeight="1">
      <c r="B14" s="822"/>
      <c r="C14" s="827"/>
      <c r="D14" s="832" t="s">
        <v>298</v>
      </c>
      <c r="E14" s="833"/>
      <c r="F14" s="834"/>
      <c r="G14" s="170"/>
    </row>
    <row r="15" spans="1:8" ht="60" customHeight="1">
      <c r="B15" s="822"/>
      <c r="C15" s="827"/>
      <c r="D15" s="835" t="s">
        <v>299</v>
      </c>
      <c r="E15" s="835"/>
      <c r="F15" s="835"/>
      <c r="G15" s="836"/>
    </row>
    <row r="16" spans="1:8" ht="60" customHeight="1">
      <c r="B16" s="823"/>
      <c r="C16" s="828"/>
      <c r="D16" s="837"/>
      <c r="E16" s="837"/>
      <c r="F16" s="837"/>
      <c r="G16" s="838"/>
    </row>
    <row r="18" spans="2:8">
      <c r="B18" s="158" t="s">
        <v>63</v>
      </c>
      <c r="C18" s="158"/>
      <c r="D18" s="159"/>
      <c r="E18" s="159"/>
      <c r="F18" s="159"/>
      <c r="G18" s="159"/>
      <c r="H18" s="159"/>
    </row>
    <row r="19" spans="2:8">
      <c r="B19" s="158" t="s">
        <v>300</v>
      </c>
      <c r="C19" s="158"/>
      <c r="D19" s="159"/>
      <c r="E19" s="159"/>
      <c r="F19" s="159"/>
      <c r="G19" s="159"/>
      <c r="H19" s="159"/>
    </row>
  </sheetData>
  <mergeCells count="19">
    <mergeCell ref="A4:H4"/>
    <mergeCell ref="B6:C6"/>
    <mergeCell ref="D6:G6"/>
    <mergeCell ref="B7:C7"/>
    <mergeCell ref="D7:G7"/>
    <mergeCell ref="C10:E10"/>
    <mergeCell ref="F10:G10"/>
    <mergeCell ref="B11:B16"/>
    <mergeCell ref="D11:F11"/>
    <mergeCell ref="C12:C16"/>
    <mergeCell ref="D12:F12"/>
    <mergeCell ref="D13:F13"/>
    <mergeCell ref="D14:F14"/>
    <mergeCell ref="D15:G16"/>
    <mergeCell ref="B8:B10"/>
    <mergeCell ref="C8:E8"/>
    <mergeCell ref="F8:G8"/>
    <mergeCell ref="C9:E9"/>
    <mergeCell ref="F9:G9"/>
  </mergeCells>
  <phoneticPr fontId="7"/>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届出書  (元データ)</vt:lpstr>
      <vt:lpstr>届出書 </vt:lpstr>
      <vt:lpstr>体制等状況一覧（６月～）</vt:lpstr>
      <vt:lpstr>別紙２（勤務体制【生活介護・療養介護】）</vt:lpstr>
      <vt:lpstr>別紙２（勤務体制【生活介護・療養介護以外】）</vt:lpstr>
      <vt:lpstr>別紙３(療養介護）</vt:lpstr>
      <vt:lpstr>別紙４（利用状況）</vt:lpstr>
      <vt:lpstr>別紙９（食事提供（R6.9.30まで））</vt:lpstr>
      <vt:lpstr>別紙32（重度障害者支援加算（生活介護））</vt:lpstr>
      <vt:lpstr>別紙42（就労定着実績体制加算・変更）※作業中</vt:lpstr>
      <vt:lpstr>'体制等状況一覧（６月～）'!Print_Area</vt:lpstr>
      <vt:lpstr>'届出書 '!Print_Area</vt:lpstr>
      <vt:lpstr>'届出書  (元データ)'!Print_Area</vt:lpstr>
      <vt:lpstr>'別紙３(療養介護）'!Print_Area</vt:lpstr>
      <vt:lpstr>'別紙32（重度障害者支援加算（生活介護））'!Print_Area</vt:lpstr>
      <vt:lpstr>'別紙42（就労定着実績体制加算・変更）※作業中'!Print_Area</vt:lpstr>
      <vt:lpstr>'体制等状況一覧（６月～）'!Print_Titles</vt:lpstr>
      <vt:lpstr>'別紙３(療養介護）'!Print_Titles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w</cp:lastModifiedBy>
  <cp:lastPrinted>2026-04-02T12:48:52Z</cp:lastPrinted>
  <dcterms:created xsi:type="dcterms:W3CDTF">2006-06-14T03:20:38Z</dcterms:created>
  <dcterms:modified xsi:type="dcterms:W3CDTF">2026-05-27T23:28:41Z</dcterms:modified>
</cp:coreProperties>
</file>