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８年\グラフで見る交通事故 2月\"/>
    </mc:Choice>
  </mc:AlternateContent>
  <xr:revisionPtr revIDLastSave="0" documentId="13_ncr:1_{455316CA-14C8-4849-8928-B37F724A015D}" xr6:coauthVersionLast="47" xr6:coauthVersionMax="47" xr10:uidLastSave="{00000000-0000-0000-0000-000000000000}"/>
  <bookViews>
    <workbookView xWindow="23070" yWindow="3015" windowWidth="21555" windowHeight="1239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4" l="1"/>
  <c r="L27" i="4"/>
  <c r="L28" i="4"/>
  <c r="L29" i="4"/>
  <c r="L30" i="4"/>
  <c r="L31" i="4"/>
  <c r="L25" i="4"/>
  <c r="L14" i="4"/>
  <c r="L15" i="4"/>
  <c r="L16" i="4"/>
  <c r="L17" i="4"/>
  <c r="L18" i="4"/>
  <c r="L19" i="4"/>
  <c r="L20" i="4"/>
  <c r="L13" i="4"/>
  <c r="B43" i="4"/>
  <c r="F21" i="4"/>
  <c r="L21" i="4" s="1"/>
  <c r="B32" i="4"/>
  <c r="L32" i="4" s="1"/>
  <c r="B55" i="4"/>
  <c r="C55" i="4" s="1"/>
  <c r="C54" i="4" l="1"/>
  <c r="D5" i="4"/>
  <c r="L50" i="4" l="1"/>
  <c r="F50" i="4" s="1"/>
  <c r="C5" i="4" l="1"/>
  <c r="F48" i="4" l="1"/>
  <c r="C7" i="4" l="1"/>
  <c r="C6" i="4"/>
  <c r="B50" i="4"/>
  <c r="C50" i="4" s="1"/>
  <c r="L47" i="4"/>
  <c r="F47" i="4" s="1"/>
  <c r="C39" i="4"/>
  <c r="F37"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C41" i="4"/>
  <c r="L49" i="4"/>
  <c r="F49" i="4" s="1"/>
  <c r="C36" i="4"/>
  <c r="C42" i="4"/>
  <c r="C43" i="4"/>
  <c r="C40" i="4"/>
  <c r="C37" i="4"/>
  <c r="G37" i="4"/>
  <c r="G36" i="4"/>
  <c r="G27" i="4"/>
  <c r="G29" i="4"/>
  <c r="G34" i="4"/>
  <c r="C17" i="4"/>
  <c r="C20" i="4"/>
  <c r="C16" i="4"/>
  <c r="C19" i="4"/>
  <c r="C48" i="4"/>
  <c r="C49" i="4"/>
  <c r="M14" i="4" l="1"/>
  <c r="G14" i="4" s="1"/>
  <c r="M18" i="4"/>
  <c r="G18" i="4" s="1"/>
  <c r="M16" i="4"/>
  <c r="G16" i="4" s="1"/>
  <c r="M20" i="4"/>
  <c r="G20" i="4" s="1"/>
  <c r="M17" i="4"/>
  <c r="G17" i="4" s="1"/>
  <c r="M15" i="4"/>
  <c r="G15" i="4" s="1"/>
  <c r="M19" i="4"/>
  <c r="G19" i="4" s="1"/>
  <c r="M21" i="4"/>
  <c r="G21" i="4" s="1"/>
  <c r="M13" i="4"/>
  <c r="G13" i="4" s="1"/>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<sst xmlns="http://schemas.openxmlformats.org/spreadsheetml/2006/main" count="118" uniqueCount="69">
  <si>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</si>
  <si>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</si>
  <si>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</si>
  <si>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</si>
  <si>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</si>
  <si>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</si>
  <si>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</si>
  <si>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</si>
  <si>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</si>
  <si>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</si>
  <si>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</si>
  <si>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</si>
  <si>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</si>
  <si>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</si>
  <si>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</si>
  <si>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</si>
  <si>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</si>
  <si>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</si>
  <si>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</si>
  <si>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</si>
  <si>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</si>
  <si>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</si>
  <si>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</si>
  <si>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</si>
  <si>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</si>
  <si>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</si>
  <si>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</si>
  <si>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</si>
  <si>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</si>
  <si>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</si>
  <si>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</si>
  <si>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</si>
  <si>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</si>
  <si>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</si>
  <si>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</si>
  <si>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</si>
  <si>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</si>
  <si>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</si>
  <si>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</si>
  <si>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</si>
  <si>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</si>
  <si>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</si>
  <si>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</si>
  <si>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</si>
  <si>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</si>
  <si>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</si>
  <si>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</si>
  <si>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</si>
  <si>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</si>
  <si>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</si>
  <si>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</si>
  <si>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</si>
  <si>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</si>
  <si>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</si>
  <si>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</si>
  <si>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</si>
  <si>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</si>
  <si>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</si>
  <si>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</si>
  <si>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</si>
  <si>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</si>
  <si>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</si>
  <si>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</si>
  <si>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</si>
  <si>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</si>
  <si>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８年</t>
    <rPh sb="1" eb="2">
      <t>ネン</t>
    </rPh>
    <phoneticPr fontId="2"/>
  </si>
  <si>
    <t>過去3年
(R5～R7)平均</t>
    <rPh sb="0" eb="2">
      <t>カコ</t>
    </rPh>
    <rPh sb="3" eb="4">
      <t>ネン</t>
    </rPh>
    <rPh sb="12" eb="14">
      <t>ヘイキン</t>
    </rPh>
    <phoneticPr fontId="2"/>
  </si>
  <si>
    <t>グラフで見る交通事故発生状況（令和8年2月末）</t>
    <rPh sb="4" eb="5">
      <t>ミ</t>
    </rPh>
    <rPh sb="6" eb="8">
      <t>コウツウ</t>
    </rPh>
    <rPh sb="8" eb="10">
      <t>ジコ</t>
    </rPh>
    <rPh sb="10" eb="12">
      <t>ハッセイ</t>
    </rPh>
    <rPh sb="12" eb="14">
      <t>ジョウキョウ</t>
    </rPh>
    <rPh sb="15" eb="17">
      <t>レイワ</t>
    </rPh>
    <rPh sb="18" eb="19">
      <t>ネン</t>
    </rPh>
    <rPh sb="20" eb="22">
      <t>ガツマツ</t>
    </rPh>
    <phoneticPr fontId="2"/>
  </si>
  <si>
    <t xml:space="preserve">　　※　　生存可とは、非着用のうち着用していれば助かった可能性
　　　　が推定されるもの
           </t>
    <rPh sb="24" eb="25">
      <t>タス</t>
    </rPh>
    <rPh sb="28" eb="31">
      <t>カノウセイ</t>
    </rPh>
    <rPh sb="37" eb="39">
      <t>スイテイ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</si>
</sst>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3" borderId="1" xfId="1" applyNumberFormat="1" applyFont="1" applyFill="1" applyBorder="1" applyProtection="1">
      <alignment vertical="center"/>
      <protection locked="0"/>
    </xf>
    <xf numFmtId="0" fontId="5" fillId="0" borderId="0" xfId="0" applyFont="1" applyFill="1" applyBorder="1">
      <alignment vertical="center"/>
    </xf>
    <xf numFmtId="0" fontId="5" fillId="0" borderId="0" xfId="0" applyNumberFormat="1" applyFont="1" applyFill="1" applyBorder="1">
      <alignment vertical="center"/>
    </xf>
    <xf numFmtId="177" fontId="0" fillId="0" borderId="1" xfId="0" applyNumberFormat="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General</c:formatCode>
                <c:ptCount val="3"/>
                <c:pt idx="0">
                  <c:v>500</c:v>
                </c:pt>
                <c:pt idx="1">
                  <c:v>443</c:v>
                </c:pt>
                <c:pt idx="2">
                  <c:v>463</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1924241890519470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4.9600953719262375E-3"/>
                  <c:y val="0.237846378649082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9.5244773944415315E-3"/>
                  <c:y val="0.200468476288926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General</c:formatCode>
                <c:ptCount val="3"/>
                <c:pt idx="0">
                  <c:v>417</c:v>
                </c:pt>
                <c:pt idx="1">
                  <c:v>381</c:v>
                </c:pt>
                <c:pt idx="2">
                  <c:v>389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5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1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General</c:formatCode>
                <c:ptCount val="3"/>
                <c:pt idx="0">
                  <c:v>7</c:v>
                </c:pt>
                <c:pt idx="1">
                  <c:v>4</c:v>
                </c:pt>
                <c:pt idx="2">
                  <c:v>5</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1">
                  <c:v>1</c:v>
                </c:pt>
                <c:pt idx="3">
                  <c:v>2</c:v>
                </c:pt>
                <c:pt idx="5">
                  <c:v>3</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4"/>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c:v>
                </c:pt>
                <c:pt idx="1">
                  <c:v>1</c:v>
                </c:pt>
                <c:pt idx="3">
                  <c:v>3</c:v>
                </c:pt>
                <c:pt idx="4">
                  <c:v>1</c:v>
                </c:pt>
                <c:pt idx="5">
                  <c:v>1</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6">
                  <c:v>3</c:v>
                </c:pt>
                <c:pt idx="8">
                  <c:v>3</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delete val="1"/>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0.12388625180717658"/>
                  <c:y val="0.219866262300251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229314420803783"/>
                  <c:y val="-1.4141695185628299E-3"/>
                </c:manualLayout>
              </c:layout>
              <c:tx>
                <c:rich>
                  <a:bodyPr/>
                  <a:lstStyle/>
                  <a:p>
                    <a:r>
                      <a:rPr lang="ja-JP" altLang="en-US" sz="800"/>
                      <a:t>非着用</a:t>
                    </a:r>
                    <a:r>
                      <a:rPr lang="en-US" altLang="ja-JP" sz="800"/>
                      <a:t>1</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2</c:v>
                </c:pt>
                <c:pt idx="2">
                  <c:v>0</c:v>
                </c:pt>
                <c:pt idx="3">
                  <c:v>1</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delete val="1"/>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9.0923040214378914E-2"/>
                  <c:y val="-6.89136060789604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0963248475059496"/>
                  <c:y val="5.85411963364719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delete val="1"/>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delete val="1"/>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c:v>
                </c:pt>
                <c:pt idx="1">
                  <c:v>0</c:v>
                </c:pt>
                <c:pt idx="2">
                  <c:v>3</c:v>
                </c:pt>
                <c:pt idx="3">
                  <c:v>0</c:v>
                </c:pt>
                <c:pt idx="4">
                  <c:v>3</c:v>
                </c:pt>
                <c:pt idx="5">
                  <c:v>0</c:v>
                </c:pt>
                <c:pt idx="6">
                  <c:v>0</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8.8861286705359019E-2"/>
                  <c:y val="6.9469223323828707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delete val="1"/>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layout>
                <c:manualLayout>
                  <c:x val="-5.5827141325644265E-2"/>
                  <c:y val="-2.028374360181725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delete val="1"/>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delete val="1"/>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delete val="1"/>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0.10172143974960876"/>
                  <c:y val="-0.1487329200129054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1</c:v>
                </c:pt>
                <c:pt idx="2">
                  <c:v>0</c:v>
                </c:pt>
                <c:pt idx="3">
                  <c:v>1</c:v>
                </c:pt>
                <c:pt idx="4">
                  <c:v>0</c:v>
                </c:pt>
                <c:pt idx="5">
                  <c:v>0</c:v>
                </c:pt>
                <c:pt idx="6">
                  <c:v>0</c:v>
                </c:pt>
                <c:pt idx="7">
                  <c:v>5</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495300</xdr:colOff>
      <xdr:row>59</xdr:row>
      <xdr:rowOff>152400</xdr:rowOff>
    </xdr:from>
    <xdr:to>
      <xdr:col>13</xdr:col>
      <xdr:colOff>47625</xdr:colOff>
      <xdr:row>61</xdr:row>
      <xdr:rowOff>85725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19425" y="10553700"/>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R21" sqref="R21"/>
    </sheetView>
  </sheetViews>
  <sheetFormatPr defaultRowHeight="13.5"/>
  <cols>
    <col min="1" max="1" width="12.75" customWidth="1"/>
    <col min="2" max="3" width="11.25" bestFit="1" customWidth="1"/>
    <col min="4" max="4" width="13.75" customWidth="1"/>
    <col min="11" max="11" width="13" bestFit="1" customWidth="1"/>
  </cols>
  <sheetData>
    <row r="1" spans="1:13">
      <c r="A1" s="15" t="s">
        <v>67</v>
      </c>
    </row>
    <row r="3" spans="1:13">
      <c r="A3" t="s">
        <v>45</v>
      </c>
    </row>
    <row r="4" spans="1:13" ht="27">
      <c r="A4" s="1"/>
      <c r="B4" s="12" t="s">
        <v>65</v>
      </c>
      <c r="C4" s="12" t="s">
        <v>64</v>
      </c>
      <c r="D4" s="22" t="s">
        <v>66</v>
      </c>
      <c r="E4" s="13"/>
      <c r="F4" s="12" t="s">
        <v>64</v>
      </c>
      <c r="G4" s="12" t="s">
        <v>63</v>
      </c>
      <c r="H4" s="12" t="s">
        <v>62</v>
      </c>
    </row>
    <row r="5" spans="1:13">
      <c r="A5" s="1" t="s">
        <v>0</v>
      </c>
      <c r="B5" s="18">
        <v>417</v>
      </c>
      <c r="C5" s="21">
        <f>F5</f>
        <v>381</v>
      </c>
      <c r="D5" s="21">
        <f>ROUND((G5+H5+F5)/3,0)</f>
        <v>389</v>
      </c>
      <c r="E5" s="5"/>
      <c r="F5" s="23">
        <v>381</v>
      </c>
      <c r="G5" s="23">
        <v>368</v>
      </c>
      <c r="H5" s="23">
        <v>419</v>
      </c>
      <c r="I5" s="5"/>
    </row>
    <row r="6" spans="1:13">
      <c r="A6" s="1" t="s">
        <v>1</v>
      </c>
      <c r="B6" s="18">
        <v>7</v>
      </c>
      <c r="C6" s="21">
        <f>F6</f>
        <v>4</v>
      </c>
      <c r="D6" s="21">
        <f>ROUND((G6+H6+F6)/3,0)</f>
        <v>5</v>
      </c>
      <c r="E6" s="5"/>
      <c r="F6" s="23">
        <v>4</v>
      </c>
      <c r="G6" s="23">
        <v>3</v>
      </c>
      <c r="H6" s="23">
        <v>7</v>
      </c>
      <c r="I6" s="5"/>
    </row>
    <row r="7" spans="1:13">
      <c r="A7" s="1" t="s">
        <v>2</v>
      </c>
      <c r="B7" s="18">
        <v>500</v>
      </c>
      <c r="C7" s="21">
        <f>F7</f>
        <v>443</v>
      </c>
      <c r="D7" s="21">
        <f>ROUND((G7+H7+F7)/3,0)</f>
        <v>463</v>
      </c>
      <c r="E7" s="5"/>
      <c r="F7" s="23">
        <v>443</v>
      </c>
      <c r="G7" s="23">
        <v>451</v>
      </c>
      <c r="H7" s="23">
        <v>496</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t="s">
        <v>25</v>
      </c>
      <c r="L11" s="5"/>
      <c r="M11" s="5"/>
    </row>
    <row r="12" spans="1:13">
      <c r="A12" s="1"/>
      <c r="B12" s="14" t="s">
        <v>10</v>
      </c>
      <c r="C12" s="14" t="s">
        <v>39</v>
      </c>
      <c r="D12" s="8"/>
      <c r="E12" s="14"/>
      <c r="F12" s="12" t="s">
        <v>10</v>
      </c>
      <c r="G12" s="12" t="s">
        <v>39</v>
      </c>
      <c r="H12" s="5"/>
      <c r="I12" s="5"/>
      <c r="K12" s="14"/>
      <c r="L12" s="12" t="s">
        <v>10</v>
      </c>
      <c r="M12" s="12" t="s">
        <v>39</v>
      </c>
    </row>
    <row r="13" spans="1:13">
      <c r="A13" s="1" t="s">
        <v>3</v>
      </c>
      <c r="B13" s="19"/>
      <c r="C13" s="10">
        <f>B13/$B$20*100</f>
        <v>0</v>
      </c>
      <c r="D13" s="5"/>
      <c r="E13" s="4" t="s">
        <v>26</v>
      </c>
      <c r="F13" s="19"/>
      <c r="G13" s="10">
        <f>M13</f>
        <v>0</v>
      </c>
      <c r="H13" s="5"/>
      <c r="I13" s="5"/>
      <c r="K13" s="4" t="s">
        <v>26</v>
      </c>
      <c r="L13" s="26">
        <f>F13</f>
        <v>0</v>
      </c>
      <c r="M13" s="10">
        <f t="shared" ref="M13:M21" si="0">L13/$L$21*100</f>
        <v>0</v>
      </c>
    </row>
    <row r="14" spans="1:13">
      <c r="A14" s="1" t="s">
        <v>4</v>
      </c>
      <c r="B14" s="19">
        <v>1</v>
      </c>
      <c r="C14" s="10">
        <f t="shared" ref="C14:C19" si="1">B14/$B$20*100</f>
        <v>14.285714285714285</v>
      </c>
      <c r="D14" s="5"/>
      <c r="E14" s="4" t="s">
        <v>27</v>
      </c>
      <c r="F14" s="19">
        <v>1</v>
      </c>
      <c r="G14" s="10">
        <f t="shared" ref="G14:G21" si="2">M14</f>
        <v>14.285714285714285</v>
      </c>
      <c r="H14" s="5"/>
      <c r="I14" s="5"/>
      <c r="K14" s="4" t="s">
        <v>27</v>
      </c>
      <c r="L14" s="26">
        <f t="shared" ref="L14:L21" si="3">F14</f>
        <v>1</v>
      </c>
      <c r="M14" s="10">
        <f t="shared" si="0"/>
        <v>14.285714285714285</v>
      </c>
    </row>
    <row r="15" spans="1:13">
      <c r="A15" s="1" t="s">
        <v>5</v>
      </c>
      <c r="B15" s="19"/>
      <c r="C15" s="10">
        <f t="shared" si="1"/>
        <v>0</v>
      </c>
      <c r="D15" s="5"/>
      <c r="E15" s="4" t="s">
        <v>28</v>
      </c>
      <c r="F15" s="19"/>
      <c r="G15" s="10">
        <f t="shared" si="2"/>
        <v>0</v>
      </c>
      <c r="H15" s="5"/>
      <c r="I15" s="5"/>
      <c r="K15" s="4" t="s">
        <v>28</v>
      </c>
      <c r="L15" s="26">
        <f t="shared" si="3"/>
        <v>0</v>
      </c>
      <c r="M15" s="10">
        <f t="shared" si="0"/>
        <v>0</v>
      </c>
    </row>
    <row r="16" spans="1:13">
      <c r="A16" s="1" t="s">
        <v>6</v>
      </c>
      <c r="B16" s="19">
        <v>2</v>
      </c>
      <c r="C16" s="10">
        <f t="shared" si="1"/>
        <v>28.571428571428569</v>
      </c>
      <c r="D16" s="5"/>
      <c r="E16" s="4" t="s">
        <v>29</v>
      </c>
      <c r="F16" s="19">
        <v>1</v>
      </c>
      <c r="G16" s="10">
        <f t="shared" si="2"/>
        <v>14.285714285714285</v>
      </c>
      <c r="H16" s="5"/>
      <c r="I16" s="5"/>
      <c r="K16" s="4" t="s">
        <v>29</v>
      </c>
      <c r="L16" s="26">
        <f t="shared" si="3"/>
        <v>1</v>
      </c>
      <c r="M16" s="10">
        <f t="shared" si="0"/>
        <v>14.285714285714285</v>
      </c>
    </row>
    <row r="17" spans="1:13">
      <c r="A17" s="1" t="s">
        <v>7</v>
      </c>
      <c r="B17" s="19"/>
      <c r="C17" s="10">
        <f t="shared" si="1"/>
        <v>0</v>
      </c>
      <c r="D17" s="5"/>
      <c r="E17" s="4" t="s">
        <v>30</v>
      </c>
      <c r="F17" s="19"/>
      <c r="G17" s="10">
        <f t="shared" si="2"/>
        <v>0</v>
      </c>
      <c r="H17" s="5"/>
      <c r="I17" s="5"/>
      <c r="K17" s="4" t="s">
        <v>30</v>
      </c>
      <c r="L17" s="26">
        <f t="shared" si="3"/>
        <v>0</v>
      </c>
      <c r="M17" s="10">
        <f t="shared" si="0"/>
        <v>0</v>
      </c>
    </row>
    <row r="18" spans="1:13">
      <c r="A18" s="1" t="s">
        <v>8</v>
      </c>
      <c r="B18" s="19">
        <v>3</v>
      </c>
      <c r="C18" s="10">
        <f t="shared" si="1"/>
        <v>42.857142857142854</v>
      </c>
      <c r="D18" s="5"/>
      <c r="E18" s="4" t="s">
        <v>31</v>
      </c>
      <c r="F18" s="19"/>
      <c r="G18" s="10">
        <f t="shared" si="2"/>
        <v>0</v>
      </c>
      <c r="H18" s="5"/>
      <c r="I18" s="5"/>
      <c r="K18" s="4" t="s">
        <v>31</v>
      </c>
      <c r="L18" s="26">
        <f t="shared" si="3"/>
        <v>0</v>
      </c>
      <c r="M18" s="10">
        <f t="shared" si="0"/>
        <v>0</v>
      </c>
    </row>
    <row r="19" spans="1:13">
      <c r="A19" s="1" t="s">
        <v>9</v>
      </c>
      <c r="B19" s="19">
        <v>1</v>
      </c>
      <c r="C19" s="10">
        <f t="shared" si="1"/>
        <v>14.285714285714285</v>
      </c>
      <c r="D19" s="5"/>
      <c r="E19" s="4" t="s">
        <v>32</v>
      </c>
      <c r="F19" s="19"/>
      <c r="G19" s="10">
        <f t="shared" si="2"/>
        <v>0</v>
      </c>
      <c r="H19" s="5"/>
      <c r="I19" s="5"/>
      <c r="K19" s="4" t="s">
        <v>32</v>
      </c>
      <c r="L19" s="26">
        <f t="shared" si="3"/>
        <v>0</v>
      </c>
      <c r="M19" s="10">
        <f t="shared" si="0"/>
        <v>0</v>
      </c>
    </row>
    <row r="20" spans="1:13">
      <c r="A20" s="1" t="s">
        <v>11</v>
      </c>
      <c r="B20" s="20">
        <f>SUM(B13:B19)</f>
        <v>7</v>
      </c>
      <c r="C20" s="10">
        <f>B20/$B$20*100</f>
        <v>100</v>
      </c>
      <c r="D20" s="5"/>
      <c r="E20" s="4" t="s">
        <v>33</v>
      </c>
      <c r="F20" s="19">
        <v>5</v>
      </c>
      <c r="G20" s="10">
        <f t="shared" si="2"/>
        <v>71.428571428571431</v>
      </c>
      <c r="H20" s="5"/>
      <c r="I20" s="5"/>
      <c r="K20" s="4" t="s">
        <v>33</v>
      </c>
      <c r="L20" s="26">
        <f t="shared" si="3"/>
        <v>5</v>
      </c>
      <c r="M20" s="10">
        <f t="shared" si="0"/>
        <v>71.428571428571431</v>
      </c>
    </row>
    <row r="21" spans="1:13">
      <c r="B21" s="5"/>
      <c r="C21" s="5"/>
      <c r="D21" s="5"/>
      <c r="E21" s="4" t="s">
        <v>11</v>
      </c>
      <c r="F21" s="4">
        <f>SUM(F13:F20)</f>
        <v>7</v>
      </c>
      <c r="G21" s="10">
        <f t="shared" si="2"/>
        <v>100</v>
      </c>
      <c r="H21" s="5"/>
      <c r="I21" s="5"/>
      <c r="K21" s="4" t="s">
        <v>11</v>
      </c>
      <c r="L21" s="26">
        <f t="shared" si="3"/>
        <v>7</v>
      </c>
      <c r="M21" s="10">
        <f t="shared" si="0"/>
        <v>100</v>
      </c>
    </row>
    <row r="22" spans="1:13">
      <c r="B22" s="5"/>
      <c r="C22" s="5"/>
      <c r="D22" s="5"/>
      <c r="E22" s="3"/>
      <c r="F22" s="3"/>
      <c r="G22" s="11"/>
      <c r="H22" s="5"/>
      <c r="I22" s="5"/>
    </row>
    <row r="23" spans="1:13">
      <c r="A23" t="s">
        <v>13</v>
      </c>
      <c r="B23" s="5"/>
      <c r="C23" s="5"/>
      <c r="D23" s="5"/>
      <c r="E23" s="3" t="s">
        <v>40</v>
      </c>
      <c r="F23" s="3"/>
      <c r="G23" s="3"/>
      <c r="H23" s="5"/>
      <c r="I23" s="5"/>
      <c r="K23" t="s">
        <v>13</v>
      </c>
      <c r="M23" s="5"/>
    </row>
    <row r="24" spans="1:13">
      <c r="A24" s="1"/>
      <c r="B24" s="12" t="s">
        <v>10</v>
      </c>
      <c r="C24" s="12" t="s">
        <v>39</v>
      </c>
      <c r="D24" s="13"/>
      <c r="E24" s="12"/>
      <c r="F24" s="12" t="s">
        <v>10</v>
      </c>
      <c r="G24" s="12" t="s">
        <v>39</v>
      </c>
      <c r="H24" s="5"/>
      <c r="I24" s="5"/>
      <c r="K24" s="1"/>
      <c r="L24" s="1" t="s">
        <v>10</v>
      </c>
      <c r="M24" s="12" t="s">
        <v>39</v>
      </c>
    </row>
    <row r="25" spans="1:13">
      <c r="A25" s="1" t="s">
        <v>14</v>
      </c>
      <c r="B25" s="19">
        <v>1</v>
      </c>
      <c r="C25" s="10">
        <f>M25</f>
        <v>14.285714285714285</v>
      </c>
      <c r="D25" s="5"/>
      <c r="E25" s="4" t="s">
        <v>59</v>
      </c>
      <c r="F25" s="19"/>
      <c r="G25" s="10">
        <f>F25/$F$37*100</f>
        <v>0</v>
      </c>
      <c r="H25" s="5"/>
      <c r="I25" s="5"/>
      <c r="K25" s="1" t="s">
        <v>14</v>
      </c>
      <c r="L25" s="26">
        <f>B25</f>
        <v>1</v>
      </c>
      <c r="M25" s="10">
        <f t="shared" ref="M25:M32" si="4">L25/L$32*100</f>
        <v>14.285714285714285</v>
      </c>
    </row>
    <row r="26" spans="1:13">
      <c r="A26" s="1" t="s">
        <v>15</v>
      </c>
      <c r="B26" s="19"/>
      <c r="C26" s="10">
        <f t="shared" ref="C26:C32" si="5">M26</f>
        <v>0</v>
      </c>
      <c r="D26" s="5"/>
      <c r="E26" s="4" t="s">
        <v>58</v>
      </c>
      <c r="F26" s="19"/>
      <c r="G26" s="10">
        <f>F26/$F$37*100</f>
        <v>0</v>
      </c>
      <c r="H26" s="5"/>
      <c r="I26" s="5"/>
      <c r="K26" s="1" t="s">
        <v>15</v>
      </c>
      <c r="L26" s="26">
        <f t="shared" ref="L26:L32" si="6">B26</f>
        <v>0</v>
      </c>
      <c r="M26" s="10">
        <f t="shared" si="4"/>
        <v>0</v>
      </c>
    </row>
    <row r="27" spans="1:13">
      <c r="A27" s="1" t="s">
        <v>16</v>
      </c>
      <c r="B27" s="19">
        <v>3</v>
      </c>
      <c r="C27" s="10">
        <f t="shared" si="5"/>
        <v>42.857142857142854</v>
      </c>
      <c r="D27" s="5"/>
      <c r="E27" s="4" t="s">
        <v>57</v>
      </c>
      <c r="F27" s="19"/>
      <c r="G27" s="10">
        <f t="shared" ref="G27:G37" si="7">F27/$F$37*100</f>
        <v>0</v>
      </c>
      <c r="H27" s="5"/>
      <c r="I27" s="5"/>
      <c r="K27" s="1" t="s">
        <v>16</v>
      </c>
      <c r="L27" s="26">
        <f t="shared" si="6"/>
        <v>3</v>
      </c>
      <c r="M27" s="10">
        <f t="shared" si="4"/>
        <v>42.857142857142854</v>
      </c>
    </row>
    <row r="28" spans="1:13">
      <c r="A28" s="1" t="s">
        <v>17</v>
      </c>
      <c r="B28" s="19"/>
      <c r="C28" s="10">
        <f t="shared" si="5"/>
        <v>0</v>
      </c>
      <c r="D28" s="5"/>
      <c r="E28" s="4" t="s">
        <v>56</v>
      </c>
      <c r="F28" s="19"/>
      <c r="G28" s="10">
        <f t="shared" si="7"/>
        <v>0</v>
      </c>
      <c r="H28" s="5"/>
      <c r="I28" s="5"/>
      <c r="K28" s="1" t="s">
        <v>17</v>
      </c>
      <c r="L28" s="26">
        <f t="shared" si="6"/>
        <v>0</v>
      </c>
      <c r="M28" s="10">
        <f t="shared" si="4"/>
        <v>0</v>
      </c>
    </row>
    <row r="29" spans="1:13">
      <c r="A29" s="1" t="s">
        <v>18</v>
      </c>
      <c r="B29" s="19">
        <v>3</v>
      </c>
      <c r="C29" s="10">
        <f t="shared" si="5"/>
        <v>42.857142857142854</v>
      </c>
      <c r="D29" s="5"/>
      <c r="E29" s="4" t="s">
        <v>55</v>
      </c>
      <c r="F29" s="19"/>
      <c r="G29" s="10">
        <f t="shared" si="7"/>
        <v>0</v>
      </c>
      <c r="H29" s="5"/>
      <c r="I29" s="5"/>
      <c r="K29" s="1" t="s">
        <v>18</v>
      </c>
      <c r="L29" s="26">
        <f t="shared" si="6"/>
        <v>3</v>
      </c>
      <c r="M29" s="10">
        <f t="shared" si="4"/>
        <v>42.857142857142854</v>
      </c>
    </row>
    <row r="30" spans="1:13">
      <c r="A30" s="1" t="s">
        <v>19</v>
      </c>
      <c r="B30" s="19"/>
      <c r="C30" s="10">
        <f t="shared" si="5"/>
        <v>0</v>
      </c>
      <c r="D30" s="5"/>
      <c r="E30" s="4" t="s">
        <v>54</v>
      </c>
      <c r="F30" s="19"/>
      <c r="G30" s="10">
        <f t="shared" si="7"/>
        <v>0</v>
      </c>
      <c r="H30" s="5"/>
      <c r="I30" s="5"/>
      <c r="K30" s="1" t="s">
        <v>19</v>
      </c>
      <c r="L30" s="26">
        <f t="shared" si="6"/>
        <v>0</v>
      </c>
      <c r="M30" s="10">
        <f t="shared" si="4"/>
        <v>0</v>
      </c>
    </row>
    <row r="31" spans="1:13">
      <c r="A31" s="1" t="s">
        <v>48</v>
      </c>
      <c r="B31" s="19"/>
      <c r="C31" s="10">
        <f t="shared" si="5"/>
        <v>0</v>
      </c>
      <c r="D31" s="5"/>
      <c r="E31" s="4" t="s">
        <v>53</v>
      </c>
      <c r="F31" s="19">
        <v>3</v>
      </c>
      <c r="G31" s="10">
        <f t="shared" si="7"/>
        <v>42.857142857142854</v>
      </c>
      <c r="H31" s="5"/>
      <c r="I31" s="5"/>
      <c r="K31" s="1" t="s">
        <v>48</v>
      </c>
      <c r="L31" s="26">
        <f t="shared" si="6"/>
        <v>0</v>
      </c>
      <c r="M31" s="10">
        <f t="shared" si="4"/>
        <v>0</v>
      </c>
    </row>
    <row r="32" spans="1:13">
      <c r="A32" s="1" t="s">
        <v>11</v>
      </c>
      <c r="B32" s="4">
        <f>SUM(B25:B31)</f>
        <v>7</v>
      </c>
      <c r="C32" s="10">
        <f t="shared" si="5"/>
        <v>100</v>
      </c>
      <c r="D32" s="5"/>
      <c r="E32" s="4" t="s">
        <v>52</v>
      </c>
      <c r="F32" s="19"/>
      <c r="G32" s="10">
        <f t="shared" si="7"/>
        <v>0</v>
      </c>
      <c r="H32" s="5"/>
      <c r="I32" s="5"/>
      <c r="K32" s="1" t="s">
        <v>11</v>
      </c>
      <c r="L32" s="26">
        <f t="shared" si="6"/>
        <v>7</v>
      </c>
      <c r="M32" s="10">
        <f t="shared" si="4"/>
        <v>100</v>
      </c>
    </row>
    <row r="33" spans="1:12">
      <c r="B33" s="5"/>
      <c r="C33" s="5"/>
      <c r="D33" s="5"/>
      <c r="E33" s="4" t="s">
        <v>51</v>
      </c>
      <c r="F33" s="19">
        <v>3</v>
      </c>
      <c r="G33" s="10">
        <f t="shared" si="7"/>
        <v>42.857142857142854</v>
      </c>
      <c r="H33" s="5"/>
      <c r="I33" s="5"/>
    </row>
    <row r="34" spans="1:12">
      <c r="A34" t="s">
        <v>20</v>
      </c>
      <c r="B34" s="5"/>
      <c r="C34" s="5"/>
      <c r="D34" s="5"/>
      <c r="E34" s="4" t="s">
        <v>50</v>
      </c>
      <c r="F34" s="19"/>
      <c r="G34" s="10">
        <f t="shared" si="7"/>
        <v>0</v>
      </c>
      <c r="H34" s="5"/>
      <c r="I34" s="5"/>
    </row>
    <row r="35" spans="1:12">
      <c r="A35" s="1"/>
      <c r="B35" s="16" t="s">
        <v>10</v>
      </c>
      <c r="C35" s="12" t="s">
        <v>39</v>
      </c>
      <c r="D35" s="5"/>
      <c r="E35" s="4" t="s">
        <v>49</v>
      </c>
      <c r="F35" s="19"/>
      <c r="G35" s="10">
        <f t="shared" si="7"/>
        <v>0</v>
      </c>
      <c r="H35" s="5"/>
      <c r="I35" s="5"/>
    </row>
    <row r="36" spans="1:12">
      <c r="A36" s="1" t="s">
        <v>21</v>
      </c>
      <c r="B36" s="19">
        <v>1</v>
      </c>
      <c r="C36" s="10">
        <f t="shared" ref="C36:C43" si="8">B36/B$43*100</f>
        <v>14.285714285714285</v>
      </c>
      <c r="D36" s="5"/>
      <c r="E36" s="4" t="s">
        <v>41</v>
      </c>
      <c r="F36" s="19">
        <v>1</v>
      </c>
      <c r="G36" s="10">
        <f t="shared" si="7"/>
        <v>14.285714285714285</v>
      </c>
      <c r="H36" s="5"/>
      <c r="I36" s="5"/>
    </row>
    <row r="37" spans="1:12">
      <c r="A37" s="1" t="s">
        <v>22</v>
      </c>
      <c r="B37" s="19">
        <v>1</v>
      </c>
      <c r="C37" s="10">
        <f t="shared" si="8"/>
        <v>14.285714285714285</v>
      </c>
      <c r="D37" s="5"/>
      <c r="E37" s="4" t="s">
        <v>11</v>
      </c>
      <c r="F37" s="20">
        <f>SUM(F25:F36)</f>
        <v>7</v>
      </c>
      <c r="G37" s="10">
        <f t="shared" si="7"/>
        <v>100</v>
      </c>
      <c r="H37" s="5"/>
      <c r="I37" s="5"/>
    </row>
    <row r="38" spans="1:12">
      <c r="A38" s="1" t="s">
        <v>23</v>
      </c>
      <c r="B38" s="19"/>
      <c r="C38" s="10">
        <f t="shared" si="8"/>
        <v>0</v>
      </c>
      <c r="F38" s="5"/>
      <c r="G38" s="5"/>
      <c r="H38" s="5"/>
      <c r="I38" s="5"/>
    </row>
    <row r="39" spans="1:12">
      <c r="A39" s="1" t="s">
        <v>60</v>
      </c>
      <c r="B39" s="19">
        <v>3</v>
      </c>
      <c r="C39" s="10">
        <f t="shared" si="8"/>
        <v>42.857142857142854</v>
      </c>
      <c r="F39" s="5"/>
      <c r="G39" s="5"/>
      <c r="H39" s="5"/>
      <c r="I39" s="5"/>
    </row>
    <row r="40" spans="1:12" ht="27">
      <c r="A40" s="9" t="s">
        <v>42</v>
      </c>
      <c r="B40" s="19">
        <v>1</v>
      </c>
      <c r="C40" s="10">
        <f t="shared" si="8"/>
        <v>14.285714285714285</v>
      </c>
    </row>
    <row r="41" spans="1:12">
      <c r="A41" s="1" t="s">
        <v>24</v>
      </c>
      <c r="B41" s="19">
        <v>1</v>
      </c>
      <c r="C41" s="10">
        <f t="shared" si="8"/>
        <v>14.285714285714285</v>
      </c>
    </row>
    <row r="42" spans="1:12">
      <c r="A42" s="1" t="s">
        <v>47</v>
      </c>
      <c r="B42" s="19"/>
      <c r="C42" s="10">
        <f t="shared" si="8"/>
        <v>0</v>
      </c>
    </row>
    <row r="43" spans="1:12">
      <c r="A43" s="1" t="s">
        <v>11</v>
      </c>
      <c r="B43" s="4">
        <f>SUM(B36:B42)</f>
        <v>7</v>
      </c>
      <c r="C43" s="10">
        <f t="shared" si="8"/>
        <v>100</v>
      </c>
    </row>
    <row r="44" spans="1:12">
      <c r="B44" s="5"/>
      <c r="C44" s="5"/>
    </row>
    <row r="45" spans="1:12">
      <c r="B45" s="5"/>
      <c r="C45" s="5"/>
    </row>
    <row r="46" spans="1:12">
      <c r="A46" t="s">
        <v>34</v>
      </c>
      <c r="B46" s="5"/>
      <c r="C46" s="5"/>
    </row>
    <row r="47" spans="1:12">
      <c r="A47" s="1"/>
      <c r="B47" s="12" t="s">
        <v>10</v>
      </c>
      <c r="C47" s="12" t="s">
        <v>39</v>
      </c>
      <c r="E47" s="24" t="s">
        <v>35</v>
      </c>
      <c r="F47" s="25">
        <f>L47</f>
        <v>2</v>
      </c>
      <c r="K47" s="1" t="s">
        <v>35</v>
      </c>
      <c r="L47" s="17">
        <f>B48</f>
        <v>2</v>
      </c>
    </row>
    <row r="48" spans="1:12">
      <c r="A48" s="1" t="s">
        <v>35</v>
      </c>
      <c r="B48" s="19">
        <v>2</v>
      </c>
      <c r="C48" s="10">
        <f>B48/$B$50*100</f>
        <v>66.666666666666657</v>
      </c>
      <c r="E48" s="24" t="s">
        <v>36</v>
      </c>
      <c r="F48" s="25">
        <f>L48</f>
        <v>0</v>
      </c>
      <c r="K48" s="1" t="s">
        <v>36</v>
      </c>
      <c r="L48" s="17"/>
    </row>
    <row r="49" spans="1:12">
      <c r="A49" s="1" t="s">
        <v>36</v>
      </c>
      <c r="B49" s="19">
        <v>1</v>
      </c>
      <c r="C49" s="10">
        <f>B49/$B$50*100</f>
        <v>33.333333333333329</v>
      </c>
      <c r="E49" s="24" t="s">
        <v>37</v>
      </c>
      <c r="F49" s="25">
        <f>L49</f>
        <v>0</v>
      </c>
      <c r="K49" s="1" t="s">
        <v>37</v>
      </c>
      <c r="L49" s="17">
        <f>B55</f>
        <v>0</v>
      </c>
    </row>
    <row r="50" spans="1:12">
      <c r="A50" s="1" t="s">
        <v>11</v>
      </c>
      <c r="B50" s="20">
        <f>SUM(B48:B49)</f>
        <v>3</v>
      </c>
      <c r="C50" s="10">
        <f>B50/$B$50*100</f>
        <v>100</v>
      </c>
      <c r="E50" s="24" t="s">
        <v>38</v>
      </c>
      <c r="F50" s="25">
        <f>L50</f>
        <v>1</v>
      </c>
      <c r="K50" s="1" t="s">
        <v>38</v>
      </c>
      <c r="L50" s="17">
        <f>B54</f>
        <v>1</v>
      </c>
    </row>
    <row r="51" spans="1:12">
      <c r="A51" s="3" t="s">
        <v>61</v>
      </c>
      <c r="B51" s="3"/>
      <c r="C51" s="11"/>
    </row>
    <row r="52" spans="1:12">
      <c r="A52" s="2"/>
      <c r="B52" s="3"/>
      <c r="C52" s="11"/>
    </row>
    <row r="53" spans="1:12">
      <c r="A53" s="1"/>
      <c r="B53" s="12" t="s">
        <v>10</v>
      </c>
      <c r="C53" s="12" t="s">
        <v>39</v>
      </c>
    </row>
    <row r="54" spans="1:12">
      <c r="A54" s="1" t="s">
        <v>38</v>
      </c>
      <c r="B54" s="19">
        <v>1</v>
      </c>
      <c r="C54" s="10">
        <f>B54/($B$54+$B$55)*100</f>
        <v>100</v>
      </c>
    </row>
    <row r="55" spans="1:12">
      <c r="A55" s="1" t="s">
        <v>37</v>
      </c>
      <c r="B55" s="20">
        <f>B49-B54</f>
        <v>0</v>
      </c>
      <c r="C55" s="10">
        <f>B55/($B$54+$B$55)*100</f>
        <v>0</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F47:F50 D5:D7 L47:L50 C36:C43 C54:C55 B50 C48:C50 C25:C32"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R21" sqref="R21"/>
    </sheetView>
  </sheetViews>
  <sheetFormatPr defaultColWidth="6.625" defaultRowHeight="13.5"/>
  <sheetData>
    <row r="1" spans="1:1" ht="18.75">
      <c r="A1" s="6" t="str">
        <f>データ!A1</f>
        <v>グラフで見る交通事故発生状況（令和8年2月末）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27" t="s">
        <v>68</v>
      </c>
      <c r="I63" s="27"/>
      <c r="J63" s="27"/>
      <c r="K63" s="27"/>
      <c r="L63" s="27"/>
      <c r="M63" s="27"/>
      <c r="N63" s="27"/>
      <c r="O63" s="27"/>
      <c r="P63" s="7"/>
    </row>
    <row r="64" spans="8:16">
      <c r="H64" s="27"/>
      <c r="I64" s="27"/>
      <c r="J64" s="27"/>
      <c r="K64" s="27"/>
      <c r="L64" s="27"/>
      <c r="M64" s="27"/>
      <c r="N64" s="27"/>
      <c r="O64" s="27"/>
      <c r="P64" s="7"/>
    </row>
    <row r="65" spans="8:16">
      <c r="H65" s="27"/>
      <c r="I65" s="27"/>
      <c r="J65" s="27"/>
      <c r="K65" s="27"/>
      <c r="L65" s="27"/>
      <c r="M65" s="27"/>
      <c r="N65" s="27"/>
      <c r="O65" s="27"/>
      <c r="P65" s="7"/>
    </row>
    <row r="66" spans="8:16">
      <c r="H66" s="27"/>
      <c r="I66" s="27"/>
      <c r="J66" s="27"/>
      <c r="K66" s="27"/>
      <c r="L66" s="27"/>
      <c r="M66" s="27"/>
      <c r="N66" s="27"/>
      <c r="O66" s="27"/>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2026-03-12T01:07:16Z</cp:lastPrinted>
  <dcterms:created xsi:type="dcterms:W3CDTF">2007-02-14T08:33:04Z</dcterms:created>
  <dcterms:modified xsi:type="dcterms:W3CDTF">2026-03-12T01:08:16Z</dcterms:modified>
</cp:coreProperties>
</file>