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牛田勝弘(USHIDAKatsuhiro\Videos\作業領域\01_国内肥料資源\R7補正予算\要領改正\03_添付書類（上限表）\"/>
    </mc:Choice>
  </mc:AlternateContent>
  <xr:revisionPtr revIDLastSave="0" documentId="13_ncr:1_{923A7DD7-1FD0-4A85-8665-600A6AB9EA6E}" xr6:coauthVersionLast="47" xr6:coauthVersionMax="47" xr10:uidLastSave="{00000000-0000-0000-0000-000000000000}"/>
  <bookViews>
    <workbookView xWindow="-108" yWindow="-108" windowWidth="23256" windowHeight="12456" activeTab="1" xr2:uid="{800E89F1-AF20-4D5B-9F63-28F96FA07B24}"/>
  </bookViews>
  <sheets>
    <sheet name="説明シート（提出不要）" sheetId="2" r:id="rId1"/>
    <sheet name="算出表251217" sheetId="1" r:id="rId2"/>
  </sheets>
  <definedNames>
    <definedName name="_xlnm.Print_Area" localSheetId="1">算出表251217!$A$1:$AH$58</definedName>
    <definedName name="_xlnm.Print_Area" localSheetId="0">'説明シート（提出不要）'!$A$1:$AH$61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5" i="1" l="1"/>
  <c r="X54" i="1"/>
  <c r="W54" i="1"/>
  <c r="C54" i="1"/>
  <c r="X53" i="1"/>
  <c r="W53" i="1"/>
  <c r="C53" i="1"/>
  <c r="X52" i="1"/>
  <c r="W52" i="1"/>
  <c r="C52" i="1"/>
  <c r="X51" i="1"/>
  <c r="C51" i="1"/>
  <c r="X50" i="1"/>
  <c r="C50" i="1"/>
  <c r="AE44" i="1"/>
  <c r="S54" i="1" s="1"/>
  <c r="AC44" i="1"/>
  <c r="Q54" i="1" s="1"/>
  <c r="AA44" i="1"/>
  <c r="O54" i="1" s="1"/>
  <c r="U54" i="1" s="1"/>
  <c r="AE43" i="1"/>
  <c r="S53" i="1" s="1"/>
  <c r="AC43" i="1"/>
  <c r="Q53" i="1" s="1"/>
  <c r="AA43" i="1"/>
  <c r="O53" i="1" s="1"/>
  <c r="U53" i="1" s="1"/>
  <c r="AE42" i="1"/>
  <c r="S52" i="1" s="1"/>
  <c r="AC42" i="1"/>
  <c r="Q52" i="1" s="1"/>
  <c r="AA42" i="1"/>
  <c r="O52" i="1" s="1"/>
  <c r="AE41" i="1"/>
  <c r="S51" i="1" s="1"/>
  <c r="AC41" i="1"/>
  <c r="Q51" i="1" s="1"/>
  <c r="AA41" i="1"/>
  <c r="O51" i="1" s="1"/>
  <c r="AE40" i="1"/>
  <c r="S50" i="1" s="1"/>
  <c r="AC40" i="1"/>
  <c r="Q50" i="1" s="1"/>
  <c r="AA40" i="1"/>
  <c r="O50" i="1" s="1"/>
  <c r="U31" i="1"/>
  <c r="S31" i="1"/>
  <c r="Q31" i="1"/>
  <c r="O31" i="1"/>
  <c r="M31" i="1"/>
  <c r="K31" i="1"/>
  <c r="I31" i="1"/>
  <c r="C31" i="1"/>
  <c r="U30" i="1"/>
  <c r="S30" i="1"/>
  <c r="Q30" i="1"/>
  <c r="O30" i="1"/>
  <c r="M30" i="1"/>
  <c r="K30" i="1"/>
  <c r="I30" i="1"/>
  <c r="C30" i="1"/>
  <c r="U29" i="1"/>
  <c r="S29" i="1"/>
  <c r="Q29" i="1"/>
  <c r="O29" i="1"/>
  <c r="M29" i="1"/>
  <c r="K29" i="1"/>
  <c r="I29" i="1"/>
  <c r="C29" i="1"/>
  <c r="U28" i="1"/>
  <c r="W51" i="1" s="1"/>
  <c r="S28" i="1"/>
  <c r="Q28" i="1"/>
  <c r="O28" i="1"/>
  <c r="M28" i="1"/>
  <c r="K28" i="1"/>
  <c r="I28" i="1"/>
  <c r="C28" i="1"/>
  <c r="U27" i="1"/>
  <c r="W50" i="1" s="1"/>
  <c r="S27" i="1"/>
  <c r="S32" i="1" s="1"/>
  <c r="Q27" i="1"/>
  <c r="O27" i="1"/>
  <c r="M27" i="1"/>
  <c r="K27" i="1"/>
  <c r="K32" i="1" s="1"/>
  <c r="I27" i="1"/>
  <c r="I32" i="1" s="1"/>
  <c r="C27" i="1"/>
  <c r="Q32" i="1" l="1"/>
  <c r="M32" i="1"/>
  <c r="X32" i="1" s="1"/>
  <c r="O32" i="1"/>
  <c r="Q55" i="1"/>
  <c r="O55" i="1"/>
  <c r="U50" i="1"/>
  <c r="S55" i="1"/>
  <c r="U51" i="1"/>
  <c r="U52" i="1"/>
  <c r="AA32" i="1" l="1"/>
  <c r="AD32" i="1"/>
  <c r="U55" i="1"/>
  <c r="AC55" i="1" l="1"/>
  <c r="AC53" i="1"/>
</calcChain>
</file>

<file path=xl/sharedStrings.xml><?xml version="1.0" encoding="utf-8"?>
<sst xmlns="http://schemas.openxmlformats.org/spreadsheetml/2006/main" count="146" uniqueCount="100">
  <si>
    <t>栽培実証において補助対象となる国内資源由来肥料の上限量算出表（記入シート）</t>
    <rPh sb="0" eb="4">
      <t>サイバイジッショウ</t>
    </rPh>
    <rPh sb="8" eb="10">
      <t>ホジョ</t>
    </rPh>
    <rPh sb="10" eb="12">
      <t>タイショウ</t>
    </rPh>
    <rPh sb="15" eb="23">
      <t>コクナイシゲンユライヒリョウ</t>
    </rPh>
    <rPh sb="24" eb="27">
      <t>ジョウゲンリョウ</t>
    </rPh>
    <rPh sb="27" eb="29">
      <t>サンシュツ</t>
    </rPh>
    <rPh sb="29" eb="30">
      <t>ヒョウ</t>
    </rPh>
    <rPh sb="31" eb="33">
      <t>キニュウ</t>
    </rPh>
    <phoneticPr fontId="2"/>
  </si>
  <si>
    <t>（概念図）補助対象となる国内資源由来肥料の上限量の算定</t>
    <rPh sb="5" eb="7">
      <t>ホジョ</t>
    </rPh>
    <rPh sb="7" eb="9">
      <t>タイショウ</t>
    </rPh>
    <rPh sb="12" eb="14">
      <t>コクナイ</t>
    </rPh>
    <rPh sb="14" eb="16">
      <t>シゲン</t>
    </rPh>
    <rPh sb="16" eb="18">
      <t>ユライ</t>
    </rPh>
    <rPh sb="18" eb="20">
      <t>ヒリョウ</t>
    </rPh>
    <rPh sb="21" eb="23">
      <t>ジョウゲン</t>
    </rPh>
    <rPh sb="23" eb="24">
      <t>リョウ</t>
    </rPh>
    <rPh sb="25" eb="27">
      <t>サンテイ</t>
    </rPh>
    <phoneticPr fontId="2"/>
  </si>
  <si>
    <r>
      <t>注）</t>
    </r>
    <r>
      <rPr>
        <b/>
        <sz val="11"/>
        <color rgb="FFFF0000"/>
        <rFont val="Meiryo UI"/>
        <family val="3"/>
        <charset val="128"/>
      </rPr>
      <t>青色セル</t>
    </r>
    <r>
      <rPr>
        <sz val="11"/>
        <color rgb="FFFF0000"/>
        <rFont val="Meiryo UI"/>
        <family val="3"/>
        <charset val="128"/>
      </rPr>
      <t>に必要事項を記入してください。なお、本シートは、資材購入者、実証品目ごとに作成する必要があります。</t>
    </r>
    <rPh sb="0" eb="1">
      <t>チュウ</t>
    </rPh>
    <rPh sb="7" eb="9">
      <t>ヒツヨウ</t>
    </rPh>
    <rPh sb="9" eb="11">
      <t>ジコウ</t>
    </rPh>
    <rPh sb="24" eb="25">
      <t>ホン</t>
    </rPh>
    <rPh sb="30" eb="32">
      <t>シザイ</t>
    </rPh>
    <rPh sb="32" eb="34">
      <t>コウニュウ</t>
    </rPh>
    <rPh sb="34" eb="35">
      <t>シャ</t>
    </rPh>
    <rPh sb="36" eb="40">
      <t>ジッショウヒンモク</t>
    </rPh>
    <rPh sb="43" eb="45">
      <t>サクセイ</t>
    </rPh>
    <rPh sb="47" eb="49">
      <t>ヒツヨウ</t>
    </rPh>
    <phoneticPr fontId="2"/>
  </si>
  <si>
    <t>１．基本情報</t>
    <rPh sb="2" eb="4">
      <t>キホン</t>
    </rPh>
    <rPh sb="4" eb="6">
      <t>ジョウホウ</t>
    </rPh>
    <phoneticPr fontId="2"/>
  </si>
  <si>
    <t>項     目</t>
    <rPh sb="0" eb="1">
      <t>コウ</t>
    </rPh>
    <rPh sb="6" eb="7">
      <t>メ</t>
    </rPh>
    <phoneticPr fontId="2"/>
  </si>
  <si>
    <t>説    明</t>
    <rPh sb="0" eb="1">
      <t>セツ</t>
    </rPh>
    <rPh sb="5" eb="6">
      <t>アキラ</t>
    </rPh>
    <phoneticPr fontId="2"/>
  </si>
  <si>
    <t>資材購入者名</t>
    <rPh sb="0" eb="2">
      <t>シザイ</t>
    </rPh>
    <rPh sb="2" eb="4">
      <t>コウニュウ</t>
    </rPh>
    <rPh sb="4" eb="5">
      <t>シャ</t>
    </rPh>
    <rPh sb="5" eb="6">
      <t>メイ</t>
    </rPh>
    <phoneticPr fontId="2"/>
  </si>
  <si>
    <t>事業実施計画書別紙4の（１）欄で整理した資材購入者名を記入。</t>
    <rPh sb="0" eb="7">
      <t>ジギョウジッシケイカクショ</t>
    </rPh>
    <rPh sb="7" eb="9">
      <t>ベッシ</t>
    </rPh>
    <rPh sb="14" eb="15">
      <t>ラン</t>
    </rPh>
    <rPh sb="16" eb="18">
      <t>セイリ</t>
    </rPh>
    <rPh sb="20" eb="24">
      <t>シザイコウニュウ</t>
    </rPh>
    <rPh sb="24" eb="25">
      <t>シャ</t>
    </rPh>
    <rPh sb="25" eb="26">
      <t>メイ</t>
    </rPh>
    <rPh sb="27" eb="29">
      <t>キニュウ</t>
    </rPh>
    <phoneticPr fontId="2"/>
  </si>
  <si>
    <t>実証ほ場整理番号</t>
    <rPh sb="0" eb="2">
      <t>ジッショウ</t>
    </rPh>
    <rPh sb="3" eb="4">
      <t>ジョウ</t>
    </rPh>
    <rPh sb="4" eb="8">
      <t>セイリバンゴウ</t>
    </rPh>
    <phoneticPr fontId="2"/>
  </si>
  <si>
    <t>事業実施計画書別紙4の（６）欄で整理した整理番号を記入。</t>
    <rPh sb="0" eb="7">
      <t>ジギョウジッシケイカクショ</t>
    </rPh>
    <rPh sb="7" eb="9">
      <t>ベッシ</t>
    </rPh>
    <rPh sb="14" eb="15">
      <t>ラン</t>
    </rPh>
    <rPh sb="16" eb="18">
      <t>セイリ</t>
    </rPh>
    <rPh sb="20" eb="24">
      <t>セイリバンゴウ</t>
    </rPh>
    <rPh sb="25" eb="27">
      <t>キニュウ</t>
    </rPh>
    <phoneticPr fontId="2"/>
  </si>
  <si>
    <t>対象ほ場面積（ha）</t>
    <rPh sb="0" eb="2">
      <t>タイショウ</t>
    </rPh>
    <rPh sb="4" eb="6">
      <t>メンセキ</t>
    </rPh>
    <phoneticPr fontId="2"/>
  </si>
  <si>
    <t>事業実施計画書別紙４の（７）欄で整理した実証面積を基に記入。</t>
    <rPh sb="0" eb="2">
      <t>ジギョウ</t>
    </rPh>
    <rPh sb="2" eb="4">
      <t>ジッシ</t>
    </rPh>
    <rPh sb="4" eb="7">
      <t>ケイカクショ</t>
    </rPh>
    <rPh sb="7" eb="9">
      <t>ベッシ</t>
    </rPh>
    <rPh sb="14" eb="15">
      <t>ラン</t>
    </rPh>
    <rPh sb="16" eb="18">
      <t>セイリ</t>
    </rPh>
    <rPh sb="20" eb="24">
      <t>ジッショウメンセキ</t>
    </rPh>
    <rPh sb="25" eb="26">
      <t>モト</t>
    </rPh>
    <rPh sb="27" eb="29">
      <t>キニュウ</t>
    </rPh>
    <phoneticPr fontId="2"/>
  </si>
  <si>
    <t>実証品目・散布用途</t>
    <rPh sb="0" eb="2">
      <t>ジッショウ</t>
    </rPh>
    <rPh sb="2" eb="4">
      <t>ヒンモク</t>
    </rPh>
    <rPh sb="5" eb="7">
      <t>サンプ</t>
    </rPh>
    <rPh sb="7" eb="9">
      <t>ヨウト</t>
    </rPh>
    <phoneticPr fontId="2"/>
  </si>
  <si>
    <t>事業実施計画書別紙４の（８）及び（21）欄で整理した実証品目及び散布用途を記入。</t>
    <rPh sb="0" eb="2">
      <t>ジギョウ</t>
    </rPh>
    <rPh sb="2" eb="4">
      <t>ジッシ</t>
    </rPh>
    <rPh sb="4" eb="7">
      <t>ケイカクショ</t>
    </rPh>
    <rPh sb="7" eb="9">
      <t>ベッシ</t>
    </rPh>
    <rPh sb="14" eb="15">
      <t>オヨ</t>
    </rPh>
    <rPh sb="20" eb="21">
      <t>ラン</t>
    </rPh>
    <rPh sb="22" eb="24">
      <t>セイリ</t>
    </rPh>
    <rPh sb="26" eb="30">
      <t>ジッショウヒンモク</t>
    </rPh>
    <rPh sb="30" eb="31">
      <t>オヨ</t>
    </rPh>
    <rPh sb="32" eb="36">
      <t>サンプヨウト</t>
    </rPh>
    <rPh sb="37" eb="39">
      <t>キニュウ</t>
    </rPh>
    <phoneticPr fontId="2"/>
  </si>
  <si>
    <t>２．補助対象となる肥料成分の上限量の算定</t>
    <rPh sb="2" eb="4">
      <t>ホジョ</t>
    </rPh>
    <rPh sb="4" eb="6">
      <t>タイショウ</t>
    </rPh>
    <rPh sb="9" eb="11">
      <t>ヒリョウ</t>
    </rPh>
    <rPh sb="11" eb="13">
      <t>セイブン</t>
    </rPh>
    <rPh sb="14" eb="16">
      <t>ジョウゲン</t>
    </rPh>
    <rPh sb="16" eb="17">
      <t>リョウ</t>
    </rPh>
    <rPh sb="18" eb="20">
      <t>サンテイ</t>
    </rPh>
    <phoneticPr fontId="2"/>
  </si>
  <si>
    <t>（１）基準年度に施用した肥料の、肥料成分量、単品重量及び施用量（基準年度・事業年度）を入力します。</t>
    <rPh sb="3" eb="5">
      <t>キジュン</t>
    </rPh>
    <rPh sb="5" eb="7">
      <t>ネンド</t>
    </rPh>
    <rPh sb="8" eb="10">
      <t>セヨウ</t>
    </rPh>
    <rPh sb="12" eb="14">
      <t>ヒリョウ</t>
    </rPh>
    <rPh sb="16" eb="18">
      <t>ヒリョウ</t>
    </rPh>
    <rPh sb="18" eb="20">
      <t>セイブン</t>
    </rPh>
    <rPh sb="20" eb="21">
      <t>リョウ</t>
    </rPh>
    <rPh sb="22" eb="24">
      <t>タンピン</t>
    </rPh>
    <rPh sb="24" eb="26">
      <t>ジュウリョウ</t>
    </rPh>
    <rPh sb="26" eb="27">
      <t>オヨ</t>
    </rPh>
    <rPh sb="28" eb="30">
      <t>セヨウ</t>
    </rPh>
    <rPh sb="30" eb="31">
      <t>リョウ</t>
    </rPh>
    <rPh sb="32" eb="34">
      <t>キジュン</t>
    </rPh>
    <rPh sb="34" eb="36">
      <t>ネンド</t>
    </rPh>
    <rPh sb="37" eb="39">
      <t>ジギョウ</t>
    </rPh>
    <rPh sb="39" eb="41">
      <t>ネンド</t>
    </rPh>
    <rPh sb="43" eb="45">
      <t>ニュウリョク</t>
    </rPh>
    <phoneticPr fontId="2"/>
  </si>
  <si>
    <t>肥料の名称</t>
    <rPh sb="3" eb="5">
      <t>メイショウ</t>
    </rPh>
    <phoneticPr fontId="2"/>
  </si>
  <si>
    <t>肥料の区分</t>
    <rPh sb="0" eb="2">
      <t>ヒリョウ</t>
    </rPh>
    <rPh sb="3" eb="5">
      <t>クブン</t>
    </rPh>
    <phoneticPr fontId="2"/>
  </si>
  <si>
    <t>全肥料成分量　①
（％）</t>
    <rPh sb="0" eb="1">
      <t>ゼン</t>
    </rPh>
    <rPh sb="5" eb="6">
      <t>リョウ</t>
    </rPh>
    <phoneticPr fontId="2"/>
  </si>
  <si>
    <t>単品重量(kg/袋)
③</t>
    <rPh sb="0" eb="2">
      <t>タンピン</t>
    </rPh>
    <rPh sb="2" eb="4">
      <t>ジュウリョウ</t>
    </rPh>
    <rPh sb="8" eb="9">
      <t>フクロ</t>
    </rPh>
    <phoneticPr fontId="2"/>
  </si>
  <si>
    <t>施用量（袋）</t>
    <rPh sb="0" eb="2">
      <t>セヨウ</t>
    </rPh>
    <rPh sb="2" eb="3">
      <t>リョウ</t>
    </rPh>
    <rPh sb="4" eb="5">
      <t>フクロ</t>
    </rPh>
    <phoneticPr fontId="2"/>
  </si>
  <si>
    <t>国内資源由来　②</t>
    <rPh sb="0" eb="2">
      <t>コクナイ</t>
    </rPh>
    <rPh sb="2" eb="4">
      <t>シゲン</t>
    </rPh>
    <rPh sb="4" eb="6">
      <t>ユライ</t>
    </rPh>
    <phoneticPr fontId="2"/>
  </si>
  <si>
    <t>基準年度
④</t>
    <rPh sb="0" eb="2">
      <t>キジュン</t>
    </rPh>
    <rPh sb="2" eb="4">
      <t>ネンド</t>
    </rPh>
    <phoneticPr fontId="2"/>
  </si>
  <si>
    <t>事業年度
⑤</t>
    <rPh sb="0" eb="2">
      <t>ジギョウ</t>
    </rPh>
    <rPh sb="2" eb="4">
      <t>ネンド</t>
    </rPh>
    <phoneticPr fontId="2"/>
  </si>
  <si>
    <t>肥料成分量（％）</t>
    <rPh sb="0" eb="2">
      <t>ヒリョウ</t>
    </rPh>
    <rPh sb="2" eb="4">
      <t>セイブン</t>
    </rPh>
    <rPh sb="4" eb="5">
      <t>リョウ</t>
    </rPh>
    <phoneticPr fontId="2"/>
  </si>
  <si>
    <t>N</t>
    <phoneticPr fontId="2"/>
  </si>
  <si>
    <t>P</t>
  </si>
  <si>
    <t>K</t>
  </si>
  <si>
    <t>（２）代替される肥料成分の施用量を求め、補助対象となる肥料成分の上限量を算出します。</t>
    <rPh sb="3" eb="5">
      <t>ダイタイ</t>
    </rPh>
    <rPh sb="8" eb="10">
      <t>ヒリョウ</t>
    </rPh>
    <rPh sb="10" eb="12">
      <t>セイブン</t>
    </rPh>
    <rPh sb="13" eb="15">
      <t>セヨウ</t>
    </rPh>
    <rPh sb="15" eb="16">
      <t>リョウ</t>
    </rPh>
    <rPh sb="17" eb="18">
      <t>モト</t>
    </rPh>
    <rPh sb="20" eb="22">
      <t>ホジョ</t>
    </rPh>
    <rPh sb="21" eb="23">
      <t>タイショウ</t>
    </rPh>
    <rPh sb="27" eb="29">
      <t>ヒリョウ</t>
    </rPh>
    <rPh sb="29" eb="31">
      <t>セイブン</t>
    </rPh>
    <rPh sb="32" eb="34">
      <t>ジョウゲン</t>
    </rPh>
    <rPh sb="33" eb="34">
      <t>リョウ</t>
    </rPh>
    <rPh sb="36" eb="38">
      <t>サンシュツ</t>
    </rPh>
    <phoneticPr fontId="2"/>
  </si>
  <si>
    <t>肥料の名称</t>
    <rPh sb="0" eb="2">
      <t>ヒリョウ</t>
    </rPh>
    <rPh sb="3" eb="5">
      <t>メイショウ</t>
    </rPh>
    <phoneticPr fontId="2"/>
  </si>
  <si>
    <t>　</t>
    <phoneticPr fontId="2"/>
  </si>
  <si>
    <t>肥料成分の総合計(kg)</t>
    <rPh sb="0" eb="2">
      <t>ヒリョウ</t>
    </rPh>
    <rPh sb="2" eb="4">
      <t>セイブン</t>
    </rPh>
    <rPh sb="5" eb="6">
      <t>ソウ</t>
    </rPh>
    <rPh sb="6" eb="8">
      <t>ゴウケイ</t>
    </rPh>
    <phoneticPr fontId="2"/>
  </si>
  <si>
    <r>
      <t xml:space="preserve">上限量(kg)
</t>
    </r>
    <r>
      <rPr>
        <sz val="9"/>
        <rFont val="Meiryo UI"/>
        <family val="3"/>
        <charset val="128"/>
      </rPr>
      <t>⑧＝⑥－⑦</t>
    </r>
    <r>
      <rPr>
        <sz val="10"/>
        <rFont val="Meiryo UI"/>
        <family val="3"/>
        <charset val="128"/>
      </rPr>
      <t xml:space="preserve"> </t>
    </r>
    <rPh sb="0" eb="2">
      <t>ジョウゲン</t>
    </rPh>
    <rPh sb="2" eb="3">
      <t>リョウ</t>
    </rPh>
    <phoneticPr fontId="2"/>
  </si>
  <si>
    <r>
      <t>基準年度</t>
    </r>
    <r>
      <rPr>
        <sz val="9"/>
        <color theme="1"/>
        <rFont val="Meiryo UI"/>
        <family val="3"/>
        <charset val="128"/>
      </rPr>
      <t>　⑥</t>
    </r>
    <rPh sb="0" eb="2">
      <t>キジュン</t>
    </rPh>
    <rPh sb="2" eb="4">
      <t>ネンド</t>
    </rPh>
    <phoneticPr fontId="2"/>
  </si>
  <si>
    <t>事業年度　⑦</t>
    <rPh sb="0" eb="2">
      <t>ジギョウ</t>
    </rPh>
    <rPh sb="2" eb="4">
      <t>ネンド</t>
    </rPh>
    <phoneticPr fontId="2"/>
  </si>
  <si>
    <t>各肥料成分の合計</t>
    <rPh sb="0" eb="1">
      <t>カク</t>
    </rPh>
    <rPh sb="1" eb="3">
      <t>ヒリョウ</t>
    </rPh>
    <rPh sb="3" eb="5">
      <t>セイブン</t>
    </rPh>
    <rPh sb="6" eb="8">
      <t>ゴウケイ</t>
    </rPh>
    <phoneticPr fontId="2"/>
  </si>
  <si>
    <t>３．栽培実証で施用する国内資源由来肥料の肥料成分量の算定</t>
    <rPh sb="2" eb="4">
      <t>サイバイ</t>
    </rPh>
    <rPh sb="4" eb="6">
      <t>ジッショウ</t>
    </rPh>
    <rPh sb="7" eb="9">
      <t>セヨウ</t>
    </rPh>
    <rPh sb="11" eb="13">
      <t>コクナイ</t>
    </rPh>
    <rPh sb="13" eb="15">
      <t>シゲン</t>
    </rPh>
    <rPh sb="15" eb="17">
      <t>ユライ</t>
    </rPh>
    <rPh sb="17" eb="19">
      <t>ヒリョウ</t>
    </rPh>
    <rPh sb="24" eb="25">
      <t>リョウ</t>
    </rPh>
    <rPh sb="26" eb="28">
      <t>サンテイ</t>
    </rPh>
    <phoneticPr fontId="2"/>
  </si>
  <si>
    <t>　　　 肥料成分量及び肥効率を入力し、肥効率を考慮した肥料成分量を算定します。</t>
    <rPh sb="4" eb="6">
      <t>ヒリョウ</t>
    </rPh>
    <rPh sb="6" eb="8">
      <t>セイブン</t>
    </rPh>
    <rPh sb="8" eb="9">
      <t>リョウ</t>
    </rPh>
    <rPh sb="9" eb="10">
      <t>オヨ</t>
    </rPh>
    <rPh sb="11" eb="12">
      <t>ヒ</t>
    </rPh>
    <rPh sb="12" eb="14">
      <t>コウリツ</t>
    </rPh>
    <rPh sb="15" eb="17">
      <t>ニュウリョク</t>
    </rPh>
    <rPh sb="19" eb="20">
      <t>ヒ</t>
    </rPh>
    <rPh sb="20" eb="22">
      <t>コウリツ</t>
    </rPh>
    <rPh sb="23" eb="25">
      <t>コウリョ</t>
    </rPh>
    <rPh sb="31" eb="32">
      <t>リョウ</t>
    </rPh>
    <rPh sb="33" eb="35">
      <t>サンテイ</t>
    </rPh>
    <phoneticPr fontId="2"/>
  </si>
  <si>
    <t>国内資源由来肥料の
名称</t>
    <rPh sb="0" eb="8">
      <t>コクナイシゲンユライヒリョウ</t>
    </rPh>
    <rPh sb="10" eb="12">
      <t>メイショウ</t>
    </rPh>
    <phoneticPr fontId="2"/>
  </si>
  <si>
    <t>全肥料成分量
（％）　⑨</t>
    <rPh sb="0" eb="1">
      <t>ゼン</t>
    </rPh>
    <rPh sb="5" eb="6">
      <t>リョウ</t>
    </rPh>
    <phoneticPr fontId="2"/>
  </si>
  <si>
    <t>肥料成分量（％）
⑫ ＝⑩×⑪＋(⑨－⑩)</t>
    <rPh sb="4" eb="5">
      <t>リョウ</t>
    </rPh>
    <phoneticPr fontId="2"/>
  </si>
  <si>
    <t>国内資源由来の肥料成分</t>
    <rPh sb="0" eb="2">
      <t>コクナイ</t>
    </rPh>
    <rPh sb="2" eb="4">
      <t>シゲン</t>
    </rPh>
    <rPh sb="4" eb="6">
      <t>ユライ</t>
    </rPh>
    <phoneticPr fontId="2"/>
  </si>
  <si>
    <t>成分量（％）⑩</t>
    <rPh sb="0" eb="2">
      <t>セイブン</t>
    </rPh>
    <rPh sb="2" eb="3">
      <t>リョウ</t>
    </rPh>
    <phoneticPr fontId="2"/>
  </si>
  <si>
    <t>肥効率（％）⑪</t>
    <rPh sb="0" eb="1">
      <t>ヒ</t>
    </rPh>
    <rPh sb="1" eb="3">
      <t>コウリツ</t>
    </rPh>
    <phoneticPr fontId="2"/>
  </si>
  <si>
    <t>（解説）国内資源に由来する肥料成分の肥効率について</t>
    <rPh sb="1" eb="3">
      <t>カイセツ</t>
    </rPh>
    <rPh sb="4" eb="6">
      <t>コクナイ</t>
    </rPh>
    <rPh sb="6" eb="8">
      <t>シゲン</t>
    </rPh>
    <rPh sb="9" eb="11">
      <t>ユライ</t>
    </rPh>
    <rPh sb="13" eb="15">
      <t>ヒリョウ</t>
    </rPh>
    <rPh sb="15" eb="17">
      <t>セイブン</t>
    </rPh>
    <rPh sb="18" eb="19">
      <t>ヒ</t>
    </rPh>
    <rPh sb="19" eb="21">
      <t>コウリツ</t>
    </rPh>
    <phoneticPr fontId="2"/>
  </si>
  <si>
    <t>P</t>
    <phoneticPr fontId="2"/>
  </si>
  <si>
    <t>K</t>
    <phoneticPr fontId="2"/>
  </si>
  <si>
    <t>４．栽培実証で施用する国内資源由来肥料の購入量が上限内にあることの確認</t>
    <rPh sb="2" eb="4">
      <t>サイバイ</t>
    </rPh>
    <rPh sb="4" eb="6">
      <t>ジッショウ</t>
    </rPh>
    <rPh sb="7" eb="9">
      <t>セヨウ</t>
    </rPh>
    <rPh sb="11" eb="13">
      <t>コクナイ</t>
    </rPh>
    <rPh sb="12" eb="14">
      <t>コウニュウ</t>
    </rPh>
    <rPh sb="14" eb="16">
      <t>スウリョウ</t>
    </rPh>
    <rPh sb="17" eb="19">
      <t>ジョウゲン</t>
    </rPh>
    <rPh sb="19" eb="20">
      <t>ナイ</t>
    </rPh>
    <rPh sb="25" eb="27">
      <t>カクニン</t>
    </rPh>
    <phoneticPr fontId="2"/>
  </si>
  <si>
    <t>肥料成分量(kg)　⑮＝⑬×⑭×⑫</t>
    <rPh sb="4" eb="5">
      <t>リョウ</t>
    </rPh>
    <phoneticPr fontId="2"/>
  </si>
  <si>
    <t>国内資源
原料割合</t>
    <rPh sb="0" eb="2">
      <t>コクナイ</t>
    </rPh>
    <rPh sb="2" eb="4">
      <t>シゲン</t>
    </rPh>
    <rPh sb="5" eb="7">
      <t>ゲンリョウ</t>
    </rPh>
    <rPh sb="7" eb="9">
      <t>ワリアイ</t>
    </rPh>
    <phoneticPr fontId="2"/>
  </si>
  <si>
    <t>肥効率のめやす</t>
    <rPh sb="0" eb="1">
      <t>ヒ</t>
    </rPh>
    <rPh sb="1" eb="3">
      <t>コウリツ</t>
    </rPh>
    <phoneticPr fontId="2"/>
  </si>
  <si>
    <t>合　　計</t>
    <rPh sb="0" eb="1">
      <t>ア</t>
    </rPh>
    <rPh sb="3" eb="4">
      <t>ケイ</t>
    </rPh>
    <phoneticPr fontId="2"/>
  </si>
  <si>
    <t>肥料の種類</t>
    <rPh sb="0" eb="2">
      <t>ヒリョウ</t>
    </rPh>
    <rPh sb="3" eb="5">
      <t>シュルイ</t>
    </rPh>
    <phoneticPr fontId="2"/>
  </si>
  <si>
    <t>肥効率（％）</t>
    <rPh sb="0" eb="1">
      <t>ヒ</t>
    </rPh>
    <rPh sb="1" eb="3">
      <t>コウリツ</t>
    </rPh>
    <phoneticPr fontId="2"/>
  </si>
  <si>
    <t>稲わら堆肥</t>
    <rPh sb="0" eb="1">
      <t>イナ</t>
    </rPh>
    <rPh sb="3" eb="5">
      <t>タイヒ</t>
    </rPh>
    <phoneticPr fontId="2"/>
  </si>
  <si>
    <t>10～20</t>
    <phoneticPr fontId="2"/>
  </si>
  <si>
    <t>50～100</t>
    <phoneticPr fontId="2"/>
  </si>
  <si>
    <t>65～90</t>
    <phoneticPr fontId="2"/>
  </si>
  <si>
    <t>魚かす</t>
    <rPh sb="0" eb="1">
      <t>サカナ</t>
    </rPh>
    <phoneticPr fontId="2"/>
  </si>
  <si>
    <t>牛ふん堆肥</t>
    <rPh sb="0" eb="1">
      <t>ギュウ</t>
    </rPh>
    <rPh sb="3" eb="5">
      <t>タイヒ</t>
    </rPh>
    <phoneticPr fontId="2"/>
  </si>
  <si>
    <t>60～100</t>
    <phoneticPr fontId="2"/>
  </si>
  <si>
    <t>なたね油かす</t>
    <rPh sb="3" eb="4">
      <t>アブラ</t>
    </rPh>
    <phoneticPr fontId="2"/>
  </si>
  <si>
    <t>判定</t>
    <rPh sb="0" eb="2">
      <t>ハンテイ</t>
    </rPh>
    <phoneticPr fontId="2"/>
  </si>
  <si>
    <t>豚ぷん堆肥</t>
    <rPh sb="0" eb="1">
      <t>トン</t>
    </rPh>
    <rPh sb="3" eb="5">
      <t>タイヒ</t>
    </rPh>
    <phoneticPr fontId="2"/>
  </si>
  <si>
    <t>20～40</t>
    <phoneticPr fontId="2"/>
  </si>
  <si>
    <t>大豆油かす</t>
    <rPh sb="0" eb="2">
      <t>ダイズ</t>
    </rPh>
    <rPh sb="2" eb="3">
      <t>アブラ</t>
    </rPh>
    <phoneticPr fontId="2"/>
  </si>
  <si>
    <t>鶏ふん堆肥</t>
    <rPh sb="0" eb="1">
      <t>ケイ</t>
    </rPh>
    <rPh sb="3" eb="5">
      <t>タイヒ</t>
    </rPh>
    <phoneticPr fontId="2"/>
  </si>
  <si>
    <t>30～60</t>
    <phoneticPr fontId="2"/>
  </si>
  <si>
    <t>米ぬか</t>
    <rPh sb="0" eb="1">
      <t>コメ</t>
    </rPh>
    <phoneticPr fontId="2"/>
  </si>
  <si>
    <t>合計</t>
    <rPh sb="0" eb="2">
      <t>ゴウケイ</t>
    </rPh>
    <phoneticPr fontId="2"/>
  </si>
  <si>
    <t>バーク堆肥</t>
    <rPh sb="3" eb="5">
      <t>タイヒ</t>
    </rPh>
    <phoneticPr fontId="2"/>
  </si>
  <si>
    <t>65～70</t>
    <phoneticPr fontId="2"/>
  </si>
  <si>
    <t>有機配合肥料</t>
    <rPh sb="0" eb="2">
      <t>ユウキ</t>
    </rPh>
    <rPh sb="2" eb="4">
      <t>ハイゴウ</t>
    </rPh>
    <rPh sb="4" eb="6">
      <t>ヒリョウ</t>
    </rPh>
    <phoneticPr fontId="2"/>
  </si>
  <si>
    <t>もみがら堆肥</t>
    <rPh sb="4" eb="6">
      <t>タイヒ</t>
    </rPh>
    <phoneticPr fontId="2"/>
  </si>
  <si>
    <t>栽培実証において補助対象となる国内資源由来肥料の上限量算出表の作成について</t>
    <rPh sb="0" eb="2">
      <t>サイバイ</t>
    </rPh>
    <rPh sb="2" eb="4">
      <t>ジッショウ</t>
    </rPh>
    <rPh sb="8" eb="10">
      <t>ホジョ</t>
    </rPh>
    <rPh sb="10" eb="12">
      <t>タイショウ</t>
    </rPh>
    <rPh sb="15" eb="23">
      <t>コクナイシゲンユライヒリョウ</t>
    </rPh>
    <rPh sb="24" eb="27">
      <t>ジョウゲンリョウ</t>
    </rPh>
    <rPh sb="27" eb="29">
      <t>サンシュツ</t>
    </rPh>
    <rPh sb="29" eb="30">
      <t>ヒョウ</t>
    </rPh>
    <rPh sb="31" eb="33">
      <t>サクセイ</t>
    </rPh>
    <phoneticPr fontId="2"/>
  </si>
  <si>
    <t>（１）栽培実証において補助対象となる国内資源由来肥料の上限量について</t>
    <rPh sb="27" eb="29">
      <t>ジョウゲン</t>
    </rPh>
    <phoneticPr fontId="2"/>
  </si>
  <si>
    <t>（２）栽培実証において補助対象となる国内資源由来肥料量の算出に当たっての留意事項</t>
    <rPh sb="28" eb="30">
      <t>サンシュツ</t>
    </rPh>
    <rPh sb="31" eb="32">
      <t>ア</t>
    </rPh>
    <rPh sb="36" eb="40">
      <t>リュウイジコウ</t>
    </rPh>
    <phoneticPr fontId="2"/>
  </si>
  <si>
    <t>【補助上限量算出表の作成単位の考え方】</t>
    <rPh sb="10" eb="12">
      <t>サクセイ</t>
    </rPh>
    <rPh sb="12" eb="14">
      <t>タンイ</t>
    </rPh>
    <rPh sb="15" eb="16">
      <t>カンガ</t>
    </rPh>
    <rPh sb="17" eb="18">
      <t>カタ</t>
    </rPh>
    <phoneticPr fontId="2"/>
  </si>
  <si>
    <t>ほ場①（10a）</t>
    <rPh sb="1" eb="2">
      <t>ジョウ</t>
    </rPh>
    <phoneticPr fontId="2"/>
  </si>
  <si>
    <t>ほ場③（10a）</t>
    <rPh sb="1" eb="2">
      <t>ジョウ</t>
    </rPh>
    <phoneticPr fontId="2"/>
  </si>
  <si>
    <r>
      <rPr>
        <b/>
        <sz val="11"/>
        <rFont val="Meiryo UI"/>
        <family val="3"/>
        <charset val="128"/>
      </rPr>
      <t>　</t>
    </r>
    <r>
      <rPr>
        <sz val="11"/>
        <rFont val="Meiryo UI"/>
        <family val="3"/>
        <charset val="128"/>
      </rPr>
      <t>【実証者：</t>
    </r>
    <r>
      <rPr>
        <b/>
        <u/>
        <sz val="11"/>
        <rFont val="Meiryo UI"/>
        <family val="3"/>
        <charset val="128"/>
      </rPr>
      <t>A氏</t>
    </r>
    <r>
      <rPr>
        <sz val="11"/>
        <rFont val="Meiryo UI"/>
        <family val="3"/>
        <charset val="128"/>
      </rPr>
      <t>、実証品目:</t>
    </r>
    <r>
      <rPr>
        <b/>
        <u/>
        <sz val="11"/>
        <rFont val="Meiryo UI"/>
        <family val="3"/>
        <charset val="128"/>
      </rPr>
      <t>キャベツ】</t>
    </r>
    <rPh sb="2" eb="5">
      <t>ジッショウシャ</t>
    </rPh>
    <rPh sb="7" eb="8">
      <t>シ</t>
    </rPh>
    <phoneticPr fontId="2"/>
  </si>
  <si>
    <t>　【輸入原料に依存した肥料】</t>
    <rPh sb="2" eb="6">
      <t>ユニュウゲンリョウ</t>
    </rPh>
    <rPh sb="7" eb="9">
      <t>イゾン</t>
    </rPh>
    <rPh sb="11" eb="13">
      <t>ヒリョウ</t>
    </rPh>
    <phoneticPr fontId="2"/>
  </si>
  <si>
    <t>　　（元肥）①化成A：〇袋、②化成B：△袋</t>
    <rPh sb="3" eb="5">
      <t>モトゴエ</t>
    </rPh>
    <rPh sb="7" eb="9">
      <t>カセイ</t>
    </rPh>
    <rPh sb="12" eb="13">
      <t>フクロ</t>
    </rPh>
    <phoneticPr fontId="2"/>
  </si>
  <si>
    <t>　　（元肥）①化成C：□袋、②化成D：×袋</t>
    <rPh sb="7" eb="9">
      <t>カセイ</t>
    </rPh>
    <rPh sb="12" eb="13">
      <t>フクロ</t>
    </rPh>
    <phoneticPr fontId="2"/>
  </si>
  <si>
    <t>　【国内資源由来肥料】</t>
    <rPh sb="2" eb="4">
      <t>コクナイ</t>
    </rPh>
    <rPh sb="4" eb="6">
      <t>シゲン</t>
    </rPh>
    <rPh sb="6" eb="8">
      <t>ユライ</t>
    </rPh>
    <rPh sb="8" eb="10">
      <t>ヒリョウ</t>
    </rPh>
    <phoneticPr fontId="2"/>
  </si>
  <si>
    <r>
      <t>　</t>
    </r>
    <r>
      <rPr>
        <b/>
        <sz val="11"/>
        <rFont val="Meiryo UI"/>
        <family val="3"/>
        <charset val="128"/>
      </rPr>
      <t>　（元肥）</t>
    </r>
    <r>
      <rPr>
        <u/>
        <sz val="11"/>
        <rFont val="Meiryo UI"/>
        <family val="3"/>
        <charset val="128"/>
      </rPr>
      <t>国内資源由来肥料A</t>
    </r>
    <rPh sb="6" eb="14">
      <t>コクナイシゲンユライヒリョウ</t>
    </rPh>
    <phoneticPr fontId="2"/>
  </si>
  <si>
    <t>ほ場②（10a）</t>
    <phoneticPr fontId="2"/>
  </si>
  <si>
    <t>ほ場④（10a）</t>
    <rPh sb="1" eb="2">
      <t>ジョウ</t>
    </rPh>
    <phoneticPr fontId="2"/>
  </si>
  <si>
    <r>
      <t>　【実証者：</t>
    </r>
    <r>
      <rPr>
        <b/>
        <u/>
        <sz val="11"/>
        <rFont val="Meiryo UI"/>
        <family val="3"/>
        <charset val="128"/>
      </rPr>
      <t>B氏</t>
    </r>
    <r>
      <rPr>
        <sz val="11"/>
        <rFont val="Meiryo UI"/>
        <family val="3"/>
        <charset val="128"/>
      </rPr>
      <t>、実証品目：</t>
    </r>
    <r>
      <rPr>
        <b/>
        <u/>
        <sz val="11"/>
        <rFont val="Meiryo UI"/>
        <family val="3"/>
        <charset val="128"/>
      </rPr>
      <t>キャベツ</t>
    </r>
    <r>
      <rPr>
        <sz val="11"/>
        <rFont val="Meiryo UI"/>
        <family val="3"/>
        <charset val="128"/>
      </rPr>
      <t>】</t>
    </r>
    <rPh sb="2" eb="5">
      <t>ジッショウシャ</t>
    </rPh>
    <rPh sb="7" eb="8">
      <t>シ</t>
    </rPh>
    <phoneticPr fontId="2"/>
  </si>
  <si>
    <r>
      <t>　【実証者：</t>
    </r>
    <r>
      <rPr>
        <b/>
        <u/>
        <sz val="11"/>
        <rFont val="Meiryo UI"/>
        <family val="3"/>
        <charset val="128"/>
      </rPr>
      <t>B氏</t>
    </r>
    <r>
      <rPr>
        <sz val="11"/>
        <rFont val="Meiryo UI"/>
        <family val="3"/>
        <charset val="128"/>
      </rPr>
      <t>、実証品目：</t>
    </r>
    <r>
      <rPr>
        <b/>
        <u/>
        <sz val="11"/>
        <rFont val="Meiryo UI"/>
        <family val="3"/>
        <charset val="128"/>
      </rPr>
      <t>ハクサイ</t>
    </r>
    <r>
      <rPr>
        <sz val="11"/>
        <rFont val="Meiryo UI"/>
        <family val="3"/>
        <charset val="128"/>
      </rPr>
      <t>】</t>
    </r>
    <rPh sb="2" eb="5">
      <t>ジッショウシャ</t>
    </rPh>
    <rPh sb="7" eb="8">
      <t>シ</t>
    </rPh>
    <phoneticPr fontId="2"/>
  </si>
  <si>
    <t>　　（元肥）①化成A：〇袋、②化成B：□袋</t>
    <rPh sb="7" eb="9">
      <t>カセイ</t>
    </rPh>
    <rPh sb="12" eb="13">
      <t>フクロ</t>
    </rPh>
    <phoneticPr fontId="2"/>
  </si>
  <si>
    <t>　　（元肥）①化成A：〇袋、②化成D：×袋</t>
    <rPh sb="7" eb="9">
      <t>カセイ</t>
    </rPh>
    <rPh sb="12" eb="13">
      <t>フクロ</t>
    </rPh>
    <phoneticPr fontId="2"/>
  </si>
  <si>
    <r>
      <t>　　</t>
    </r>
    <r>
      <rPr>
        <b/>
        <sz val="11"/>
        <rFont val="Meiryo UI"/>
        <family val="3"/>
        <charset val="128"/>
      </rPr>
      <t>（追肥）</t>
    </r>
    <r>
      <rPr>
        <sz val="11"/>
        <rFont val="Meiryo UI"/>
        <family val="3"/>
        <charset val="128"/>
      </rPr>
      <t>③化成A：◎袋</t>
    </r>
    <rPh sb="7" eb="9">
      <t>カセイ</t>
    </rPh>
    <rPh sb="12" eb="13">
      <t>フクロ</t>
    </rPh>
    <phoneticPr fontId="2"/>
  </si>
  <si>
    <r>
      <t>　　</t>
    </r>
    <r>
      <rPr>
        <b/>
        <sz val="11"/>
        <rFont val="Meiryo UI"/>
        <family val="3"/>
        <charset val="128"/>
      </rPr>
      <t>（追肥）</t>
    </r>
    <r>
      <rPr>
        <u/>
        <sz val="11"/>
        <rFont val="Meiryo UI"/>
        <family val="3"/>
        <charset val="128"/>
      </rPr>
      <t>国内資源由来肥料A</t>
    </r>
    <rPh sb="6" eb="14">
      <t>コクナイシゲンユライヒリョウ</t>
    </rPh>
    <phoneticPr fontId="2"/>
  </si>
  <si>
    <r>
      <t>　　</t>
    </r>
    <r>
      <rPr>
        <b/>
        <sz val="11"/>
        <rFont val="Meiryo UI"/>
        <family val="3"/>
        <charset val="128"/>
      </rPr>
      <t>（元肥）</t>
    </r>
    <r>
      <rPr>
        <u/>
        <sz val="11"/>
        <rFont val="Meiryo UI"/>
        <family val="3"/>
        <charset val="128"/>
      </rPr>
      <t>国内資源由来肥料A</t>
    </r>
    <rPh sb="6" eb="14">
      <t>コクナイシゲンユライヒリョウ</t>
    </rPh>
    <phoneticPr fontId="2"/>
  </si>
  <si>
    <t>（基準年度）肥料成分の施用量
（kg）　⑥＝③×④×①</t>
    <rPh sb="11" eb="13">
      <t>セヨウ</t>
    </rPh>
    <rPh sb="13" eb="14">
      <t>リョウ</t>
    </rPh>
    <phoneticPr fontId="2"/>
  </si>
  <si>
    <t>（事業年度）肥料成分の施用量（kg）　⑦＝③×⑤×①</t>
    <rPh sb="1" eb="3">
      <t>ジギョウ</t>
    </rPh>
    <rPh sb="3" eb="5">
      <t>ネンド</t>
    </rPh>
    <rPh sb="11" eb="13">
      <t>セヨウ</t>
    </rPh>
    <rPh sb="13" eb="14">
      <t>リョウ</t>
    </rPh>
    <phoneticPr fontId="2"/>
  </si>
  <si>
    <r>
      <t>単品重量
（kg/袋）</t>
    </r>
    <r>
      <rPr>
        <sz val="9"/>
        <color theme="1"/>
        <rFont val="Meiryo UI"/>
        <family val="3"/>
        <charset val="128"/>
      </rPr>
      <t>⑬</t>
    </r>
    <rPh sb="0" eb="2">
      <t>タンピン</t>
    </rPh>
    <rPh sb="2" eb="4">
      <t>ジュウリョウ</t>
    </rPh>
    <rPh sb="9" eb="10">
      <t>フクロ</t>
    </rPh>
    <phoneticPr fontId="2"/>
  </si>
  <si>
    <t>購入量
（袋）⑭</t>
    <rPh sb="0" eb="2">
      <t>コウニュウ</t>
    </rPh>
    <rPh sb="2" eb="3">
      <t>リョウ</t>
    </rPh>
    <rPh sb="5" eb="6">
      <t>フクロ</t>
    </rPh>
    <phoneticPr fontId="2"/>
  </si>
  <si>
    <t>　　　単品重量と購入量を入力し、購入量が補助対象の上限内にあることを確認します。</t>
    <rPh sb="3" eb="5">
      <t>タンピン</t>
    </rPh>
    <rPh sb="5" eb="7">
      <t>ジュウリョウ</t>
    </rPh>
    <rPh sb="8" eb="10">
      <t>コウニュウ</t>
    </rPh>
    <rPh sb="10" eb="11">
      <t>リョウ</t>
    </rPh>
    <rPh sb="12" eb="14">
      <t>ニュウリョク</t>
    </rPh>
    <rPh sb="16" eb="18">
      <t>コウニュウ</t>
    </rPh>
    <rPh sb="18" eb="19">
      <t>リョウ</t>
    </rPh>
    <rPh sb="20" eb="22">
      <t>ホジョ</t>
    </rPh>
    <rPh sb="22" eb="24">
      <t>タイショウ</t>
    </rPh>
    <rPh sb="25" eb="27">
      <t>ジョウゲン</t>
    </rPh>
    <rPh sb="27" eb="28">
      <t>ナイ</t>
    </rPh>
    <rPh sb="34" eb="36">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</si>
</sst>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0;\-;"/>
    <numFmt numFmtId="178" formatCode="0;\-;"/>
    <numFmt numFmtId="179" formatCode="0.0;\-;"/>
    <numFmt numFmtId="180" formatCode="0.0"/>
    <numFmt numFmtId="181" formatCode="0_ "/>
    <numFmt numFmtId="182" formatCode="0.0_);[Red]\(0.0\)"/>
    <numFmt numFmtId="183" formatCode="0.000"/>
  </numFmts>
  <fonts count="31" x14ac:knownFonts="1">
    <font>
      <sz val="11"/>
      <color theme="1"/>
      <name val="游ゴシック"/>
      <family val="2"/>
      <charset val="128"/>
      <scheme val="minor"/>
    </font>
    <font>
      <b/>
      <sz val="18"/>
      <color theme="1"/>
      <name val="Meiryo UI"/>
      <family val="3"/>
      <charset val="128"/>
    </font>
    <font>
      <sz val="6"/>
      <name val="游ゴシック"/>
      <family val="2"/>
      <charset val="128"/>
      <scheme val="minor"/>
    </font>
    <font>
      <sz val="11"/>
      <color theme="1"/>
      <name val="Meiryo UI"/>
      <family val="3"/>
      <charset val="128"/>
    </font>
    <font>
      <sz val="14"/>
      <name val="Meiryo UI"/>
      <family val="3"/>
      <charset val="128"/>
    </font>
    <font>
      <b/>
      <sz val="11"/>
      <color rgb="FFFF0000"/>
      <name val="Meiryo UI"/>
      <family val="3"/>
      <charset val="128"/>
    </font>
    <font>
      <sz val="11"/>
      <color rgb="FFFF0000"/>
      <name val="Meiryo UI"/>
      <family val="3"/>
      <charset val="128"/>
    </font>
    <font>
      <sz val="11"/>
      <name val="Meiryo UI"/>
      <family val="3"/>
      <charset val="128"/>
    </font>
    <font>
      <b/>
      <sz val="12"/>
      <name val="Meiryo UI"/>
      <family val="3"/>
      <charset val="128"/>
    </font>
    <font>
      <sz val="10"/>
      <color theme="1"/>
      <name val="Meiryo UI"/>
      <family val="3"/>
      <charset val="128"/>
    </font>
    <font>
      <sz val="8"/>
      <color theme="1"/>
      <name val="Meiryo UI"/>
      <family val="3"/>
      <charset val="128"/>
    </font>
    <font>
      <sz val="12"/>
      <name val="Meiryo UI"/>
      <family val="3"/>
      <charset val="128"/>
    </font>
    <font>
      <sz val="12"/>
      <color theme="1"/>
      <name val="Meiryo UI"/>
      <family val="3"/>
      <charset val="128"/>
    </font>
    <font>
      <sz val="11"/>
      <color rgb="FF0000FF"/>
      <name val="Meiryo UI"/>
      <family val="3"/>
      <charset val="128"/>
    </font>
    <font>
      <sz val="10"/>
      <name val="Meiryo UI"/>
      <family val="3"/>
      <charset val="128"/>
    </font>
    <font>
      <b/>
      <sz val="11"/>
      <name val="Meiryo UI"/>
      <family val="3"/>
      <charset val="128"/>
    </font>
    <font>
      <b/>
      <sz val="11"/>
      <color theme="1"/>
      <name val="Meiryo UI"/>
      <family val="3"/>
      <charset val="128"/>
    </font>
    <font>
      <sz val="9"/>
      <name val="Meiryo UI"/>
      <family val="3"/>
      <charset val="128"/>
    </font>
    <font>
      <sz val="11"/>
      <color theme="0"/>
      <name val="Meiryo UI"/>
      <family val="3"/>
      <charset val="128"/>
    </font>
    <font>
      <b/>
      <sz val="14"/>
      <name val="Meiryo UI"/>
      <family val="3"/>
      <charset val="128"/>
    </font>
    <font>
      <sz val="10"/>
      <color rgb="FFFF0000"/>
      <name val="Meiryo UI"/>
      <family val="3"/>
      <charset val="128"/>
    </font>
    <font>
      <sz val="9"/>
      <color theme="1"/>
      <name val="Meiryo UI"/>
      <family val="3"/>
      <charset val="128"/>
    </font>
    <font>
      <b/>
      <sz val="20"/>
      <color theme="1"/>
      <name val="Meiryo UI"/>
      <family val="3"/>
      <charset val="128"/>
    </font>
    <font>
      <sz val="12"/>
      <color theme="0"/>
      <name val="Meiryo UI"/>
      <family val="3"/>
      <charset val="128"/>
    </font>
    <font>
      <b/>
      <sz val="12"/>
      <color rgb="FFFF0000"/>
      <name val="Meiryo UI"/>
      <family val="3"/>
      <charset val="128"/>
    </font>
    <font>
      <b/>
      <sz val="14"/>
      <color theme="1"/>
      <name val="Meiryo UI"/>
      <family val="3"/>
      <charset val="128"/>
    </font>
    <font>
      <b/>
      <sz val="14"/>
      <color theme="1"/>
      <name val="游ゴシック"/>
      <family val="2"/>
      <charset val="128"/>
      <scheme val="minor"/>
    </font>
    <font>
      <b/>
      <sz val="11"/>
      <color theme="0"/>
      <name val="Meiryo UI"/>
      <family val="3"/>
      <charset val="128"/>
    </font>
    <font>
      <b/>
      <sz val="14"/>
      <color theme="0"/>
      <name val="Meiryo UI"/>
      <family val="3"/>
      <charset val="128"/>
    </font>
    <font>
      <b/>
      <u/>
      <sz val="11"/>
      <name val="Meiryo UI"/>
      <family val="3"/>
      <charset val="128"/>
    </font>
    <font>
      <u/>
      <sz val="11"/>
      <name val="Meiryo UI"/>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1"/>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s>
  <borders count="10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auto="1"/>
      </right>
      <top/>
      <bottom style="thin">
        <color auto="1"/>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top/>
      <bottom style="medium">
        <color auto="1"/>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dashed">
        <color indexed="64"/>
      </right>
      <top style="double">
        <color indexed="64"/>
      </top>
      <bottom style="medium">
        <color indexed="64"/>
      </bottom>
      <diagonal/>
    </border>
    <border>
      <left style="dashed">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right style="medium">
        <color indexed="64"/>
      </right>
      <top style="double">
        <color indexed="64"/>
      </top>
      <bottom style="medium">
        <color indexed="64"/>
      </bottom>
      <diagonal style="thin">
        <color indexed="64"/>
      </diagonal>
    </border>
    <border>
      <left style="medium">
        <color indexed="64"/>
      </left>
      <right/>
      <top/>
      <bottom style="medium">
        <color indexed="64"/>
      </bottom>
      <diagonal/>
    </border>
    <border>
      <left/>
      <right style="thin">
        <color indexed="64"/>
      </right>
      <top/>
      <bottom style="medium">
        <color auto="1"/>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auto="1"/>
      </left>
      <right style="thin">
        <color auto="1"/>
      </right>
      <top/>
      <bottom style="thin">
        <color indexed="64"/>
      </bottom>
      <diagonal/>
    </border>
    <border>
      <left style="dotted">
        <color auto="1"/>
      </left>
      <right style="thin">
        <color auto="1"/>
      </right>
      <top style="thin">
        <color indexed="64"/>
      </top>
      <bottom style="double">
        <color indexed="64"/>
      </bottom>
      <diagonal/>
    </border>
    <border>
      <left style="dotted">
        <color auto="1"/>
      </left>
      <right style="thin">
        <color auto="1"/>
      </right>
      <top style="double">
        <color indexed="64"/>
      </top>
      <bottom style="medium">
        <color indexed="64"/>
      </bottom>
      <diagonal/>
    </border>
  </borders>
  <cellStyleXfs count="1">
    <xf numFmtId="0" fontId="0" fillId="0" borderId="0">
      <alignment vertical="center"/>
    </xf>
  </cellStyleXfs>
  <cellXfs count="404">
    <xf numFmtId="0" fontId="0" fillId="0" borderId="0" xfId="0">
      <alignment vertical="center"/>
    </xf>
    <xf numFmtId="0" fontId="3" fillId="0" borderId="0" xfId="0" applyFont="1" applyProtection="1">
      <alignment vertical="center"/>
      <protection locked="0"/>
    </xf>
    <xf numFmtId="0" fontId="3" fillId="0" borderId="0" xfId="0" applyFont="1">
      <alignment vertical="center"/>
    </xf>
    <xf numFmtId="0" fontId="5" fillId="0" borderId="0" xfId="0" applyFont="1" applyAlignment="1" applyProtection="1">
      <alignment vertical="top" wrapText="1"/>
      <protection locked="0"/>
    </xf>
    <xf numFmtId="0" fontId="27" fillId="0" borderId="0" xfId="0" applyFont="1">
      <alignment vertical="center"/>
    </xf>
    <xf numFmtId="0" fontId="28" fillId="4" borderId="0" xfId="0" applyFont="1" applyFill="1">
      <alignment vertical="center"/>
    </xf>
    <xf numFmtId="0" fontId="27" fillId="4" borderId="0" xfId="0" applyFont="1" applyFill="1" applyAlignment="1" applyProtection="1">
      <alignment vertical="top" wrapText="1"/>
      <protection locked="0"/>
    </xf>
    <xf numFmtId="0" fontId="18" fillId="4" borderId="0" xfId="0" applyFont="1" applyFill="1" applyAlignment="1" applyProtection="1">
      <alignment vertical="top" wrapText="1"/>
      <protection locked="0"/>
    </xf>
    <xf numFmtId="0" fontId="3" fillId="4" borderId="0" xfId="0" applyFont="1" applyFill="1">
      <alignment vertical="center"/>
    </xf>
    <xf numFmtId="0" fontId="27" fillId="0" borderId="0" xfId="0" applyFont="1" applyAlignment="1" applyProtection="1">
      <alignment vertical="top" wrapText="1"/>
      <protection locked="0"/>
    </xf>
    <xf numFmtId="0" fontId="18" fillId="0" borderId="0" xfId="0" applyFont="1" applyAlignment="1" applyProtection="1">
      <alignment vertical="top" wrapText="1"/>
      <protection locked="0"/>
    </xf>
    <xf numFmtId="0" fontId="7" fillId="0" borderId="0" xfId="0" applyFont="1" applyAlignment="1" applyProtection="1">
      <alignment horizontal="left" vertical="center"/>
      <protection locked="0"/>
    </xf>
    <xf numFmtId="0" fontId="7" fillId="3" borderId="0" xfId="0" applyFont="1" applyFill="1" applyAlignment="1" applyProtection="1">
      <alignment horizontal="left" vertical="top" wrapText="1"/>
      <protection locked="0"/>
    </xf>
    <xf numFmtId="0" fontId="3" fillId="3" borderId="0" xfId="0" applyFont="1" applyFill="1">
      <alignment vertical="center"/>
    </xf>
    <xf numFmtId="0" fontId="7" fillId="0" borderId="0" xfId="0" applyFont="1" applyAlignment="1">
      <alignment horizontal="left" vertical="center"/>
    </xf>
    <xf numFmtId="0" fontId="11" fillId="0" borderId="0" xfId="0" applyFont="1" applyAlignment="1">
      <alignment vertical="top"/>
    </xf>
    <xf numFmtId="0" fontId="3" fillId="0" borderId="0" xfId="0" applyFont="1" applyAlignment="1">
      <alignment vertical="top" wrapText="1"/>
    </xf>
    <xf numFmtId="0" fontId="7" fillId="5" borderId="1" xfId="0" applyFont="1" applyFill="1" applyBorder="1">
      <alignment vertical="center"/>
    </xf>
    <xf numFmtId="0" fontId="7" fillId="5" borderId="2" xfId="0" applyFont="1" applyFill="1" applyBorder="1">
      <alignment vertical="center"/>
    </xf>
    <xf numFmtId="0" fontId="7" fillId="5" borderId="3" xfId="0" applyFont="1" applyFill="1" applyBorder="1">
      <alignment vertical="center"/>
    </xf>
    <xf numFmtId="0" fontId="7" fillId="6" borderId="19" xfId="0" applyFont="1" applyFill="1" applyBorder="1">
      <alignment vertical="center"/>
    </xf>
    <xf numFmtId="0" fontId="7" fillId="6" borderId="21" xfId="0" applyFont="1" applyFill="1" applyBorder="1">
      <alignment vertical="center"/>
    </xf>
    <xf numFmtId="0" fontId="7" fillId="5" borderId="68" xfId="0" applyFont="1" applyFill="1" applyBorder="1">
      <alignment vertical="center"/>
    </xf>
    <xf numFmtId="0" fontId="3" fillId="6" borderId="19" xfId="0" applyFont="1" applyFill="1" applyBorder="1">
      <alignment vertical="center"/>
    </xf>
    <xf numFmtId="0" fontId="3" fillId="6" borderId="22" xfId="0" applyFont="1" applyFill="1" applyBorder="1">
      <alignment vertical="center"/>
    </xf>
    <xf numFmtId="0" fontId="7" fillId="6" borderId="23" xfId="0" applyFont="1" applyFill="1" applyBorder="1">
      <alignment vertical="center"/>
    </xf>
    <xf numFmtId="0" fontId="7" fillId="6" borderId="0" xfId="0" applyFont="1" applyFill="1">
      <alignment vertical="center"/>
    </xf>
    <xf numFmtId="0" fontId="7" fillId="6" borderId="25" xfId="0" applyFont="1" applyFill="1" applyBorder="1">
      <alignment vertical="center"/>
    </xf>
    <xf numFmtId="0" fontId="7" fillId="6" borderId="24" xfId="0" applyFont="1" applyFill="1" applyBorder="1">
      <alignment vertical="center"/>
    </xf>
    <xf numFmtId="0" fontId="3" fillId="6" borderId="0" xfId="0" applyFont="1" applyFill="1">
      <alignment vertical="center"/>
    </xf>
    <xf numFmtId="0" fontId="3" fillId="6" borderId="33" xfId="0" applyFont="1" applyFill="1" applyBorder="1">
      <alignment vertical="center"/>
    </xf>
    <xf numFmtId="0" fontId="7" fillId="6" borderId="34" xfId="0" applyFont="1" applyFill="1" applyBorder="1">
      <alignment vertical="center"/>
    </xf>
    <xf numFmtId="0" fontId="7" fillId="6" borderId="35" xfId="0" applyFont="1" applyFill="1" applyBorder="1">
      <alignment vertical="center"/>
    </xf>
    <xf numFmtId="0" fontId="7" fillId="6" borderId="37" xfId="0" applyFont="1" applyFill="1" applyBorder="1">
      <alignment vertical="center"/>
    </xf>
    <xf numFmtId="0" fontId="3" fillId="6" borderId="35" xfId="0" applyFont="1" applyFill="1" applyBorder="1">
      <alignment vertical="center"/>
    </xf>
    <xf numFmtId="0" fontId="3" fillId="6" borderId="41" xfId="0" applyFont="1" applyFill="1" applyBorder="1">
      <alignment vertical="center"/>
    </xf>
    <xf numFmtId="0" fontId="7" fillId="5" borderId="42" xfId="0" applyFont="1" applyFill="1" applyBorder="1">
      <alignment vertical="center"/>
    </xf>
    <xf numFmtId="0" fontId="7" fillId="5" borderId="9" xfId="0" applyFont="1" applyFill="1" applyBorder="1">
      <alignment vertical="center"/>
    </xf>
    <xf numFmtId="0" fontId="7" fillId="5" borderId="10" xfId="0" applyFont="1" applyFill="1" applyBorder="1">
      <alignment vertical="center"/>
    </xf>
    <xf numFmtId="0" fontId="7" fillId="5" borderId="8" xfId="0" applyFont="1" applyFill="1" applyBorder="1">
      <alignment vertical="center"/>
    </xf>
    <xf numFmtId="0" fontId="7" fillId="7" borderId="27" xfId="0" applyFont="1" applyFill="1" applyBorder="1">
      <alignment vertical="center"/>
    </xf>
    <xf numFmtId="0" fontId="3" fillId="7" borderId="27" xfId="0" applyFont="1" applyFill="1" applyBorder="1">
      <alignment vertical="center"/>
    </xf>
    <xf numFmtId="0" fontId="3" fillId="7" borderId="29" xfId="0" applyFont="1" applyFill="1" applyBorder="1">
      <alignment vertical="center"/>
    </xf>
    <xf numFmtId="0" fontId="7" fillId="7" borderId="24" xfId="0" applyFont="1" applyFill="1" applyBorder="1">
      <alignment vertical="center"/>
    </xf>
    <xf numFmtId="0" fontId="7" fillId="7" borderId="0" xfId="0" applyFont="1" applyFill="1">
      <alignment vertical="center"/>
    </xf>
    <xf numFmtId="0" fontId="3" fillId="7" borderId="0" xfId="0" applyFont="1" applyFill="1">
      <alignment vertical="center"/>
    </xf>
    <xf numFmtId="0" fontId="3" fillId="7" borderId="33" xfId="0" applyFont="1" applyFill="1" applyBorder="1">
      <alignment vertical="center"/>
    </xf>
    <xf numFmtId="0" fontId="7" fillId="6" borderId="85" xfId="0" applyFont="1" applyFill="1" applyBorder="1">
      <alignment vertical="center"/>
    </xf>
    <xf numFmtId="0" fontId="7" fillId="6" borderId="56" xfId="0" applyFont="1" applyFill="1" applyBorder="1">
      <alignment vertical="center"/>
    </xf>
    <xf numFmtId="0" fontId="7" fillId="7" borderId="87" xfId="0" applyFont="1" applyFill="1" applyBorder="1">
      <alignment vertical="center"/>
    </xf>
    <xf numFmtId="0" fontId="7" fillId="7" borderId="56" xfId="0" applyFont="1" applyFill="1" applyBorder="1">
      <alignment vertical="center"/>
    </xf>
    <xf numFmtId="0" fontId="3" fillId="7" borderId="56" xfId="0" applyFont="1" applyFill="1" applyBorder="1">
      <alignment vertical="center"/>
    </xf>
    <xf numFmtId="0" fontId="3" fillId="7" borderId="88" xfId="0" applyFont="1" applyFill="1" applyBorder="1">
      <alignment vertical="center"/>
    </xf>
    <xf numFmtId="0" fontId="5" fillId="0" borderId="0" xfId="0" applyFont="1" applyProtection="1">
      <alignment vertical="center"/>
      <protection hidden="1"/>
    </xf>
    <xf numFmtId="0" fontId="3" fillId="0" borderId="0" xfId="0" applyFont="1" applyAlignment="1" applyProtection="1">
      <alignment horizontal="left" vertical="center" wrapText="1"/>
      <protection hidden="1"/>
    </xf>
    <xf numFmtId="0" fontId="6" fillId="0" borderId="0" xfId="0" applyFont="1" applyProtection="1">
      <alignment vertical="center"/>
      <protection hidden="1"/>
    </xf>
    <xf numFmtId="0" fontId="3" fillId="0" borderId="0" xfId="0" applyFont="1" applyProtection="1">
      <alignment vertical="center"/>
      <protection hidden="1"/>
    </xf>
    <xf numFmtId="0" fontId="4" fillId="0" borderId="0" xfId="0" applyFont="1" applyProtection="1">
      <alignment vertical="center"/>
      <protection hidden="1"/>
    </xf>
    <xf numFmtId="0" fontId="8" fillId="0" borderId="0" xfId="0" applyFont="1" applyProtection="1">
      <alignment vertical="center"/>
      <protection hidden="1"/>
    </xf>
    <xf numFmtId="0" fontId="7" fillId="0" borderId="0" xfId="0" applyFont="1" applyProtection="1">
      <alignment vertical="center"/>
      <protection hidden="1"/>
    </xf>
    <xf numFmtId="0" fontId="11" fillId="0" borderId="0" xfId="0" applyFont="1" applyProtection="1">
      <alignment vertical="center"/>
      <protection hidden="1"/>
    </xf>
    <xf numFmtId="0" fontId="13" fillId="0" borderId="0" xfId="0" applyFont="1" applyProtection="1">
      <alignment vertical="center"/>
      <protection hidden="1"/>
    </xf>
    <xf numFmtId="0" fontId="15" fillId="0" borderId="0" xfId="0" applyFont="1" applyProtection="1">
      <alignment vertical="center"/>
      <protection hidden="1"/>
    </xf>
    <xf numFmtId="2" fontId="16" fillId="0" borderId="0" xfId="0" applyNumberFormat="1" applyFont="1" applyAlignment="1" applyProtection="1">
      <alignment horizontal="center" vertical="center"/>
      <protection hidden="1"/>
    </xf>
    <xf numFmtId="0" fontId="14" fillId="0" borderId="0" xfId="0" applyFont="1" applyProtection="1">
      <alignment vertical="center"/>
      <protection hidden="1"/>
    </xf>
    <xf numFmtId="0" fontId="14" fillId="2" borderId="93" xfId="0" applyFont="1" applyFill="1" applyBorder="1" applyAlignment="1" applyProtection="1">
      <alignment horizontal="centerContinuous" vertical="center"/>
      <protection hidden="1"/>
    </xf>
    <xf numFmtId="0" fontId="14" fillId="2" borderId="94" xfId="0" applyFont="1" applyFill="1" applyBorder="1" applyAlignment="1" applyProtection="1">
      <alignment horizontal="centerContinuous" vertical="center"/>
      <protection hidden="1"/>
    </xf>
    <xf numFmtId="0" fontId="14" fillId="2" borderId="95" xfId="0" applyFont="1" applyFill="1" applyBorder="1" applyAlignment="1" applyProtection="1">
      <alignment horizontal="centerContinuous" vertical="center"/>
      <protection hidden="1"/>
    </xf>
    <xf numFmtId="0" fontId="14" fillId="2" borderId="97" xfId="0" applyFont="1" applyFill="1" applyBorder="1" applyAlignment="1" applyProtection="1">
      <alignment horizontal="centerContinuous" vertical="center"/>
      <protection hidden="1"/>
    </xf>
    <xf numFmtId="0" fontId="14" fillId="0" borderId="0" xfId="0" applyFont="1" applyAlignment="1" applyProtection="1">
      <alignment horizontal="center" vertical="center"/>
      <protection hidden="1"/>
    </xf>
    <xf numFmtId="177" fontId="18" fillId="0" borderId="0" xfId="0" applyNumberFormat="1" applyFont="1" applyAlignment="1" applyProtection="1">
      <alignment vertical="center" shrinkToFit="1"/>
      <protection hidden="1"/>
    </xf>
    <xf numFmtId="177" fontId="3" fillId="0" borderId="0" xfId="0" applyNumberFormat="1" applyFont="1" applyProtection="1">
      <alignment vertical="center"/>
      <protection hidden="1"/>
    </xf>
    <xf numFmtId="177" fontId="10" fillId="0" borderId="0" xfId="0" applyNumberFormat="1" applyFont="1" applyAlignment="1" applyProtection="1">
      <alignment horizontal="center" vertical="center"/>
      <protection hidden="1"/>
    </xf>
    <xf numFmtId="177" fontId="3" fillId="0" borderId="0" xfId="0" applyNumberFormat="1" applyFont="1" applyAlignment="1" applyProtection="1">
      <alignment horizontal="center" vertical="center"/>
      <protection hidden="1"/>
    </xf>
    <xf numFmtId="179" fontId="7" fillId="0" borderId="0" xfId="0" applyNumberFormat="1" applyFont="1" applyAlignment="1" applyProtection="1">
      <alignment horizontal="center" vertical="center"/>
      <protection hidden="1"/>
    </xf>
    <xf numFmtId="178" fontId="7" fillId="0" borderId="0" xfId="0" applyNumberFormat="1" applyFont="1" applyAlignment="1" applyProtection="1">
      <alignment horizontal="center" vertical="center" shrinkToFit="1"/>
      <protection hidden="1"/>
    </xf>
    <xf numFmtId="0" fontId="14" fillId="2" borderId="36" xfId="0" applyFont="1" applyFill="1" applyBorder="1" applyAlignment="1" applyProtection="1">
      <alignment horizontal="centerContinuous" vertical="center"/>
      <protection hidden="1"/>
    </xf>
    <xf numFmtId="0" fontId="14" fillId="2" borderId="35" xfId="0" applyFont="1" applyFill="1" applyBorder="1" applyAlignment="1" applyProtection="1">
      <alignment horizontal="centerContinuous" vertical="center"/>
      <protection hidden="1"/>
    </xf>
    <xf numFmtId="0" fontId="7" fillId="0" borderId="0" xfId="0" applyFont="1" applyAlignment="1" applyProtection="1">
      <alignment horizontal="center" vertical="center"/>
      <protection hidden="1"/>
    </xf>
    <xf numFmtId="181" fontId="7" fillId="0" borderId="0" xfId="0" applyNumberFormat="1" applyFont="1" applyAlignment="1" applyProtection="1">
      <alignment horizontal="center" vertical="center"/>
      <protection hidden="1"/>
    </xf>
    <xf numFmtId="181" fontId="7" fillId="0" borderId="19" xfId="0" applyNumberFormat="1" applyFont="1" applyBorder="1" applyProtection="1">
      <alignment vertical="center"/>
      <protection hidden="1"/>
    </xf>
    <xf numFmtId="0" fontId="0" fillId="0" borderId="19" xfId="0" applyBorder="1" applyProtection="1">
      <alignment vertical="center"/>
      <protection hidden="1"/>
    </xf>
    <xf numFmtId="182" fontId="7" fillId="0" borderId="0" xfId="0" applyNumberFormat="1" applyFont="1" applyProtection="1">
      <alignment vertical="center"/>
      <protection hidden="1"/>
    </xf>
    <xf numFmtId="176" fontId="6" fillId="0" borderId="0" xfId="0" applyNumberFormat="1" applyFont="1" applyAlignment="1" applyProtection="1">
      <alignment horizontal="center" vertical="center"/>
      <protection hidden="1"/>
    </xf>
    <xf numFmtId="181" fontId="6" fillId="0" borderId="0" xfId="0" applyNumberFormat="1" applyFont="1" applyAlignment="1" applyProtection="1">
      <alignment horizontal="center" vertical="center"/>
      <protection hidden="1"/>
    </xf>
    <xf numFmtId="0" fontId="23" fillId="0" borderId="0" xfId="0" applyFont="1" applyProtection="1">
      <alignment vertical="center"/>
      <protection hidden="1"/>
    </xf>
    <xf numFmtId="178" fontId="14" fillId="0" borderId="8" xfId="0" applyNumberFormat="1" applyFont="1" applyBorder="1" applyAlignment="1" applyProtection="1">
      <alignment horizontal="centerContinuous" vertical="center" wrapText="1"/>
      <protection hidden="1"/>
    </xf>
    <xf numFmtId="0" fontId="14" fillId="0" borderId="65" xfId="0" applyFont="1" applyBorder="1" applyAlignment="1" applyProtection="1">
      <alignment horizontal="centerContinuous" vertical="center" wrapText="1"/>
      <protection hidden="1"/>
    </xf>
    <xf numFmtId="178" fontId="14" fillId="0" borderId="66" xfId="0" applyNumberFormat="1" applyFont="1" applyBorder="1" applyAlignment="1" applyProtection="1">
      <alignment horizontal="centerContinuous" vertical="center" wrapText="1"/>
      <protection hidden="1"/>
    </xf>
    <xf numFmtId="0" fontId="14" fillId="0" borderId="10" xfId="0" applyFont="1" applyBorder="1" applyAlignment="1" applyProtection="1">
      <alignment horizontal="centerContinuous" vertical="center" wrapText="1"/>
      <protection hidden="1"/>
    </xf>
    <xf numFmtId="178" fontId="14" fillId="0" borderId="26" xfId="0" applyNumberFormat="1" applyFont="1" applyBorder="1" applyAlignment="1" applyProtection="1">
      <alignment horizontal="centerContinuous" vertical="center" wrapText="1"/>
      <protection hidden="1"/>
    </xf>
    <xf numFmtId="0" fontId="14" fillId="0" borderId="74" xfId="0" applyFont="1" applyBorder="1" applyAlignment="1" applyProtection="1">
      <alignment horizontal="centerContinuous" vertical="center" wrapText="1"/>
      <protection hidden="1"/>
    </xf>
    <xf numFmtId="178" fontId="14" fillId="0" borderId="75" xfId="0" applyNumberFormat="1" applyFont="1" applyBorder="1" applyAlignment="1" applyProtection="1">
      <alignment horizontal="centerContinuous" vertical="center" wrapText="1"/>
      <protection hidden="1"/>
    </xf>
    <xf numFmtId="0" fontId="14" fillId="0" borderId="28" xfId="0" applyFont="1" applyBorder="1" applyAlignment="1" applyProtection="1">
      <alignment horizontal="centerContinuous" vertical="center" wrapText="1"/>
      <protection hidden="1"/>
    </xf>
    <xf numFmtId="178" fontId="3" fillId="0" borderId="80" xfId="0" applyNumberFormat="1" applyFont="1" applyBorder="1" applyAlignment="1" applyProtection="1">
      <alignment horizontal="centerContinuous" vertical="center"/>
      <protection hidden="1"/>
    </xf>
    <xf numFmtId="0" fontId="3" fillId="0" borderId="81" xfId="0" applyFont="1" applyBorder="1" applyAlignment="1" applyProtection="1">
      <alignment horizontal="centerContinuous" vertical="center"/>
      <protection hidden="1"/>
    </xf>
    <xf numFmtId="178" fontId="3" fillId="0" borderId="82" xfId="0" applyNumberFormat="1" applyFont="1" applyBorder="1" applyAlignment="1" applyProtection="1">
      <alignment horizontal="centerContinuous" vertical="center"/>
      <protection hidden="1"/>
    </xf>
    <xf numFmtId="0" fontId="9" fillId="0" borderId="83" xfId="0" applyFont="1" applyBorder="1" applyAlignment="1" applyProtection="1">
      <alignment horizontal="centerContinuous" vertical="center"/>
      <protection hidden="1"/>
    </xf>
    <xf numFmtId="178" fontId="3" fillId="0" borderId="0" xfId="0" applyNumberFormat="1" applyFont="1" applyProtection="1">
      <alignment vertical="center"/>
      <protection hidden="1"/>
    </xf>
    <xf numFmtId="2" fontId="3" fillId="0" borderId="0" xfId="0" applyNumberFormat="1" applyFont="1" applyAlignment="1" applyProtection="1">
      <alignment horizontal="center" vertical="center" shrinkToFit="1"/>
      <protection hidden="1"/>
    </xf>
    <xf numFmtId="2" fontId="3" fillId="0" borderId="0" xfId="0" applyNumberFormat="1" applyFont="1" applyAlignment="1" applyProtection="1">
      <alignment horizontal="center" vertical="center"/>
      <protection hidden="1"/>
    </xf>
    <xf numFmtId="183" fontId="3" fillId="0" borderId="0" xfId="0" applyNumberFormat="1" applyFont="1" applyAlignment="1" applyProtection="1">
      <alignment horizontal="center" vertical="center"/>
      <protection hidden="1"/>
    </xf>
    <xf numFmtId="183" fontId="3" fillId="0" borderId="0" xfId="0" applyNumberFormat="1" applyFont="1" applyAlignment="1" applyProtection="1">
      <alignment horizontal="centerContinuous" vertical="center"/>
      <protection hidden="1"/>
    </xf>
    <xf numFmtId="9" fontId="20" fillId="0" borderId="0" xfId="0" applyNumberFormat="1" applyFont="1" applyProtection="1">
      <alignment vertical="center"/>
      <protection hidden="1"/>
    </xf>
    <xf numFmtId="0" fontId="9" fillId="0" borderId="0" xfId="0" applyFont="1" applyProtection="1">
      <alignment vertical="center"/>
      <protection hidden="1"/>
    </xf>
    <xf numFmtId="0" fontId="3" fillId="0" borderId="0" xfId="0" applyFont="1" applyAlignment="1" applyProtection="1">
      <alignment horizontal="centerContinuous" vertical="center"/>
      <protection hidden="1"/>
    </xf>
    <xf numFmtId="0" fontId="15" fillId="0" borderId="0" xfId="0" applyFont="1" applyAlignment="1" applyProtection="1">
      <alignment horizontal="center" vertical="center"/>
      <protection hidden="1"/>
    </xf>
    <xf numFmtId="0" fontId="17" fillId="0" borderId="0" xfId="0" applyFont="1" applyProtection="1">
      <alignment vertical="center"/>
      <protection hidden="1"/>
    </xf>
    <xf numFmtId="0" fontId="3" fillId="0" borderId="0" xfId="0" applyFont="1" applyAlignment="1" applyProtection="1">
      <alignment vertical="center" wrapText="1"/>
      <protection hidden="1"/>
    </xf>
    <xf numFmtId="0" fontId="12" fillId="0" borderId="0" xfId="0" applyFont="1" applyProtection="1">
      <alignment vertical="center"/>
      <protection hidden="1"/>
    </xf>
    <xf numFmtId="0" fontId="9" fillId="2" borderId="34" xfId="0" applyFont="1" applyFill="1" applyBorder="1" applyAlignment="1" applyProtection="1">
      <alignment horizontal="centerContinuous" vertical="center"/>
      <protection hidden="1"/>
    </xf>
    <xf numFmtId="0" fontId="9" fillId="2" borderId="35" xfId="0" applyFont="1" applyFill="1" applyBorder="1" applyAlignment="1" applyProtection="1">
      <alignment horizontal="centerContinuous" vertical="center"/>
      <protection hidden="1"/>
    </xf>
    <xf numFmtId="0" fontId="18" fillId="0" borderId="0" xfId="0" applyFont="1" applyProtection="1">
      <alignment vertical="center"/>
      <protection hidden="1"/>
    </xf>
    <xf numFmtId="182" fontId="3" fillId="0" borderId="0" xfId="0" applyNumberFormat="1" applyFont="1" applyAlignment="1" applyProtection="1">
      <alignment vertical="center" shrinkToFit="1"/>
      <protection hidden="1"/>
    </xf>
    <xf numFmtId="182" fontId="16" fillId="0" borderId="0" xfId="0" applyNumberFormat="1" applyFont="1" applyAlignment="1" applyProtection="1">
      <alignment horizontal="center" vertical="center"/>
      <protection hidden="1"/>
    </xf>
    <xf numFmtId="0" fontId="16" fillId="0" borderId="0" xfId="0" applyFont="1" applyAlignment="1" applyProtection="1">
      <alignment horizontal="centerContinuous" vertical="center" wrapText="1"/>
      <protection hidden="1"/>
    </xf>
    <xf numFmtId="178" fontId="22" fillId="0" borderId="0" xfId="0" applyNumberFormat="1" applyFont="1" applyAlignment="1" applyProtection="1">
      <alignment horizontal="center" vertical="center"/>
      <protection hidden="1"/>
    </xf>
    <xf numFmtId="0" fontId="6" fillId="0" borderId="0" xfId="0" applyFont="1" applyAlignment="1" applyProtection="1">
      <alignment horizontal="left" vertical="center"/>
      <protection hidden="1"/>
    </xf>
    <xf numFmtId="0" fontId="19" fillId="0" borderId="0" xfId="0" applyFont="1" applyProtection="1">
      <alignment vertical="center"/>
      <protection hidden="1"/>
    </xf>
    <xf numFmtId="2" fontId="3" fillId="0" borderId="0" xfId="0" applyNumberFormat="1" applyFont="1" applyProtection="1">
      <alignment vertical="center"/>
      <protection hidden="1"/>
    </xf>
    <xf numFmtId="0" fontId="20" fillId="0" borderId="0" xfId="0" applyFont="1" applyAlignment="1" applyProtection="1">
      <alignment horizontal="left" vertical="top"/>
      <protection hidden="1"/>
    </xf>
    <xf numFmtId="0" fontId="7" fillId="2" borderId="38" xfId="0" applyFont="1" applyFill="1" applyBorder="1" applyAlignment="1" applyProtection="1">
      <alignment horizontal="centerContinuous" vertical="center"/>
      <protection hidden="1"/>
    </xf>
    <xf numFmtId="0" fontId="7" fillId="2" borderId="39" xfId="0" applyFont="1" applyFill="1" applyBorder="1" applyAlignment="1" applyProtection="1">
      <alignment horizontal="centerContinuous" vertical="center"/>
      <protection hidden="1"/>
    </xf>
    <xf numFmtId="0" fontId="7" fillId="2" borderId="53" xfId="0" applyFont="1" applyFill="1" applyBorder="1" applyAlignment="1" applyProtection="1">
      <alignment horizontal="centerContinuous" vertical="center"/>
      <protection hidden="1"/>
    </xf>
    <xf numFmtId="0" fontId="7" fillId="2" borderId="7" xfId="0" applyFont="1" applyFill="1" applyBorder="1" applyAlignment="1" applyProtection="1">
      <alignment horizontal="centerContinuous" vertical="center"/>
      <protection hidden="1"/>
    </xf>
    <xf numFmtId="0" fontId="7" fillId="0" borderId="38" xfId="0" applyFont="1" applyBorder="1" applyAlignment="1" applyProtection="1">
      <alignment horizontal="centerContinuous" vertical="center"/>
      <protection hidden="1"/>
    </xf>
    <xf numFmtId="0" fontId="7" fillId="0" borderId="39" xfId="0" applyFont="1" applyBorder="1" applyAlignment="1" applyProtection="1">
      <alignment horizontal="centerContinuous" vertical="center"/>
      <protection hidden="1"/>
    </xf>
    <xf numFmtId="0" fontId="7" fillId="0" borderId="53" xfId="0" applyFont="1" applyBorder="1" applyAlignment="1" applyProtection="1">
      <alignment horizontal="centerContinuous" vertical="center"/>
      <protection hidden="1"/>
    </xf>
    <xf numFmtId="0" fontId="7" fillId="0" borderId="7" xfId="0" applyFont="1" applyBorder="1" applyAlignment="1" applyProtection="1">
      <alignment horizontal="centerContinuous" vertical="center"/>
      <protection hidden="1"/>
    </xf>
    <xf numFmtId="0" fontId="3" fillId="0" borderId="38" xfId="0" applyFont="1" applyBorder="1" applyAlignment="1" applyProtection="1">
      <alignment horizontal="centerContinuous" vertical="center"/>
      <protection hidden="1"/>
    </xf>
    <xf numFmtId="0" fontId="3" fillId="0" borderId="39" xfId="0" applyFont="1" applyBorder="1" applyAlignment="1" applyProtection="1">
      <alignment horizontal="centerContinuous" vertical="center"/>
      <protection hidden="1"/>
    </xf>
    <xf numFmtId="0" fontId="3" fillId="0" borderId="53" xfId="0" applyFont="1" applyBorder="1" applyAlignment="1" applyProtection="1">
      <alignment horizontal="centerContinuous" vertical="center"/>
      <protection hidden="1"/>
    </xf>
    <xf numFmtId="0" fontId="3" fillId="0" borderId="7" xfId="0" applyFont="1" applyBorder="1" applyAlignment="1" applyProtection="1">
      <alignment horizontal="centerContinuous" vertical="center"/>
      <protection hidden="1"/>
    </xf>
    <xf numFmtId="0" fontId="3" fillId="0" borderId="49" xfId="0" applyFont="1" applyBorder="1" applyAlignment="1" applyProtection="1">
      <alignment horizontal="centerContinuous" vertical="center"/>
      <protection hidden="1"/>
    </xf>
    <xf numFmtId="0" fontId="3" fillId="0" borderId="50" xfId="0" applyFont="1" applyBorder="1" applyAlignment="1" applyProtection="1">
      <alignment horizontal="centerContinuous" vertical="center"/>
      <protection hidden="1"/>
    </xf>
    <xf numFmtId="0" fontId="3" fillId="0" borderId="89" xfId="0" applyFont="1" applyBorder="1" applyAlignment="1" applyProtection="1">
      <alignment horizontal="centerContinuous" vertical="center"/>
      <protection hidden="1"/>
    </xf>
    <xf numFmtId="0" fontId="3" fillId="0" borderId="14" xfId="0" applyFont="1" applyBorder="1" applyAlignment="1" applyProtection="1">
      <alignment horizontal="centerContinuous" vertical="center"/>
      <protection hidden="1"/>
    </xf>
    <xf numFmtId="0" fontId="3" fillId="0" borderId="15" xfId="0" applyFont="1" applyBorder="1" applyAlignment="1" applyProtection="1">
      <alignment horizontal="centerContinuous" vertical="center"/>
      <protection hidden="1"/>
    </xf>
    <xf numFmtId="0" fontId="3" fillId="0" borderId="48" xfId="0" applyFont="1" applyBorder="1" applyAlignment="1" applyProtection="1">
      <alignment horizontal="centerContinuous" vertical="center"/>
      <protection hidden="1"/>
    </xf>
    <xf numFmtId="0" fontId="3" fillId="0" borderId="47" xfId="0" applyFont="1" applyBorder="1" applyAlignment="1" applyProtection="1">
      <alignment horizontal="centerContinuous" vertical="center"/>
      <protection hidden="1"/>
    </xf>
    <xf numFmtId="0" fontId="3" fillId="0" borderId="52" xfId="0" applyFont="1" applyBorder="1" applyAlignment="1" applyProtection="1">
      <alignment horizontal="centerContinuous" vertical="center"/>
      <protection hidden="1"/>
    </xf>
    <xf numFmtId="0" fontId="1" fillId="0" borderId="0" xfId="0" applyFont="1" applyAlignment="1" applyProtection="1">
      <alignment horizontal="center" vertical="center"/>
      <protection locked="0"/>
    </xf>
    <xf numFmtId="0" fontId="20" fillId="0" borderId="0" xfId="0" applyFont="1" applyAlignment="1" applyProtection="1">
      <alignment horizontal="left" vertical="top" wrapText="1"/>
      <protection locked="0"/>
    </xf>
    <xf numFmtId="0" fontId="3" fillId="0" borderId="6"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38" fontId="6" fillId="3" borderId="8" xfId="0" applyNumberFormat="1" applyFont="1" applyFill="1" applyBorder="1" applyAlignment="1" applyProtection="1">
      <alignment horizontal="center" vertical="center" shrinkToFit="1"/>
      <protection locked="0"/>
    </xf>
    <xf numFmtId="38" fontId="6" fillId="3" borderId="9" xfId="0" applyNumberFormat="1" applyFont="1" applyFill="1" applyBorder="1" applyAlignment="1" applyProtection="1">
      <alignment horizontal="center" vertical="center" shrinkToFit="1"/>
      <protection locked="0"/>
    </xf>
    <xf numFmtId="38" fontId="6" fillId="3" borderId="10" xfId="0" applyNumberFormat="1" applyFont="1" applyFill="1" applyBorder="1" applyAlignment="1" applyProtection="1">
      <alignment horizontal="center" vertical="center" shrinkToFit="1"/>
      <protection locked="0"/>
    </xf>
    <xf numFmtId="0" fontId="3" fillId="0" borderId="11" xfId="0" applyFont="1" applyBorder="1" applyAlignment="1" applyProtection="1">
      <alignment horizontal="left" vertical="center" wrapText="1"/>
      <protection hidden="1"/>
    </xf>
    <xf numFmtId="0" fontId="3" fillId="0" borderId="6" xfId="0" applyFont="1" applyBorder="1" applyAlignment="1" applyProtection="1">
      <alignment horizontal="left" vertical="center"/>
      <protection hidden="1"/>
    </xf>
    <xf numFmtId="0" fontId="3" fillId="0" borderId="7" xfId="0" applyFont="1" applyBorder="1" applyAlignment="1" applyProtection="1">
      <alignment horizontal="left" vertical="center"/>
      <protection hidden="1"/>
    </xf>
    <xf numFmtId="40" fontId="6" fillId="3" borderId="8" xfId="0" applyNumberFormat="1" applyFont="1" applyFill="1" applyBorder="1" applyAlignment="1" applyProtection="1">
      <alignment horizontal="center" vertical="center" shrinkToFit="1"/>
      <protection locked="0"/>
    </xf>
    <xf numFmtId="40" fontId="6" fillId="3" borderId="9" xfId="0" applyNumberFormat="1" applyFont="1" applyFill="1" applyBorder="1" applyAlignment="1" applyProtection="1">
      <alignment horizontal="center" vertical="center" shrinkToFit="1"/>
      <protection locked="0"/>
    </xf>
    <xf numFmtId="40" fontId="6" fillId="3" borderId="10" xfId="0" applyNumberFormat="1" applyFont="1" applyFill="1" applyBorder="1" applyAlignment="1" applyProtection="1">
      <alignment horizontal="center" vertical="center" shrinkToFit="1"/>
      <protection locked="0"/>
    </xf>
    <xf numFmtId="0" fontId="7" fillId="0" borderId="7"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1" fillId="0" borderId="0" xfId="0" applyFont="1" applyAlignment="1" applyProtection="1">
      <alignment horizontal="center" vertical="center"/>
      <protection hidden="1"/>
    </xf>
    <xf numFmtId="0" fontId="9" fillId="2" borderId="1"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wrapText="1"/>
      <protection hidden="1"/>
    </xf>
    <xf numFmtId="0" fontId="9" fillId="2" borderId="3" xfId="0" applyFont="1" applyFill="1" applyBorder="1" applyAlignment="1" applyProtection="1">
      <alignment horizontal="center" vertical="center" wrapText="1"/>
      <protection hidden="1"/>
    </xf>
    <xf numFmtId="0" fontId="9" fillId="2" borderId="4" xfId="0" applyFont="1" applyFill="1" applyBorder="1" applyAlignment="1" applyProtection="1">
      <alignment horizontal="center" vertical="center" wrapText="1"/>
      <protection hidden="1"/>
    </xf>
    <xf numFmtId="0" fontId="9" fillId="2" borderId="5" xfId="0" applyFont="1" applyFill="1" applyBorder="1" applyAlignment="1" applyProtection="1">
      <alignment horizontal="center" vertical="center" wrapText="1"/>
      <protection hidden="1"/>
    </xf>
    <xf numFmtId="0" fontId="3" fillId="0" borderId="12" xfId="0" applyFont="1" applyBorder="1" applyAlignment="1" applyProtection="1">
      <alignment horizontal="left" vertical="center"/>
      <protection hidden="1"/>
    </xf>
    <xf numFmtId="0" fontId="3" fillId="0" borderId="13" xfId="0" applyFont="1" applyBorder="1" applyAlignment="1" applyProtection="1">
      <alignment horizontal="left" vertical="center"/>
      <protection hidden="1"/>
    </xf>
    <xf numFmtId="38" fontId="6" fillId="3" borderId="14" xfId="0" applyNumberFormat="1" applyFont="1" applyFill="1" applyBorder="1" applyAlignment="1" applyProtection="1">
      <alignment horizontal="center" vertical="center" shrinkToFit="1"/>
      <protection locked="0"/>
    </xf>
    <xf numFmtId="38" fontId="6" fillId="3" borderId="15" xfId="0" applyNumberFormat="1" applyFont="1" applyFill="1" applyBorder="1" applyAlignment="1" applyProtection="1">
      <alignment horizontal="center" vertical="center" shrinkToFit="1"/>
      <protection locked="0"/>
    </xf>
    <xf numFmtId="38" fontId="6" fillId="3" borderId="16" xfId="0" applyNumberFormat="1" applyFont="1" applyFill="1" applyBorder="1" applyAlignment="1" applyProtection="1">
      <alignment horizontal="center" vertical="center" shrinkToFit="1"/>
      <protection locked="0"/>
    </xf>
    <xf numFmtId="0" fontId="10" fillId="0" borderId="13" xfId="0" applyFont="1" applyBorder="1" applyAlignment="1" applyProtection="1">
      <alignment horizontal="left" vertical="center"/>
      <protection hidden="1"/>
    </xf>
    <xf numFmtId="0" fontId="10" fillId="0" borderId="17" xfId="0" applyFont="1" applyBorder="1" applyAlignment="1" applyProtection="1">
      <alignment horizontal="left" vertical="center"/>
      <protection hidden="1"/>
    </xf>
    <xf numFmtId="0" fontId="14" fillId="2" borderId="18" xfId="0" applyFont="1" applyFill="1" applyBorder="1" applyAlignment="1" applyProtection="1">
      <alignment horizontal="center" vertical="center" wrapText="1"/>
      <protection hidden="1"/>
    </xf>
    <xf numFmtId="0" fontId="14" fillId="2" borderId="19" xfId="0" applyFont="1" applyFill="1" applyBorder="1" applyAlignment="1" applyProtection="1">
      <alignment horizontal="center" vertical="center" wrapText="1"/>
      <protection hidden="1"/>
    </xf>
    <xf numFmtId="0" fontId="14" fillId="2" borderId="23" xfId="0"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xf numFmtId="0" fontId="14" fillId="2" borderId="34" xfId="0" applyFont="1" applyFill="1" applyBorder="1" applyAlignment="1" applyProtection="1">
      <alignment horizontal="center" vertical="center" wrapText="1"/>
      <protection hidden="1"/>
    </xf>
    <xf numFmtId="0" fontId="14" fillId="2" borderId="35" xfId="0" applyFont="1" applyFill="1" applyBorder="1" applyAlignment="1" applyProtection="1">
      <alignment horizontal="center" vertical="center" wrapText="1"/>
      <protection hidden="1"/>
    </xf>
    <xf numFmtId="0" fontId="14" fillId="2" borderId="20" xfId="0" applyFont="1" applyFill="1" applyBorder="1" applyAlignment="1" applyProtection="1">
      <alignment horizontal="center" vertical="center" wrapText="1"/>
      <protection hidden="1"/>
    </xf>
    <xf numFmtId="0" fontId="14" fillId="2" borderId="21" xfId="0" applyFont="1" applyFill="1" applyBorder="1" applyAlignment="1" applyProtection="1">
      <alignment horizontal="center" vertical="center" wrapText="1"/>
      <protection hidden="1"/>
    </xf>
    <xf numFmtId="0" fontId="14" fillId="2" borderId="24" xfId="0" applyFont="1" applyFill="1" applyBorder="1" applyAlignment="1" applyProtection="1">
      <alignment horizontal="center" vertical="center" wrapText="1"/>
      <protection hidden="1"/>
    </xf>
    <xf numFmtId="0" fontId="14" fillId="2" borderId="25" xfId="0" applyFont="1" applyFill="1" applyBorder="1" applyAlignment="1" applyProtection="1">
      <alignment horizontal="center" vertical="center" wrapText="1"/>
      <protection hidden="1"/>
    </xf>
    <xf numFmtId="0" fontId="14" fillId="2" borderId="36" xfId="0" applyFont="1" applyFill="1" applyBorder="1" applyAlignment="1" applyProtection="1">
      <alignment horizontal="center" vertical="center" wrapText="1"/>
      <protection hidden="1"/>
    </xf>
    <xf numFmtId="0" fontId="14" fillId="2" borderId="37" xfId="0" applyFont="1" applyFill="1" applyBorder="1" applyAlignment="1" applyProtection="1">
      <alignment horizontal="center" vertical="center" wrapText="1"/>
      <protection hidden="1"/>
    </xf>
    <xf numFmtId="0" fontId="0" fillId="2" borderId="24" xfId="0" applyFill="1" applyBorder="1" applyAlignment="1" applyProtection="1">
      <alignment horizontal="center" vertical="center" wrapText="1"/>
      <protection hidden="1"/>
    </xf>
    <xf numFmtId="0" fontId="0" fillId="2" borderId="0" xfId="0" applyFill="1" applyAlignment="1" applyProtection="1">
      <alignment horizontal="center" vertical="center" wrapText="1"/>
      <protection hidden="1"/>
    </xf>
    <xf numFmtId="0" fontId="9" fillId="2" borderId="20" xfId="0" applyFont="1" applyFill="1" applyBorder="1" applyAlignment="1" applyProtection="1">
      <alignment horizontal="center" vertical="center" wrapText="1"/>
      <protection hidden="1"/>
    </xf>
    <xf numFmtId="0" fontId="9" fillId="2" borderId="19" xfId="0" applyFont="1" applyFill="1" applyBorder="1" applyAlignment="1" applyProtection="1">
      <alignment horizontal="center" vertical="center" wrapText="1"/>
      <protection hidden="1"/>
    </xf>
    <xf numFmtId="0" fontId="9" fillId="2" borderId="22" xfId="0" applyFont="1" applyFill="1" applyBorder="1" applyAlignment="1" applyProtection="1">
      <alignment horizontal="center" vertical="center" wrapText="1"/>
      <protection hidden="1"/>
    </xf>
    <xf numFmtId="0" fontId="14" fillId="2" borderId="26" xfId="0" applyFont="1" applyFill="1" applyBorder="1" applyAlignment="1" applyProtection="1">
      <alignment horizontal="center" vertical="center" wrapText="1"/>
      <protection hidden="1"/>
    </xf>
    <xf numFmtId="0" fontId="14" fillId="2" borderId="27" xfId="0" applyFont="1" applyFill="1" applyBorder="1" applyAlignment="1" applyProtection="1">
      <alignment horizontal="center" vertical="center" wrapText="1"/>
      <protection hidden="1"/>
    </xf>
    <xf numFmtId="0" fontId="14" fillId="2" borderId="28" xfId="0" applyFont="1" applyFill="1" applyBorder="1" applyAlignment="1" applyProtection="1">
      <alignment horizontal="center" vertical="center" wrapText="1"/>
      <protection hidden="1"/>
    </xf>
    <xf numFmtId="0" fontId="14" fillId="2" borderId="29" xfId="0" applyFont="1" applyFill="1" applyBorder="1" applyAlignment="1" applyProtection="1">
      <alignment horizontal="center" vertical="center" wrapText="1"/>
      <protection hidden="1"/>
    </xf>
    <xf numFmtId="0" fontId="14" fillId="2" borderId="33" xfId="0" applyFont="1" applyFill="1" applyBorder="1" applyAlignment="1" applyProtection="1">
      <alignment horizontal="center" vertical="center" wrapText="1"/>
      <protection hidden="1"/>
    </xf>
    <xf numFmtId="0" fontId="14" fillId="2" borderId="41" xfId="0" applyFont="1" applyFill="1" applyBorder="1" applyAlignment="1" applyProtection="1">
      <alignment horizontal="center" vertical="center" wrapText="1"/>
      <protection hidden="1"/>
    </xf>
    <xf numFmtId="0" fontId="14" fillId="2" borderId="30" xfId="0" applyFont="1" applyFill="1" applyBorder="1" applyAlignment="1" applyProtection="1">
      <alignment horizontal="center" vertical="center" wrapText="1"/>
      <protection hidden="1"/>
    </xf>
    <xf numFmtId="0" fontId="14" fillId="2" borderId="31" xfId="0" applyFont="1" applyFill="1" applyBorder="1" applyAlignment="1" applyProtection="1">
      <alignment horizontal="center" vertical="center" wrapText="1"/>
      <protection hidden="1"/>
    </xf>
    <xf numFmtId="0" fontId="14" fillId="2" borderId="32" xfId="0" applyFont="1" applyFill="1" applyBorder="1" applyAlignment="1" applyProtection="1">
      <alignment horizontal="center" vertical="center" wrapText="1"/>
      <protection hidden="1"/>
    </xf>
    <xf numFmtId="0" fontId="9" fillId="2" borderId="38" xfId="0" applyFont="1" applyFill="1" applyBorder="1" applyAlignment="1" applyProtection="1">
      <alignment horizontal="center" vertical="center"/>
      <protection hidden="1"/>
    </xf>
    <xf numFmtId="0" fontId="9" fillId="2" borderId="39" xfId="0" applyFont="1" applyFill="1" applyBorder="1" applyAlignment="1" applyProtection="1">
      <alignment horizontal="center" vertical="center"/>
      <protection hidden="1"/>
    </xf>
    <xf numFmtId="0" fontId="9" fillId="2" borderId="40" xfId="0" applyFont="1" applyFill="1" applyBorder="1" applyAlignment="1" applyProtection="1">
      <alignment horizontal="center" vertical="center"/>
      <protection hidden="1"/>
    </xf>
    <xf numFmtId="0" fontId="6" fillId="3" borderId="42" xfId="0" applyFont="1" applyFill="1" applyBorder="1" applyAlignment="1" applyProtection="1">
      <alignment horizontal="left" vertical="center" shrinkToFit="1"/>
      <protection locked="0"/>
    </xf>
    <xf numFmtId="0" fontId="6" fillId="3" borderId="9" xfId="0" applyFont="1" applyFill="1" applyBorder="1" applyAlignment="1" applyProtection="1">
      <alignment horizontal="left" vertical="center" shrinkToFit="1"/>
      <protection locked="0"/>
    </xf>
    <xf numFmtId="0" fontId="6" fillId="3" borderId="8" xfId="0" applyFont="1" applyFill="1" applyBorder="1" applyAlignment="1" applyProtection="1">
      <alignment horizontal="left" vertical="center"/>
      <protection locked="0"/>
    </xf>
    <xf numFmtId="0" fontId="6" fillId="3" borderId="9" xfId="0" applyFont="1" applyFill="1" applyBorder="1" applyAlignment="1" applyProtection="1">
      <alignment horizontal="left" vertical="center"/>
      <protection locked="0"/>
    </xf>
    <xf numFmtId="0" fontId="6" fillId="3" borderId="10" xfId="0" applyFont="1" applyFill="1" applyBorder="1" applyAlignment="1" applyProtection="1">
      <alignment horizontal="left" vertical="center"/>
      <protection locked="0"/>
    </xf>
    <xf numFmtId="176" fontId="6" fillId="3" borderId="38" xfId="0" applyNumberFormat="1" applyFont="1" applyFill="1" applyBorder="1" applyAlignment="1" applyProtection="1">
      <alignment horizontal="center" vertical="center"/>
      <protection locked="0"/>
    </xf>
    <xf numFmtId="176" fontId="6" fillId="3" borderId="39" xfId="0" applyNumberFormat="1" applyFont="1" applyFill="1" applyBorder="1" applyAlignment="1" applyProtection="1">
      <alignment horizontal="center" vertical="center"/>
      <protection locked="0"/>
    </xf>
    <xf numFmtId="176" fontId="6" fillId="3" borderId="40" xfId="0" applyNumberFormat="1"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6" fillId="3" borderId="36" xfId="0" applyFont="1" applyFill="1" applyBorder="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0" fontId="6" fillId="3" borderId="35" xfId="0" applyFont="1" applyFill="1" applyBorder="1" applyAlignment="1" applyProtection="1">
      <alignment horizontal="center" vertical="center"/>
      <protection locked="0"/>
    </xf>
    <xf numFmtId="0" fontId="6" fillId="3" borderId="41" xfId="0" applyFont="1" applyFill="1" applyBorder="1" applyAlignment="1" applyProtection="1">
      <alignment horizontal="center" vertical="center"/>
      <protection locked="0"/>
    </xf>
    <xf numFmtId="176" fontId="6" fillId="3" borderId="8" xfId="0" applyNumberFormat="1" applyFont="1" applyFill="1" applyBorder="1" applyAlignment="1" applyProtection="1">
      <alignment horizontal="center" vertical="center"/>
      <protection locked="0"/>
    </xf>
    <xf numFmtId="176" fontId="6" fillId="3" borderId="43" xfId="0" applyNumberFormat="1" applyFont="1" applyFill="1" applyBorder="1" applyAlignment="1" applyProtection="1">
      <alignment horizontal="center" vertical="center"/>
      <protection locked="0"/>
    </xf>
    <xf numFmtId="176" fontId="6" fillId="3" borderId="44" xfId="0" applyNumberFormat="1" applyFont="1" applyFill="1" applyBorder="1" applyAlignment="1" applyProtection="1">
      <alignment horizontal="center" vertical="center"/>
      <protection locked="0"/>
    </xf>
    <xf numFmtId="176" fontId="6" fillId="3" borderId="10" xfId="0" applyNumberFormat="1"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176" fontId="6" fillId="3" borderId="50" xfId="0" applyNumberFormat="1" applyFont="1" applyFill="1" applyBorder="1" applyAlignment="1" applyProtection="1">
      <alignment horizontal="center" vertical="center"/>
      <protection locked="0"/>
    </xf>
    <xf numFmtId="176" fontId="6" fillId="3" borderId="51" xfId="0" applyNumberFormat="1"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52"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wrapText="1"/>
      <protection hidden="1"/>
    </xf>
    <xf numFmtId="0" fontId="7" fillId="2" borderId="19" xfId="0" applyFont="1" applyFill="1" applyBorder="1" applyAlignment="1" applyProtection="1">
      <alignment horizontal="center" vertical="center" wrapText="1"/>
      <protection hidden="1"/>
    </xf>
    <xf numFmtId="0" fontId="7" fillId="2" borderId="21" xfId="0" applyFont="1" applyFill="1" applyBorder="1" applyAlignment="1" applyProtection="1">
      <alignment horizontal="center" vertical="center" wrapText="1"/>
      <protection hidden="1"/>
    </xf>
    <xf numFmtId="0" fontId="7" fillId="2" borderId="23"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25" xfId="0" applyFont="1" applyFill="1" applyBorder="1" applyAlignment="1" applyProtection="1">
      <alignment horizontal="center" vertical="center" wrapText="1"/>
      <protection hidden="1"/>
    </xf>
    <xf numFmtId="0" fontId="7" fillId="2" borderId="34" xfId="0" applyFont="1" applyFill="1" applyBorder="1" applyAlignment="1" applyProtection="1">
      <alignment horizontal="center" vertical="center" wrapText="1"/>
      <protection hidden="1"/>
    </xf>
    <xf numFmtId="0" fontId="7" fillId="2" borderId="35" xfId="0" applyFont="1" applyFill="1" applyBorder="1" applyAlignment="1" applyProtection="1">
      <alignment horizontal="center" vertical="center" wrapText="1"/>
      <protection hidden="1"/>
    </xf>
    <xf numFmtId="0" fontId="7" fillId="2" borderId="37" xfId="0" applyFont="1" applyFill="1" applyBorder="1" applyAlignment="1" applyProtection="1">
      <alignment horizontal="center" vertical="center" wrapText="1"/>
      <protection hidden="1"/>
    </xf>
    <xf numFmtId="0" fontId="17" fillId="2" borderId="20" xfId="0" applyFont="1" applyFill="1" applyBorder="1" applyAlignment="1" applyProtection="1">
      <alignment horizontal="center" vertical="center" wrapText="1"/>
      <protection hidden="1"/>
    </xf>
    <xf numFmtId="0" fontId="17" fillId="2" borderId="19" xfId="0" applyFont="1" applyFill="1" applyBorder="1" applyAlignment="1" applyProtection="1">
      <alignment horizontal="center" vertical="center" wrapText="1"/>
      <protection hidden="1"/>
    </xf>
    <xf numFmtId="0" fontId="17" fillId="2" borderId="21" xfId="0" applyFont="1" applyFill="1" applyBorder="1" applyAlignment="1" applyProtection="1">
      <alignment horizontal="center" vertical="center" wrapText="1"/>
      <protection hidden="1"/>
    </xf>
    <xf numFmtId="0" fontId="17" fillId="2" borderId="36" xfId="0" applyFont="1" applyFill="1" applyBorder="1" applyAlignment="1" applyProtection="1">
      <alignment horizontal="center" vertical="center" wrapText="1"/>
      <protection hidden="1"/>
    </xf>
    <xf numFmtId="0" fontId="17" fillId="2" borderId="35" xfId="0" applyFont="1" applyFill="1" applyBorder="1" applyAlignment="1" applyProtection="1">
      <alignment horizontal="center" vertical="center" wrapText="1"/>
      <protection hidden="1"/>
    </xf>
    <xf numFmtId="0" fontId="17" fillId="2" borderId="37" xfId="0" applyFont="1" applyFill="1" applyBorder="1" applyAlignment="1" applyProtection="1">
      <alignment horizontal="center" vertical="center" wrapText="1"/>
      <protection hidden="1"/>
    </xf>
    <xf numFmtId="0" fontId="17" fillId="2" borderId="22" xfId="0" applyFont="1" applyFill="1" applyBorder="1" applyAlignment="1" applyProtection="1">
      <alignment horizontal="center" vertical="center" wrapText="1"/>
      <protection hidden="1"/>
    </xf>
    <xf numFmtId="0" fontId="17" fillId="2" borderId="41" xfId="0" applyFont="1" applyFill="1" applyBorder="1" applyAlignment="1" applyProtection="1">
      <alignment horizontal="center" vertical="center" wrapText="1"/>
      <protection hidden="1"/>
    </xf>
    <xf numFmtId="0" fontId="6" fillId="3" borderId="46"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protection locked="0"/>
    </xf>
    <xf numFmtId="0" fontId="6" fillId="3" borderId="15" xfId="0" applyFont="1" applyFill="1" applyBorder="1" applyAlignment="1" applyProtection="1">
      <alignment horizontal="left" vertical="center"/>
      <protection locked="0"/>
    </xf>
    <xf numFmtId="0" fontId="6" fillId="3" borderId="16" xfId="0" applyFont="1" applyFill="1" applyBorder="1" applyAlignment="1" applyProtection="1">
      <alignment horizontal="left" vertical="center"/>
      <protection locked="0"/>
    </xf>
    <xf numFmtId="176" fontId="6" fillId="3" borderId="14" xfId="0" applyNumberFormat="1" applyFont="1" applyFill="1" applyBorder="1" applyAlignment="1" applyProtection="1">
      <alignment horizontal="center" vertical="center"/>
      <protection locked="0"/>
    </xf>
    <xf numFmtId="176" fontId="6" fillId="3" borderId="47" xfId="0" applyNumberFormat="1" applyFont="1" applyFill="1" applyBorder="1" applyAlignment="1" applyProtection="1">
      <alignment horizontal="center" vertical="center"/>
      <protection locked="0"/>
    </xf>
    <xf numFmtId="176" fontId="6" fillId="3" borderId="48" xfId="0" applyNumberFormat="1" applyFont="1" applyFill="1" applyBorder="1" applyAlignment="1" applyProtection="1">
      <alignment horizontal="center" vertical="center"/>
      <protection locked="0"/>
    </xf>
    <xf numFmtId="176" fontId="6" fillId="3" borderId="16" xfId="0" applyNumberFormat="1" applyFont="1" applyFill="1" applyBorder="1" applyAlignment="1" applyProtection="1">
      <alignment horizontal="center" vertical="center"/>
      <protection locked="0"/>
    </xf>
    <xf numFmtId="176" fontId="6" fillId="3" borderId="49" xfId="0" applyNumberFormat="1" applyFont="1" applyFill="1" applyBorder="1" applyAlignment="1" applyProtection="1">
      <alignment horizontal="center" vertical="center"/>
      <protection locked="0"/>
    </xf>
    <xf numFmtId="178" fontId="3" fillId="0" borderId="39" xfId="0" applyNumberFormat="1" applyFont="1" applyBorder="1" applyAlignment="1" applyProtection="1">
      <alignment horizontal="center" vertical="center"/>
      <protection hidden="1"/>
    </xf>
    <xf numFmtId="178" fontId="3" fillId="0" borderId="53" xfId="0" applyNumberFormat="1" applyFont="1" applyBorder="1" applyAlignment="1" applyProtection="1">
      <alignment horizontal="center" vertical="center"/>
      <protection hidden="1"/>
    </xf>
    <xf numFmtId="177" fontId="7" fillId="0" borderId="42" xfId="0" applyNumberFormat="1" applyFont="1" applyBorder="1" applyAlignment="1" applyProtection="1">
      <alignment horizontal="left" vertical="center" shrinkToFit="1"/>
      <protection hidden="1"/>
    </xf>
    <xf numFmtId="177" fontId="7" fillId="0" borderId="9" xfId="0" applyNumberFormat="1" applyFont="1" applyBorder="1" applyAlignment="1" applyProtection="1">
      <alignment horizontal="left" vertical="center" shrinkToFit="1"/>
      <protection hidden="1"/>
    </xf>
    <xf numFmtId="178" fontId="3" fillId="0" borderId="38" xfId="0" applyNumberFormat="1" applyFont="1" applyBorder="1" applyAlignment="1" applyProtection="1">
      <alignment horizontal="center" vertical="center"/>
      <protection hidden="1"/>
    </xf>
    <xf numFmtId="178" fontId="3" fillId="0" borderId="40" xfId="0" applyNumberFormat="1" applyFont="1" applyBorder="1" applyAlignment="1" applyProtection="1">
      <alignment horizontal="center" vertical="center"/>
      <protection hidden="1"/>
    </xf>
    <xf numFmtId="178" fontId="3" fillId="0" borderId="43" xfId="0" applyNumberFormat="1" applyFont="1" applyBorder="1" applyAlignment="1" applyProtection="1">
      <alignment horizontal="center" vertical="center"/>
      <protection hidden="1"/>
    </xf>
    <xf numFmtId="180" fontId="3" fillId="0" borderId="56" xfId="0" applyNumberFormat="1" applyFont="1" applyBorder="1" applyAlignment="1" applyProtection="1">
      <alignment horizontal="center" vertical="center"/>
      <protection hidden="1"/>
    </xf>
    <xf numFmtId="0" fontId="3" fillId="0" borderId="56" xfId="0" applyFont="1" applyBorder="1" applyAlignment="1" applyProtection="1">
      <alignment horizontal="center" vertical="center"/>
      <protection hidden="1"/>
    </xf>
    <xf numFmtId="178" fontId="3" fillId="0" borderId="54" xfId="0" applyNumberFormat="1" applyFont="1" applyBorder="1" applyAlignment="1" applyProtection="1">
      <alignment horizontal="center" vertical="center"/>
      <protection hidden="1"/>
    </xf>
    <xf numFmtId="178" fontId="3" fillId="0" borderId="55" xfId="0" applyNumberFormat="1" applyFont="1" applyBorder="1" applyAlignment="1" applyProtection="1">
      <alignment horizontal="center" vertical="center"/>
      <protection hidden="1"/>
    </xf>
    <xf numFmtId="178" fontId="3" fillId="0" borderId="101" xfId="0" applyNumberFormat="1" applyFont="1" applyBorder="1" applyAlignment="1" applyProtection="1">
      <alignment horizontal="center" vertical="center"/>
      <protection hidden="1"/>
    </xf>
    <xf numFmtId="178" fontId="3" fillId="0" borderId="96" xfId="0" applyNumberFormat="1" applyFont="1" applyBorder="1" applyAlignment="1" applyProtection="1">
      <alignment horizontal="center" vertical="center"/>
      <protection hidden="1"/>
    </xf>
    <xf numFmtId="178" fontId="3" fillId="0" borderId="98" xfId="0" applyNumberFormat="1" applyFont="1" applyBorder="1" applyAlignment="1" applyProtection="1">
      <alignment horizontal="center" vertical="center"/>
      <protection hidden="1"/>
    </xf>
    <xf numFmtId="0" fontId="9" fillId="2" borderId="1"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14" fillId="2" borderId="19" xfId="0" applyFont="1" applyFill="1" applyBorder="1" applyAlignment="1" applyProtection="1">
      <alignment horizontal="center" vertical="center"/>
      <protection hidden="1"/>
    </xf>
    <xf numFmtId="0" fontId="14" fillId="2" borderId="22" xfId="0" applyFont="1" applyFill="1" applyBorder="1" applyAlignment="1" applyProtection="1">
      <alignment horizontal="center" vertical="center"/>
      <protection hidden="1"/>
    </xf>
    <xf numFmtId="0" fontId="14" fillId="2" borderId="24" xfId="0" applyFont="1" applyFill="1" applyBorder="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14" fillId="2" borderId="33" xfId="0" applyFont="1" applyFill="1" applyBorder="1" applyAlignment="1" applyProtection="1">
      <alignment horizontal="center" vertical="center"/>
      <protection hidden="1"/>
    </xf>
    <xf numFmtId="178" fontId="3" fillId="0" borderId="57" xfId="0" applyNumberFormat="1" applyFont="1" applyBorder="1" applyAlignment="1" applyProtection="1">
      <alignment horizontal="center" vertical="center"/>
      <protection hidden="1"/>
    </xf>
    <xf numFmtId="178" fontId="3" fillId="0" borderId="58" xfId="0" applyNumberFormat="1" applyFont="1" applyBorder="1" applyAlignment="1" applyProtection="1">
      <alignment horizontal="center" vertical="center"/>
      <protection hidden="1"/>
    </xf>
    <xf numFmtId="178" fontId="3" fillId="0" borderId="102" xfId="0" applyNumberFormat="1" applyFont="1" applyBorder="1" applyAlignment="1" applyProtection="1">
      <alignment horizontal="center" vertical="center"/>
      <protection hidden="1"/>
    </xf>
    <xf numFmtId="178" fontId="3" fillId="0" borderId="99" xfId="0" applyNumberFormat="1" applyFont="1" applyBorder="1" applyAlignment="1" applyProtection="1">
      <alignment horizontal="center" vertical="center"/>
      <protection hidden="1"/>
    </xf>
    <xf numFmtId="178" fontId="3" fillId="0" borderId="59" xfId="0" applyNumberFormat="1" applyFont="1" applyBorder="1" applyAlignment="1" applyProtection="1">
      <alignment horizontal="center" vertical="center"/>
      <protection hidden="1"/>
    </xf>
    <xf numFmtId="178" fontId="7" fillId="0" borderId="63" xfId="0" applyNumberFormat="1" applyFont="1" applyBorder="1" applyAlignment="1" applyProtection="1">
      <alignment horizontal="center" vertical="center" shrinkToFit="1"/>
      <protection hidden="1"/>
    </xf>
    <xf numFmtId="178" fontId="7" fillId="0" borderId="64" xfId="0" applyNumberFormat="1" applyFont="1" applyBorder="1" applyAlignment="1" applyProtection="1">
      <alignment horizontal="center" vertical="center" shrinkToFit="1"/>
      <protection hidden="1"/>
    </xf>
    <xf numFmtId="178" fontId="3" fillId="0" borderId="46" xfId="0" applyNumberFormat="1" applyFont="1" applyBorder="1" applyAlignment="1" applyProtection="1">
      <alignment horizontal="center" vertical="center"/>
      <protection hidden="1"/>
    </xf>
    <xf numFmtId="178" fontId="3" fillId="0" borderId="15" xfId="0" applyNumberFormat="1" applyFont="1" applyBorder="1" applyAlignment="1" applyProtection="1">
      <alignment horizontal="center" vertical="center"/>
      <protection hidden="1"/>
    </xf>
    <xf numFmtId="178" fontId="7" fillId="0" borderId="14" xfId="0" applyNumberFormat="1" applyFont="1" applyBorder="1" applyAlignment="1" applyProtection="1">
      <alignment horizontal="center" vertical="center" shrinkToFit="1"/>
      <protection hidden="1"/>
    </xf>
    <xf numFmtId="178" fontId="7" fillId="0" borderId="15" xfId="0" applyNumberFormat="1" applyFont="1" applyBorder="1" applyAlignment="1" applyProtection="1">
      <alignment horizontal="center" vertical="center" shrinkToFit="1"/>
      <protection hidden="1"/>
    </xf>
    <xf numFmtId="178" fontId="7" fillId="0" borderId="14" xfId="0" applyNumberFormat="1" applyFont="1" applyBorder="1" applyAlignment="1" applyProtection="1">
      <alignment horizontal="center" vertical="center"/>
      <protection hidden="1"/>
    </xf>
    <xf numFmtId="178" fontId="7" fillId="0" borderId="15" xfId="0" applyNumberFormat="1" applyFont="1" applyBorder="1" applyAlignment="1" applyProtection="1">
      <alignment horizontal="center" vertical="center"/>
      <protection hidden="1"/>
    </xf>
    <xf numFmtId="178" fontId="7" fillId="0" borderId="52" xfId="0" applyNumberFormat="1" applyFont="1" applyBorder="1" applyAlignment="1" applyProtection="1">
      <alignment horizontal="center" vertical="center"/>
      <protection hidden="1"/>
    </xf>
    <xf numFmtId="0" fontId="14" fillId="2" borderId="2" xfId="0" applyFont="1" applyFill="1" applyBorder="1" applyAlignment="1" applyProtection="1">
      <alignment horizontal="center" vertical="center" wrapText="1"/>
      <protection hidden="1"/>
    </xf>
    <xf numFmtId="0" fontId="9" fillId="2" borderId="24" xfId="0" applyFont="1" applyFill="1" applyBorder="1" applyAlignment="1" applyProtection="1">
      <alignment horizontal="center" vertical="center" wrapText="1"/>
      <protection hidden="1"/>
    </xf>
    <xf numFmtId="0" fontId="9" fillId="2" borderId="0" xfId="0" applyFont="1" applyFill="1" applyAlignment="1" applyProtection="1">
      <alignment horizontal="center" vertical="center" wrapText="1"/>
      <protection hidden="1"/>
    </xf>
    <xf numFmtId="0" fontId="9" fillId="2" borderId="33" xfId="0" applyFont="1" applyFill="1" applyBorder="1" applyAlignment="1" applyProtection="1">
      <alignment horizontal="center" vertical="center" wrapText="1"/>
      <protection hidden="1"/>
    </xf>
    <xf numFmtId="0" fontId="0" fillId="2" borderId="27" xfId="0" applyFill="1" applyBorder="1" applyAlignment="1" applyProtection="1">
      <alignment horizontal="center" vertical="center" wrapText="1"/>
      <protection hidden="1"/>
    </xf>
    <xf numFmtId="0" fontId="0" fillId="2" borderId="28" xfId="0" applyFill="1" applyBorder="1" applyAlignment="1" applyProtection="1">
      <alignment horizontal="center" vertical="center" wrapText="1"/>
      <protection hidden="1"/>
    </xf>
    <xf numFmtId="0" fontId="7" fillId="0" borderId="60" xfId="0" applyFont="1" applyBorder="1" applyAlignment="1" applyProtection="1">
      <alignment horizontal="center" vertical="center"/>
      <protection hidden="1"/>
    </xf>
    <xf numFmtId="0" fontId="7" fillId="0" borderId="61" xfId="0" applyFont="1" applyBorder="1" applyAlignment="1" applyProtection="1">
      <alignment horizontal="center" vertical="center"/>
      <protection hidden="1"/>
    </xf>
    <xf numFmtId="178" fontId="7" fillId="0" borderId="62" xfId="0" applyNumberFormat="1" applyFont="1" applyBorder="1" applyAlignment="1" applyProtection="1">
      <alignment horizontal="center" vertical="center" shrinkToFit="1"/>
      <protection hidden="1"/>
    </xf>
    <xf numFmtId="178" fontId="7" fillId="0" borderId="103" xfId="0" applyNumberFormat="1" applyFont="1" applyBorder="1" applyAlignment="1" applyProtection="1">
      <alignment horizontal="center" vertical="center" shrinkToFit="1"/>
      <protection hidden="1"/>
    </xf>
    <xf numFmtId="178" fontId="7" fillId="0" borderId="100" xfId="0" applyNumberFormat="1" applyFont="1" applyBorder="1" applyAlignment="1" applyProtection="1">
      <alignment horizontal="center" vertical="center" shrinkToFit="1"/>
      <protection hidden="1"/>
    </xf>
    <xf numFmtId="0" fontId="14" fillId="2" borderId="38" xfId="0" applyFont="1" applyFill="1" applyBorder="1" applyAlignment="1" applyProtection="1">
      <alignment horizontal="center" vertical="center" wrapText="1"/>
      <protection hidden="1"/>
    </xf>
    <xf numFmtId="0" fontId="14" fillId="2" borderId="39" xfId="0" applyFont="1" applyFill="1" applyBorder="1" applyAlignment="1" applyProtection="1">
      <alignment horizontal="center" vertical="center" wrapText="1"/>
      <protection hidden="1"/>
    </xf>
    <xf numFmtId="0" fontId="14" fillId="2" borderId="40" xfId="0" applyFont="1" applyFill="1" applyBorder="1" applyAlignment="1" applyProtection="1">
      <alignment horizontal="center" vertical="center" wrapText="1"/>
      <protection hidden="1"/>
    </xf>
    <xf numFmtId="0" fontId="9" fillId="2" borderId="9" xfId="0" applyFont="1" applyFill="1" applyBorder="1" applyAlignment="1" applyProtection="1">
      <alignment horizontal="center" vertical="center" wrapText="1"/>
      <protection hidden="1"/>
    </xf>
    <xf numFmtId="0" fontId="9" fillId="2" borderId="10" xfId="0" applyFont="1" applyFill="1" applyBorder="1" applyAlignment="1" applyProtection="1">
      <alignment horizontal="center" vertical="center" wrapText="1"/>
      <protection hidden="1"/>
    </xf>
    <xf numFmtId="0" fontId="9" fillId="2" borderId="53" xfId="0" applyFont="1" applyFill="1" applyBorder="1" applyAlignment="1" applyProtection="1">
      <alignment horizontal="center" vertical="center"/>
      <protection hidden="1"/>
    </xf>
    <xf numFmtId="0" fontId="6" fillId="3" borderId="10" xfId="0" applyFont="1" applyFill="1" applyBorder="1" applyAlignment="1" applyProtection="1">
      <alignment horizontal="left" vertical="center" shrinkToFit="1"/>
      <protection locked="0"/>
    </xf>
    <xf numFmtId="179" fontId="7" fillId="0" borderId="39" xfId="0" applyNumberFormat="1" applyFont="1" applyBorder="1" applyAlignment="1" applyProtection="1">
      <alignment horizontal="center" vertical="center"/>
      <protection hidden="1"/>
    </xf>
    <xf numFmtId="179" fontId="7" fillId="0" borderId="53" xfId="0" applyNumberFormat="1" applyFont="1" applyBorder="1" applyAlignment="1" applyProtection="1">
      <alignment horizontal="center" vertical="center"/>
      <protection hidden="1"/>
    </xf>
    <xf numFmtId="181" fontId="6" fillId="3" borderId="43" xfId="0" applyNumberFormat="1" applyFont="1" applyFill="1" applyBorder="1" applyAlignment="1" applyProtection="1">
      <alignment horizontal="center" vertical="center"/>
      <protection locked="0"/>
    </xf>
    <xf numFmtId="181" fontId="6" fillId="3" borderId="39" xfId="0" applyNumberFormat="1" applyFont="1" applyFill="1" applyBorder="1" applyAlignment="1" applyProtection="1">
      <alignment horizontal="center" vertical="center"/>
      <protection locked="0"/>
    </xf>
    <xf numFmtId="181" fontId="6" fillId="3" borderId="40" xfId="0" applyNumberFormat="1" applyFont="1" applyFill="1" applyBorder="1" applyAlignment="1" applyProtection="1">
      <alignment horizontal="center" vertical="center"/>
      <protection locked="0"/>
    </xf>
    <xf numFmtId="179" fontId="7" fillId="0" borderId="38" xfId="0" applyNumberFormat="1" applyFont="1" applyBorder="1" applyAlignment="1" applyProtection="1">
      <alignment horizontal="center" vertical="center"/>
      <protection hidden="1"/>
    </xf>
    <xf numFmtId="0" fontId="9" fillId="2" borderId="43" xfId="0" applyFont="1" applyFill="1" applyBorder="1" applyAlignment="1" applyProtection="1">
      <alignment horizontal="center" vertical="center" wrapText="1"/>
      <protection hidden="1"/>
    </xf>
    <xf numFmtId="0" fontId="9" fillId="2" borderId="39" xfId="0" applyFont="1" applyFill="1" applyBorder="1" applyAlignment="1" applyProtection="1">
      <alignment horizontal="center" vertical="center" wrapText="1"/>
      <protection hidden="1"/>
    </xf>
    <xf numFmtId="179" fontId="7" fillId="0" borderId="8" xfId="0" applyNumberFormat="1" applyFont="1" applyBorder="1" applyAlignment="1" applyProtection="1">
      <alignment horizontal="center" vertical="center"/>
      <protection hidden="1"/>
    </xf>
    <xf numFmtId="179" fontId="7" fillId="0" borderId="43" xfId="0" applyNumberFormat="1" applyFont="1" applyBorder="1" applyAlignment="1" applyProtection="1">
      <alignment horizontal="center" vertical="center"/>
      <protection hidden="1"/>
    </xf>
    <xf numFmtId="179" fontId="7" fillId="0" borderId="44" xfId="0" applyNumberFormat="1" applyFont="1" applyBorder="1" applyAlignment="1" applyProtection="1">
      <alignment horizontal="center" vertical="center"/>
      <protection hidden="1"/>
    </xf>
    <xf numFmtId="179" fontId="7" fillId="0" borderId="45" xfId="0" applyNumberFormat="1" applyFont="1" applyBorder="1" applyAlignment="1" applyProtection="1">
      <alignment horizontal="center" vertical="center"/>
      <protection hidden="1"/>
    </xf>
    <xf numFmtId="0" fontId="6" fillId="3" borderId="16" xfId="0" applyFont="1" applyFill="1" applyBorder="1" applyAlignment="1" applyProtection="1">
      <alignment horizontal="left" vertical="center" shrinkToFit="1"/>
      <protection locked="0"/>
    </xf>
    <xf numFmtId="179" fontId="7" fillId="0" borderId="48" xfId="0" applyNumberFormat="1" applyFont="1" applyBorder="1" applyAlignment="1" applyProtection="1">
      <alignment horizontal="center" vertical="center"/>
      <protection hidden="1"/>
    </xf>
    <xf numFmtId="179" fontId="7" fillId="0" borderId="52" xfId="0" applyNumberFormat="1" applyFont="1" applyBorder="1" applyAlignment="1" applyProtection="1">
      <alignment horizontal="center" vertical="center"/>
      <protection hidden="1"/>
    </xf>
    <xf numFmtId="181" fontId="6" fillId="3" borderId="47" xfId="0" applyNumberFormat="1" applyFont="1" applyFill="1" applyBorder="1" applyAlignment="1" applyProtection="1">
      <alignment horizontal="center" vertical="center"/>
      <protection locked="0"/>
    </xf>
    <xf numFmtId="181" fontId="6" fillId="3" borderId="50" xfId="0" applyNumberFormat="1" applyFont="1" applyFill="1" applyBorder="1" applyAlignment="1" applyProtection="1">
      <alignment horizontal="center" vertical="center"/>
      <protection locked="0"/>
    </xf>
    <xf numFmtId="181" fontId="6" fillId="3" borderId="51" xfId="0" applyNumberFormat="1" applyFont="1" applyFill="1" applyBorder="1" applyAlignment="1" applyProtection="1">
      <alignment horizontal="center" vertical="center"/>
      <protection locked="0"/>
    </xf>
    <xf numFmtId="179" fontId="7" fillId="0" borderId="14" xfId="0" applyNumberFormat="1" applyFont="1" applyBorder="1" applyAlignment="1" applyProtection="1">
      <alignment horizontal="center" vertical="center"/>
      <protection hidden="1"/>
    </xf>
    <xf numFmtId="179" fontId="7" fillId="0" borderId="47" xfId="0" applyNumberFormat="1" applyFont="1" applyBorder="1" applyAlignment="1" applyProtection="1">
      <alignment horizontal="center" vertical="center"/>
      <protection hidden="1"/>
    </xf>
    <xf numFmtId="0" fontId="7" fillId="2" borderId="67" xfId="0" applyFont="1" applyFill="1" applyBorder="1" applyAlignment="1" applyProtection="1">
      <alignment horizontal="distributed" vertical="center" indent="1"/>
      <protection hidden="1"/>
    </xf>
    <xf numFmtId="0" fontId="0" fillId="2" borderId="4" xfId="0" applyFill="1" applyBorder="1" applyAlignment="1" applyProtection="1">
      <alignment horizontal="distributed" vertical="center" indent="1"/>
      <protection hidden="1"/>
    </xf>
    <xf numFmtId="0" fontId="0" fillId="2" borderId="6" xfId="0" applyFill="1" applyBorder="1" applyAlignment="1" applyProtection="1">
      <alignment horizontal="distributed" vertical="center" indent="1"/>
      <protection hidden="1"/>
    </xf>
    <xf numFmtId="0" fontId="0" fillId="2" borderId="7" xfId="0" applyFill="1" applyBorder="1" applyAlignment="1" applyProtection="1">
      <alignment horizontal="distributed" vertical="center" indent="1"/>
      <protection hidden="1"/>
    </xf>
    <xf numFmtId="0" fontId="7" fillId="2" borderId="68" xfId="0" applyFont="1" applyFill="1" applyBorder="1" applyAlignment="1" applyProtection="1">
      <alignment horizontal="distributed" vertical="center" indent="5"/>
      <protection hidden="1"/>
    </xf>
    <xf numFmtId="0" fontId="7" fillId="2" borderId="2" xfId="0" applyFont="1" applyFill="1" applyBorder="1" applyAlignment="1" applyProtection="1">
      <alignment horizontal="distributed" vertical="center" indent="5"/>
      <protection hidden="1"/>
    </xf>
    <xf numFmtId="0" fontId="7" fillId="2" borderId="69" xfId="0" applyFont="1" applyFill="1" applyBorder="1" applyAlignment="1" applyProtection="1">
      <alignment horizontal="distributed" vertical="center" indent="5"/>
      <protection hidden="1"/>
    </xf>
    <xf numFmtId="0" fontId="7" fillId="2" borderId="4" xfId="0" applyFont="1" applyFill="1" applyBorder="1" applyAlignment="1" applyProtection="1">
      <alignment horizontal="distributed" vertical="center" indent="5"/>
      <protection hidden="1"/>
    </xf>
    <xf numFmtId="0" fontId="7" fillId="2" borderId="5" xfId="0" applyFont="1" applyFill="1" applyBorder="1" applyAlignment="1" applyProtection="1">
      <alignment horizontal="distributed" vertical="center" indent="5"/>
      <protection hidden="1"/>
    </xf>
    <xf numFmtId="179" fontId="14" fillId="0" borderId="42" xfId="0" applyNumberFormat="1" applyFont="1" applyBorder="1" applyAlignment="1" applyProtection="1">
      <alignment horizontal="left" vertical="center" shrinkToFit="1"/>
      <protection hidden="1"/>
    </xf>
    <xf numFmtId="179" fontId="14" fillId="0" borderId="9" xfId="0" applyNumberFormat="1" applyFont="1" applyBorder="1" applyAlignment="1" applyProtection="1">
      <alignment horizontal="left" vertical="center" shrinkToFit="1"/>
      <protection hidden="1"/>
    </xf>
    <xf numFmtId="179" fontId="14" fillId="0" borderId="10" xfId="0" applyNumberFormat="1" applyFont="1" applyBorder="1" applyAlignment="1" applyProtection="1">
      <alignment horizontal="left" vertical="center" shrinkToFit="1"/>
      <protection hidden="1"/>
    </xf>
    <xf numFmtId="181" fontId="20" fillId="3" borderId="8" xfId="0" applyNumberFormat="1" applyFont="1" applyFill="1" applyBorder="1" applyAlignment="1" applyProtection="1">
      <alignment horizontal="center" vertical="center" wrapText="1"/>
      <protection locked="0"/>
    </xf>
    <xf numFmtId="181" fontId="20" fillId="3" borderId="9" xfId="0" applyNumberFormat="1" applyFont="1" applyFill="1" applyBorder="1" applyAlignment="1" applyProtection="1">
      <alignment horizontal="center" vertical="center" wrapText="1"/>
      <protection locked="0"/>
    </xf>
    <xf numFmtId="181" fontId="20" fillId="3" borderId="10" xfId="0" applyNumberFormat="1" applyFont="1" applyFill="1" applyBorder="1" applyAlignment="1" applyProtection="1">
      <alignment horizontal="center" vertical="center" wrapText="1"/>
      <protection locked="0"/>
    </xf>
    <xf numFmtId="181" fontId="24" fillId="3" borderId="8" xfId="0" applyNumberFormat="1" applyFont="1" applyFill="1" applyBorder="1" applyAlignment="1" applyProtection="1">
      <alignment horizontal="center" vertical="center" wrapText="1"/>
      <protection locked="0"/>
    </xf>
    <xf numFmtId="181" fontId="24" fillId="3" borderId="9" xfId="0" applyNumberFormat="1" applyFont="1" applyFill="1" applyBorder="1" applyAlignment="1" applyProtection="1">
      <alignment horizontal="center" vertical="center" wrapText="1"/>
      <protection locked="0"/>
    </xf>
    <xf numFmtId="178" fontId="3" fillId="0" borderId="8" xfId="0" applyNumberFormat="1" applyFont="1" applyBorder="1" applyAlignment="1" applyProtection="1">
      <alignment horizontal="center" vertical="center"/>
      <protection hidden="1"/>
    </xf>
    <xf numFmtId="178" fontId="3" fillId="0" borderId="9" xfId="0" applyNumberFormat="1"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3" fillId="0" borderId="45" xfId="0" applyFont="1" applyBorder="1" applyAlignment="1" applyProtection="1">
      <alignment horizontal="center" vertical="center"/>
      <protection hidden="1"/>
    </xf>
    <xf numFmtId="0" fontId="9" fillId="2" borderId="21" xfId="0" applyFont="1" applyFill="1" applyBorder="1" applyAlignment="1" applyProtection="1">
      <alignment horizontal="center" vertical="center" wrapText="1"/>
      <protection hidden="1"/>
    </xf>
    <xf numFmtId="0" fontId="9" fillId="2" borderId="36" xfId="0" applyFont="1" applyFill="1" applyBorder="1" applyAlignment="1" applyProtection="1">
      <alignment horizontal="center" vertical="center" wrapText="1"/>
      <protection hidden="1"/>
    </xf>
    <xf numFmtId="0" fontId="9" fillId="2" borderId="35" xfId="0" applyFont="1" applyFill="1" applyBorder="1" applyAlignment="1" applyProtection="1">
      <alignment horizontal="center" vertical="center" wrapText="1"/>
      <protection hidden="1"/>
    </xf>
    <xf numFmtId="0" fontId="9" fillId="2" borderId="37" xfId="0" applyFont="1" applyFill="1" applyBorder="1" applyAlignment="1" applyProtection="1">
      <alignment horizontal="center" vertical="center" wrapText="1"/>
      <protection hidden="1"/>
    </xf>
    <xf numFmtId="0" fontId="21" fillId="2" borderId="20" xfId="0" applyFont="1" applyFill="1"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9" fillId="2" borderId="41" xfId="0" applyFont="1" applyFill="1" applyBorder="1" applyAlignment="1" applyProtection="1">
      <alignment horizontal="center" vertical="center" wrapText="1"/>
      <protection hidden="1"/>
    </xf>
    <xf numFmtId="0" fontId="9" fillId="2" borderId="8" xfId="0" applyFont="1" applyFill="1" applyBorder="1" applyAlignment="1" applyProtection="1">
      <alignment horizontal="center" vertical="center"/>
      <protection hidden="1"/>
    </xf>
    <xf numFmtId="0" fontId="9" fillId="2" borderId="65" xfId="0" applyFont="1" applyFill="1" applyBorder="1" applyAlignment="1" applyProtection="1">
      <alignment horizontal="center" vertical="center"/>
      <protection hidden="1"/>
    </xf>
    <xf numFmtId="0" fontId="9" fillId="2" borderId="66" xfId="0" applyFont="1" applyFill="1" applyBorder="1" applyAlignment="1" applyProtection="1">
      <alignment horizontal="center" vertical="center"/>
      <protection hidden="1"/>
    </xf>
    <xf numFmtId="0" fontId="9" fillId="2" borderId="10" xfId="0" applyFont="1" applyFill="1" applyBorder="1" applyAlignment="1" applyProtection="1">
      <alignment horizontal="center" vertical="center"/>
      <protection hidden="1"/>
    </xf>
    <xf numFmtId="0" fontId="3" fillId="0" borderId="6" xfId="0" applyFont="1" applyBorder="1" applyAlignment="1" applyProtection="1">
      <alignment horizontal="distributed" vertical="center" indent="1"/>
      <protection hidden="1"/>
    </xf>
    <xf numFmtId="0" fontId="0" fillId="0" borderId="7" xfId="0" applyBorder="1" applyAlignment="1" applyProtection="1">
      <alignment horizontal="distributed" vertical="center" indent="1"/>
      <protection hidden="1"/>
    </xf>
    <xf numFmtId="0" fontId="7" fillId="0" borderId="6" xfId="0" applyFont="1" applyBorder="1" applyAlignment="1" applyProtection="1">
      <alignment horizontal="distributed" vertical="center" indent="1"/>
      <protection hidden="1"/>
    </xf>
    <xf numFmtId="0" fontId="3" fillId="0" borderId="12" xfId="0" applyFont="1" applyBorder="1" applyAlignment="1" applyProtection="1">
      <alignment horizontal="distributed" vertical="center" indent="1"/>
      <protection hidden="1"/>
    </xf>
    <xf numFmtId="0" fontId="0" fillId="0" borderId="13" xfId="0" applyBorder="1" applyAlignment="1" applyProtection="1">
      <alignment horizontal="distributed" vertical="center" indent="1"/>
      <protection hidden="1"/>
    </xf>
    <xf numFmtId="0" fontId="22" fillId="0" borderId="20" xfId="0" applyFont="1" applyBorder="1" applyAlignment="1" applyProtection="1">
      <alignment horizontal="center" vertical="center"/>
      <protection hidden="1"/>
    </xf>
    <xf numFmtId="0" fontId="22" fillId="0" borderId="19" xfId="0" applyFont="1" applyBorder="1" applyAlignment="1" applyProtection="1">
      <alignment horizontal="center" vertical="center"/>
      <protection hidden="1"/>
    </xf>
    <xf numFmtId="0" fontId="22" fillId="0" borderId="22" xfId="0" applyFont="1" applyBorder="1" applyAlignment="1" applyProtection="1">
      <alignment horizontal="center" vertical="center"/>
      <protection hidden="1"/>
    </xf>
    <xf numFmtId="0" fontId="22" fillId="0" borderId="24"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33" xfId="0" applyFont="1" applyBorder="1" applyAlignment="1" applyProtection="1">
      <alignment horizontal="center" vertical="center"/>
      <protection hidden="1"/>
    </xf>
    <xf numFmtId="179" fontId="14" fillId="0" borderId="70" xfId="0" applyNumberFormat="1" applyFont="1" applyBorder="1" applyAlignment="1" applyProtection="1">
      <alignment horizontal="left" vertical="center" shrinkToFit="1"/>
      <protection hidden="1"/>
    </xf>
    <xf numFmtId="179" fontId="14" fillId="0" borderId="27" xfId="0" applyNumberFormat="1" applyFont="1" applyBorder="1" applyAlignment="1" applyProtection="1">
      <alignment horizontal="left" vertical="center" shrinkToFit="1"/>
      <protection hidden="1"/>
    </xf>
    <xf numFmtId="179" fontId="14" fillId="0" borderId="28" xfId="0" applyNumberFormat="1" applyFont="1" applyBorder="1" applyAlignment="1" applyProtection="1">
      <alignment horizontal="left" vertical="center" shrinkToFit="1"/>
      <protection hidden="1"/>
    </xf>
    <xf numFmtId="181" fontId="20" fillId="3" borderId="71" xfId="0" applyNumberFormat="1" applyFont="1" applyFill="1" applyBorder="1" applyAlignment="1" applyProtection="1">
      <alignment horizontal="center" vertical="center" wrapText="1"/>
      <protection locked="0"/>
    </xf>
    <xf numFmtId="181" fontId="20" fillId="3" borderId="72" xfId="0" applyNumberFormat="1" applyFont="1" applyFill="1" applyBorder="1" applyAlignment="1" applyProtection="1">
      <alignment horizontal="center" vertical="center" wrapText="1"/>
      <protection locked="0"/>
    </xf>
    <xf numFmtId="181" fontId="20" fillId="3" borderId="73" xfId="0" applyNumberFormat="1" applyFont="1" applyFill="1" applyBorder="1" applyAlignment="1" applyProtection="1">
      <alignment horizontal="center" vertical="center" wrapText="1"/>
      <protection locked="0"/>
    </xf>
    <xf numFmtId="181" fontId="24" fillId="3" borderId="71" xfId="0" applyNumberFormat="1" applyFont="1" applyFill="1" applyBorder="1" applyAlignment="1" applyProtection="1">
      <alignment horizontal="center" vertical="center" wrapText="1"/>
      <protection locked="0"/>
    </xf>
    <xf numFmtId="181" fontId="24" fillId="3" borderId="72" xfId="0" applyNumberFormat="1" applyFont="1" applyFill="1" applyBorder="1" applyAlignment="1" applyProtection="1">
      <alignment horizontal="center" vertical="center" wrapText="1"/>
      <protection locked="0"/>
    </xf>
    <xf numFmtId="178" fontId="3" fillId="0" borderId="71" xfId="0" applyNumberFormat="1" applyFont="1" applyBorder="1" applyAlignment="1" applyProtection="1">
      <alignment horizontal="center" vertical="center"/>
      <protection hidden="1"/>
    </xf>
    <xf numFmtId="178" fontId="3" fillId="0" borderId="72" xfId="0" applyNumberFormat="1" applyFont="1" applyBorder="1" applyAlignment="1" applyProtection="1">
      <alignment horizontal="center" vertical="center"/>
      <protection hidden="1"/>
    </xf>
    <xf numFmtId="0" fontId="3" fillId="0" borderId="71" xfId="0" applyFont="1" applyBorder="1" applyAlignment="1" applyProtection="1">
      <alignment horizontal="center" vertical="center"/>
      <protection hidden="1"/>
    </xf>
    <xf numFmtId="0" fontId="3" fillId="0" borderId="76" xfId="0" applyFont="1" applyBorder="1" applyAlignment="1" applyProtection="1">
      <alignment horizontal="center" vertical="center"/>
      <protection hidden="1"/>
    </xf>
    <xf numFmtId="0" fontId="25" fillId="0" borderId="18" xfId="0" applyFont="1" applyBorder="1" applyAlignment="1" applyProtection="1">
      <alignment horizontal="center" vertical="center"/>
      <protection hidden="1"/>
    </xf>
    <xf numFmtId="0" fontId="26" fillId="0" borderId="21" xfId="0" applyFont="1" applyBorder="1" applyAlignment="1" applyProtection="1">
      <alignment horizontal="center" vertical="center"/>
      <protection hidden="1"/>
    </xf>
    <xf numFmtId="0" fontId="26" fillId="0" borderId="23" xfId="0" applyFont="1" applyBorder="1" applyAlignment="1" applyProtection="1">
      <alignment horizontal="center" vertical="center"/>
      <protection hidden="1"/>
    </xf>
    <xf numFmtId="0" fontId="26" fillId="0" borderId="25" xfId="0" applyFont="1" applyBorder="1" applyAlignment="1" applyProtection="1">
      <alignment horizontal="center" vertical="center"/>
      <protection hidden="1"/>
    </xf>
    <xf numFmtId="0" fontId="26" fillId="0" borderId="85" xfId="0" applyFont="1" applyBorder="1" applyAlignment="1" applyProtection="1">
      <alignment horizontal="center" vertical="center"/>
      <protection hidden="1"/>
    </xf>
    <xf numFmtId="0" fontId="26" fillId="0" borderId="86" xfId="0" applyFont="1" applyBorder="1" applyAlignment="1" applyProtection="1">
      <alignment horizontal="center" vertical="center"/>
      <protection hidden="1"/>
    </xf>
    <xf numFmtId="0" fontId="14" fillId="0" borderId="60" xfId="0" applyFont="1" applyBorder="1" applyAlignment="1" applyProtection="1">
      <alignment horizontal="distributed" vertical="center" indent="3"/>
      <protection hidden="1"/>
    </xf>
    <xf numFmtId="0" fontId="14" fillId="0" borderId="61" xfId="0" applyFont="1" applyBorder="1" applyAlignment="1" applyProtection="1">
      <alignment horizontal="distributed" vertical="center" indent="3"/>
      <protection hidden="1"/>
    </xf>
    <xf numFmtId="0" fontId="14" fillId="0" borderId="77" xfId="0" applyFont="1" applyBorder="1" applyAlignment="1" applyProtection="1">
      <alignment horizontal="center" vertical="center" wrapText="1"/>
      <protection hidden="1"/>
    </xf>
    <xf numFmtId="0" fontId="14" fillId="0" borderId="78" xfId="0" applyFont="1" applyBorder="1" applyAlignment="1" applyProtection="1">
      <alignment horizontal="center" vertical="center" wrapText="1"/>
      <protection hidden="1"/>
    </xf>
    <xf numFmtId="0" fontId="14" fillId="0" borderId="79" xfId="0" applyFont="1" applyBorder="1" applyAlignment="1" applyProtection="1">
      <alignment horizontal="center" vertical="center" wrapText="1"/>
      <protection hidden="1"/>
    </xf>
    <xf numFmtId="178" fontId="24" fillId="0" borderId="80" xfId="0" applyNumberFormat="1" applyFont="1" applyBorder="1" applyAlignment="1" applyProtection="1">
      <alignment horizontal="center" vertical="center" wrapText="1"/>
      <protection hidden="1"/>
    </xf>
    <xf numFmtId="178" fontId="24" fillId="0" borderId="61" xfId="0" applyNumberFormat="1" applyFont="1" applyBorder="1" applyAlignment="1" applyProtection="1">
      <alignment horizontal="center" vertical="center" wrapText="1"/>
      <protection hidden="1"/>
    </xf>
    <xf numFmtId="178" fontId="3" fillId="0" borderId="80" xfId="0" applyNumberFormat="1" applyFont="1" applyBorder="1" applyAlignment="1" applyProtection="1">
      <alignment horizontal="center" vertical="center"/>
      <protection hidden="1"/>
    </xf>
    <xf numFmtId="178" fontId="3" fillId="0" borderId="61" xfId="0" applyNumberFormat="1" applyFont="1" applyBorder="1" applyAlignment="1" applyProtection="1">
      <alignment horizontal="center" vertical="center"/>
      <protection hidden="1"/>
    </xf>
    <xf numFmtId="0" fontId="9" fillId="0" borderId="77" xfId="0" applyFont="1" applyBorder="1" applyProtection="1">
      <alignment vertical="center"/>
      <protection hidden="1"/>
    </xf>
    <xf numFmtId="0" fontId="0" fillId="0" borderId="84" xfId="0" applyBorder="1" applyProtection="1">
      <alignment vertical="center"/>
      <protection hidden="1"/>
    </xf>
    <xf numFmtId="0" fontId="3" fillId="0" borderId="90" xfId="0" applyFont="1" applyBorder="1" applyAlignment="1" applyProtection="1">
      <alignment horizontal="center" vertical="center"/>
      <protection hidden="1"/>
    </xf>
    <xf numFmtId="0" fontId="0" fillId="0" borderId="91" xfId="0" applyBorder="1" applyAlignment="1" applyProtection="1">
      <alignment horizontal="center" vertical="center"/>
      <protection hidden="1"/>
    </xf>
    <xf numFmtId="0" fontId="0" fillId="0" borderId="92" xfId="0" applyBorder="1" applyAlignment="1" applyProtection="1">
      <alignment horizontal="center" vertical="center"/>
      <protection hidden="1"/>
    </xf>
  </cellXfs>
  <cellStyles count="1">
    <cellStyle name="標準"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43405</xdr:colOff>
      <xdr:row>51</xdr:row>
      <xdr:rowOff>119059</xdr:rowOff>
    </xdr:from>
    <xdr:to>
      <xdr:col>24</xdr:col>
      <xdr:colOff>236452</xdr:colOff>
      <xdr:row>52</xdr:row>
      <xdr:rowOff>160646</xdr:rowOff>
    </xdr:to>
    <xdr:sp macro="" textlink="">
      <xdr:nvSpPr>
        <xdr:cNvPr id="2" name="二等辺三角形 1">
          <a:extLst>
            <a:ext uri="{FF2B5EF4-FFF2-40B4-BE49-F238E27FC236}">
              <a16:creationId xmlns:a16="http://schemas.microsoft.com/office/drawing/2014/main" id="{0A566FD1-1B67-4AD5-B900-215F9E6C4B6D}"/>
            </a:ext>
          </a:extLst>
        </xdr:cNvPr>
        <xdr:cNvSpPr/>
      </xdr:nvSpPr>
      <xdr:spPr>
        <a:xfrm rot="10800000">
          <a:off x="1803625" y="10566079"/>
          <a:ext cx="4856487" cy="293047"/>
        </a:xfrm>
        <a:prstGeom prst="triangle">
          <a:avLst/>
        </a:prstGeom>
        <a:solidFill>
          <a:schemeClr val="bg2">
            <a:lumMod val="90000"/>
          </a:schemeClr>
        </a:solidFill>
        <a:ln>
          <a:solidFill>
            <a:schemeClr val="bg2">
              <a:lumMod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122552</xdr:colOff>
      <xdr:row>13</xdr:row>
      <xdr:rowOff>75194</xdr:rowOff>
    </xdr:from>
    <xdr:to>
      <xdr:col>31</xdr:col>
      <xdr:colOff>195779</xdr:colOff>
      <xdr:row>25</xdr:row>
      <xdr:rowOff>163611</xdr:rowOff>
    </xdr:to>
    <xdr:grpSp>
      <xdr:nvGrpSpPr>
        <xdr:cNvPr id="3" name="グループ化 2">
          <a:extLst>
            <a:ext uri="{FF2B5EF4-FFF2-40B4-BE49-F238E27FC236}">
              <a16:creationId xmlns:a16="http://schemas.microsoft.com/office/drawing/2014/main" id="{67B5043E-576C-4DD8-BFC6-69A492A18760}"/>
            </a:ext>
          </a:extLst>
        </xdr:cNvPr>
        <xdr:cNvGrpSpPr/>
      </xdr:nvGrpSpPr>
      <xdr:grpSpPr>
        <a:xfrm>
          <a:off x="794497" y="2735267"/>
          <a:ext cx="7831773" cy="2582235"/>
          <a:chOff x="420015" y="1391652"/>
          <a:chExt cx="7727930" cy="2578120"/>
        </a:xfrm>
      </xdr:grpSpPr>
      <xdr:grpSp>
        <xdr:nvGrpSpPr>
          <xdr:cNvPr id="4" name="グループ化 3">
            <a:extLst>
              <a:ext uri="{FF2B5EF4-FFF2-40B4-BE49-F238E27FC236}">
                <a16:creationId xmlns:a16="http://schemas.microsoft.com/office/drawing/2014/main" id="{50D5AD9B-21A4-044F-FABE-E8B38C62C8D7}"/>
              </a:ext>
            </a:extLst>
          </xdr:cNvPr>
          <xdr:cNvGrpSpPr/>
        </xdr:nvGrpSpPr>
        <xdr:grpSpPr>
          <a:xfrm>
            <a:off x="420015" y="1391652"/>
            <a:ext cx="7727930" cy="2578120"/>
            <a:chOff x="422968" y="1410981"/>
            <a:chExt cx="7784212" cy="2643979"/>
          </a:xfrm>
        </xdr:grpSpPr>
        <xdr:grpSp>
          <xdr:nvGrpSpPr>
            <xdr:cNvPr id="7" name="グループ化 6">
              <a:extLst>
                <a:ext uri="{FF2B5EF4-FFF2-40B4-BE49-F238E27FC236}">
                  <a16:creationId xmlns:a16="http://schemas.microsoft.com/office/drawing/2014/main" id="{1F57FC19-9BDC-4254-043E-498F5B240BEB}"/>
                </a:ext>
              </a:extLst>
            </xdr:cNvPr>
            <xdr:cNvGrpSpPr/>
          </xdr:nvGrpSpPr>
          <xdr:grpSpPr>
            <a:xfrm>
              <a:off x="422968" y="1410981"/>
              <a:ext cx="6287372" cy="2643979"/>
              <a:chOff x="419201" y="1407740"/>
              <a:chExt cx="6235155" cy="2612375"/>
            </a:xfrm>
          </xdr:grpSpPr>
          <xdr:grpSp>
            <xdr:nvGrpSpPr>
              <xdr:cNvPr id="10" name="グループ化 9">
                <a:extLst>
                  <a:ext uri="{FF2B5EF4-FFF2-40B4-BE49-F238E27FC236}">
                    <a16:creationId xmlns:a16="http://schemas.microsoft.com/office/drawing/2014/main" id="{8DC8E0CD-04E8-745D-DFDB-5A482FAE7CEC}"/>
                  </a:ext>
                </a:extLst>
              </xdr:cNvPr>
              <xdr:cNvGrpSpPr/>
            </xdr:nvGrpSpPr>
            <xdr:grpSpPr>
              <a:xfrm>
                <a:off x="1484774" y="1407740"/>
                <a:ext cx="5169582" cy="2612375"/>
                <a:chOff x="10191504" y="166051"/>
                <a:chExt cx="5205615" cy="3350838"/>
              </a:xfrm>
            </xdr:grpSpPr>
            <xdr:grpSp>
              <xdr:nvGrpSpPr>
                <xdr:cNvPr id="13" name="グループ化 12">
                  <a:extLst>
                    <a:ext uri="{FF2B5EF4-FFF2-40B4-BE49-F238E27FC236}">
                      <a16:creationId xmlns:a16="http://schemas.microsoft.com/office/drawing/2014/main" id="{F73EF55C-8CBC-5977-7685-FAF94BF2BEC3}"/>
                    </a:ext>
                  </a:extLst>
                </xdr:cNvPr>
                <xdr:cNvGrpSpPr/>
              </xdr:nvGrpSpPr>
              <xdr:grpSpPr>
                <a:xfrm>
                  <a:off x="10907346" y="530535"/>
                  <a:ext cx="4489773" cy="2986354"/>
                  <a:chOff x="1013950" y="3036409"/>
                  <a:chExt cx="4107718" cy="3067130"/>
                </a:xfrm>
              </xdr:grpSpPr>
              <xdr:grpSp>
                <xdr:nvGrpSpPr>
                  <xdr:cNvPr id="15" name="グループ化 14">
                    <a:extLst>
                      <a:ext uri="{FF2B5EF4-FFF2-40B4-BE49-F238E27FC236}">
                        <a16:creationId xmlns:a16="http://schemas.microsoft.com/office/drawing/2014/main" id="{1B568EDA-FB58-9516-8DEE-1722A8653ACF}"/>
                      </a:ext>
                    </a:extLst>
                  </xdr:cNvPr>
                  <xdr:cNvGrpSpPr/>
                </xdr:nvGrpSpPr>
                <xdr:grpSpPr>
                  <a:xfrm>
                    <a:off x="1013950" y="3036409"/>
                    <a:ext cx="4107718" cy="3067130"/>
                    <a:chOff x="1813054" y="2758541"/>
                    <a:chExt cx="4113580" cy="3012488"/>
                  </a:xfrm>
                </xdr:grpSpPr>
                <xdr:grpSp>
                  <xdr:nvGrpSpPr>
                    <xdr:cNvPr id="17" name="グループ化 16">
                      <a:extLst>
                        <a:ext uri="{FF2B5EF4-FFF2-40B4-BE49-F238E27FC236}">
                          <a16:creationId xmlns:a16="http://schemas.microsoft.com/office/drawing/2014/main" id="{F3184529-2B87-E41A-3B7E-10961E0DA4EC}"/>
                        </a:ext>
                      </a:extLst>
                    </xdr:cNvPr>
                    <xdr:cNvGrpSpPr/>
                  </xdr:nvGrpSpPr>
                  <xdr:grpSpPr>
                    <a:xfrm>
                      <a:off x="1813766" y="3161179"/>
                      <a:ext cx="1135048" cy="2609850"/>
                      <a:chOff x="1807490" y="3162877"/>
                      <a:chExt cx="1130804" cy="2609850"/>
                    </a:xfrm>
                  </xdr:grpSpPr>
                  <xdr:sp macro="" textlink="">
                    <xdr:nvSpPr>
                      <xdr:cNvPr id="30" name="正方形/長方形 29">
                        <a:extLst>
                          <a:ext uri="{FF2B5EF4-FFF2-40B4-BE49-F238E27FC236}">
                            <a16:creationId xmlns:a16="http://schemas.microsoft.com/office/drawing/2014/main" id="{A95F694A-4AA0-0636-0B44-21EE5A106B0B}"/>
                          </a:ext>
                        </a:extLst>
                      </xdr:cNvPr>
                      <xdr:cNvSpPr/>
                    </xdr:nvSpPr>
                    <xdr:spPr>
                      <a:xfrm>
                        <a:off x="1807490" y="3162877"/>
                        <a:ext cx="1130802" cy="1903156"/>
                      </a:xfrm>
                      <a:prstGeom prst="rect">
                        <a:avLst/>
                      </a:prstGeom>
                      <a:pattFill prst="wdUpDiag">
                        <a:fgClr>
                          <a:schemeClr val="accent1">
                            <a:lumMod val="20000"/>
                            <a:lumOff val="80000"/>
                          </a:schemeClr>
                        </a:fgClr>
                        <a:bgClr>
                          <a:schemeClr val="bg1"/>
                        </a:bgClr>
                      </a:patt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化成肥料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000" b="1">
                            <a:solidFill>
                              <a:schemeClr val="tx1"/>
                            </a:solidFill>
                            <a:latin typeface="Meiryo UI" panose="020B0604030504040204" pitchFamily="50" charset="-128"/>
                            <a:ea typeface="Meiryo UI" panose="020B0604030504040204" pitchFamily="50" charset="-128"/>
                          </a:rPr>
                          <a:t>輸入原料に</a:t>
                        </a:r>
                        <a:endParaRPr kumimoji="1" lang="en-US" altLang="ja-JP" sz="1000" b="1">
                          <a:solidFill>
                            <a:schemeClr val="tx1"/>
                          </a:solidFill>
                          <a:latin typeface="Meiryo UI" panose="020B0604030504040204" pitchFamily="50" charset="-128"/>
                          <a:ea typeface="Meiryo UI" panose="020B0604030504040204" pitchFamily="50" charset="-128"/>
                        </a:endParaRPr>
                      </a:p>
                      <a:p>
                        <a:pPr algn="ctr"/>
                        <a:r>
                          <a:rPr kumimoji="1" lang="ja-JP" altLang="en-US" sz="1000" b="1">
                            <a:solidFill>
                              <a:schemeClr val="tx1"/>
                            </a:solidFill>
                            <a:latin typeface="Meiryo UI" panose="020B0604030504040204" pitchFamily="50" charset="-128"/>
                            <a:ea typeface="Meiryo UI" panose="020B0604030504040204" pitchFamily="50" charset="-128"/>
                          </a:rPr>
                          <a:t>依存した肥料</a:t>
                        </a:r>
                        <a:endParaRPr kumimoji="1" lang="en-US" altLang="ja-JP" sz="1000" b="1">
                          <a:solidFill>
                            <a:schemeClr val="tx1"/>
                          </a:solidFill>
                          <a:latin typeface="Meiryo UI" panose="020B0604030504040204" pitchFamily="50" charset="-128"/>
                          <a:ea typeface="Meiryo UI" panose="020B0604030504040204" pitchFamily="50" charset="-128"/>
                        </a:endParaRPr>
                      </a:p>
                      <a:p>
                        <a:pPr algn="ctr"/>
                        <a:endParaRPr kumimoji="1" lang="en-US" altLang="ja-JP" sz="1000" b="1">
                          <a:solidFill>
                            <a:srgbClr val="00B050"/>
                          </a:solidFill>
                          <a:latin typeface="Meiryo UI" panose="020B0604030504040204" pitchFamily="50" charset="-128"/>
                          <a:ea typeface="Meiryo UI" panose="020B0604030504040204" pitchFamily="50" charset="-128"/>
                        </a:endParaRPr>
                      </a:p>
                      <a:p>
                        <a:pPr algn="ctr"/>
                        <a:endParaRPr kumimoji="1" lang="en-US" altLang="ja-JP" sz="1000" b="1">
                          <a:solidFill>
                            <a:srgbClr val="00B050"/>
                          </a:solidFill>
                          <a:latin typeface="Meiryo UI" panose="020B0604030504040204" pitchFamily="50" charset="-128"/>
                          <a:ea typeface="Meiryo UI" panose="020B0604030504040204" pitchFamily="50" charset="-128"/>
                        </a:endParaRPr>
                      </a:p>
                    </xdr:txBody>
                  </xdr:sp>
                  <xdr:sp macro="" textlink="">
                    <xdr:nvSpPr>
                      <xdr:cNvPr id="31" name="正方形/長方形 30">
                        <a:extLst>
                          <a:ext uri="{FF2B5EF4-FFF2-40B4-BE49-F238E27FC236}">
                            <a16:creationId xmlns:a16="http://schemas.microsoft.com/office/drawing/2014/main" id="{B607A539-0688-53A0-FADA-C3B8C5BEA4D8}"/>
                          </a:ext>
                        </a:extLst>
                      </xdr:cNvPr>
                      <xdr:cNvSpPr/>
                    </xdr:nvSpPr>
                    <xdr:spPr>
                      <a:xfrm>
                        <a:off x="1807490" y="5066035"/>
                        <a:ext cx="1130804" cy="706692"/>
                      </a:xfrm>
                      <a:prstGeom prst="rect">
                        <a:avLst/>
                      </a:prstGeom>
                      <a:pattFill prst="wdUpDiag">
                        <a:fgClr>
                          <a:schemeClr val="accent4">
                            <a:lumMod val="20000"/>
                            <a:lumOff val="80000"/>
                          </a:schemeClr>
                        </a:fgClr>
                        <a:bgClr>
                          <a:schemeClr val="bg1"/>
                        </a:bgClr>
                      </a:patt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ysClr val="windowText" lastClr="000000"/>
                            </a:solidFill>
                            <a:latin typeface="Meiryo UI" panose="020B0604030504040204" pitchFamily="50" charset="-128"/>
                            <a:ea typeface="Meiryo UI" panose="020B0604030504040204" pitchFamily="50" charset="-128"/>
                          </a:rPr>
                          <a:t>バラ堆肥</a:t>
                        </a:r>
                        <a:endParaRPr kumimoji="1" lang="en-US" altLang="ja-JP" sz="1050" b="1">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050" b="1">
                            <a:solidFill>
                              <a:sysClr val="windowText" lastClr="000000"/>
                            </a:solidFill>
                            <a:latin typeface="Meiryo UI" panose="020B0604030504040204" pitchFamily="50" charset="-128"/>
                            <a:ea typeface="Meiryo UI" panose="020B0604030504040204" pitchFamily="50" charset="-128"/>
                          </a:rPr>
                          <a:t>（国内肥料）</a:t>
                        </a:r>
                      </a:p>
                    </xdr:txBody>
                  </xdr:sp>
                </xdr:grpSp>
                <xdr:grpSp>
                  <xdr:nvGrpSpPr>
                    <xdr:cNvPr id="18" name="グループ化 17">
                      <a:extLst>
                        <a:ext uri="{FF2B5EF4-FFF2-40B4-BE49-F238E27FC236}">
                          <a16:creationId xmlns:a16="http://schemas.microsoft.com/office/drawing/2014/main" id="{BFBD80A1-C779-21F5-ABB2-E0F1F703A314}"/>
                        </a:ext>
                      </a:extLst>
                    </xdr:cNvPr>
                    <xdr:cNvGrpSpPr/>
                  </xdr:nvGrpSpPr>
                  <xdr:grpSpPr>
                    <a:xfrm>
                      <a:off x="3551295" y="3174047"/>
                      <a:ext cx="1132739" cy="2596426"/>
                      <a:chOff x="3749063" y="3167390"/>
                      <a:chExt cx="1131042" cy="2596426"/>
                    </a:xfrm>
                  </xdr:grpSpPr>
                  <xdr:sp macro="" textlink="">
                    <xdr:nvSpPr>
                      <xdr:cNvPr id="28" name="正方形/長方形 27">
                        <a:extLst>
                          <a:ext uri="{FF2B5EF4-FFF2-40B4-BE49-F238E27FC236}">
                            <a16:creationId xmlns:a16="http://schemas.microsoft.com/office/drawing/2014/main" id="{0F703341-06D3-5CFB-B012-0E78A36A2506}"/>
                          </a:ext>
                        </a:extLst>
                      </xdr:cNvPr>
                      <xdr:cNvSpPr/>
                    </xdr:nvSpPr>
                    <xdr:spPr>
                      <a:xfrm>
                        <a:off x="3749069" y="3167390"/>
                        <a:ext cx="1131036" cy="1190595"/>
                      </a:xfrm>
                      <a:prstGeom prst="rect">
                        <a:avLst/>
                      </a:prstGeom>
                      <a:pattFill prst="wdUpDiag">
                        <a:fgClr>
                          <a:schemeClr val="accent1">
                            <a:lumMod val="20000"/>
                            <a:lumOff val="80000"/>
                          </a:schemeClr>
                        </a:fgClr>
                        <a:bgClr>
                          <a:schemeClr val="bg1"/>
                        </a:bgClr>
                      </a:patt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化成肥料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000" b="1">
                            <a:solidFill>
                              <a:schemeClr val="tx1"/>
                            </a:solidFill>
                            <a:latin typeface="Meiryo UI" panose="020B0604030504040204" pitchFamily="50" charset="-128"/>
                            <a:ea typeface="Meiryo UI" panose="020B0604030504040204" pitchFamily="50" charset="-128"/>
                          </a:rPr>
                          <a:t>輸入原料に</a:t>
                        </a:r>
                        <a:endParaRPr kumimoji="1" lang="en-US" altLang="ja-JP" sz="1000" b="1">
                          <a:solidFill>
                            <a:schemeClr val="tx1"/>
                          </a:solidFill>
                          <a:latin typeface="Meiryo UI" panose="020B0604030504040204" pitchFamily="50" charset="-128"/>
                          <a:ea typeface="Meiryo UI" panose="020B0604030504040204" pitchFamily="50" charset="-128"/>
                        </a:endParaRPr>
                      </a:p>
                      <a:p>
                        <a:pPr algn="ctr"/>
                        <a:r>
                          <a:rPr kumimoji="1" lang="ja-JP" altLang="en-US" sz="1000" b="1">
                            <a:solidFill>
                              <a:schemeClr val="tx1"/>
                            </a:solidFill>
                            <a:latin typeface="Meiryo UI" panose="020B0604030504040204" pitchFamily="50" charset="-128"/>
                            <a:ea typeface="Meiryo UI" panose="020B0604030504040204" pitchFamily="50" charset="-128"/>
                          </a:rPr>
                          <a:t>依存した肥料</a:t>
                        </a:r>
                        <a:endParaRPr kumimoji="1" lang="ja-JP" altLang="en-US" sz="1100" b="1">
                          <a:solidFill>
                            <a:schemeClr val="tx1"/>
                          </a:solidFill>
                          <a:latin typeface="Meiryo UI" panose="020B0604030504040204" pitchFamily="50" charset="-128"/>
                          <a:ea typeface="Meiryo UI" panose="020B0604030504040204" pitchFamily="50" charset="-128"/>
                        </a:endParaRPr>
                      </a:p>
                    </xdr:txBody>
                  </xdr:sp>
                  <xdr:sp macro="" textlink="">
                    <xdr:nvSpPr>
                      <xdr:cNvPr id="29" name="正方形/長方形 28">
                        <a:extLst>
                          <a:ext uri="{FF2B5EF4-FFF2-40B4-BE49-F238E27FC236}">
                            <a16:creationId xmlns:a16="http://schemas.microsoft.com/office/drawing/2014/main" id="{6FDFE271-4E56-FD11-8E2E-BB0AD6B712DB}"/>
                          </a:ext>
                        </a:extLst>
                      </xdr:cNvPr>
                      <xdr:cNvSpPr/>
                    </xdr:nvSpPr>
                    <xdr:spPr>
                      <a:xfrm>
                        <a:off x="3749063" y="4359339"/>
                        <a:ext cx="1131036" cy="1404477"/>
                      </a:xfrm>
                      <a:prstGeom prst="rect">
                        <a:avLst/>
                      </a:prstGeom>
                      <a:pattFill prst="wdUpDiag">
                        <a:fgClr>
                          <a:schemeClr val="accent4">
                            <a:lumMod val="20000"/>
                            <a:lumOff val="80000"/>
                          </a:schemeClr>
                        </a:fgClr>
                        <a:bgClr>
                          <a:schemeClr val="bg1"/>
                        </a:bgClr>
                      </a:patt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ct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ペレット堆肥</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（国内肥料）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grpSp>
                <xdr:cxnSp macro="">
                  <xdr:nvCxnSpPr>
                    <xdr:cNvPr id="19" name="直線コネクタ 18">
                      <a:extLst>
                        <a:ext uri="{FF2B5EF4-FFF2-40B4-BE49-F238E27FC236}">
                          <a16:creationId xmlns:a16="http://schemas.microsoft.com/office/drawing/2014/main" id="{C4238EDE-FB76-B9FC-E938-AFEB891BEBEF}"/>
                        </a:ext>
                      </a:extLst>
                    </xdr:cNvPr>
                    <xdr:cNvCxnSpPr/>
                  </xdr:nvCxnSpPr>
                  <xdr:spPr>
                    <a:xfrm>
                      <a:off x="1813054" y="4363221"/>
                      <a:ext cx="1720464" cy="0"/>
                    </a:xfrm>
                    <a:prstGeom prst="line">
                      <a:avLst/>
                    </a:prstGeom>
                    <a:ln w="9525">
                      <a:solidFill>
                        <a:schemeClr val="tx1"/>
                      </a:solidFill>
                      <a:prstDash val="sysDash"/>
                      <a:tailEnd type="none"/>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230BC22-B198-8A90-6F7A-708C4076D592}"/>
                        </a:ext>
                      </a:extLst>
                    </xdr:cNvPr>
                    <xdr:cNvCxnSpPr/>
                  </xdr:nvCxnSpPr>
                  <xdr:spPr>
                    <a:xfrm>
                      <a:off x="2958014" y="5064791"/>
                      <a:ext cx="1703429" cy="0"/>
                    </a:xfrm>
                    <a:prstGeom prst="line">
                      <a:avLst/>
                    </a:prstGeom>
                    <a:ln w="9525">
                      <a:solidFill>
                        <a:schemeClr val="tx1"/>
                      </a:solidFill>
                      <a:prstDash val="sysDash"/>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21" name="テキスト ボックス 20">
                      <a:extLst>
                        <a:ext uri="{FF2B5EF4-FFF2-40B4-BE49-F238E27FC236}">
                          <a16:creationId xmlns:a16="http://schemas.microsoft.com/office/drawing/2014/main" id="{60B9491B-06EF-AD9A-B434-DD3E7D1D8F55}"/>
                        </a:ext>
                      </a:extLst>
                    </xdr:cNvPr>
                    <xdr:cNvSpPr txBox="1"/>
                  </xdr:nvSpPr>
                  <xdr:spPr>
                    <a:xfrm>
                      <a:off x="3058327" y="4040168"/>
                      <a:ext cx="494680" cy="373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代替</a:t>
                      </a:r>
                    </a:p>
                  </xdr:txBody>
                </xdr:sp>
                <xdr:sp macro="" textlink="">
                  <xdr:nvSpPr>
                    <xdr:cNvPr id="22" name="右中かっこ 21">
                      <a:extLst>
                        <a:ext uri="{FF2B5EF4-FFF2-40B4-BE49-F238E27FC236}">
                          <a16:creationId xmlns:a16="http://schemas.microsoft.com/office/drawing/2014/main" id="{EDDDD8CC-EF6A-180D-6E58-AF7C56CCA968}"/>
                        </a:ext>
                      </a:extLst>
                    </xdr:cNvPr>
                    <xdr:cNvSpPr/>
                  </xdr:nvSpPr>
                  <xdr:spPr>
                    <a:xfrm>
                      <a:off x="4722908" y="4372447"/>
                      <a:ext cx="213147" cy="665914"/>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3" name="右中かっこ 22">
                      <a:extLst>
                        <a:ext uri="{FF2B5EF4-FFF2-40B4-BE49-F238E27FC236}">
                          <a16:creationId xmlns:a16="http://schemas.microsoft.com/office/drawing/2014/main" id="{F91B3784-0176-0978-60F4-310684B5B58D}"/>
                        </a:ext>
                      </a:extLst>
                    </xdr:cNvPr>
                    <xdr:cNvSpPr/>
                  </xdr:nvSpPr>
                  <xdr:spPr>
                    <a:xfrm>
                      <a:off x="4724464" y="5068662"/>
                      <a:ext cx="213147" cy="688359"/>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645230A0-CE50-6E29-26BF-A564FD494C72}"/>
                        </a:ext>
                      </a:extLst>
                    </xdr:cNvPr>
                    <xdr:cNvSpPr txBox="1"/>
                  </xdr:nvSpPr>
                  <xdr:spPr>
                    <a:xfrm>
                      <a:off x="4963384" y="4527703"/>
                      <a:ext cx="878370" cy="463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solidFill>
                            <a:srgbClr val="FF0000"/>
                          </a:solidFill>
                          <a:latin typeface="Meiryo UI" panose="020B0604030504040204" pitchFamily="50" charset="-128"/>
                          <a:ea typeface="Meiryo UI" panose="020B0604030504040204" pitchFamily="50" charset="-128"/>
                        </a:rPr>
                        <a:t>補助対象</a:t>
                      </a:r>
                    </a:p>
                  </xdr:txBody>
                </xdr:sp>
                <xdr:sp macro="" textlink="">
                  <xdr:nvSpPr>
                    <xdr:cNvPr id="25" name="テキスト ボックス 24">
                      <a:extLst>
                        <a:ext uri="{FF2B5EF4-FFF2-40B4-BE49-F238E27FC236}">
                          <a16:creationId xmlns:a16="http://schemas.microsoft.com/office/drawing/2014/main" id="{BD4DA3D5-4258-E5D8-EE4D-206DF35BB41F}"/>
                        </a:ext>
                      </a:extLst>
                    </xdr:cNvPr>
                    <xdr:cNvSpPr txBox="1"/>
                  </xdr:nvSpPr>
                  <xdr:spPr>
                    <a:xfrm>
                      <a:off x="4946161" y="5233397"/>
                      <a:ext cx="980473" cy="379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補助対象外</a:t>
                      </a:r>
                    </a:p>
                  </xdr:txBody>
                </xdr:sp>
                <xdr:sp macro="" textlink="">
                  <xdr:nvSpPr>
                    <xdr:cNvPr id="26" name="テキスト ボックス 25">
                      <a:extLst>
                        <a:ext uri="{FF2B5EF4-FFF2-40B4-BE49-F238E27FC236}">
                          <a16:creationId xmlns:a16="http://schemas.microsoft.com/office/drawing/2014/main" id="{5419BD6F-6D3A-A0C3-7DF5-AE4A7856EDE4}"/>
                        </a:ext>
                      </a:extLst>
                    </xdr:cNvPr>
                    <xdr:cNvSpPr txBox="1"/>
                  </xdr:nvSpPr>
                  <xdr:spPr>
                    <a:xfrm>
                      <a:off x="2008078" y="2758541"/>
                      <a:ext cx="824712" cy="315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基準年度</a:t>
                      </a:r>
                    </a:p>
                  </xdr:txBody>
                </xdr:sp>
                <xdr:sp macro="" textlink="">
                  <xdr:nvSpPr>
                    <xdr:cNvPr id="27" name="テキスト ボックス 26">
                      <a:extLst>
                        <a:ext uri="{FF2B5EF4-FFF2-40B4-BE49-F238E27FC236}">
                          <a16:creationId xmlns:a16="http://schemas.microsoft.com/office/drawing/2014/main" id="{48938B3C-A51A-2D83-8273-15F2B7AA2342}"/>
                        </a:ext>
                      </a:extLst>
                    </xdr:cNvPr>
                    <xdr:cNvSpPr txBox="1"/>
                  </xdr:nvSpPr>
                  <xdr:spPr>
                    <a:xfrm>
                      <a:off x="3741507" y="2760992"/>
                      <a:ext cx="824712" cy="326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事業年度</a:t>
                      </a:r>
                    </a:p>
                  </xdr:txBody>
                </xdr:sp>
              </xdr:grpSp>
              <xdr:sp macro="" textlink="">
                <xdr:nvSpPr>
                  <xdr:cNvPr id="16" name="二等辺三角形 15">
                    <a:extLst>
                      <a:ext uri="{FF2B5EF4-FFF2-40B4-BE49-F238E27FC236}">
                        <a16:creationId xmlns:a16="http://schemas.microsoft.com/office/drawing/2014/main" id="{AAE34134-850F-6811-59E1-13F7E8179ED5}"/>
                      </a:ext>
                    </a:extLst>
                  </xdr:cNvPr>
                  <xdr:cNvSpPr/>
                </xdr:nvSpPr>
                <xdr:spPr>
                  <a:xfrm rot="5400000">
                    <a:off x="2241693" y="4921420"/>
                    <a:ext cx="505334" cy="213612"/>
                  </a:xfrm>
                  <a:prstGeom prst="triangle">
                    <a:avLst/>
                  </a:prstGeom>
                  <a:solidFill>
                    <a:schemeClr val="bg2">
                      <a:lumMod val="90000"/>
                    </a:schemeClr>
                  </a:solidFill>
                  <a:ln>
                    <a:solidFill>
                      <a:schemeClr val="bg2">
                        <a:lumMod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4" name="テキスト ボックス 13">
                  <a:extLst>
                    <a:ext uri="{FF2B5EF4-FFF2-40B4-BE49-F238E27FC236}">
                      <a16:creationId xmlns:a16="http://schemas.microsoft.com/office/drawing/2014/main" id="{C02073F1-8B97-316C-D4C5-622177872BD3}"/>
                    </a:ext>
                  </a:extLst>
                </xdr:cNvPr>
                <xdr:cNvSpPr txBox="1"/>
              </xdr:nvSpPr>
              <xdr:spPr>
                <a:xfrm>
                  <a:off x="10191504" y="166051"/>
                  <a:ext cx="4795698" cy="43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栽培実証において、補助対象となる国内資源由来肥料のイメージ図</a:t>
                  </a:r>
                  <a:r>
                    <a:rPr kumimoji="1" lang="en-US" altLang="ja-JP" sz="1200" b="1">
                      <a:latin typeface="Meiryo UI" panose="020B0604030504040204" pitchFamily="50" charset="-128"/>
                      <a:ea typeface="Meiryo UI" panose="020B0604030504040204" pitchFamily="50" charset="-128"/>
                    </a:rPr>
                    <a:t>】</a:t>
                  </a:r>
                  <a:endParaRPr kumimoji="1" lang="ja-JP" altLang="en-US" sz="1200" b="1">
                    <a:latin typeface="Meiryo UI" panose="020B0604030504040204" pitchFamily="50" charset="-128"/>
                    <a:ea typeface="Meiryo UI" panose="020B0604030504040204" pitchFamily="50" charset="-128"/>
                  </a:endParaRPr>
                </a:p>
              </xdr:txBody>
            </xdr:sp>
          </xdr:grpSp>
          <xdr:sp macro="" textlink="">
            <xdr:nvSpPr>
              <xdr:cNvPr id="11" name="右中かっこ 10">
                <a:extLst>
                  <a:ext uri="{FF2B5EF4-FFF2-40B4-BE49-F238E27FC236}">
                    <a16:creationId xmlns:a16="http://schemas.microsoft.com/office/drawing/2014/main" id="{A665BA2D-95F8-C062-A4FC-CCC83FF03969}"/>
                  </a:ext>
                </a:extLst>
              </xdr:cNvPr>
              <xdr:cNvSpPr/>
            </xdr:nvSpPr>
            <xdr:spPr>
              <a:xfrm rot="10800000">
                <a:off x="1925021" y="2018464"/>
                <a:ext cx="220871" cy="1994643"/>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44B0886F-D7D7-FE23-B366-7DEDE32712C3}"/>
                  </a:ext>
                </a:extLst>
              </xdr:cNvPr>
              <xdr:cNvSpPr txBox="1"/>
            </xdr:nvSpPr>
            <xdr:spPr>
              <a:xfrm>
                <a:off x="419201" y="2461977"/>
                <a:ext cx="1608350" cy="923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u="none">
                    <a:solidFill>
                      <a:schemeClr val="tx1"/>
                    </a:solidFill>
                    <a:latin typeface="Meiryo UI" panose="020B0604030504040204" pitchFamily="50" charset="-128"/>
                    <a:ea typeface="Meiryo UI" panose="020B0604030504040204" pitchFamily="50" charset="-128"/>
                  </a:rPr>
                  <a:t>従前に使用していた</a:t>
                </a:r>
                <a:endParaRPr kumimoji="1" lang="en-US" altLang="ja-JP" sz="1200" b="1" u="none">
                  <a:solidFill>
                    <a:schemeClr val="tx1"/>
                  </a:solidFill>
                  <a:latin typeface="Meiryo UI" panose="020B0604030504040204" pitchFamily="50" charset="-128"/>
                  <a:ea typeface="Meiryo UI" panose="020B0604030504040204" pitchFamily="50" charset="-128"/>
                </a:endParaRPr>
              </a:p>
              <a:p>
                <a:pPr algn="ctr"/>
                <a:r>
                  <a:rPr kumimoji="1" lang="ja-JP" altLang="en-US" sz="1200" b="1" u="none">
                    <a:solidFill>
                      <a:schemeClr val="tx1"/>
                    </a:solidFill>
                    <a:latin typeface="Meiryo UI" panose="020B0604030504040204" pitchFamily="50" charset="-128"/>
                    <a:ea typeface="Meiryo UI" panose="020B0604030504040204" pitchFamily="50" charset="-128"/>
                  </a:rPr>
                  <a:t>肥料成分</a:t>
                </a:r>
              </a:p>
            </xdr:txBody>
          </xdr:sp>
        </xdr:grpSp>
        <xdr:sp macro="" textlink="">
          <xdr:nvSpPr>
            <xdr:cNvPr id="8" name="テキスト ボックス 7">
              <a:extLst>
                <a:ext uri="{FF2B5EF4-FFF2-40B4-BE49-F238E27FC236}">
                  <a16:creationId xmlns:a16="http://schemas.microsoft.com/office/drawing/2014/main" id="{7AD64FC0-BC31-7163-1DC4-FAE458C4FC14}"/>
                </a:ext>
              </a:extLst>
            </xdr:cNvPr>
            <xdr:cNvSpPr txBox="1"/>
          </xdr:nvSpPr>
          <xdr:spPr>
            <a:xfrm>
              <a:off x="6659837" y="2560659"/>
              <a:ext cx="1547343" cy="93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u="none">
                  <a:solidFill>
                    <a:schemeClr val="tx1"/>
                  </a:solidFill>
                  <a:latin typeface="Meiryo UI" panose="020B0604030504040204" pitchFamily="50" charset="-128"/>
                  <a:ea typeface="Meiryo UI" panose="020B0604030504040204" pitchFamily="50" charset="-128"/>
                </a:rPr>
                <a:t>栽培実証で</a:t>
              </a:r>
              <a:endParaRPr kumimoji="1" lang="en-US" altLang="ja-JP" sz="1200" b="1" u="none">
                <a:solidFill>
                  <a:schemeClr val="tx1"/>
                </a:solidFill>
                <a:latin typeface="Meiryo UI" panose="020B0604030504040204" pitchFamily="50" charset="-128"/>
                <a:ea typeface="Meiryo UI" panose="020B0604030504040204" pitchFamily="50" charset="-128"/>
              </a:endParaRPr>
            </a:p>
            <a:p>
              <a:pPr algn="ctr"/>
              <a:r>
                <a:rPr kumimoji="1" lang="ja-JP" altLang="en-US" sz="1200" b="1" u="none">
                  <a:solidFill>
                    <a:schemeClr val="tx1"/>
                  </a:solidFill>
                  <a:latin typeface="Meiryo UI" panose="020B0604030504040204" pitchFamily="50" charset="-128"/>
                  <a:ea typeface="Meiryo UI" panose="020B0604030504040204" pitchFamily="50" charset="-128"/>
                </a:rPr>
                <a:t>使用する肥料成分</a:t>
              </a:r>
            </a:p>
          </xdr:txBody>
        </xdr:sp>
        <xdr:sp macro="" textlink="">
          <xdr:nvSpPr>
            <xdr:cNvPr id="9" name="右中かっこ 8">
              <a:extLst>
                <a:ext uri="{FF2B5EF4-FFF2-40B4-BE49-F238E27FC236}">
                  <a16:creationId xmlns:a16="http://schemas.microsoft.com/office/drawing/2014/main" id="{0BB1E595-F6C2-2A24-2F24-74D403CF3277}"/>
                </a:ext>
              </a:extLst>
            </xdr:cNvPr>
            <xdr:cNvSpPr/>
          </xdr:nvSpPr>
          <xdr:spPr>
            <a:xfrm>
              <a:off x="6487939" y="1980080"/>
              <a:ext cx="231159" cy="2062761"/>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sp macro="" textlink="">
        <xdr:nvSpPr>
          <xdr:cNvPr id="5" name="大かっこ 4">
            <a:extLst>
              <a:ext uri="{FF2B5EF4-FFF2-40B4-BE49-F238E27FC236}">
                <a16:creationId xmlns:a16="http://schemas.microsoft.com/office/drawing/2014/main" id="{B100890F-9A06-053E-BB1E-68F99BDF76A7}"/>
              </a:ext>
            </a:extLst>
          </xdr:cNvPr>
          <xdr:cNvSpPr/>
        </xdr:nvSpPr>
        <xdr:spPr>
          <a:xfrm>
            <a:off x="2344651" y="2404825"/>
            <a:ext cx="963278" cy="424381"/>
          </a:xfrm>
          <a:prstGeom prst="bracketPair">
            <a:avLst>
              <a:gd name="adj" fmla="val 10000"/>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6" name="大かっこ 5">
            <a:extLst>
              <a:ext uri="{FF2B5EF4-FFF2-40B4-BE49-F238E27FC236}">
                <a16:creationId xmlns:a16="http://schemas.microsoft.com/office/drawing/2014/main" id="{0EAE79C2-0AA3-6043-EB7F-83CFBD03C454}"/>
              </a:ext>
            </a:extLst>
          </xdr:cNvPr>
          <xdr:cNvSpPr/>
        </xdr:nvSpPr>
        <xdr:spPr>
          <a:xfrm>
            <a:off x="4239201" y="2367419"/>
            <a:ext cx="957469" cy="424381"/>
          </a:xfrm>
          <a:prstGeom prst="bracketPair">
            <a:avLst>
              <a:gd name="adj" fmla="val 10000"/>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2</xdr:col>
      <xdr:colOff>76200</xdr:colOff>
      <xdr:row>4</xdr:row>
      <xdr:rowOff>41563</xdr:rowOff>
    </xdr:from>
    <xdr:to>
      <xdr:col>33</xdr:col>
      <xdr:colOff>27709</xdr:colOff>
      <xdr:row>10</xdr:row>
      <xdr:rowOff>193963</xdr:rowOff>
    </xdr:to>
    <xdr:sp macro="" textlink="">
      <xdr:nvSpPr>
        <xdr:cNvPr id="38" name="テキスト ボックス 37">
          <a:extLst>
            <a:ext uri="{FF2B5EF4-FFF2-40B4-BE49-F238E27FC236}">
              <a16:creationId xmlns:a16="http://schemas.microsoft.com/office/drawing/2014/main" id="{7BEA4595-4F80-4F89-A887-78363C04DFEE}"/>
            </a:ext>
          </a:extLst>
        </xdr:cNvPr>
        <xdr:cNvSpPr txBox="1"/>
      </xdr:nvSpPr>
      <xdr:spPr>
        <a:xfrm>
          <a:off x="464820" y="818803"/>
          <a:ext cx="8455429" cy="1386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　本事業は海外からの輸入原料に依存した肥料からの転換を図る取組を支援しているため、補助対象となる国内資源由来肥料の量は、栽培実証を行うほ場において散布していた海外からの輸入原料に依存した肥料の成分（窒素（</a:t>
          </a:r>
          <a:r>
            <a:rPr kumimoji="1" lang="en-US" altLang="ja-JP" sz="1100">
              <a:latin typeface="Meiryo UI" panose="020B0604030504040204" pitchFamily="50" charset="-128"/>
              <a:ea typeface="Meiryo UI" panose="020B0604030504040204" pitchFamily="50" charset="-128"/>
            </a:rPr>
            <a:t>N</a:t>
          </a:r>
          <a:r>
            <a:rPr kumimoji="1" lang="ja-JP" altLang="en-US" sz="1100">
              <a:latin typeface="Meiryo UI" panose="020B0604030504040204" pitchFamily="50" charset="-128"/>
              <a:ea typeface="Meiryo UI" panose="020B0604030504040204" pitchFamily="50" charset="-128"/>
            </a:rPr>
            <a:t>）、りん酸（</a:t>
          </a:r>
          <a:r>
            <a:rPr kumimoji="1" lang="en-US" altLang="ja-JP" sz="1100">
              <a:latin typeface="Meiryo UI" panose="020B0604030504040204" pitchFamily="50" charset="-128"/>
              <a:ea typeface="Meiryo UI" panose="020B0604030504040204" pitchFamily="50" charset="-128"/>
            </a:rPr>
            <a:t>P</a:t>
          </a:r>
          <a:r>
            <a:rPr kumimoji="1" lang="ja-JP" altLang="en-US" sz="1100">
              <a:latin typeface="Meiryo UI" panose="020B0604030504040204" pitchFamily="50" charset="-128"/>
              <a:ea typeface="Meiryo UI" panose="020B0604030504040204" pitchFamily="50" charset="-128"/>
            </a:rPr>
            <a:t>）、加里（</a:t>
          </a:r>
          <a:r>
            <a:rPr kumimoji="1" lang="en-US" altLang="ja-JP" sz="1100">
              <a:latin typeface="Meiryo UI" panose="020B0604030504040204" pitchFamily="50" charset="-128"/>
              <a:ea typeface="Meiryo UI" panose="020B0604030504040204" pitchFamily="50" charset="-128"/>
            </a:rPr>
            <a:t>K</a:t>
          </a:r>
          <a:r>
            <a:rPr kumimoji="1" lang="ja-JP" altLang="en-US" sz="1100">
              <a:latin typeface="Meiryo UI" panose="020B0604030504040204" pitchFamily="50" charset="-128"/>
              <a:ea typeface="Meiryo UI" panose="020B0604030504040204" pitchFamily="50" charset="-128"/>
            </a:rPr>
            <a:t>））の代替となる国内資源由来肥料量を上限としております。また、基準年に使用していた肥料が国内資源由来肥料であっても、それよりも国内資源由来の肥料成分（</a:t>
          </a:r>
          <a:r>
            <a:rPr kumimoji="1" lang="en-US" altLang="ja-JP" sz="1100">
              <a:latin typeface="Meiryo UI" panose="020B0604030504040204" pitchFamily="50" charset="-128"/>
              <a:ea typeface="Meiryo UI" panose="020B0604030504040204" pitchFamily="50" charset="-128"/>
            </a:rPr>
            <a:t>N</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P</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K</a:t>
          </a:r>
          <a:r>
            <a:rPr kumimoji="1" lang="ja-JP" altLang="en-US" sz="1100">
              <a:latin typeface="Meiryo UI" panose="020B0604030504040204" pitchFamily="50" charset="-128"/>
              <a:ea typeface="Meiryo UI" panose="020B0604030504040204" pitchFamily="50" charset="-128"/>
            </a:rPr>
            <a:t>）の割合が高い肥料に転換するための栽培実証については、国内資源由来の肥料成分が増加していることを定量的に説明できる場合に限り、補助対象となります（</a:t>
          </a:r>
          <a:r>
            <a:rPr kumimoji="1" lang="en-US" altLang="ja-JP" sz="1100">
              <a:latin typeface="Meiryo UI" panose="020B0604030504040204" pitchFamily="50" charset="-128"/>
              <a:ea typeface="Meiryo UI" panose="020B0604030504040204" pitchFamily="50" charset="-128"/>
            </a:rPr>
            <a:t>QAⅡ-C-b10</a:t>
          </a:r>
          <a:r>
            <a:rPr kumimoji="1" lang="ja-JP" altLang="en-US" sz="1100">
              <a:latin typeface="Meiryo UI" panose="020B0604030504040204" pitchFamily="50" charset="-128"/>
              <a:ea typeface="Meiryo UI" panose="020B0604030504040204" pitchFamily="50" charset="-128"/>
            </a:rPr>
            <a:t>）。</a:t>
          </a:r>
        </a:p>
      </xdr:txBody>
    </xdr:sp>
    <xdr:clientData/>
  </xdr:twoCellAnchor>
  <xdr:twoCellAnchor>
    <xdr:from>
      <xdr:col>2</xdr:col>
      <xdr:colOff>83129</xdr:colOff>
      <xdr:row>9</xdr:row>
      <xdr:rowOff>180111</xdr:rowOff>
    </xdr:from>
    <xdr:to>
      <xdr:col>33</xdr:col>
      <xdr:colOff>20783</xdr:colOff>
      <xdr:row>12</xdr:row>
      <xdr:rowOff>200891</xdr:rowOff>
    </xdr:to>
    <xdr:sp macro="" textlink="">
      <xdr:nvSpPr>
        <xdr:cNvPr id="39" name="テキスト ボックス 38">
          <a:extLst>
            <a:ext uri="{FF2B5EF4-FFF2-40B4-BE49-F238E27FC236}">
              <a16:creationId xmlns:a16="http://schemas.microsoft.com/office/drawing/2014/main" id="{EA67BC06-E885-4D44-9B0A-EEE632111D4F}"/>
            </a:ext>
          </a:extLst>
        </xdr:cNvPr>
        <xdr:cNvSpPr txBox="1"/>
      </xdr:nvSpPr>
      <xdr:spPr>
        <a:xfrm>
          <a:off x="471749" y="1986051"/>
          <a:ext cx="8441574" cy="63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　なお、本事業における国内資源由来肥料とは、家畜排せつ物や下水汚泥資源、食品残渣、肉骨粉当の国内に存在する資源を原料とした肥料を指し、混合堆肥複合肥料のように、堆肥（国内資源由来）と化学肥料（輸入原料由来）を混合した肥料についても事業の対象となります（</a:t>
          </a:r>
          <a:r>
            <a:rPr kumimoji="1" lang="en-US" altLang="ja-JP" sz="1100">
              <a:latin typeface="Meiryo UI" panose="020B0604030504040204" pitchFamily="50" charset="-128"/>
              <a:ea typeface="Meiryo UI" panose="020B0604030504040204" pitchFamily="50" charset="-128"/>
            </a:rPr>
            <a:t>QAⅡ-A-1</a:t>
          </a:r>
          <a:r>
            <a:rPr kumimoji="1" lang="ja-JP" altLang="en-US" sz="1100">
              <a:latin typeface="Meiryo UI" panose="020B0604030504040204" pitchFamily="50" charset="-128"/>
              <a:ea typeface="Meiryo UI" panose="020B0604030504040204" pitchFamily="50" charset="-128"/>
            </a:rPr>
            <a:t>）。</a:t>
          </a:r>
        </a:p>
      </xdr:txBody>
    </xdr:sp>
    <xdr:clientData/>
  </xdr:twoCellAnchor>
  <xdr:twoCellAnchor>
    <xdr:from>
      <xdr:col>21</xdr:col>
      <xdr:colOff>138544</xdr:colOff>
      <xdr:row>16</xdr:row>
      <xdr:rowOff>62346</xdr:rowOff>
    </xdr:from>
    <xdr:to>
      <xdr:col>22</xdr:col>
      <xdr:colOff>95841</xdr:colOff>
      <xdr:row>20</xdr:row>
      <xdr:rowOff>103909</xdr:rowOff>
    </xdr:to>
    <xdr:sp macro="" textlink="">
      <xdr:nvSpPr>
        <xdr:cNvPr id="40" name="右中かっこ 39">
          <a:extLst>
            <a:ext uri="{FF2B5EF4-FFF2-40B4-BE49-F238E27FC236}">
              <a16:creationId xmlns:a16="http://schemas.microsoft.com/office/drawing/2014/main" id="{FCDF98AC-DD1F-417A-8D83-630EF8D628D5}"/>
            </a:ext>
          </a:extLst>
        </xdr:cNvPr>
        <xdr:cNvSpPr/>
      </xdr:nvSpPr>
      <xdr:spPr>
        <a:xfrm>
          <a:off x="5739244" y="3308466"/>
          <a:ext cx="231617" cy="864523"/>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117763</xdr:colOff>
      <xdr:row>17</xdr:row>
      <xdr:rowOff>138547</xdr:rowOff>
    </xdr:from>
    <xdr:to>
      <xdr:col>26</xdr:col>
      <xdr:colOff>87580</xdr:colOff>
      <xdr:row>19</xdr:row>
      <xdr:rowOff>12670</xdr:rowOff>
    </xdr:to>
    <xdr:sp macro="" textlink="">
      <xdr:nvSpPr>
        <xdr:cNvPr id="41" name="テキスト ボックス 40">
          <a:extLst>
            <a:ext uri="{FF2B5EF4-FFF2-40B4-BE49-F238E27FC236}">
              <a16:creationId xmlns:a16="http://schemas.microsoft.com/office/drawing/2014/main" id="{90D5020E-6954-47B6-BE73-301C5A245E84}"/>
            </a:ext>
          </a:extLst>
        </xdr:cNvPr>
        <xdr:cNvSpPr txBox="1"/>
      </xdr:nvSpPr>
      <xdr:spPr>
        <a:xfrm>
          <a:off x="5992783" y="3590407"/>
          <a:ext cx="1067097" cy="285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補助対象外</a:t>
          </a:r>
        </a:p>
      </xdr:txBody>
    </xdr:sp>
    <xdr:clientData/>
  </xdr:twoCellAnchor>
  <xdr:twoCellAnchor>
    <xdr:from>
      <xdr:col>2</xdr:col>
      <xdr:colOff>62345</xdr:colOff>
      <xdr:row>28</xdr:row>
      <xdr:rowOff>48491</xdr:rowOff>
    </xdr:from>
    <xdr:to>
      <xdr:col>33</xdr:col>
      <xdr:colOff>13854</xdr:colOff>
      <xdr:row>32</xdr:row>
      <xdr:rowOff>76201</xdr:rowOff>
    </xdr:to>
    <xdr:sp macro="" textlink="">
      <xdr:nvSpPr>
        <xdr:cNvPr id="42" name="テキスト ボックス 41">
          <a:extLst>
            <a:ext uri="{FF2B5EF4-FFF2-40B4-BE49-F238E27FC236}">
              <a16:creationId xmlns:a16="http://schemas.microsoft.com/office/drawing/2014/main" id="{B0296663-2BF3-40AE-A9ED-82B5DDD11CB0}"/>
            </a:ext>
          </a:extLst>
        </xdr:cNvPr>
        <xdr:cNvSpPr txBox="1"/>
      </xdr:nvSpPr>
      <xdr:spPr>
        <a:xfrm>
          <a:off x="450965" y="5763491"/>
          <a:ext cx="8455429" cy="8506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　補助対象となる国内資源由来肥料の上限量については、</a:t>
          </a:r>
          <a:r>
            <a:rPr kumimoji="1" lang="ja-JP" altLang="en-US" sz="1100" b="1">
              <a:solidFill>
                <a:srgbClr val="FF0000"/>
              </a:solidFill>
              <a:latin typeface="Meiryo UI" panose="020B0604030504040204" pitchFamily="50" charset="-128"/>
              <a:ea typeface="Meiryo UI" panose="020B0604030504040204" pitchFamily="50" charset="-128"/>
            </a:rPr>
            <a:t>「栽培実証において補助対象となる国内資源由来肥料の上限量算出表」（以下、「補助上限量算出表」）の青色のセルに国内資源由来肥料などのデータを入力</a:t>
          </a:r>
          <a:r>
            <a:rPr kumimoji="1" lang="ja-JP" altLang="en-US" sz="1100">
              <a:latin typeface="Meiryo UI" panose="020B0604030504040204" pitchFamily="50" charset="-128"/>
              <a:ea typeface="Meiryo UI" panose="020B0604030504040204" pitchFamily="50" charset="-128"/>
            </a:rPr>
            <a:t>することで算定でき、国内資源由来肥料の購入量が上限内にあるのか否かが判定されます。</a:t>
          </a:r>
        </a:p>
      </xdr:txBody>
    </xdr:sp>
    <xdr:clientData/>
  </xdr:twoCellAnchor>
  <xdr:twoCellAnchor>
    <xdr:from>
      <xdr:col>2</xdr:col>
      <xdr:colOff>117764</xdr:colOff>
      <xdr:row>31</xdr:row>
      <xdr:rowOff>131618</xdr:rowOff>
    </xdr:from>
    <xdr:to>
      <xdr:col>33</xdr:col>
      <xdr:colOff>69273</xdr:colOff>
      <xdr:row>36</xdr:row>
      <xdr:rowOff>131618</xdr:rowOff>
    </xdr:to>
    <xdr:sp macro="" textlink="">
      <xdr:nvSpPr>
        <xdr:cNvPr id="43" name="テキスト ボックス 42">
          <a:extLst>
            <a:ext uri="{FF2B5EF4-FFF2-40B4-BE49-F238E27FC236}">
              <a16:creationId xmlns:a16="http://schemas.microsoft.com/office/drawing/2014/main" id="{DE7BAED5-2338-445A-96F5-9A043D2B7F77}"/>
            </a:ext>
          </a:extLst>
        </xdr:cNvPr>
        <xdr:cNvSpPr txBox="1"/>
      </xdr:nvSpPr>
      <xdr:spPr>
        <a:xfrm>
          <a:off x="506384" y="6463838"/>
          <a:ext cx="8455429" cy="1028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　なお、補助上限量算出表に記載できる肥料銘柄の数に限りがありますので、</a:t>
          </a:r>
          <a:r>
            <a:rPr kumimoji="1" lang="ja-JP" altLang="en-US" sz="1100" b="1">
              <a:solidFill>
                <a:srgbClr val="FF0000"/>
              </a:solidFill>
              <a:latin typeface="Meiryo UI" panose="020B0604030504040204" pitchFamily="50" charset="-128"/>
              <a:ea typeface="Meiryo UI" panose="020B0604030504040204" pitchFamily="50" charset="-128"/>
            </a:rPr>
            <a:t>実証者、実証品目、実証肥料の種類、散布用途（元肥として散布するのか、追肥として散布するのか）毎に表を分けて作成</a:t>
          </a:r>
          <a:r>
            <a:rPr kumimoji="1" lang="ja-JP" altLang="en-US" sz="1100">
              <a:latin typeface="Meiryo UI" panose="020B0604030504040204" pitchFamily="50" charset="-128"/>
              <a:ea typeface="Meiryo UI" panose="020B0604030504040204" pitchFamily="50" charset="-128"/>
            </a:rPr>
            <a:t>してください（下図参照）。</a:t>
          </a:r>
        </a:p>
        <a:p>
          <a:r>
            <a:rPr kumimoji="1" lang="ja-JP" altLang="en-US" sz="1100">
              <a:latin typeface="Meiryo UI" panose="020B0604030504040204" pitchFamily="50" charset="-128"/>
              <a:ea typeface="Meiryo UI" panose="020B0604030504040204" pitchFamily="50" charset="-128"/>
            </a:rPr>
            <a:t>　補助上限量算出表で算定された国内資源由来肥料の上限量は、限度いっぱいまで肥料の購入を推奨するものではありません。ほ場の状態や気象条件等を考慮し、適切な量の肥料を施用してください。</a:t>
          </a:r>
        </a:p>
      </xdr:txBody>
    </xdr:sp>
    <xdr:clientData/>
  </xdr:twoCellAnchor>
  <xdr:twoCellAnchor>
    <xdr:from>
      <xdr:col>0</xdr:col>
      <xdr:colOff>0</xdr:colOff>
      <xdr:row>52</xdr:row>
      <xdr:rowOff>180109</xdr:rowOff>
    </xdr:from>
    <xdr:to>
      <xdr:col>33</xdr:col>
      <xdr:colOff>20782</xdr:colOff>
      <xdr:row>60</xdr:row>
      <xdr:rowOff>173182</xdr:rowOff>
    </xdr:to>
    <xdr:sp macro="" textlink="">
      <xdr:nvSpPr>
        <xdr:cNvPr id="44" name="テキスト ボックス 43">
          <a:extLst>
            <a:ext uri="{FF2B5EF4-FFF2-40B4-BE49-F238E27FC236}">
              <a16:creationId xmlns:a16="http://schemas.microsoft.com/office/drawing/2014/main" id="{586C28A3-D344-404D-92DB-73F177604A1E}"/>
            </a:ext>
          </a:extLst>
        </xdr:cNvPr>
        <xdr:cNvSpPr txBox="1"/>
      </xdr:nvSpPr>
      <xdr:spPr>
        <a:xfrm>
          <a:off x="0" y="10878589"/>
          <a:ext cx="8913322" cy="15780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　上記の場合、補助上限量算出表は、次の考え方で整理する。</a:t>
          </a:r>
        </a:p>
        <a:p>
          <a:r>
            <a:rPr kumimoji="1" lang="ja-JP" altLang="en-US" sz="1100">
              <a:latin typeface="Meiryo UI" panose="020B0604030504040204" pitchFamily="50" charset="-128"/>
              <a:ea typeface="Meiryo UI" panose="020B0604030504040204" pitchFamily="50" charset="-128"/>
            </a:rPr>
            <a:t>（１）ほ場①及びほ場③では、実証者、実証品目、実証肥料の種類、散布用途が同一であることから、ほ場①とほ場③で１つの補助上限量算出表を作成。</a:t>
          </a:r>
        </a:p>
        <a:p>
          <a:r>
            <a:rPr kumimoji="1" lang="ja-JP" altLang="en-US" sz="1100">
              <a:latin typeface="Meiryo UI" panose="020B0604030504040204" pitchFamily="50" charset="-128"/>
              <a:ea typeface="Meiryo UI" panose="020B0604030504040204" pitchFamily="50" charset="-128"/>
            </a:rPr>
            <a:t>（２）ほ場②では、実証品目・実証肥料の種類は、ほ場①及びほ場③と同一だが、</a:t>
          </a:r>
          <a:r>
            <a:rPr kumimoji="1" lang="ja-JP" altLang="en-US" sz="1100" u="sng">
              <a:latin typeface="Meiryo UI" panose="020B0604030504040204" pitchFamily="50" charset="-128"/>
              <a:ea typeface="Meiryo UI" panose="020B0604030504040204" pitchFamily="50" charset="-128"/>
            </a:rPr>
            <a:t>実証者・散布用途が異なることから</a:t>
          </a:r>
          <a:r>
            <a:rPr kumimoji="1" lang="ja-JP" altLang="en-US" sz="1100">
              <a:latin typeface="Meiryo UI" panose="020B0604030504040204" pitchFamily="50" charset="-128"/>
              <a:ea typeface="Meiryo UI" panose="020B0604030504040204" pitchFamily="50" charset="-128"/>
            </a:rPr>
            <a:t>、ほ場②で１つの補助上限量算出表を作成。</a:t>
          </a:r>
        </a:p>
        <a:p>
          <a:r>
            <a:rPr kumimoji="1" lang="ja-JP" altLang="en-US" sz="1100">
              <a:latin typeface="Meiryo UI" panose="020B0604030504040204" pitchFamily="50" charset="-128"/>
              <a:ea typeface="Meiryo UI" panose="020B0604030504040204" pitchFamily="50" charset="-128"/>
            </a:rPr>
            <a:t>（３）ほ場④では、実証肥料の種類・散布用途は、ほ場①及びほ場③と同一だが、</a:t>
          </a:r>
          <a:r>
            <a:rPr kumimoji="1" lang="ja-JP" altLang="en-US" sz="1100" u="sng">
              <a:latin typeface="Meiryo UI" panose="020B0604030504040204" pitchFamily="50" charset="-128"/>
              <a:ea typeface="Meiryo UI" panose="020B0604030504040204" pitchFamily="50" charset="-128"/>
            </a:rPr>
            <a:t>実証者・実証品目が異なることから</a:t>
          </a:r>
          <a:r>
            <a:rPr kumimoji="1" lang="ja-JP" altLang="en-US" sz="1100">
              <a:latin typeface="Meiryo UI" panose="020B0604030504040204" pitchFamily="50" charset="-128"/>
              <a:ea typeface="Meiryo UI" panose="020B0604030504040204" pitchFamily="50" charset="-128"/>
            </a:rPr>
            <a:t>、ほ場④で１つの補助上限量算出表を作成。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135080</xdr:colOff>
      <xdr:row>1</xdr:row>
      <xdr:rowOff>59962</xdr:rowOff>
    </xdr:from>
    <xdr:to>
      <xdr:col>67</xdr:col>
      <xdr:colOff>53339</xdr:colOff>
      <xdr:row>8</xdr:row>
      <xdr:rowOff>182880</xdr:rowOff>
    </xdr:to>
    <xdr:sp macro="" textlink="">
      <xdr:nvSpPr>
        <xdr:cNvPr id="2" name="テキスト ボックス 1">
          <a:extLst>
            <a:ext uri="{FF2B5EF4-FFF2-40B4-BE49-F238E27FC236}">
              <a16:creationId xmlns:a16="http://schemas.microsoft.com/office/drawing/2014/main" id="{A9A6A705-1598-4833-8926-AADA89DFAEA9}"/>
            </a:ext>
          </a:extLst>
        </xdr:cNvPr>
        <xdr:cNvSpPr txBox="1"/>
      </xdr:nvSpPr>
      <xdr:spPr>
        <a:xfrm>
          <a:off x="9065720" y="288562"/>
          <a:ext cx="9077499" cy="1723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Meiryo UI" panose="020B0604030504040204" pitchFamily="50" charset="-128"/>
              <a:ea typeface="Meiryo UI" panose="020B0604030504040204" pitchFamily="50" charset="-128"/>
            </a:rPr>
            <a:t>　本事業では、代替する肥料に含まれる肥料成分（</a:t>
          </a:r>
          <a:r>
            <a:rPr kumimoji="1" lang="en-US" altLang="ja-JP" sz="1200" b="0">
              <a:latin typeface="Meiryo UI" panose="020B0604030504040204" pitchFamily="50" charset="-128"/>
              <a:ea typeface="Meiryo UI" panose="020B0604030504040204" pitchFamily="50" charset="-128"/>
            </a:rPr>
            <a:t>N</a:t>
          </a:r>
          <a:r>
            <a:rPr kumimoji="1" lang="ja-JP" altLang="en-US" sz="1200" b="0">
              <a:latin typeface="Meiryo UI" panose="020B0604030504040204" pitchFamily="50" charset="-128"/>
              <a:ea typeface="Meiryo UI" panose="020B0604030504040204" pitchFamily="50" charset="-128"/>
            </a:rPr>
            <a:t>・</a:t>
          </a:r>
          <a:r>
            <a:rPr kumimoji="1" lang="en-US" altLang="ja-JP" sz="1200" b="0">
              <a:latin typeface="Meiryo UI" panose="020B0604030504040204" pitchFamily="50" charset="-128"/>
              <a:ea typeface="Meiryo UI" panose="020B0604030504040204" pitchFamily="50" charset="-128"/>
            </a:rPr>
            <a:t>P</a:t>
          </a:r>
          <a:r>
            <a:rPr kumimoji="1" lang="ja-JP" altLang="en-US" sz="1200" b="0">
              <a:latin typeface="Meiryo UI" panose="020B0604030504040204" pitchFamily="50" charset="-128"/>
              <a:ea typeface="Meiryo UI" panose="020B0604030504040204" pitchFamily="50" charset="-128"/>
            </a:rPr>
            <a:t>・</a:t>
          </a:r>
          <a:r>
            <a:rPr kumimoji="1" lang="en-US" altLang="ja-JP" sz="1200" b="0">
              <a:latin typeface="Meiryo UI" panose="020B0604030504040204" pitchFamily="50" charset="-128"/>
              <a:ea typeface="Meiryo UI" panose="020B0604030504040204" pitchFamily="50" charset="-128"/>
            </a:rPr>
            <a:t>K</a:t>
          </a:r>
          <a:r>
            <a:rPr kumimoji="1" lang="ja-JP" altLang="en-US" sz="1200" b="0">
              <a:latin typeface="Meiryo UI" panose="020B0604030504040204" pitchFamily="50" charset="-128"/>
              <a:ea typeface="Meiryo UI" panose="020B0604030504040204" pitchFamily="50" charset="-128"/>
            </a:rPr>
            <a:t>）の合計量を上限としています。</a:t>
          </a:r>
        </a:p>
        <a:p>
          <a:r>
            <a:rPr kumimoji="1" lang="ja-JP" altLang="en-US" sz="1200" b="0">
              <a:latin typeface="Meiryo UI" panose="020B0604030504040204" pitchFamily="50" charset="-128"/>
              <a:ea typeface="Meiryo UI" panose="020B0604030504040204" pitchFamily="50" charset="-128"/>
            </a:rPr>
            <a:t>　以下に示した事例は、基準年度において施用していた、「化成</a:t>
          </a:r>
          <a:r>
            <a:rPr kumimoji="1" lang="en-US" altLang="ja-JP" sz="1200" b="0">
              <a:latin typeface="Meiryo UI" panose="020B0604030504040204" pitchFamily="50" charset="-128"/>
              <a:ea typeface="Meiryo UI" panose="020B0604030504040204" pitchFamily="50" charset="-128"/>
            </a:rPr>
            <a:t>A</a:t>
          </a:r>
          <a:r>
            <a:rPr kumimoji="1" lang="ja-JP" altLang="en-US" sz="1200" b="0">
              <a:latin typeface="Meiryo UI" panose="020B0604030504040204" pitchFamily="50" charset="-128"/>
              <a:ea typeface="Meiryo UI" panose="020B0604030504040204" pitchFamily="50" charset="-128"/>
            </a:rPr>
            <a:t>」、「国内肥料</a:t>
          </a:r>
          <a:r>
            <a:rPr kumimoji="1" lang="en-US" altLang="ja-JP" sz="1200" b="0">
              <a:latin typeface="Meiryo UI" panose="020B0604030504040204" pitchFamily="50" charset="-128"/>
              <a:ea typeface="Meiryo UI" panose="020B0604030504040204" pitchFamily="50" charset="-128"/>
            </a:rPr>
            <a:t>AA</a:t>
          </a:r>
          <a:r>
            <a:rPr kumimoji="1" lang="ja-JP" altLang="en-US" sz="1200" b="0">
              <a:latin typeface="Meiryo UI" panose="020B0604030504040204" pitchFamily="50" charset="-128"/>
              <a:ea typeface="Meiryo UI" panose="020B0604030504040204" pitchFamily="50" charset="-128"/>
            </a:rPr>
            <a:t>」の施用量を削減するとともに、「化成Ｂ」を全廃し、その代替として国内資源由来肥料２銘柄を導入することを想定したものです。</a:t>
          </a:r>
        </a:p>
        <a:p>
          <a:r>
            <a:rPr kumimoji="1" lang="ja-JP" altLang="en-US" sz="1200" b="0">
              <a:latin typeface="Meiryo UI" panose="020B0604030504040204" pitchFamily="50" charset="-128"/>
              <a:ea typeface="Meiryo UI" panose="020B0604030504040204" pitchFamily="50" charset="-128"/>
            </a:rPr>
            <a:t>　　「化成</a:t>
          </a:r>
          <a:r>
            <a:rPr kumimoji="1" lang="en-US" altLang="ja-JP" sz="1200" b="0">
              <a:latin typeface="Meiryo UI" panose="020B0604030504040204" pitchFamily="50" charset="-128"/>
              <a:ea typeface="Meiryo UI" panose="020B0604030504040204" pitchFamily="50" charset="-128"/>
            </a:rPr>
            <a:t>A</a:t>
          </a:r>
          <a:r>
            <a:rPr kumimoji="1" lang="ja-JP" altLang="en-US" sz="1200" b="0">
              <a:latin typeface="Meiryo UI" panose="020B0604030504040204" pitchFamily="50" charset="-128"/>
              <a:ea typeface="Meiryo UI" panose="020B0604030504040204" pitchFamily="50" charset="-128"/>
            </a:rPr>
            <a:t>」を</a:t>
          </a:r>
          <a:r>
            <a:rPr kumimoji="1" lang="en-US" altLang="ja-JP" sz="1200" b="0">
              <a:latin typeface="Meiryo UI" panose="020B0604030504040204" pitchFamily="50" charset="-128"/>
              <a:ea typeface="Meiryo UI" panose="020B0604030504040204" pitchFamily="50" charset="-128"/>
            </a:rPr>
            <a:t>250</a:t>
          </a:r>
          <a:r>
            <a:rPr kumimoji="1" lang="ja-JP" altLang="en-US" sz="1200" b="0">
              <a:latin typeface="Meiryo UI" panose="020B0604030504040204" pitchFamily="50" charset="-128"/>
              <a:ea typeface="Meiryo UI" panose="020B0604030504040204" pitchFamily="50" charset="-128"/>
            </a:rPr>
            <a:t>袋、「国内肥料</a:t>
          </a:r>
          <a:r>
            <a:rPr kumimoji="1" lang="en-US" altLang="ja-JP" sz="1200" b="0">
              <a:latin typeface="Meiryo UI" panose="020B0604030504040204" pitchFamily="50" charset="-128"/>
              <a:ea typeface="Meiryo UI" panose="020B0604030504040204" pitchFamily="50" charset="-128"/>
            </a:rPr>
            <a:t>AA</a:t>
          </a:r>
          <a:r>
            <a:rPr kumimoji="1" lang="ja-JP" altLang="en-US" sz="1200" b="0">
              <a:latin typeface="Meiryo UI" panose="020B0604030504040204" pitchFamily="50" charset="-128"/>
              <a:ea typeface="Meiryo UI" panose="020B0604030504040204" pitchFamily="50" charset="-128"/>
            </a:rPr>
            <a:t>」を</a:t>
          </a:r>
          <a:r>
            <a:rPr kumimoji="1" lang="en-US" altLang="ja-JP" sz="1200" b="0">
              <a:latin typeface="Meiryo UI" panose="020B0604030504040204" pitchFamily="50" charset="-128"/>
              <a:ea typeface="Meiryo UI" panose="020B0604030504040204" pitchFamily="50" charset="-128"/>
            </a:rPr>
            <a:t>500</a:t>
          </a:r>
          <a:r>
            <a:rPr kumimoji="1" lang="ja-JP" altLang="en-US" sz="1200" b="0">
              <a:latin typeface="Meiryo UI" panose="020B0604030504040204" pitchFamily="50" charset="-128"/>
              <a:ea typeface="Meiryo UI" panose="020B0604030504040204" pitchFamily="50" charset="-128"/>
            </a:rPr>
            <a:t>袋を減量、「化成</a:t>
          </a:r>
          <a:r>
            <a:rPr kumimoji="1" lang="en-US" altLang="ja-JP" sz="1200" b="0">
              <a:latin typeface="Meiryo UI" panose="020B0604030504040204" pitchFamily="50" charset="-128"/>
              <a:ea typeface="Meiryo UI" panose="020B0604030504040204" pitchFamily="50" charset="-128"/>
            </a:rPr>
            <a:t>B</a:t>
          </a:r>
          <a:r>
            <a:rPr kumimoji="1" lang="ja-JP" altLang="en-US" sz="1200" b="0">
              <a:latin typeface="Meiryo UI" panose="020B0604030504040204" pitchFamily="50" charset="-128"/>
              <a:ea typeface="Meiryo UI" panose="020B0604030504040204" pitchFamily="50" charset="-128"/>
            </a:rPr>
            <a:t>」を全廃することで、施用する肥料成分のうち、「</a:t>
          </a:r>
          <a:r>
            <a:rPr kumimoji="1" lang="en-US" altLang="ja-JP" sz="1200" b="0">
              <a:latin typeface="Meiryo UI" panose="020B0604030504040204" pitchFamily="50" charset="-128"/>
              <a:ea typeface="Meiryo UI" panose="020B0604030504040204" pitchFamily="50" charset="-128"/>
            </a:rPr>
            <a:t>N:1,496kg</a:t>
          </a:r>
          <a:r>
            <a:rPr kumimoji="1" lang="ja-JP" altLang="en-US" sz="1200" b="0">
              <a:latin typeface="Meiryo UI" panose="020B0604030504040204" pitchFamily="50" charset="-128"/>
              <a:ea typeface="Meiryo UI" panose="020B0604030504040204" pitchFamily="50" charset="-128"/>
            </a:rPr>
            <a:t>、</a:t>
          </a:r>
          <a:r>
            <a:rPr kumimoji="1" lang="en-US" altLang="ja-JP" sz="1200" b="0">
              <a:latin typeface="Meiryo UI" panose="020B0604030504040204" pitchFamily="50" charset="-128"/>
              <a:ea typeface="Meiryo UI" panose="020B0604030504040204" pitchFamily="50" charset="-128"/>
            </a:rPr>
            <a:t>P:1,396kg</a:t>
          </a:r>
          <a:r>
            <a:rPr kumimoji="1" lang="ja-JP" altLang="en-US" sz="1200" b="0">
              <a:latin typeface="Meiryo UI" panose="020B0604030504040204" pitchFamily="50" charset="-128"/>
              <a:ea typeface="Meiryo UI" panose="020B0604030504040204" pitchFamily="50" charset="-128"/>
            </a:rPr>
            <a:t>、</a:t>
          </a:r>
          <a:r>
            <a:rPr kumimoji="1" lang="en-US" altLang="ja-JP" sz="1200" b="0">
              <a:latin typeface="Meiryo UI" panose="020B0604030504040204" pitchFamily="50" charset="-128"/>
              <a:ea typeface="Meiryo UI" panose="020B0604030504040204" pitchFamily="50" charset="-128"/>
            </a:rPr>
            <a:t>K:1,296kg</a:t>
          </a:r>
          <a:r>
            <a:rPr kumimoji="1" lang="ja-JP" altLang="en-US" sz="1200" b="0">
              <a:latin typeface="Meiryo UI" panose="020B0604030504040204" pitchFamily="50" charset="-128"/>
              <a:ea typeface="Meiryo UI" panose="020B0604030504040204" pitchFamily="50" charset="-128"/>
            </a:rPr>
            <a:t>」分が減少しますが、この減少量の合計「</a:t>
          </a:r>
          <a:r>
            <a:rPr kumimoji="1" lang="en-US" altLang="ja-JP" sz="1200" b="0">
              <a:latin typeface="Meiryo UI" panose="020B0604030504040204" pitchFamily="50" charset="-128"/>
              <a:ea typeface="Meiryo UI" panose="020B0604030504040204" pitchFamily="50" charset="-128"/>
            </a:rPr>
            <a:t>NPK:4,188kg</a:t>
          </a:r>
          <a:r>
            <a:rPr kumimoji="1" lang="ja-JP" altLang="en-US" sz="1200" b="0">
              <a:latin typeface="Meiryo UI" panose="020B0604030504040204" pitchFamily="50" charset="-128"/>
              <a:ea typeface="Meiryo UI" panose="020B0604030504040204" pitchFamily="50" charset="-128"/>
            </a:rPr>
            <a:t>」が、補助対象となる国内資源由来肥料に含まれる肥料成分の上限となります。</a:t>
          </a:r>
        </a:p>
      </xdr:txBody>
    </xdr:sp>
    <xdr:clientData/>
  </xdr:twoCellAnchor>
  <xdr:twoCellAnchor>
    <xdr:from>
      <xdr:col>49</xdr:col>
      <xdr:colOff>188839</xdr:colOff>
      <xdr:row>29</xdr:row>
      <xdr:rowOff>55511</xdr:rowOff>
    </xdr:from>
    <xdr:to>
      <xdr:col>50</xdr:col>
      <xdr:colOff>243669</xdr:colOff>
      <xdr:row>29</xdr:row>
      <xdr:rowOff>55511</xdr:rowOff>
    </xdr:to>
    <xdr:cxnSp macro="">
      <xdr:nvCxnSpPr>
        <xdr:cNvPr id="5" name="直線矢印コネクタ 4">
          <a:extLst>
            <a:ext uri="{FF2B5EF4-FFF2-40B4-BE49-F238E27FC236}">
              <a16:creationId xmlns:a16="http://schemas.microsoft.com/office/drawing/2014/main" id="{683C5C3A-7D64-449B-B801-DC244E193A42}"/>
            </a:ext>
          </a:extLst>
        </xdr:cNvPr>
        <xdr:cNvCxnSpPr/>
      </xdr:nvCxnSpPr>
      <xdr:spPr>
        <a:xfrm rot="16200000">
          <a:off x="13505534" y="6512716"/>
          <a:ext cx="0" cy="329150"/>
        </a:xfrm>
        <a:prstGeom prst="straightConnector1">
          <a:avLst/>
        </a:prstGeom>
        <a:ln w="63500">
          <a:solidFill>
            <a:schemeClr val="accent6">
              <a:lumMod val="75000"/>
              <a:alpha val="50000"/>
            </a:schemeClr>
          </a:solidFill>
          <a:prstDash val="sysDot"/>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178723</xdr:colOff>
      <xdr:row>30</xdr:row>
      <xdr:rowOff>33251</xdr:rowOff>
    </xdr:from>
    <xdr:to>
      <xdr:col>22</xdr:col>
      <xdr:colOff>87283</xdr:colOff>
      <xdr:row>32</xdr:row>
      <xdr:rowOff>185651</xdr:rowOff>
    </xdr:to>
    <xdr:sp macro="" textlink="">
      <xdr:nvSpPr>
        <xdr:cNvPr id="8" name="矢印: 右 7">
          <a:extLst>
            <a:ext uri="{FF2B5EF4-FFF2-40B4-BE49-F238E27FC236}">
              <a16:creationId xmlns:a16="http://schemas.microsoft.com/office/drawing/2014/main" id="{C9F0B21D-E4F3-45D6-A35F-2BF2297F1FD4}"/>
            </a:ext>
          </a:extLst>
        </xdr:cNvPr>
        <xdr:cNvSpPr/>
      </xdr:nvSpPr>
      <xdr:spPr>
        <a:xfrm>
          <a:off x="5554287" y="6884324"/>
          <a:ext cx="462741" cy="609600"/>
        </a:xfrm>
        <a:prstGeom prst="rightArrow">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97978</xdr:colOff>
      <xdr:row>25</xdr:row>
      <xdr:rowOff>174786</xdr:rowOff>
    </xdr:from>
    <xdr:to>
      <xdr:col>56</xdr:col>
      <xdr:colOff>125680</xdr:colOff>
      <xdr:row>35</xdr:row>
      <xdr:rowOff>48485</xdr:rowOff>
    </xdr:to>
    <xdr:grpSp>
      <xdr:nvGrpSpPr>
        <xdr:cNvPr id="11" name="グループ化 10">
          <a:extLst>
            <a:ext uri="{FF2B5EF4-FFF2-40B4-BE49-F238E27FC236}">
              <a16:creationId xmlns:a16="http://schemas.microsoft.com/office/drawing/2014/main" id="{1811E824-7E32-419E-BF66-2125D372CFA0}"/>
            </a:ext>
          </a:extLst>
        </xdr:cNvPr>
        <xdr:cNvGrpSpPr/>
      </xdr:nvGrpSpPr>
      <xdr:grpSpPr>
        <a:xfrm>
          <a:off x="13524418" y="5882166"/>
          <a:ext cx="1673622" cy="2159699"/>
          <a:chOff x="12209802" y="10697564"/>
          <a:chExt cx="1384283" cy="2103855"/>
        </a:xfrm>
      </xdr:grpSpPr>
      <xdr:grpSp>
        <xdr:nvGrpSpPr>
          <xdr:cNvPr id="12" name="グループ化 11">
            <a:extLst>
              <a:ext uri="{FF2B5EF4-FFF2-40B4-BE49-F238E27FC236}">
                <a16:creationId xmlns:a16="http://schemas.microsoft.com/office/drawing/2014/main" id="{249BE020-7D08-C5DA-395D-B4D4A65F296C}"/>
              </a:ext>
            </a:extLst>
          </xdr:cNvPr>
          <xdr:cNvGrpSpPr/>
        </xdr:nvGrpSpPr>
        <xdr:grpSpPr>
          <a:xfrm>
            <a:off x="12345682" y="10994039"/>
            <a:ext cx="1178359" cy="1807380"/>
            <a:chOff x="10993120" y="10948669"/>
            <a:chExt cx="1177443" cy="1815515"/>
          </a:xfrm>
        </xdr:grpSpPr>
        <xdr:sp macro="" textlink="">
          <xdr:nvSpPr>
            <xdr:cNvPr id="18" name="正方形/長方形 17">
              <a:extLst>
                <a:ext uri="{FF2B5EF4-FFF2-40B4-BE49-F238E27FC236}">
                  <a16:creationId xmlns:a16="http://schemas.microsoft.com/office/drawing/2014/main" id="{1176F2FB-9AEC-4A4B-5D59-9FCB7A1DC916}"/>
                </a:ext>
              </a:extLst>
            </xdr:cNvPr>
            <xdr:cNvSpPr/>
          </xdr:nvSpPr>
          <xdr:spPr>
            <a:xfrm>
              <a:off x="10993120" y="10948669"/>
              <a:ext cx="1177443" cy="1815515"/>
            </a:xfrm>
            <a:prstGeom prst="rect">
              <a:avLst/>
            </a:prstGeom>
            <a:solidFill>
              <a:schemeClr val="accent6">
                <a:lumMod val="40000"/>
                <a:lumOff val="60000"/>
              </a:schemeClr>
            </a:solidFill>
            <a:ln w="22225">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050" b="1">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9" name="正方形/長方形 18">
              <a:extLst>
                <a:ext uri="{FF2B5EF4-FFF2-40B4-BE49-F238E27FC236}">
                  <a16:creationId xmlns:a16="http://schemas.microsoft.com/office/drawing/2014/main" id="{75A6B77F-0807-35CE-BDD2-64B46B158E6D}"/>
                </a:ext>
              </a:extLst>
            </xdr:cNvPr>
            <xdr:cNvSpPr/>
          </xdr:nvSpPr>
          <xdr:spPr>
            <a:xfrm>
              <a:off x="11014663" y="11747412"/>
              <a:ext cx="1142907" cy="1001209"/>
            </a:xfrm>
            <a:prstGeom prst="rect">
              <a:avLst/>
            </a:prstGeom>
            <a:solidFill>
              <a:schemeClr val="accent2">
                <a:lumMod val="40000"/>
                <a:lumOff val="60000"/>
              </a:schemeClr>
            </a:solidFill>
            <a:ln w="190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050" b="1">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20" name="正方形/長方形 19">
              <a:extLst>
                <a:ext uri="{FF2B5EF4-FFF2-40B4-BE49-F238E27FC236}">
                  <a16:creationId xmlns:a16="http://schemas.microsoft.com/office/drawing/2014/main" id="{77AEB31D-47C1-AD3F-2DE7-30BCB4AABF83}"/>
                </a:ext>
              </a:extLst>
            </xdr:cNvPr>
            <xdr:cNvSpPr/>
          </xdr:nvSpPr>
          <xdr:spPr>
            <a:xfrm>
              <a:off x="11010900" y="10978293"/>
              <a:ext cx="1142907" cy="775898"/>
            </a:xfrm>
            <a:prstGeom prst="rect">
              <a:avLst/>
            </a:prstGeom>
            <a:solidFill>
              <a:schemeClr val="accent2">
                <a:lumMod val="20000"/>
                <a:lumOff val="80000"/>
              </a:schemeClr>
            </a:solidFill>
            <a:ln w="190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050" b="1">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21" name="テキスト ボックス 20">
              <a:extLst>
                <a:ext uri="{FF2B5EF4-FFF2-40B4-BE49-F238E27FC236}">
                  <a16:creationId xmlns:a16="http://schemas.microsoft.com/office/drawing/2014/main" id="{5726CC70-29F0-42DD-7987-24F2029E58B0}"/>
                </a:ext>
              </a:extLst>
            </xdr:cNvPr>
            <xdr:cNvSpPr txBox="1"/>
          </xdr:nvSpPr>
          <xdr:spPr>
            <a:xfrm>
              <a:off x="11100297" y="11000422"/>
              <a:ext cx="965764" cy="780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b="1">
                  <a:solidFill>
                    <a:sysClr val="windowText" lastClr="000000"/>
                  </a:solidFill>
                  <a:latin typeface="Meiryo UI" panose="020B0604030504040204" pitchFamily="50" charset="-128"/>
                  <a:ea typeface="Meiryo UI" panose="020B0604030504040204" pitchFamily="50" charset="-128"/>
                </a:rPr>
                <a:t>国内肥料</a:t>
              </a:r>
              <a:r>
                <a:rPr kumimoji="1" lang="en-US" altLang="ja-JP" sz="1050" b="1">
                  <a:solidFill>
                    <a:sysClr val="windowText" lastClr="000000"/>
                  </a:solidFill>
                  <a:latin typeface="Meiryo UI" panose="020B0604030504040204" pitchFamily="50" charset="-128"/>
                  <a:ea typeface="Meiryo UI" panose="020B0604030504040204" pitchFamily="50" charset="-128"/>
                </a:rPr>
                <a:t>SS</a:t>
              </a:r>
              <a:endParaRPr kumimoji="1" lang="ja-JP" altLang="en-US" sz="1050" b="1">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050" b="1">
                  <a:solidFill>
                    <a:sysClr val="windowText" lastClr="000000"/>
                  </a:solidFill>
                  <a:latin typeface="Meiryo UI" panose="020B0604030504040204" pitchFamily="50" charset="-128"/>
                  <a:ea typeface="Meiryo UI" panose="020B0604030504040204" pitchFamily="50" charset="-128"/>
                </a:rPr>
                <a:t>1,973kg</a:t>
              </a:r>
            </a:p>
          </xdr:txBody>
        </xdr:sp>
        <xdr:sp macro="" textlink="">
          <xdr:nvSpPr>
            <xdr:cNvPr id="22" name="テキスト ボックス 21">
              <a:extLst>
                <a:ext uri="{FF2B5EF4-FFF2-40B4-BE49-F238E27FC236}">
                  <a16:creationId xmlns:a16="http://schemas.microsoft.com/office/drawing/2014/main" id="{53835D91-A721-B9D8-7297-97899648AE1A}"/>
                </a:ext>
              </a:extLst>
            </xdr:cNvPr>
            <xdr:cNvSpPr txBox="1"/>
          </xdr:nvSpPr>
          <xdr:spPr>
            <a:xfrm>
              <a:off x="11083289" y="11937728"/>
              <a:ext cx="1003771" cy="567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b="1">
                  <a:solidFill>
                    <a:sysClr val="windowText" lastClr="000000"/>
                  </a:solidFill>
                  <a:latin typeface="Meiryo UI" panose="020B0604030504040204" pitchFamily="50" charset="-128"/>
                  <a:ea typeface="Meiryo UI" panose="020B0604030504040204" pitchFamily="50" charset="-128"/>
                </a:rPr>
                <a:t>特製もろこし配合</a:t>
              </a:r>
            </a:p>
            <a:p>
              <a:pPr algn="ctr"/>
              <a:r>
                <a:rPr kumimoji="1" lang="en-US" altLang="ja-JP" sz="1050" b="1">
                  <a:solidFill>
                    <a:sysClr val="windowText" lastClr="000000"/>
                  </a:solidFill>
                  <a:latin typeface="Meiryo UI" panose="020B0604030504040204" pitchFamily="50" charset="-128"/>
                  <a:ea typeface="Meiryo UI" panose="020B0604030504040204" pitchFamily="50" charset="-128"/>
                </a:rPr>
                <a:t>2,212kg</a:t>
              </a:r>
            </a:p>
          </xdr:txBody>
        </xdr:sp>
      </xdr:grpSp>
      <xdr:sp macro="" textlink="">
        <xdr:nvSpPr>
          <xdr:cNvPr id="13" name="テキスト ボックス 12">
            <a:extLst>
              <a:ext uri="{FF2B5EF4-FFF2-40B4-BE49-F238E27FC236}">
                <a16:creationId xmlns:a16="http://schemas.microsoft.com/office/drawing/2014/main" id="{87975955-C1B3-9122-8E45-2F7AA043A074}"/>
              </a:ext>
            </a:extLst>
          </xdr:cNvPr>
          <xdr:cNvSpPr txBox="1"/>
        </xdr:nvSpPr>
        <xdr:spPr>
          <a:xfrm>
            <a:off x="12447263" y="11460014"/>
            <a:ext cx="977189" cy="322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b="1">
                <a:latin typeface="Meiryo UI" panose="020B0604030504040204" pitchFamily="50" charset="-128"/>
                <a:ea typeface="Meiryo UI" panose="020B0604030504040204" pitchFamily="50" charset="-128"/>
              </a:rPr>
              <a:t>(</a:t>
            </a:r>
            <a:r>
              <a:rPr kumimoji="1" lang="en-US" altLang="ja-JP" sz="1050" b="1">
                <a:solidFill>
                  <a:srgbClr val="FF0000"/>
                </a:solidFill>
                <a:latin typeface="Meiryo UI" panose="020B0604030504040204" pitchFamily="50" charset="-128"/>
                <a:ea typeface="Meiryo UI" panose="020B0604030504040204" pitchFamily="50" charset="-128"/>
              </a:rPr>
              <a:t>545</a:t>
            </a:r>
            <a:r>
              <a:rPr kumimoji="1" lang="ja-JP" altLang="en-US" sz="1050" b="1">
                <a:solidFill>
                  <a:srgbClr val="FF0000"/>
                </a:solidFill>
                <a:latin typeface="Meiryo UI" panose="020B0604030504040204" pitchFamily="50" charset="-128"/>
                <a:ea typeface="Meiryo UI" panose="020B0604030504040204" pitchFamily="50" charset="-128"/>
              </a:rPr>
              <a:t>袋</a:t>
            </a:r>
            <a:r>
              <a:rPr kumimoji="1" lang="en-US" altLang="ja-JP" sz="1100" b="1">
                <a:solidFill>
                  <a:schemeClr val="dk1"/>
                </a:solidFill>
                <a:effectLst/>
                <a:latin typeface="+mn-lt"/>
                <a:ea typeface="+mn-ea"/>
                <a:cs typeface="+mn-cs"/>
              </a:rPr>
              <a:t>)</a:t>
            </a:r>
            <a:endParaRPr kumimoji="1" lang="en-US" altLang="ja-JP" sz="1050" b="1">
              <a:solidFill>
                <a:srgbClr val="FF0000"/>
              </a:solidFill>
              <a:latin typeface="Meiryo UI" panose="020B0604030504040204" pitchFamily="50" charset="-128"/>
              <a:ea typeface="Meiryo UI"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D1DB43EF-5A89-F77C-857F-4A6FD197516F}"/>
              </a:ext>
            </a:extLst>
          </xdr:cNvPr>
          <xdr:cNvSpPr txBox="1"/>
        </xdr:nvSpPr>
        <xdr:spPr>
          <a:xfrm>
            <a:off x="12458609" y="12377612"/>
            <a:ext cx="956576" cy="329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b="1">
                <a:latin typeface="Meiryo UI" panose="020B0604030504040204" pitchFamily="50" charset="-128"/>
                <a:ea typeface="Meiryo UI" panose="020B0604030504040204" pitchFamily="50" charset="-128"/>
              </a:rPr>
              <a:t>(</a:t>
            </a:r>
            <a:r>
              <a:rPr kumimoji="1" lang="en-US" altLang="ja-JP" sz="1050" b="1">
                <a:solidFill>
                  <a:srgbClr val="FF0000"/>
                </a:solidFill>
                <a:latin typeface="Meiryo UI" panose="020B0604030504040204" pitchFamily="50" charset="-128"/>
                <a:ea typeface="Meiryo UI" panose="020B0604030504040204" pitchFamily="50" charset="-128"/>
              </a:rPr>
              <a:t>570</a:t>
            </a:r>
            <a:r>
              <a:rPr kumimoji="1" lang="ja-JP" altLang="en-US" sz="1050" b="1">
                <a:solidFill>
                  <a:srgbClr val="FF0000"/>
                </a:solidFill>
                <a:latin typeface="Meiryo UI" panose="020B0604030504040204" pitchFamily="50" charset="-128"/>
                <a:ea typeface="Meiryo UI" panose="020B0604030504040204" pitchFamily="50" charset="-128"/>
              </a:rPr>
              <a:t>袋</a:t>
            </a:r>
            <a:r>
              <a:rPr kumimoji="1" lang="en-US" altLang="ja-JP" sz="1100" b="1">
                <a:solidFill>
                  <a:schemeClr val="dk1"/>
                </a:solidFill>
                <a:effectLst/>
                <a:latin typeface="+mn-lt"/>
                <a:ea typeface="+mn-ea"/>
                <a:cs typeface="+mn-cs"/>
              </a:rPr>
              <a:t>)</a:t>
            </a:r>
            <a:endParaRPr kumimoji="1" lang="en-US" altLang="ja-JP" sz="1050" b="1">
              <a:solidFill>
                <a:srgbClr val="FF0000"/>
              </a:solidFill>
              <a:latin typeface="Meiryo UI" panose="020B0604030504040204" pitchFamily="50" charset="-128"/>
              <a:ea typeface="Meiryo UI" panose="020B0604030504040204" pitchFamily="50" charset="-128"/>
            </a:endParaRPr>
          </a:p>
        </xdr:txBody>
      </xdr:sp>
      <xdr:sp macro="" textlink="">
        <xdr:nvSpPr>
          <xdr:cNvPr id="15" name="テキスト ボックス 14">
            <a:extLst>
              <a:ext uri="{FF2B5EF4-FFF2-40B4-BE49-F238E27FC236}">
                <a16:creationId xmlns:a16="http://schemas.microsoft.com/office/drawing/2014/main" id="{DD4C348A-9464-B5CB-526B-A0B59DBD7AED}"/>
              </a:ext>
            </a:extLst>
          </xdr:cNvPr>
          <xdr:cNvSpPr txBox="1"/>
        </xdr:nvSpPr>
        <xdr:spPr>
          <a:xfrm>
            <a:off x="12209802" y="10697564"/>
            <a:ext cx="1384283" cy="297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b="1">
                <a:latin typeface="Meiryo UI" panose="020B0604030504040204" pitchFamily="50" charset="-128"/>
                <a:ea typeface="Meiryo UI" panose="020B0604030504040204" pitchFamily="50" charset="-128"/>
              </a:rPr>
              <a:t>上限 </a:t>
            </a:r>
            <a:r>
              <a:rPr kumimoji="1" lang="en-US" altLang="ja-JP" sz="1050" b="1">
                <a:latin typeface="Meiryo UI" panose="020B0604030504040204" pitchFamily="50" charset="-128"/>
                <a:ea typeface="Meiryo UI" panose="020B0604030504040204" pitchFamily="50" charset="-128"/>
              </a:rPr>
              <a:t>4,188kg</a:t>
            </a:r>
          </a:p>
        </xdr:txBody>
      </xdr:sp>
      <xdr:sp macro="" textlink="">
        <xdr:nvSpPr>
          <xdr:cNvPr id="16" name="テキスト ボックス 15">
            <a:extLst>
              <a:ext uri="{FF2B5EF4-FFF2-40B4-BE49-F238E27FC236}">
                <a16:creationId xmlns:a16="http://schemas.microsoft.com/office/drawing/2014/main" id="{06EEDA28-56E4-8BFF-F09F-0D82A41A6488}"/>
              </a:ext>
            </a:extLst>
          </xdr:cNvPr>
          <xdr:cNvSpPr txBox="1"/>
        </xdr:nvSpPr>
        <xdr:spPr>
          <a:xfrm>
            <a:off x="13163090" y="11229336"/>
            <a:ext cx="381174" cy="353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000" b="1">
                <a:solidFill>
                  <a:schemeClr val="accent2">
                    <a:lumMod val="50000"/>
                  </a:schemeClr>
                </a:solidFill>
                <a:latin typeface="Meiryo UI" panose="020B0604030504040204" pitchFamily="50" charset="-128"/>
                <a:ea typeface="Meiryo UI" panose="020B0604030504040204" pitchFamily="50" charset="-128"/>
              </a:rPr>
              <a:t>Ⓖ</a:t>
            </a:r>
          </a:p>
        </xdr:txBody>
      </xdr:sp>
      <xdr:sp macro="" textlink="">
        <xdr:nvSpPr>
          <xdr:cNvPr id="17" name="テキスト ボックス 16">
            <a:extLst>
              <a:ext uri="{FF2B5EF4-FFF2-40B4-BE49-F238E27FC236}">
                <a16:creationId xmlns:a16="http://schemas.microsoft.com/office/drawing/2014/main" id="{4C451168-D2A1-9151-274F-59DFBF7070A7}"/>
              </a:ext>
            </a:extLst>
          </xdr:cNvPr>
          <xdr:cNvSpPr txBox="1"/>
        </xdr:nvSpPr>
        <xdr:spPr>
          <a:xfrm>
            <a:off x="13155620" y="12146687"/>
            <a:ext cx="381174" cy="34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000" b="1">
                <a:solidFill>
                  <a:schemeClr val="tx1"/>
                </a:solidFill>
                <a:latin typeface="Meiryo UI" panose="020B0604030504040204" pitchFamily="50" charset="-128"/>
                <a:ea typeface="Meiryo UI" panose="020B0604030504040204" pitchFamily="50" charset="-128"/>
              </a:rPr>
              <a:t>Ⓗ</a:t>
            </a:r>
          </a:p>
        </xdr:txBody>
      </xdr:sp>
    </xdr:grpSp>
    <xdr:clientData/>
  </xdr:twoCellAnchor>
  <xdr:twoCellAnchor>
    <xdr:from>
      <xdr:col>34</xdr:col>
      <xdr:colOff>38100</xdr:colOff>
      <xdr:row>28</xdr:row>
      <xdr:rowOff>48490</xdr:rowOff>
    </xdr:from>
    <xdr:to>
      <xdr:col>50</xdr:col>
      <xdr:colOff>15240</xdr:colOff>
      <xdr:row>35</xdr:row>
      <xdr:rowOff>90054</xdr:rowOff>
    </xdr:to>
    <xdr:sp macro="" textlink="">
      <xdr:nvSpPr>
        <xdr:cNvPr id="24" name="テキスト ボックス 23">
          <a:extLst>
            <a:ext uri="{FF2B5EF4-FFF2-40B4-BE49-F238E27FC236}">
              <a16:creationId xmlns:a16="http://schemas.microsoft.com/office/drawing/2014/main" id="{7421E1E7-D165-4E39-93EA-3845D00CB801}"/>
            </a:ext>
          </a:extLst>
        </xdr:cNvPr>
        <xdr:cNvSpPr txBox="1"/>
      </xdr:nvSpPr>
      <xdr:spPr>
        <a:xfrm>
          <a:off x="9105900" y="6441670"/>
          <a:ext cx="4335780" cy="1641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Meiryo UI" panose="020B0604030504040204" pitchFamily="50" charset="-128"/>
              <a:ea typeface="Meiryo UI" panose="020B0604030504040204" pitchFamily="50" charset="-128"/>
            </a:rPr>
            <a:t>　補助金を用いて導入を検討している国内資源由来肥料２銘柄に含まれる肥料成分（</a:t>
          </a:r>
          <a:r>
            <a:rPr kumimoji="1" lang="en-US" altLang="ja-JP" sz="1200" b="0">
              <a:latin typeface="Meiryo UI" panose="020B0604030504040204" pitchFamily="50" charset="-128"/>
              <a:ea typeface="Meiryo UI" panose="020B0604030504040204" pitchFamily="50" charset="-128"/>
            </a:rPr>
            <a:t>NPK</a:t>
          </a:r>
          <a:r>
            <a:rPr kumimoji="1" lang="ja-JP" altLang="en-US" sz="1200" b="0">
              <a:latin typeface="Meiryo UI" panose="020B0604030504040204" pitchFamily="50" charset="-128"/>
              <a:ea typeface="Meiryo UI" panose="020B0604030504040204" pitchFamily="50" charset="-128"/>
            </a:rPr>
            <a:t>の合計）は、「国内肥料</a:t>
          </a:r>
          <a:r>
            <a:rPr kumimoji="1" lang="en-US" altLang="ja-JP" sz="1200" b="0">
              <a:latin typeface="Meiryo UI" panose="020B0604030504040204" pitchFamily="50" charset="-128"/>
              <a:ea typeface="Meiryo UI" panose="020B0604030504040204" pitchFamily="50" charset="-128"/>
            </a:rPr>
            <a:t>SS</a:t>
          </a:r>
          <a:r>
            <a:rPr kumimoji="1" lang="ja-JP" altLang="en-US" sz="1200" b="0">
              <a:latin typeface="Meiryo UI" panose="020B0604030504040204" pitchFamily="50" charset="-128"/>
              <a:ea typeface="Meiryo UI" panose="020B0604030504040204" pitchFamily="50" charset="-128"/>
            </a:rPr>
            <a:t>」が</a:t>
          </a:r>
          <a:r>
            <a:rPr kumimoji="1" lang="en-US" altLang="ja-JP" sz="1200" b="0">
              <a:latin typeface="Meiryo UI" panose="020B0604030504040204" pitchFamily="50" charset="-128"/>
              <a:ea typeface="Meiryo UI" panose="020B0604030504040204" pitchFamily="50" charset="-128"/>
            </a:rPr>
            <a:t> 1,973kg</a:t>
          </a:r>
          <a:r>
            <a:rPr kumimoji="1" lang="ja-JP" altLang="en-US" sz="1200" b="0">
              <a:latin typeface="Meiryo UI" panose="020B0604030504040204" pitchFamily="50" charset="-128"/>
              <a:ea typeface="Meiryo UI" panose="020B0604030504040204" pitchFamily="50" charset="-128"/>
            </a:rPr>
            <a:t>、「特製もろこし配合」が</a:t>
          </a:r>
          <a:r>
            <a:rPr kumimoji="1" lang="en-US" altLang="ja-JP" sz="1200" b="0">
              <a:latin typeface="Meiryo UI" panose="020B0604030504040204" pitchFamily="50" charset="-128"/>
              <a:ea typeface="Meiryo UI" panose="020B0604030504040204" pitchFamily="50" charset="-128"/>
            </a:rPr>
            <a:t>2,212kg</a:t>
          </a:r>
          <a:r>
            <a:rPr kumimoji="1" lang="ja-JP" altLang="en-US" sz="1200" b="0">
              <a:latin typeface="Meiryo UI" panose="020B0604030504040204" pitchFamily="50" charset="-128"/>
              <a:ea typeface="Meiryo UI" panose="020B0604030504040204" pitchFamily="50" charset="-128"/>
            </a:rPr>
            <a:t>、その合計が</a:t>
          </a:r>
          <a:r>
            <a:rPr kumimoji="1" lang="en-US" altLang="ja-JP" sz="1200" b="0">
              <a:latin typeface="Meiryo UI" panose="020B0604030504040204" pitchFamily="50" charset="-128"/>
              <a:ea typeface="Meiryo UI" panose="020B0604030504040204" pitchFamily="50" charset="-128"/>
            </a:rPr>
            <a:t>4,185kg</a:t>
          </a:r>
          <a:r>
            <a:rPr kumimoji="1" lang="ja-JP" altLang="en-US" sz="1200" b="0">
              <a:latin typeface="Meiryo UI" panose="020B0604030504040204" pitchFamily="50" charset="-128"/>
              <a:ea typeface="Meiryo UI" panose="020B0604030504040204" pitchFamily="50" charset="-128"/>
            </a:rPr>
            <a:t>となります。</a:t>
          </a:r>
        </a:p>
        <a:p>
          <a:r>
            <a:rPr kumimoji="1" lang="ja-JP" altLang="en-US" sz="1200" b="0">
              <a:latin typeface="Meiryo UI" panose="020B0604030504040204" pitchFamily="50" charset="-128"/>
              <a:ea typeface="Meiryo UI" panose="020B0604030504040204" pitchFamily="50" charset="-128"/>
            </a:rPr>
            <a:t>　その値が上限（</a:t>
          </a:r>
          <a:r>
            <a:rPr kumimoji="1" lang="en-US" altLang="ja-JP" sz="1200" b="0">
              <a:latin typeface="Meiryo UI" panose="020B0604030504040204" pitchFamily="50" charset="-128"/>
              <a:ea typeface="Meiryo UI" panose="020B0604030504040204" pitchFamily="50" charset="-128"/>
            </a:rPr>
            <a:t>4,188kg</a:t>
          </a:r>
          <a:r>
            <a:rPr kumimoji="1" lang="ja-JP" altLang="en-US" sz="1200" b="0">
              <a:latin typeface="Meiryo UI" panose="020B0604030504040204" pitchFamily="50" charset="-128"/>
              <a:ea typeface="Meiryo UI" panose="020B0604030504040204" pitchFamily="50" charset="-128"/>
            </a:rPr>
            <a:t>）に収まっていますので、申請する製品の購入量</a:t>
          </a:r>
          <a:r>
            <a:rPr kumimoji="1" lang="en-US" altLang="ja-JP" sz="1200" b="0">
              <a:latin typeface="Meiryo UI" panose="020B0604030504040204" pitchFamily="50" charset="-128"/>
              <a:ea typeface="Meiryo UI" panose="020B0604030504040204" pitchFamily="50" charset="-128"/>
            </a:rPr>
            <a:t>(</a:t>
          </a:r>
          <a:r>
            <a:rPr kumimoji="1" lang="ja-JP" altLang="en-US" sz="1200" b="0">
              <a:latin typeface="Meiryo UI" panose="020B0604030504040204" pitchFamily="50" charset="-128"/>
              <a:ea typeface="Meiryo UI" panose="020B0604030504040204" pitchFamily="50" charset="-128"/>
            </a:rPr>
            <a:t>「国内肥料</a:t>
          </a:r>
          <a:r>
            <a:rPr kumimoji="1" lang="en-US" altLang="ja-JP" sz="1200" b="0">
              <a:latin typeface="Meiryo UI" panose="020B0604030504040204" pitchFamily="50" charset="-128"/>
              <a:ea typeface="Meiryo UI" panose="020B0604030504040204" pitchFamily="50" charset="-128"/>
            </a:rPr>
            <a:t>SS</a:t>
          </a:r>
          <a:r>
            <a:rPr kumimoji="1" lang="ja-JP" altLang="en-US" sz="1200" b="0">
              <a:latin typeface="Meiryo UI" panose="020B0604030504040204" pitchFamily="50" charset="-128"/>
              <a:ea typeface="Meiryo UI" panose="020B0604030504040204" pitchFamily="50" charset="-128"/>
            </a:rPr>
            <a:t>」が</a:t>
          </a:r>
          <a:r>
            <a:rPr kumimoji="1" lang="en-US" altLang="ja-JP" sz="1200" b="0">
              <a:latin typeface="Meiryo UI" panose="020B0604030504040204" pitchFamily="50" charset="-128"/>
              <a:ea typeface="Meiryo UI" panose="020B0604030504040204" pitchFamily="50" charset="-128"/>
            </a:rPr>
            <a:t>545</a:t>
          </a:r>
          <a:r>
            <a:rPr kumimoji="1" lang="ja-JP" altLang="en-US" sz="1200" b="0">
              <a:latin typeface="Meiryo UI" panose="020B0604030504040204" pitchFamily="50" charset="-128"/>
              <a:ea typeface="Meiryo UI" panose="020B0604030504040204" pitchFamily="50" charset="-128"/>
            </a:rPr>
            <a:t>袋、「特製もろこし配合」が</a:t>
          </a:r>
          <a:r>
            <a:rPr kumimoji="1" lang="en-US" altLang="ja-JP" sz="1200" b="0">
              <a:latin typeface="Meiryo UI" panose="020B0604030504040204" pitchFamily="50" charset="-128"/>
              <a:ea typeface="Meiryo UI" panose="020B0604030504040204" pitchFamily="50" charset="-128"/>
            </a:rPr>
            <a:t>570</a:t>
          </a:r>
          <a:r>
            <a:rPr kumimoji="1" lang="ja-JP" altLang="en-US" sz="1200" b="0">
              <a:latin typeface="Meiryo UI" panose="020B0604030504040204" pitchFamily="50" charset="-128"/>
              <a:ea typeface="Meiryo UI" panose="020B0604030504040204" pitchFamily="50" charset="-128"/>
            </a:rPr>
            <a:t>袋</a:t>
          </a:r>
          <a:r>
            <a:rPr kumimoji="1" lang="en-US" altLang="ja-JP" sz="1200" b="0">
              <a:latin typeface="Meiryo UI" panose="020B0604030504040204" pitchFamily="50" charset="-128"/>
              <a:ea typeface="Meiryo UI" panose="020B0604030504040204" pitchFamily="50" charset="-128"/>
            </a:rPr>
            <a:t>)</a:t>
          </a:r>
          <a:r>
            <a:rPr kumimoji="1" lang="ja-JP" altLang="en-US" sz="1200" b="0">
              <a:latin typeface="Meiryo UI" panose="020B0604030504040204" pitchFamily="50" charset="-128"/>
              <a:ea typeface="Meiryo UI" panose="020B0604030504040204" pitchFamily="50" charset="-128"/>
            </a:rPr>
            <a:t>の全てが補助の対象になります。</a:t>
          </a:r>
        </a:p>
        <a:p>
          <a:endParaRPr kumimoji="1" lang="ja-JP" altLang="en-US" sz="1200" b="0">
            <a:latin typeface="Meiryo UI" panose="020B0604030504040204" pitchFamily="50" charset="-128"/>
            <a:ea typeface="Meiryo UI" panose="020B0604030504040204" pitchFamily="50" charset="-128"/>
          </a:endParaRPr>
        </a:p>
      </xdr:txBody>
    </xdr:sp>
    <xdr:clientData/>
  </xdr:twoCellAnchor>
  <xdr:twoCellAnchor>
    <xdr:from>
      <xdr:col>41</xdr:col>
      <xdr:colOff>158165</xdr:colOff>
      <xdr:row>8</xdr:row>
      <xdr:rowOff>173180</xdr:rowOff>
    </xdr:from>
    <xdr:to>
      <xdr:col>61</xdr:col>
      <xdr:colOff>110834</xdr:colOff>
      <xdr:row>29</xdr:row>
      <xdr:rowOff>73579</xdr:rowOff>
    </xdr:to>
    <xdr:grpSp>
      <xdr:nvGrpSpPr>
        <xdr:cNvPr id="25" name="グループ化 24">
          <a:extLst>
            <a:ext uri="{FF2B5EF4-FFF2-40B4-BE49-F238E27FC236}">
              <a16:creationId xmlns:a16="http://schemas.microsoft.com/office/drawing/2014/main" id="{976EAF0C-DDC4-4EAF-BE1D-DA50087895F9}"/>
            </a:ext>
          </a:extLst>
        </xdr:cNvPr>
        <xdr:cNvGrpSpPr/>
      </xdr:nvGrpSpPr>
      <xdr:grpSpPr>
        <a:xfrm>
          <a:off x="11115725" y="2001980"/>
          <a:ext cx="5439069" cy="4693379"/>
          <a:chOff x="10542148" y="6927272"/>
          <a:chExt cx="5494487" cy="4700999"/>
        </a:xfrm>
      </xdr:grpSpPr>
      <xdr:sp macro="" textlink="">
        <xdr:nvSpPr>
          <xdr:cNvPr id="26" name="テキスト ボックス 25">
            <a:extLst>
              <a:ext uri="{FF2B5EF4-FFF2-40B4-BE49-F238E27FC236}">
                <a16:creationId xmlns:a16="http://schemas.microsoft.com/office/drawing/2014/main" id="{28CFDCCB-69B3-6755-F841-46C4CB94E419}"/>
              </a:ext>
            </a:extLst>
          </xdr:cNvPr>
          <xdr:cNvSpPr txBox="1"/>
        </xdr:nvSpPr>
        <xdr:spPr>
          <a:xfrm>
            <a:off x="12836902" y="6928935"/>
            <a:ext cx="1980533" cy="258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Meiryo UI" panose="020B0604030504040204" pitchFamily="50" charset="-128"/>
                <a:ea typeface="Meiryo UI" panose="020B0604030504040204" pitchFamily="50" charset="-128"/>
              </a:rPr>
              <a:t>事業年度</a:t>
            </a:r>
          </a:p>
        </xdr:txBody>
      </xdr:sp>
      <xdr:sp macro="" textlink="">
        <xdr:nvSpPr>
          <xdr:cNvPr id="27" name="正方形/長方形 26">
            <a:extLst>
              <a:ext uri="{FF2B5EF4-FFF2-40B4-BE49-F238E27FC236}">
                <a16:creationId xmlns:a16="http://schemas.microsoft.com/office/drawing/2014/main" id="{73AAB812-6A67-D5BE-58A9-5A14F2658B25}"/>
              </a:ext>
            </a:extLst>
          </xdr:cNvPr>
          <xdr:cNvSpPr/>
        </xdr:nvSpPr>
        <xdr:spPr>
          <a:xfrm>
            <a:off x="13127183" y="10190017"/>
            <a:ext cx="1437432" cy="443345"/>
          </a:xfrm>
          <a:prstGeom prst="rect">
            <a:avLst/>
          </a:prstGeom>
          <a:solidFill>
            <a:schemeClr val="accent4">
              <a:lumMod val="40000"/>
              <a:lumOff val="60000"/>
            </a:schemeClr>
          </a:solidFill>
          <a:ln w="1905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050" b="1">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29" name="二等辺三角形 28">
            <a:extLst>
              <a:ext uri="{FF2B5EF4-FFF2-40B4-BE49-F238E27FC236}">
                <a16:creationId xmlns:a16="http://schemas.microsoft.com/office/drawing/2014/main" id="{F9DC611E-8E7A-E49E-17C5-0D964A6C53AE}"/>
              </a:ext>
            </a:extLst>
          </xdr:cNvPr>
          <xdr:cNvSpPr/>
        </xdr:nvSpPr>
        <xdr:spPr>
          <a:xfrm rot="5400000">
            <a:off x="12436292" y="8795423"/>
            <a:ext cx="686896" cy="522167"/>
          </a:xfrm>
          <a:prstGeom prst="triangl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正方形/長方形 29">
            <a:extLst>
              <a:ext uri="{FF2B5EF4-FFF2-40B4-BE49-F238E27FC236}">
                <a16:creationId xmlns:a16="http://schemas.microsoft.com/office/drawing/2014/main" id="{5D9F6C02-7662-1ADB-6E3F-C805C8379AF7}"/>
              </a:ext>
            </a:extLst>
          </xdr:cNvPr>
          <xdr:cNvSpPr/>
        </xdr:nvSpPr>
        <xdr:spPr>
          <a:xfrm>
            <a:off x="13125978" y="8320291"/>
            <a:ext cx="1441444" cy="1848946"/>
          </a:xfrm>
          <a:prstGeom prst="rect">
            <a:avLst/>
          </a:prstGeom>
          <a:solidFill>
            <a:schemeClr val="accent6">
              <a:lumMod val="40000"/>
              <a:lumOff val="60000"/>
            </a:schemeClr>
          </a:solidFill>
          <a:ln w="22225">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050" b="1">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31" name="正方形/長方形 30">
            <a:extLst>
              <a:ext uri="{FF2B5EF4-FFF2-40B4-BE49-F238E27FC236}">
                <a16:creationId xmlns:a16="http://schemas.microsoft.com/office/drawing/2014/main" id="{B712005B-565C-E066-49C4-8D2E22D33A74}"/>
              </a:ext>
            </a:extLst>
          </xdr:cNvPr>
          <xdr:cNvSpPr/>
        </xdr:nvSpPr>
        <xdr:spPr>
          <a:xfrm>
            <a:off x="10903868" y="9712036"/>
            <a:ext cx="1444576" cy="921327"/>
          </a:xfrm>
          <a:prstGeom prst="rect">
            <a:avLst/>
          </a:prstGeom>
          <a:solidFill>
            <a:schemeClr val="accent4">
              <a:lumMod val="40000"/>
              <a:lumOff val="60000"/>
            </a:schemeClr>
          </a:solidFill>
          <a:ln w="1905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endParaRPr kumimoji="1" lang="en-US" altLang="ja-JP" sz="1050" b="1">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32" name="正方形/長方形 31">
            <a:extLst>
              <a:ext uri="{FF2B5EF4-FFF2-40B4-BE49-F238E27FC236}">
                <a16:creationId xmlns:a16="http://schemas.microsoft.com/office/drawing/2014/main" id="{64070389-66BB-AC9D-EB34-52F348895251}"/>
              </a:ext>
            </a:extLst>
          </xdr:cNvPr>
          <xdr:cNvSpPr/>
        </xdr:nvSpPr>
        <xdr:spPr>
          <a:xfrm>
            <a:off x="10900642" y="7195188"/>
            <a:ext cx="1444364" cy="1744475"/>
          </a:xfrm>
          <a:prstGeom prst="rect">
            <a:avLst/>
          </a:prstGeom>
          <a:solidFill>
            <a:schemeClr val="accent5">
              <a:lumMod val="60000"/>
              <a:lumOff val="40000"/>
            </a:schemeClr>
          </a:solidFill>
          <a:ln w="190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ysClr val="windowText" lastClr="000000"/>
                </a:solidFill>
                <a:latin typeface="Meiryo UI" panose="020B0604030504040204" pitchFamily="50" charset="-128"/>
                <a:ea typeface="Meiryo UI" panose="020B0604030504040204" pitchFamily="50" charset="-128"/>
              </a:rPr>
              <a:t>化成</a:t>
            </a:r>
            <a:r>
              <a:rPr kumimoji="1" lang="en-US" altLang="ja-JP" sz="1050" b="1">
                <a:solidFill>
                  <a:sysClr val="windowText" lastClr="000000"/>
                </a:solidFill>
                <a:latin typeface="Meiryo UI" panose="020B0604030504040204" pitchFamily="50" charset="-128"/>
                <a:ea typeface="Meiryo UI" panose="020B0604030504040204" pitchFamily="50" charset="-128"/>
              </a:rPr>
              <a:t>A</a:t>
            </a:r>
          </a:p>
          <a:p>
            <a:pPr algn="ctr"/>
            <a:r>
              <a:rPr kumimoji="1" lang="en-US" altLang="ja-JP" sz="1050" b="1">
                <a:solidFill>
                  <a:sysClr val="windowText" lastClr="000000"/>
                </a:solidFill>
                <a:latin typeface="Meiryo UI" panose="020B0604030504040204" pitchFamily="50" charset="-128"/>
                <a:ea typeface="Meiryo UI" panose="020B0604030504040204" pitchFamily="50" charset="-128"/>
              </a:rPr>
              <a:t>4,500kg</a:t>
            </a:r>
            <a:endParaRPr kumimoji="1" lang="ja-JP" altLang="en-US" sz="1050" b="1">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050" b="1">
                <a:solidFill>
                  <a:sysClr val="windowText" lastClr="000000"/>
                </a:solidFill>
                <a:latin typeface="Meiryo UI" panose="020B0604030504040204" pitchFamily="50" charset="-128"/>
                <a:ea typeface="Meiryo UI" panose="020B0604030504040204" pitchFamily="50" charset="-128"/>
              </a:rPr>
              <a:t>（</a:t>
            </a:r>
            <a:r>
              <a:rPr kumimoji="1" lang="en-US" altLang="ja-JP" sz="1050" b="1">
                <a:solidFill>
                  <a:sysClr val="windowText" lastClr="000000"/>
                </a:solidFill>
                <a:latin typeface="Meiryo UI" panose="020B0604030504040204" pitchFamily="50" charset="-128"/>
                <a:ea typeface="Meiryo UI" panose="020B0604030504040204" pitchFamily="50" charset="-128"/>
              </a:rPr>
              <a:t>750</a:t>
            </a:r>
            <a:r>
              <a:rPr kumimoji="1" lang="ja-JP" altLang="en-US" sz="1050" b="1">
                <a:solidFill>
                  <a:sysClr val="windowText" lastClr="000000"/>
                </a:solidFill>
                <a:latin typeface="Meiryo UI" panose="020B0604030504040204" pitchFamily="50" charset="-128"/>
                <a:ea typeface="Meiryo UI" panose="020B0604030504040204" pitchFamily="50" charset="-128"/>
              </a:rPr>
              <a:t>袋）</a:t>
            </a:r>
          </a:p>
          <a:p>
            <a:pPr algn="ctr"/>
            <a:endParaRPr kumimoji="1" lang="ja-JP" altLang="en-US" sz="1050" b="1">
              <a:solidFill>
                <a:sysClr val="windowText" lastClr="000000"/>
              </a:solidFill>
              <a:latin typeface="Meiryo UI" panose="020B0604030504040204" pitchFamily="50" charset="-128"/>
              <a:ea typeface="Meiryo UI" panose="020B0604030504040204" pitchFamily="50" charset="-128"/>
            </a:endParaRPr>
          </a:p>
          <a:p>
            <a:pPr algn="ctr"/>
            <a:endParaRPr kumimoji="1" lang="ja-JP" altLang="en-US" sz="1050" b="1">
              <a:solidFill>
                <a:sysClr val="windowText" lastClr="000000"/>
              </a:solidFill>
              <a:latin typeface="Meiryo UI" panose="020B0604030504040204" pitchFamily="50" charset="-128"/>
              <a:ea typeface="Meiryo UI" panose="020B0604030504040204" pitchFamily="50" charset="-128"/>
            </a:endParaRPr>
          </a:p>
          <a:p>
            <a:pPr algn="ctr"/>
            <a:endParaRPr kumimoji="1" lang="en-US" altLang="ja-JP" sz="1050" b="1">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33" name="正方形/長方形 32">
            <a:extLst>
              <a:ext uri="{FF2B5EF4-FFF2-40B4-BE49-F238E27FC236}">
                <a16:creationId xmlns:a16="http://schemas.microsoft.com/office/drawing/2014/main" id="{B01A6D8D-F4D9-DBF6-2849-D3B7067B01F5}"/>
              </a:ext>
            </a:extLst>
          </xdr:cNvPr>
          <xdr:cNvSpPr/>
        </xdr:nvSpPr>
        <xdr:spPr>
          <a:xfrm>
            <a:off x="13132019" y="7180852"/>
            <a:ext cx="1436742" cy="1122462"/>
          </a:xfrm>
          <a:prstGeom prst="rect">
            <a:avLst/>
          </a:prstGeom>
          <a:solidFill>
            <a:schemeClr val="accent5">
              <a:lumMod val="60000"/>
              <a:lumOff val="40000"/>
            </a:schemeClr>
          </a:solidFill>
          <a:ln w="190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ysClr val="windowText" lastClr="000000"/>
                </a:solidFill>
                <a:latin typeface="Meiryo UI" panose="020B0604030504040204" pitchFamily="50" charset="-128"/>
                <a:ea typeface="Meiryo UI" panose="020B0604030504040204" pitchFamily="50" charset="-128"/>
              </a:rPr>
              <a:t>化成</a:t>
            </a:r>
            <a:r>
              <a:rPr kumimoji="1" lang="en-US" altLang="ja-JP" sz="1050" b="1">
                <a:solidFill>
                  <a:sysClr val="windowText" lastClr="000000"/>
                </a:solidFill>
                <a:latin typeface="Meiryo UI" panose="020B0604030504040204" pitchFamily="50" charset="-128"/>
                <a:ea typeface="Meiryo UI" panose="020B0604030504040204" pitchFamily="50" charset="-128"/>
              </a:rPr>
              <a:t>A</a:t>
            </a:r>
          </a:p>
          <a:p>
            <a:pPr algn="ctr"/>
            <a:r>
              <a:rPr kumimoji="1" lang="en-US" altLang="ja-JP" sz="1050" b="1">
                <a:solidFill>
                  <a:sysClr val="windowText" lastClr="000000"/>
                </a:solidFill>
                <a:latin typeface="Meiryo UI" panose="020B0604030504040204" pitchFamily="50" charset="-128"/>
                <a:ea typeface="Meiryo UI" panose="020B0604030504040204" pitchFamily="50" charset="-128"/>
              </a:rPr>
              <a:t>3,000kg</a:t>
            </a:r>
            <a:endParaRPr kumimoji="1" lang="ja-JP" altLang="en-US" sz="1050" b="1">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050" b="1">
                <a:solidFill>
                  <a:sysClr val="windowText" lastClr="000000"/>
                </a:solidFill>
                <a:latin typeface="Meiryo UI" panose="020B0604030504040204" pitchFamily="50" charset="-128"/>
                <a:ea typeface="Meiryo UI" panose="020B0604030504040204" pitchFamily="50" charset="-128"/>
              </a:rPr>
              <a:t>（</a:t>
            </a:r>
            <a:r>
              <a:rPr kumimoji="1" lang="en-US" altLang="ja-JP" sz="1050" b="1">
                <a:solidFill>
                  <a:sysClr val="windowText" lastClr="000000"/>
                </a:solidFill>
                <a:latin typeface="Meiryo UI" panose="020B0604030504040204" pitchFamily="50" charset="-128"/>
                <a:ea typeface="Meiryo UI" panose="020B0604030504040204" pitchFamily="50" charset="-128"/>
              </a:rPr>
              <a:t>500</a:t>
            </a:r>
            <a:r>
              <a:rPr kumimoji="1" lang="ja-JP" altLang="en-US" sz="1050" b="1">
                <a:solidFill>
                  <a:sysClr val="windowText" lastClr="000000"/>
                </a:solidFill>
                <a:latin typeface="Meiryo UI" panose="020B0604030504040204" pitchFamily="50" charset="-128"/>
                <a:ea typeface="Meiryo UI" panose="020B0604030504040204" pitchFamily="50" charset="-128"/>
              </a:rPr>
              <a:t>袋）</a:t>
            </a:r>
            <a:endParaRPr kumimoji="1" lang="en-US" altLang="ja-JP" sz="1050" b="1">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34" name="右中かっこ 33">
            <a:extLst>
              <a:ext uri="{FF2B5EF4-FFF2-40B4-BE49-F238E27FC236}">
                <a16:creationId xmlns:a16="http://schemas.microsoft.com/office/drawing/2014/main" id="{2881F967-8D41-968A-C27B-0C933B186C2C}"/>
              </a:ext>
            </a:extLst>
          </xdr:cNvPr>
          <xdr:cNvSpPr/>
        </xdr:nvSpPr>
        <xdr:spPr>
          <a:xfrm>
            <a:off x="14652921" y="8334990"/>
            <a:ext cx="303012" cy="1813465"/>
          </a:xfrm>
          <a:prstGeom prst="rightBrace">
            <a:avLst>
              <a:gd name="adj1" fmla="val 25283"/>
              <a:gd name="adj2" fmla="val 52426"/>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30EC5492-6493-B66F-E2BC-58FF4C9B3937}"/>
              </a:ext>
            </a:extLst>
          </xdr:cNvPr>
          <xdr:cNvSpPr txBox="1"/>
        </xdr:nvSpPr>
        <xdr:spPr>
          <a:xfrm>
            <a:off x="14995302" y="9095508"/>
            <a:ext cx="819661" cy="344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u="sng">
                <a:solidFill>
                  <a:srgbClr val="FF0000"/>
                </a:solidFill>
                <a:latin typeface="Meiryo UI" panose="020B0604030504040204" pitchFamily="50" charset="-128"/>
                <a:ea typeface="Meiryo UI" panose="020B0604030504040204" pitchFamily="50" charset="-128"/>
              </a:rPr>
              <a:t>補助対象</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sp macro="" textlink="">
        <xdr:nvSpPr>
          <xdr:cNvPr id="36" name="テキスト ボックス 35">
            <a:extLst>
              <a:ext uri="{FF2B5EF4-FFF2-40B4-BE49-F238E27FC236}">
                <a16:creationId xmlns:a16="http://schemas.microsoft.com/office/drawing/2014/main" id="{884BB6DE-1598-7F99-8012-D00A2A377942}"/>
              </a:ext>
            </a:extLst>
          </xdr:cNvPr>
          <xdr:cNvSpPr txBox="1"/>
        </xdr:nvSpPr>
        <xdr:spPr>
          <a:xfrm>
            <a:off x="10959892" y="7641006"/>
            <a:ext cx="467829" cy="376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000" b="1">
                <a:solidFill>
                  <a:srgbClr val="0000FF"/>
                </a:solidFill>
                <a:latin typeface="Meiryo UI" panose="020B0604030504040204" pitchFamily="50" charset="-128"/>
                <a:ea typeface="Meiryo UI" panose="020B0604030504040204" pitchFamily="50" charset="-128"/>
              </a:rPr>
              <a:t>Ⓐ</a:t>
            </a:r>
          </a:p>
        </xdr:txBody>
      </xdr:sp>
      <xdr:sp macro="" textlink="">
        <xdr:nvSpPr>
          <xdr:cNvPr id="37" name="テキスト ボックス 36">
            <a:extLst>
              <a:ext uri="{FF2B5EF4-FFF2-40B4-BE49-F238E27FC236}">
                <a16:creationId xmlns:a16="http://schemas.microsoft.com/office/drawing/2014/main" id="{CCACA0F8-AF32-7FB3-5D4B-3EDC8F6A4760}"/>
              </a:ext>
            </a:extLst>
          </xdr:cNvPr>
          <xdr:cNvSpPr txBox="1"/>
        </xdr:nvSpPr>
        <xdr:spPr>
          <a:xfrm>
            <a:off x="14068829" y="7648329"/>
            <a:ext cx="466163" cy="376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000" b="1">
                <a:solidFill>
                  <a:srgbClr val="0000FF"/>
                </a:solidFill>
                <a:latin typeface="Meiryo UI" panose="020B0604030504040204" pitchFamily="50" charset="-128"/>
                <a:ea typeface="Meiryo UI" panose="020B0604030504040204" pitchFamily="50" charset="-128"/>
              </a:rPr>
              <a:t>Ⓓ</a:t>
            </a:r>
          </a:p>
        </xdr:txBody>
      </xdr:sp>
      <xdr:sp macro="" textlink="">
        <xdr:nvSpPr>
          <xdr:cNvPr id="38" name="テキスト ボックス 37">
            <a:extLst>
              <a:ext uri="{FF2B5EF4-FFF2-40B4-BE49-F238E27FC236}">
                <a16:creationId xmlns:a16="http://schemas.microsoft.com/office/drawing/2014/main" id="{6EE520CC-AA8D-A507-67C3-67C7234B419C}"/>
              </a:ext>
            </a:extLst>
          </xdr:cNvPr>
          <xdr:cNvSpPr txBox="1"/>
        </xdr:nvSpPr>
        <xdr:spPr>
          <a:xfrm>
            <a:off x="14177404" y="8881588"/>
            <a:ext cx="466163" cy="352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000" b="1">
                <a:solidFill>
                  <a:srgbClr val="FF0000"/>
                </a:solidFill>
                <a:latin typeface="Meiryo UI" panose="020B0604030504040204" pitchFamily="50" charset="-128"/>
                <a:ea typeface="Meiryo UI" panose="020B0604030504040204" pitchFamily="50" charset="-128"/>
              </a:rPr>
              <a:t>Ⓕ</a:t>
            </a:r>
          </a:p>
        </xdr:txBody>
      </xdr:sp>
      <xdr:sp macro="" textlink="">
        <xdr:nvSpPr>
          <xdr:cNvPr id="39" name="正方形/長方形 38">
            <a:extLst>
              <a:ext uri="{FF2B5EF4-FFF2-40B4-BE49-F238E27FC236}">
                <a16:creationId xmlns:a16="http://schemas.microsoft.com/office/drawing/2014/main" id="{01080F65-2DF2-222E-7EB0-0E90A46C2921}"/>
              </a:ext>
            </a:extLst>
          </xdr:cNvPr>
          <xdr:cNvSpPr/>
        </xdr:nvSpPr>
        <xdr:spPr>
          <a:xfrm>
            <a:off x="10899546" y="8947825"/>
            <a:ext cx="1444364" cy="764211"/>
          </a:xfrm>
          <a:prstGeom prst="rect">
            <a:avLst/>
          </a:prstGeom>
          <a:solidFill>
            <a:schemeClr val="bg1">
              <a:lumMod val="75000"/>
            </a:schemeClr>
          </a:solidFill>
          <a:ln w="190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ysClr val="windowText" lastClr="000000"/>
                </a:solidFill>
                <a:latin typeface="Meiryo UI" panose="020B0604030504040204" pitchFamily="50" charset="-128"/>
                <a:ea typeface="Meiryo UI" panose="020B0604030504040204" pitchFamily="50" charset="-128"/>
              </a:rPr>
              <a:t>化成</a:t>
            </a:r>
            <a:r>
              <a:rPr kumimoji="1" lang="en-US" altLang="ja-JP" sz="1050" b="1">
                <a:solidFill>
                  <a:sysClr val="windowText" lastClr="000000"/>
                </a:solidFill>
                <a:latin typeface="Meiryo UI" panose="020B0604030504040204" pitchFamily="50" charset="-128"/>
                <a:ea typeface="Meiryo UI" panose="020B0604030504040204" pitchFamily="50" charset="-128"/>
              </a:rPr>
              <a:t>B</a:t>
            </a:r>
          </a:p>
          <a:p>
            <a:pPr algn="ctr"/>
            <a:r>
              <a:rPr kumimoji="1" lang="en-US" altLang="ja-JP" sz="1050" b="1">
                <a:solidFill>
                  <a:sysClr val="windowText" lastClr="000000"/>
                </a:solidFill>
                <a:latin typeface="Meiryo UI" panose="020B0604030504040204" pitchFamily="50" charset="-128"/>
                <a:ea typeface="Meiryo UI" panose="020B0604030504040204" pitchFamily="50" charset="-128"/>
              </a:rPr>
              <a:t>1,488kg (310</a:t>
            </a:r>
            <a:r>
              <a:rPr kumimoji="1" lang="ja-JP" altLang="en-US" sz="1050" b="1">
                <a:solidFill>
                  <a:sysClr val="windowText" lastClr="000000"/>
                </a:solidFill>
                <a:latin typeface="Meiryo UI" panose="020B0604030504040204" pitchFamily="50" charset="-128"/>
                <a:ea typeface="Meiryo UI" panose="020B0604030504040204" pitchFamily="50" charset="-128"/>
              </a:rPr>
              <a:t>袋</a:t>
            </a:r>
            <a:r>
              <a:rPr kumimoji="1" lang="en-US" altLang="ja-JP" sz="1050" b="1">
                <a:solidFill>
                  <a:sysClr val="windowText" lastClr="000000"/>
                </a:solidFill>
                <a:latin typeface="Meiryo UI" panose="020B0604030504040204" pitchFamily="50" charset="-128"/>
                <a:ea typeface="Meiryo UI" panose="020B0604030504040204" pitchFamily="50" charset="-128"/>
              </a:rPr>
              <a:t>)</a:t>
            </a:r>
          </a:p>
          <a:p>
            <a:pPr algn="ctr"/>
            <a:endParaRPr kumimoji="1" lang="en-US" altLang="ja-JP" sz="1050" b="1">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40" name="テキスト ボックス 39">
            <a:extLst>
              <a:ext uri="{FF2B5EF4-FFF2-40B4-BE49-F238E27FC236}">
                <a16:creationId xmlns:a16="http://schemas.microsoft.com/office/drawing/2014/main" id="{18FB57B6-6837-9D83-DDEF-81E45D8401DF}"/>
              </a:ext>
            </a:extLst>
          </xdr:cNvPr>
          <xdr:cNvSpPr txBox="1"/>
        </xdr:nvSpPr>
        <xdr:spPr>
          <a:xfrm>
            <a:off x="10855621" y="8908596"/>
            <a:ext cx="467829" cy="401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000" b="1">
                <a:solidFill>
                  <a:sysClr val="windowText" lastClr="000000"/>
                </a:solidFill>
                <a:latin typeface="Meiryo UI" panose="020B0604030504040204" pitchFamily="50" charset="-128"/>
                <a:ea typeface="Meiryo UI" panose="020B0604030504040204" pitchFamily="50" charset="-128"/>
              </a:rPr>
              <a:t>Ⓑ</a:t>
            </a:r>
          </a:p>
        </xdr:txBody>
      </xdr:sp>
      <xdr:sp macro="" textlink="">
        <xdr:nvSpPr>
          <xdr:cNvPr id="41" name="テキスト ボックス 40">
            <a:extLst>
              <a:ext uri="{FF2B5EF4-FFF2-40B4-BE49-F238E27FC236}">
                <a16:creationId xmlns:a16="http://schemas.microsoft.com/office/drawing/2014/main" id="{E1F369E5-ED4E-74E0-5157-3A9E2C9F2EBE}"/>
              </a:ext>
            </a:extLst>
          </xdr:cNvPr>
          <xdr:cNvSpPr txBox="1"/>
        </xdr:nvSpPr>
        <xdr:spPr>
          <a:xfrm>
            <a:off x="14182868" y="10224581"/>
            <a:ext cx="435361" cy="272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000" b="1">
                <a:solidFill>
                  <a:srgbClr val="C00000"/>
                </a:solidFill>
                <a:latin typeface="Meiryo UI" panose="020B0604030504040204" pitchFamily="50" charset="-128"/>
                <a:ea typeface="Meiryo UI" panose="020B0604030504040204" pitchFamily="50" charset="-128"/>
              </a:rPr>
              <a:t>Ⓔ</a:t>
            </a:r>
          </a:p>
        </xdr:txBody>
      </xdr:sp>
      <xdr:sp macro="" textlink="">
        <xdr:nvSpPr>
          <xdr:cNvPr id="42" name="テキスト ボックス 41">
            <a:extLst>
              <a:ext uri="{FF2B5EF4-FFF2-40B4-BE49-F238E27FC236}">
                <a16:creationId xmlns:a16="http://schemas.microsoft.com/office/drawing/2014/main" id="{DFCBF7BD-FFEA-6B07-CA81-7BD2E3C254B2}"/>
              </a:ext>
            </a:extLst>
          </xdr:cNvPr>
          <xdr:cNvSpPr txBox="1"/>
        </xdr:nvSpPr>
        <xdr:spPr>
          <a:xfrm>
            <a:off x="10849947" y="10098403"/>
            <a:ext cx="420239" cy="344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000" b="1">
                <a:solidFill>
                  <a:srgbClr val="C00000"/>
                </a:solidFill>
                <a:latin typeface="Meiryo UI" panose="020B0604030504040204" pitchFamily="50" charset="-128"/>
                <a:ea typeface="Meiryo UI" panose="020B0604030504040204" pitchFamily="50" charset="-128"/>
              </a:rPr>
              <a:t>Ⓒ</a:t>
            </a:r>
          </a:p>
        </xdr:txBody>
      </xdr:sp>
      <xdr:sp macro="" textlink="">
        <xdr:nvSpPr>
          <xdr:cNvPr id="43" name="テキスト ボックス 42">
            <a:extLst>
              <a:ext uri="{FF2B5EF4-FFF2-40B4-BE49-F238E27FC236}">
                <a16:creationId xmlns:a16="http://schemas.microsoft.com/office/drawing/2014/main" id="{47EC2D60-1697-87A9-19E9-D195CB7F2A56}"/>
              </a:ext>
            </a:extLst>
          </xdr:cNvPr>
          <xdr:cNvSpPr txBox="1"/>
        </xdr:nvSpPr>
        <xdr:spPr>
          <a:xfrm>
            <a:off x="12446303" y="8005916"/>
            <a:ext cx="603357" cy="306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代替</a:t>
            </a:r>
          </a:p>
        </xdr:txBody>
      </xdr:sp>
      <xdr:sp macro="" textlink="">
        <xdr:nvSpPr>
          <xdr:cNvPr id="44" name="テキスト ボックス 43">
            <a:extLst>
              <a:ext uri="{FF2B5EF4-FFF2-40B4-BE49-F238E27FC236}">
                <a16:creationId xmlns:a16="http://schemas.microsoft.com/office/drawing/2014/main" id="{E57B1F90-79FB-A5E9-2B55-D32692FF9F75}"/>
              </a:ext>
            </a:extLst>
          </xdr:cNvPr>
          <xdr:cNvSpPr txBox="1"/>
        </xdr:nvSpPr>
        <xdr:spPr>
          <a:xfrm>
            <a:off x="13106449" y="8676396"/>
            <a:ext cx="1383202" cy="567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b="1">
                <a:latin typeface="Meiryo UI" panose="020B0604030504040204" pitchFamily="50" charset="-128"/>
                <a:ea typeface="Meiryo UI" panose="020B0604030504040204" pitchFamily="50" charset="-128"/>
              </a:rPr>
              <a:t>国内資源由来肥料</a:t>
            </a:r>
          </a:p>
          <a:p>
            <a:pPr algn="ctr"/>
            <a:r>
              <a:rPr kumimoji="1" lang="ja-JP" altLang="en-US" sz="1050" b="1">
                <a:latin typeface="Meiryo UI" panose="020B0604030504040204" pitchFamily="50" charset="-128"/>
                <a:ea typeface="Meiryo UI" panose="020B0604030504040204" pitchFamily="50" charset="-128"/>
              </a:rPr>
              <a:t>上限 </a:t>
            </a:r>
            <a:r>
              <a:rPr kumimoji="1" lang="en-US" altLang="ja-JP" sz="1050" b="1">
                <a:latin typeface="Meiryo UI" panose="020B0604030504040204" pitchFamily="50" charset="-128"/>
                <a:ea typeface="Meiryo UI" panose="020B0604030504040204" pitchFamily="50" charset="-128"/>
              </a:rPr>
              <a:t>4,188kg</a:t>
            </a:r>
          </a:p>
        </xdr:txBody>
      </xdr:sp>
      <xdr:sp macro="" textlink="">
        <xdr:nvSpPr>
          <xdr:cNvPr id="45" name="テキスト ボックス 44">
            <a:extLst>
              <a:ext uri="{FF2B5EF4-FFF2-40B4-BE49-F238E27FC236}">
                <a16:creationId xmlns:a16="http://schemas.microsoft.com/office/drawing/2014/main" id="{9A9139AA-BF59-B580-B0CB-A8BFF240219A}"/>
              </a:ext>
            </a:extLst>
          </xdr:cNvPr>
          <xdr:cNvSpPr txBox="1"/>
        </xdr:nvSpPr>
        <xdr:spPr>
          <a:xfrm>
            <a:off x="10820401" y="8001001"/>
            <a:ext cx="1650849" cy="315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0" u="none" baseline="0">
                <a:solidFill>
                  <a:sysClr val="windowText" lastClr="000000"/>
                </a:solidFill>
                <a:latin typeface="Meiryo UI" panose="020B0604030504040204" pitchFamily="50" charset="-128"/>
                <a:ea typeface="Meiryo UI" panose="020B0604030504040204" pitchFamily="50" charset="-128"/>
              </a:rPr>
              <a:t>（輸入原料依存肥料）</a:t>
            </a:r>
            <a:endParaRPr kumimoji="1" lang="en-US" altLang="ja-JP" sz="1000" b="0" u="none">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46" name="直線矢印コネクタ 45">
            <a:extLst>
              <a:ext uri="{FF2B5EF4-FFF2-40B4-BE49-F238E27FC236}">
                <a16:creationId xmlns:a16="http://schemas.microsoft.com/office/drawing/2014/main" id="{F5454C75-DAAC-26FD-2D25-68B206D11FEA}"/>
              </a:ext>
            </a:extLst>
          </xdr:cNvPr>
          <xdr:cNvCxnSpPr/>
        </xdr:nvCxnSpPr>
        <xdr:spPr>
          <a:xfrm flipH="1" flipV="1">
            <a:off x="12734322" y="9594748"/>
            <a:ext cx="359459" cy="0"/>
          </a:xfrm>
          <a:prstGeom prst="straightConnector1">
            <a:avLst/>
          </a:prstGeom>
          <a:ln w="63500">
            <a:solidFill>
              <a:schemeClr val="accent6">
                <a:lumMod val="75000"/>
                <a:alpha val="50000"/>
              </a:schemeClr>
            </a:solidFill>
            <a:prstDash val="sysDot"/>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7" name="直線矢印コネクタ 46">
            <a:extLst>
              <a:ext uri="{FF2B5EF4-FFF2-40B4-BE49-F238E27FC236}">
                <a16:creationId xmlns:a16="http://schemas.microsoft.com/office/drawing/2014/main" id="{456B0BC8-BFB7-5941-FC5C-93AE4F59A7F4}"/>
              </a:ext>
            </a:extLst>
          </xdr:cNvPr>
          <xdr:cNvCxnSpPr/>
        </xdr:nvCxnSpPr>
        <xdr:spPr>
          <a:xfrm>
            <a:off x="12804168" y="9675165"/>
            <a:ext cx="0" cy="1953106"/>
          </a:xfrm>
          <a:prstGeom prst="straightConnector1">
            <a:avLst/>
          </a:prstGeom>
          <a:ln w="63500">
            <a:solidFill>
              <a:schemeClr val="accent6">
                <a:lumMod val="75000"/>
                <a:alpha val="50000"/>
              </a:schemeClr>
            </a:solidFill>
            <a:prstDash val="sysDot"/>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48" name="テキスト ボックス 47">
            <a:extLst>
              <a:ext uri="{FF2B5EF4-FFF2-40B4-BE49-F238E27FC236}">
                <a16:creationId xmlns:a16="http://schemas.microsoft.com/office/drawing/2014/main" id="{3BFE2AC0-1D07-EC98-0BA4-1C363065D533}"/>
              </a:ext>
            </a:extLst>
          </xdr:cNvPr>
          <xdr:cNvSpPr txBox="1"/>
        </xdr:nvSpPr>
        <xdr:spPr>
          <a:xfrm>
            <a:off x="11000511" y="9688650"/>
            <a:ext cx="1266132" cy="794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b="1">
                <a:latin typeface="Meiryo UI" panose="020B0604030504040204" pitchFamily="50" charset="-128"/>
                <a:ea typeface="Meiryo UI" panose="020B0604030504040204" pitchFamily="50" charset="-128"/>
              </a:rPr>
              <a:t>国内肥料</a:t>
            </a:r>
            <a:r>
              <a:rPr kumimoji="1" lang="en-US" altLang="ja-JP" sz="1050" b="1">
                <a:latin typeface="Meiryo UI" panose="020B0604030504040204" pitchFamily="50" charset="-128"/>
                <a:ea typeface="Meiryo UI" panose="020B0604030504040204" pitchFamily="50" charset="-128"/>
              </a:rPr>
              <a:t>AA</a:t>
            </a:r>
            <a:endParaRPr kumimoji="1" lang="ja-JP" altLang="en-US" sz="1050" b="1">
              <a:latin typeface="Meiryo UI" panose="020B0604030504040204" pitchFamily="50" charset="-128"/>
              <a:ea typeface="Meiryo UI" panose="020B0604030504040204" pitchFamily="50" charset="-128"/>
            </a:endParaRPr>
          </a:p>
          <a:p>
            <a:pPr algn="ctr"/>
            <a:r>
              <a:rPr kumimoji="1" lang="en-US" altLang="ja-JP" sz="1050" b="1">
                <a:latin typeface="Meiryo UI" panose="020B0604030504040204" pitchFamily="50" charset="-128"/>
                <a:ea typeface="Meiryo UI" panose="020B0604030504040204" pitchFamily="50" charset="-128"/>
              </a:rPr>
              <a:t>2,400kg</a:t>
            </a:r>
          </a:p>
          <a:p>
            <a:pPr algn="ctr"/>
            <a:r>
              <a:rPr kumimoji="1" lang="ja-JP" altLang="en-US" sz="1050" b="1">
                <a:latin typeface="Meiryo UI" panose="020B0604030504040204" pitchFamily="50" charset="-128"/>
                <a:ea typeface="Meiryo UI" panose="020B0604030504040204" pitchFamily="50" charset="-128"/>
              </a:rPr>
              <a:t>（</a:t>
            </a:r>
            <a:r>
              <a:rPr kumimoji="1" lang="en-US" altLang="ja-JP" sz="1050" b="1">
                <a:latin typeface="Meiryo UI" panose="020B0604030504040204" pitchFamily="50" charset="-128"/>
                <a:ea typeface="Meiryo UI" panose="020B0604030504040204" pitchFamily="50" charset="-128"/>
              </a:rPr>
              <a:t>1,000</a:t>
            </a:r>
            <a:r>
              <a:rPr kumimoji="1" lang="ja-JP" altLang="en-US" sz="1050" b="1">
                <a:latin typeface="Meiryo UI" panose="020B0604030504040204" pitchFamily="50" charset="-128"/>
                <a:ea typeface="Meiryo UI" panose="020B0604030504040204" pitchFamily="50" charset="-128"/>
              </a:rPr>
              <a:t>袋）</a:t>
            </a:r>
            <a:endParaRPr kumimoji="1" lang="en-US" altLang="ja-JP" sz="1050" b="1">
              <a:latin typeface="Meiryo UI" panose="020B0604030504040204" pitchFamily="50" charset="-128"/>
              <a:ea typeface="Meiryo UI" panose="020B0604030504040204" pitchFamily="50" charset="-128"/>
            </a:endParaRPr>
          </a:p>
        </xdr:txBody>
      </xdr:sp>
      <xdr:sp macro="" textlink="">
        <xdr:nvSpPr>
          <xdr:cNvPr id="49" name="テキスト ボックス 48">
            <a:extLst>
              <a:ext uri="{FF2B5EF4-FFF2-40B4-BE49-F238E27FC236}">
                <a16:creationId xmlns:a16="http://schemas.microsoft.com/office/drawing/2014/main" id="{D5071333-CDB1-826B-6050-7378ADA5B460}"/>
              </a:ext>
            </a:extLst>
          </xdr:cNvPr>
          <xdr:cNvSpPr txBox="1"/>
        </xdr:nvSpPr>
        <xdr:spPr>
          <a:xfrm>
            <a:off x="14999610" y="7580067"/>
            <a:ext cx="1037025" cy="351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0">
                <a:solidFill>
                  <a:schemeClr val="bg1">
                    <a:lumMod val="50000"/>
                  </a:schemeClr>
                </a:solidFill>
                <a:latin typeface="Meiryo UI" panose="020B0604030504040204" pitchFamily="50" charset="-128"/>
                <a:ea typeface="Meiryo UI" panose="020B0604030504040204" pitchFamily="50" charset="-128"/>
              </a:rPr>
              <a:t>補助対象外</a:t>
            </a:r>
            <a:endParaRPr kumimoji="1" lang="en-US" altLang="ja-JP" sz="1100" b="0">
              <a:solidFill>
                <a:schemeClr val="bg1">
                  <a:lumMod val="50000"/>
                </a:schemeClr>
              </a:solidFill>
              <a:latin typeface="Meiryo UI" panose="020B0604030504040204" pitchFamily="50" charset="-128"/>
              <a:ea typeface="Meiryo UI" panose="020B0604030504040204" pitchFamily="50" charset="-128"/>
            </a:endParaRPr>
          </a:p>
        </xdr:txBody>
      </xdr:sp>
      <xdr:sp macro="" textlink="">
        <xdr:nvSpPr>
          <xdr:cNvPr id="50" name="右中かっこ 49">
            <a:extLst>
              <a:ext uri="{FF2B5EF4-FFF2-40B4-BE49-F238E27FC236}">
                <a16:creationId xmlns:a16="http://schemas.microsoft.com/office/drawing/2014/main" id="{D2188C25-6649-9ADC-97FB-00E3506FB6D9}"/>
              </a:ext>
            </a:extLst>
          </xdr:cNvPr>
          <xdr:cNvSpPr/>
        </xdr:nvSpPr>
        <xdr:spPr>
          <a:xfrm>
            <a:off x="14652993" y="7192159"/>
            <a:ext cx="260154" cy="1105646"/>
          </a:xfrm>
          <a:prstGeom prst="rightBrace">
            <a:avLst>
              <a:gd name="adj1" fmla="val 25283"/>
              <a:gd name="adj2" fmla="val 52426"/>
            </a:avLst>
          </a:prstGeom>
          <a:noFill/>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bg1">
                  <a:lumMod val="50000"/>
                </a:schemeClr>
              </a:solidFill>
            </a:endParaRPr>
          </a:p>
        </xdr:txBody>
      </xdr:sp>
      <xdr:sp macro="" textlink="">
        <xdr:nvSpPr>
          <xdr:cNvPr id="51" name="右中かっこ 50">
            <a:extLst>
              <a:ext uri="{FF2B5EF4-FFF2-40B4-BE49-F238E27FC236}">
                <a16:creationId xmlns:a16="http://schemas.microsoft.com/office/drawing/2014/main" id="{E293F8DB-95DE-01E3-C80D-32E3556439B4}"/>
              </a:ext>
            </a:extLst>
          </xdr:cNvPr>
          <xdr:cNvSpPr/>
        </xdr:nvSpPr>
        <xdr:spPr>
          <a:xfrm rot="10800000" flipH="1">
            <a:off x="14666780" y="10191645"/>
            <a:ext cx="215693" cy="430307"/>
          </a:xfrm>
          <a:prstGeom prst="rightBrace">
            <a:avLst>
              <a:gd name="adj1" fmla="val 27832"/>
              <a:gd name="adj2" fmla="val 49344"/>
            </a:avLst>
          </a:prstGeom>
          <a:noFill/>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52" name="直線コネクタ 51">
            <a:extLst>
              <a:ext uri="{FF2B5EF4-FFF2-40B4-BE49-F238E27FC236}">
                <a16:creationId xmlns:a16="http://schemas.microsoft.com/office/drawing/2014/main" id="{82D6AE5B-9ED0-BFA5-F912-F81E3A4B336F}"/>
              </a:ext>
            </a:extLst>
          </xdr:cNvPr>
          <xdr:cNvCxnSpPr/>
        </xdr:nvCxnSpPr>
        <xdr:spPr>
          <a:xfrm flipH="1">
            <a:off x="10896316" y="8311793"/>
            <a:ext cx="3672000" cy="5634"/>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a:extLst>
              <a:ext uri="{FF2B5EF4-FFF2-40B4-BE49-F238E27FC236}">
                <a16:creationId xmlns:a16="http://schemas.microsoft.com/office/drawing/2014/main" id="{0F10C0E5-979F-977D-8AAF-E606C0964E6B}"/>
              </a:ext>
            </a:extLst>
          </xdr:cNvPr>
          <xdr:cNvCxnSpPr/>
        </xdr:nvCxnSpPr>
        <xdr:spPr>
          <a:xfrm flipH="1">
            <a:off x="10907576" y="10162309"/>
            <a:ext cx="3636000" cy="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sp macro="" textlink="">
        <xdr:nvSpPr>
          <xdr:cNvPr id="54" name="テキスト ボックス 53">
            <a:extLst>
              <a:ext uri="{FF2B5EF4-FFF2-40B4-BE49-F238E27FC236}">
                <a16:creationId xmlns:a16="http://schemas.microsoft.com/office/drawing/2014/main" id="{91A7D7F2-2442-5842-139F-0E4CD16589DD}"/>
              </a:ext>
            </a:extLst>
          </xdr:cNvPr>
          <xdr:cNvSpPr txBox="1"/>
        </xdr:nvSpPr>
        <xdr:spPr>
          <a:xfrm>
            <a:off x="10571018" y="6927272"/>
            <a:ext cx="2105891" cy="258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Meiryo UI" panose="020B0604030504040204" pitchFamily="50" charset="-128"/>
                <a:ea typeface="Meiryo UI" panose="020B0604030504040204" pitchFamily="50" charset="-128"/>
              </a:rPr>
              <a:t>基準年度</a:t>
            </a:r>
          </a:p>
        </xdr:txBody>
      </xdr:sp>
      <xdr:sp macro="" textlink="">
        <xdr:nvSpPr>
          <xdr:cNvPr id="28" name="右中かっこ 27">
            <a:extLst>
              <a:ext uri="{FF2B5EF4-FFF2-40B4-BE49-F238E27FC236}">
                <a16:creationId xmlns:a16="http://schemas.microsoft.com/office/drawing/2014/main" id="{5B6F6813-F61D-AA8C-D350-42EDCC13A85C}"/>
              </a:ext>
            </a:extLst>
          </xdr:cNvPr>
          <xdr:cNvSpPr/>
        </xdr:nvSpPr>
        <xdr:spPr>
          <a:xfrm rot="10800000">
            <a:off x="10542148" y="7208828"/>
            <a:ext cx="232349" cy="3410681"/>
          </a:xfrm>
          <a:prstGeom prst="rightBrace">
            <a:avLst>
              <a:gd name="adj1" fmla="val 34004"/>
              <a:gd name="adj2" fmla="val 44862"/>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grpSp>
    <xdr:clientData/>
  </xdr:twoCellAnchor>
  <xdr:twoCellAnchor>
    <xdr:from>
      <xdr:col>34</xdr:col>
      <xdr:colOff>156247</xdr:colOff>
      <xdr:row>56</xdr:row>
      <xdr:rowOff>59269</xdr:rowOff>
    </xdr:from>
    <xdr:to>
      <xdr:col>66</xdr:col>
      <xdr:colOff>150090</xdr:colOff>
      <xdr:row>58</xdr:row>
      <xdr:rowOff>67733</xdr:rowOff>
    </xdr:to>
    <xdr:grpSp>
      <xdr:nvGrpSpPr>
        <xdr:cNvPr id="55" name="グループ化 54">
          <a:extLst>
            <a:ext uri="{FF2B5EF4-FFF2-40B4-BE49-F238E27FC236}">
              <a16:creationId xmlns:a16="http://schemas.microsoft.com/office/drawing/2014/main" id="{6DFFBE09-2CD6-4B15-8D62-3A7576C74ADF}"/>
            </a:ext>
          </a:extLst>
        </xdr:cNvPr>
        <xdr:cNvGrpSpPr/>
      </xdr:nvGrpSpPr>
      <xdr:grpSpPr>
        <a:xfrm>
          <a:off x="9224047" y="12853249"/>
          <a:ext cx="8741603" cy="465664"/>
          <a:chOff x="9207114" y="4394202"/>
          <a:chExt cx="8646776" cy="397931"/>
        </a:xfrm>
      </xdr:grpSpPr>
      <xdr:sp macro="" textlink="">
        <xdr:nvSpPr>
          <xdr:cNvPr id="56" name="テキスト ボックス 55">
            <a:extLst>
              <a:ext uri="{FF2B5EF4-FFF2-40B4-BE49-F238E27FC236}">
                <a16:creationId xmlns:a16="http://schemas.microsoft.com/office/drawing/2014/main" id="{606CD7EC-89C6-79A8-68E0-DF43EA2E05D5}"/>
              </a:ext>
            </a:extLst>
          </xdr:cNvPr>
          <xdr:cNvSpPr txBox="1"/>
        </xdr:nvSpPr>
        <xdr:spPr>
          <a:xfrm>
            <a:off x="9207114" y="4394202"/>
            <a:ext cx="8646776" cy="238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b="0">
                <a:solidFill>
                  <a:schemeClr val="dk1"/>
                </a:solidFill>
                <a:effectLst/>
                <a:latin typeface="+mn-lt"/>
                <a:ea typeface="+mn-ea"/>
                <a:cs typeface="+mn-cs"/>
              </a:rPr>
              <a:t>注</a:t>
            </a:r>
            <a:r>
              <a:rPr kumimoji="1" lang="ja-JP" altLang="ja-JP" sz="1100" b="0">
                <a:solidFill>
                  <a:schemeClr val="dk1"/>
                </a:solidFill>
                <a:effectLst/>
                <a:latin typeface="+mn-lt"/>
                <a:ea typeface="+mn-ea"/>
                <a:cs typeface="+mn-cs"/>
              </a:rPr>
              <a:t>：</a:t>
            </a:r>
            <a:r>
              <a:rPr kumimoji="1" lang="ja-JP" altLang="en-US" sz="1000" b="0">
                <a:latin typeface="Meiryo UI" panose="020B0604030504040204" pitchFamily="50" charset="-128"/>
                <a:ea typeface="Meiryo UI" panose="020B0604030504040204" pitchFamily="50" charset="-128"/>
              </a:rPr>
              <a:t>上記の「肥効率のめやす」は、肥料関係の文献に掲載されている肥効率をまとめたものです。</a:t>
            </a:r>
          </a:p>
        </xdr:txBody>
      </xdr:sp>
      <xdr:sp macro="" textlink="">
        <xdr:nvSpPr>
          <xdr:cNvPr id="57" name="テキスト ボックス 56">
            <a:extLst>
              <a:ext uri="{FF2B5EF4-FFF2-40B4-BE49-F238E27FC236}">
                <a16:creationId xmlns:a16="http://schemas.microsoft.com/office/drawing/2014/main" id="{CE27B3D8-E9C5-EAC7-D1F1-5ED190EBB7FF}"/>
              </a:ext>
            </a:extLst>
          </xdr:cNvPr>
          <xdr:cNvSpPr txBox="1"/>
        </xdr:nvSpPr>
        <xdr:spPr>
          <a:xfrm>
            <a:off x="9484206" y="4563532"/>
            <a:ext cx="8341975"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0">
                <a:latin typeface="Meiryo UI" panose="020B0604030504040204" pitchFamily="50" charset="-128"/>
                <a:ea typeface="Meiryo UI" panose="020B0604030504040204" pitchFamily="50" charset="-128"/>
              </a:rPr>
              <a:t>これらの肥料は連用することで肥効率が上昇していきますが、対象ほ場での施用実績がない肥料を購入することになるため、連用しない場合のデータを掲載しています。</a:t>
            </a:r>
            <a:r>
              <a:rPr kumimoji="1" lang="ja-JP" altLang="en-US" sz="1100" b="0">
                <a:solidFill>
                  <a:schemeClr val="bg1"/>
                </a:solidFill>
                <a:effectLst/>
                <a:latin typeface="+mn-lt"/>
                <a:ea typeface="+mn-ea"/>
                <a:cs typeface="+mn-cs"/>
              </a:rPr>
              <a:t>は効率</a:t>
            </a:r>
          </a:p>
          <a:p>
            <a:pPr>
              <a:lnSpc>
                <a:spcPts val="1200"/>
              </a:lnSpc>
            </a:pPr>
            <a:endParaRPr kumimoji="1" lang="ja-JP" altLang="en-US" sz="1000" b="0">
              <a:latin typeface="Meiryo UI" panose="020B0604030504040204" pitchFamily="50" charset="-128"/>
              <a:ea typeface="Meiryo UI" panose="020B0604030504040204" pitchFamily="50" charset="-128"/>
            </a:endParaRPr>
          </a:p>
        </xdr:txBody>
      </xdr:sp>
    </xdr:grpSp>
    <xdr:clientData/>
  </xdr:twoCellAnchor>
  <xdr:twoCellAnchor>
    <xdr:from>
      <xdr:col>34</xdr:col>
      <xdr:colOff>76205</xdr:colOff>
      <xdr:row>37</xdr:row>
      <xdr:rowOff>198588</xdr:rowOff>
    </xdr:from>
    <xdr:to>
      <xdr:col>67</xdr:col>
      <xdr:colOff>771</xdr:colOff>
      <xdr:row>46</xdr:row>
      <xdr:rowOff>50800</xdr:rowOff>
    </xdr:to>
    <xdr:grpSp>
      <xdr:nvGrpSpPr>
        <xdr:cNvPr id="58" name="グループ化 57">
          <a:extLst>
            <a:ext uri="{FF2B5EF4-FFF2-40B4-BE49-F238E27FC236}">
              <a16:creationId xmlns:a16="http://schemas.microsoft.com/office/drawing/2014/main" id="{70726674-075C-42C7-9007-DEF485D8F695}"/>
            </a:ext>
          </a:extLst>
        </xdr:cNvPr>
        <xdr:cNvGrpSpPr/>
      </xdr:nvGrpSpPr>
      <xdr:grpSpPr>
        <a:xfrm>
          <a:off x="9144005" y="8649168"/>
          <a:ext cx="8946646" cy="1909612"/>
          <a:chOff x="8991604" y="249387"/>
          <a:chExt cx="8848432" cy="1958464"/>
        </a:xfrm>
      </xdr:grpSpPr>
      <xdr:sp macro="" textlink="">
        <xdr:nvSpPr>
          <xdr:cNvPr id="59" name="テキスト ボックス 58">
            <a:extLst>
              <a:ext uri="{FF2B5EF4-FFF2-40B4-BE49-F238E27FC236}">
                <a16:creationId xmlns:a16="http://schemas.microsoft.com/office/drawing/2014/main" id="{FC3B6658-EA65-4421-8FC3-2CFB339FBE81}"/>
              </a:ext>
            </a:extLst>
          </xdr:cNvPr>
          <xdr:cNvSpPr txBox="1"/>
        </xdr:nvSpPr>
        <xdr:spPr>
          <a:xfrm>
            <a:off x="9006995" y="249387"/>
            <a:ext cx="8833041" cy="93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Meiryo UI" panose="020B0604030504040204" pitchFamily="50" charset="-128"/>
                <a:ea typeface="Meiryo UI" panose="020B0604030504040204" pitchFamily="50" charset="-128"/>
              </a:rPr>
              <a:t>　肥効率とは、化学肥料養分の利用率を</a:t>
            </a:r>
            <a:r>
              <a:rPr kumimoji="1" lang="en-US" altLang="ja-JP" sz="1200" b="0">
                <a:latin typeface="Meiryo UI" panose="020B0604030504040204" pitchFamily="50" charset="-128"/>
                <a:ea typeface="Meiryo UI" panose="020B0604030504040204" pitchFamily="50" charset="-128"/>
              </a:rPr>
              <a:t>100%</a:t>
            </a:r>
            <a:r>
              <a:rPr kumimoji="1" lang="ja-JP" altLang="en-US" sz="1200" b="0">
                <a:latin typeface="Meiryo UI" panose="020B0604030504040204" pitchFamily="50" charset="-128"/>
                <a:ea typeface="Meiryo UI" panose="020B0604030504040204" pitchFamily="50" charset="-128"/>
              </a:rPr>
              <a:t>としたときの有機質養分の利用率のことを指します。</a:t>
            </a:r>
          </a:p>
          <a:p>
            <a:r>
              <a:rPr kumimoji="1" lang="ja-JP" altLang="en-US" sz="1200" b="0">
                <a:latin typeface="Meiryo UI" panose="020B0604030504040204" pitchFamily="50" charset="-128"/>
                <a:ea typeface="Meiryo UI" panose="020B0604030504040204" pitchFamily="50" charset="-128"/>
              </a:rPr>
              <a:t>堆肥等の有機質肥料は、肥料中の養分が作物に吸収されにくい形で存在していることが多く、徐々に作物に吸収されやすい形に変化し養分が吸収されます。このように、化学肥料と異なる養分吸収特性を示すため、肥効率を考慮した施肥設計が必要となります。</a:t>
            </a:r>
          </a:p>
        </xdr:txBody>
      </xdr:sp>
      <xdr:sp macro="" textlink="">
        <xdr:nvSpPr>
          <xdr:cNvPr id="60" name="テキスト ボックス 59">
            <a:extLst>
              <a:ext uri="{FF2B5EF4-FFF2-40B4-BE49-F238E27FC236}">
                <a16:creationId xmlns:a16="http://schemas.microsoft.com/office/drawing/2014/main" id="{FD64A873-38A7-9724-20B3-42F468EAE946}"/>
              </a:ext>
            </a:extLst>
          </xdr:cNvPr>
          <xdr:cNvSpPr txBox="1"/>
        </xdr:nvSpPr>
        <xdr:spPr>
          <a:xfrm>
            <a:off x="8991604" y="1088944"/>
            <a:ext cx="5999018" cy="334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0">
                <a:latin typeface="Meiryo UI" panose="020B0604030504040204" pitchFamily="50" charset="-128"/>
                <a:ea typeface="Meiryo UI" panose="020B0604030504040204" pitchFamily="50" charset="-128"/>
              </a:rPr>
              <a:t>●補助対象となる国内資源由来肥料の上限量を算出するに当たり使用する肥効率について</a:t>
            </a:r>
          </a:p>
          <a:p>
            <a:pPr algn="l"/>
            <a:r>
              <a:rPr kumimoji="1" lang="ja-JP" altLang="en-US" sz="1200" b="0">
                <a:latin typeface="Meiryo UI" panose="020B0604030504040204" pitchFamily="50" charset="-128"/>
                <a:ea typeface="Meiryo UI" panose="020B0604030504040204" pitchFamily="50" charset="-128"/>
              </a:rPr>
              <a:t>　</a:t>
            </a:r>
          </a:p>
        </xdr:txBody>
      </xdr:sp>
      <xdr:sp macro="" textlink="">
        <xdr:nvSpPr>
          <xdr:cNvPr id="61" name="テキスト ボックス 60">
            <a:extLst>
              <a:ext uri="{FF2B5EF4-FFF2-40B4-BE49-F238E27FC236}">
                <a16:creationId xmlns:a16="http://schemas.microsoft.com/office/drawing/2014/main" id="{8731DF05-A598-3630-D26D-B81A0DE14432}"/>
              </a:ext>
            </a:extLst>
          </xdr:cNvPr>
          <xdr:cNvSpPr txBox="1"/>
        </xdr:nvSpPr>
        <xdr:spPr>
          <a:xfrm>
            <a:off x="9158627" y="1303893"/>
            <a:ext cx="8632149" cy="903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Meiryo UI" panose="020B0604030504040204" pitchFamily="50" charset="-128"/>
                <a:ea typeface="Meiryo UI" panose="020B0604030504040204" pitchFamily="50" charset="-128"/>
              </a:rPr>
              <a:t>　上限量算出表の作成に当たって使用する国内資源由来肥料の肥効率については、表に示した肥効率を参考にして、妥当だと考えられる値を記入してください。</a:t>
            </a:r>
          </a:p>
          <a:p>
            <a:r>
              <a:rPr kumimoji="1" lang="ja-JP" altLang="en-US" sz="1200" b="0">
                <a:latin typeface="Meiryo UI" panose="020B0604030504040204" pitchFamily="50" charset="-128"/>
                <a:ea typeface="Meiryo UI" panose="020B0604030504040204" pitchFamily="50" charset="-128"/>
              </a:rPr>
              <a:t>　なお、購入する肥料の肥効率が明らかにされている場合は、その肥効率を記入してください。</a:t>
            </a:r>
          </a:p>
        </xdr:txBody>
      </xdr:sp>
    </xdr:grpSp>
    <xdr:clientData/>
  </xdr:twoCellAnchor>
  <xdr:twoCellAnchor>
    <xdr:from>
      <xdr:col>24</xdr:col>
      <xdr:colOff>0</xdr:colOff>
      <xdr:row>56</xdr:row>
      <xdr:rowOff>103909</xdr:rowOff>
    </xdr:from>
    <xdr:to>
      <xdr:col>34</xdr:col>
      <xdr:colOff>41563</xdr:colOff>
      <xdr:row>59</xdr:row>
      <xdr:rowOff>0</xdr:rowOff>
    </xdr:to>
    <xdr:sp macro="" textlink="">
      <xdr:nvSpPr>
        <xdr:cNvPr id="62" name="テキスト ボックス 61">
          <a:extLst>
            <a:ext uri="{FF2B5EF4-FFF2-40B4-BE49-F238E27FC236}">
              <a16:creationId xmlns:a16="http://schemas.microsoft.com/office/drawing/2014/main" id="{18041874-C512-4A5E-BBED-B6EC05D34BAC}"/>
            </a:ext>
          </a:extLst>
        </xdr:cNvPr>
        <xdr:cNvSpPr txBox="1"/>
      </xdr:nvSpPr>
      <xdr:spPr>
        <a:xfrm>
          <a:off x="6504709" y="12898582"/>
          <a:ext cx="2660072" cy="547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0">
              <a:latin typeface="Meiryo UI" panose="020B0604030504040204" pitchFamily="50" charset="-128"/>
              <a:ea typeface="Meiryo UI" panose="020B0604030504040204" pitchFamily="50" charset="-128"/>
            </a:rPr>
            <a:t>四捨五入の関係から、表示された値から推測された結果と異なる判定が示される場合があります。</a:t>
          </a:r>
        </a:p>
      </xdr:txBody>
    </xdr:sp>
    <xdr:clientData/>
  </xdr:twoCellAnchor>
  <xdr:twoCellAnchor>
    <xdr:from>
      <xdr:col>23</xdr:col>
      <xdr:colOff>7158</xdr:colOff>
      <xdr:row>56</xdr:row>
      <xdr:rowOff>108529</xdr:rowOff>
    </xdr:from>
    <xdr:to>
      <xdr:col>24</xdr:col>
      <xdr:colOff>179188</xdr:colOff>
      <xdr:row>57</xdr:row>
      <xdr:rowOff>197043</xdr:rowOff>
    </xdr:to>
    <xdr:sp macro="" textlink="">
      <xdr:nvSpPr>
        <xdr:cNvPr id="63" name="テキスト ボックス 62">
          <a:extLst>
            <a:ext uri="{FF2B5EF4-FFF2-40B4-BE49-F238E27FC236}">
              <a16:creationId xmlns:a16="http://schemas.microsoft.com/office/drawing/2014/main" id="{1695E020-FA72-40EC-8628-057E40EB47E4}"/>
            </a:ext>
          </a:extLst>
        </xdr:cNvPr>
        <xdr:cNvSpPr txBox="1"/>
      </xdr:nvSpPr>
      <xdr:spPr>
        <a:xfrm>
          <a:off x="6213994" y="12903202"/>
          <a:ext cx="469903" cy="317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0">
              <a:latin typeface="Meiryo UI" panose="020B0604030504040204" pitchFamily="50" charset="-128"/>
              <a:ea typeface="Meiryo UI" panose="020B0604030504040204" pitchFamily="50" charset="-128"/>
            </a:rPr>
            <a:t>注：</a:t>
          </a:r>
        </a:p>
      </xdr:txBody>
    </xdr:sp>
    <xdr:clientData/>
  </xdr:twoCellAnchor>
  <xdr:twoCellAnchor>
    <xdr:from>
      <xdr:col>39</xdr:col>
      <xdr:colOff>69274</xdr:colOff>
      <xdr:row>25</xdr:row>
      <xdr:rowOff>34636</xdr:rowOff>
    </xdr:from>
    <xdr:to>
      <xdr:col>51</xdr:col>
      <xdr:colOff>235529</xdr:colOff>
      <xdr:row>26</xdr:row>
      <xdr:rowOff>109180</xdr:rowOff>
    </xdr:to>
    <xdr:sp macro="" textlink="">
      <xdr:nvSpPr>
        <xdr:cNvPr id="66" name="テキスト ボックス 65">
          <a:extLst>
            <a:ext uri="{FF2B5EF4-FFF2-40B4-BE49-F238E27FC236}">
              <a16:creationId xmlns:a16="http://schemas.microsoft.com/office/drawing/2014/main" id="{1C38139C-58A0-42F3-B8D5-7C08F3333F1F}"/>
            </a:ext>
          </a:extLst>
        </xdr:cNvPr>
        <xdr:cNvSpPr txBox="1"/>
      </xdr:nvSpPr>
      <xdr:spPr>
        <a:xfrm>
          <a:off x="10478194" y="5742016"/>
          <a:ext cx="3458095" cy="303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u="none" baseline="0">
              <a:solidFill>
                <a:sysClr val="windowText" lastClr="000000"/>
              </a:solidFill>
              <a:latin typeface="Meiryo UI" panose="020B0604030504040204" pitchFamily="50" charset="-128"/>
              <a:ea typeface="Meiryo UI" panose="020B0604030504040204" pitchFamily="50" charset="-128"/>
            </a:rPr>
            <a:t>注：カッコ内の値は、製品（袋）の散布量を示します。</a:t>
          </a:r>
          <a:endParaRPr kumimoji="1" lang="en-US" altLang="ja-JP" sz="1000" b="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51</xdr:col>
      <xdr:colOff>34637</xdr:colOff>
      <xdr:row>22</xdr:row>
      <xdr:rowOff>180109</xdr:rowOff>
    </xdr:from>
    <xdr:to>
      <xdr:col>55</xdr:col>
      <xdr:colOff>221672</xdr:colOff>
      <xdr:row>25</xdr:row>
      <xdr:rowOff>103908</xdr:rowOff>
    </xdr:to>
    <xdr:sp macro="" textlink="">
      <xdr:nvSpPr>
        <xdr:cNvPr id="67" name="テキスト ボックス 66">
          <a:extLst>
            <a:ext uri="{FF2B5EF4-FFF2-40B4-BE49-F238E27FC236}">
              <a16:creationId xmlns:a16="http://schemas.microsoft.com/office/drawing/2014/main" id="{5A94F149-0579-455F-9593-1272EAC4CB15}"/>
            </a:ext>
          </a:extLst>
        </xdr:cNvPr>
        <xdr:cNvSpPr txBox="1"/>
      </xdr:nvSpPr>
      <xdr:spPr>
        <a:xfrm>
          <a:off x="13735397" y="5201689"/>
          <a:ext cx="1284315"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b="1">
              <a:latin typeface="Meiryo UI" panose="020B0604030504040204" pitchFamily="50" charset="-128"/>
              <a:ea typeface="Meiryo UI" panose="020B0604030504040204" pitchFamily="50" charset="-128"/>
            </a:rPr>
            <a:t>国内肥料</a:t>
          </a:r>
          <a:r>
            <a:rPr kumimoji="1" lang="en-US" altLang="ja-JP" sz="1050" b="1">
              <a:latin typeface="Meiryo UI" panose="020B0604030504040204" pitchFamily="50" charset="-128"/>
              <a:ea typeface="Meiryo UI" panose="020B0604030504040204" pitchFamily="50" charset="-128"/>
            </a:rPr>
            <a:t>AA</a:t>
          </a:r>
        </a:p>
        <a:p>
          <a:pPr algn="ctr"/>
          <a:r>
            <a:rPr kumimoji="1" lang="en-US" altLang="ja-JP" sz="900" b="1">
              <a:latin typeface="Meiryo UI" panose="020B0604030504040204" pitchFamily="50" charset="-128"/>
              <a:ea typeface="Meiryo UI" panose="020B0604030504040204" pitchFamily="50" charset="-128"/>
            </a:rPr>
            <a:t>1,200kg (500</a:t>
          </a:r>
          <a:r>
            <a:rPr kumimoji="1" lang="ja-JP" altLang="en-US" sz="900" b="1">
              <a:latin typeface="Meiryo UI" panose="020B0604030504040204" pitchFamily="50" charset="-128"/>
              <a:ea typeface="Meiryo UI" panose="020B0604030504040204" pitchFamily="50" charset="-128"/>
            </a:rPr>
            <a:t>袋</a:t>
          </a:r>
          <a:r>
            <a:rPr kumimoji="1" lang="en-US" altLang="ja-JP" sz="900" b="1">
              <a:latin typeface="Meiryo UI" panose="020B0604030504040204" pitchFamily="50" charset="-128"/>
              <a:ea typeface="Meiryo UI" panose="020B0604030504040204" pitchFamily="50" charset="-128"/>
            </a:rPr>
            <a:t>)</a:t>
          </a:r>
        </a:p>
      </xdr:txBody>
    </xdr:sp>
    <xdr:clientData/>
  </xdr:twoCellAnchor>
  <xdr:twoCellAnchor>
    <xdr:from>
      <xdr:col>42</xdr:col>
      <xdr:colOff>55419</xdr:colOff>
      <xdr:row>25</xdr:row>
      <xdr:rowOff>13853</xdr:rowOff>
    </xdr:from>
    <xdr:to>
      <xdr:col>57</xdr:col>
      <xdr:colOff>219056</xdr:colOff>
      <xdr:row>25</xdr:row>
      <xdr:rowOff>13853</xdr:rowOff>
    </xdr:to>
    <xdr:cxnSp macro="">
      <xdr:nvCxnSpPr>
        <xdr:cNvPr id="68" name="直線コネクタ 67">
          <a:extLst>
            <a:ext uri="{FF2B5EF4-FFF2-40B4-BE49-F238E27FC236}">
              <a16:creationId xmlns:a16="http://schemas.microsoft.com/office/drawing/2014/main" id="{799FA990-B8B9-432E-B716-6E6DA8E20AE9}"/>
            </a:ext>
          </a:extLst>
        </xdr:cNvPr>
        <xdr:cNvCxnSpPr/>
      </xdr:nvCxnSpPr>
      <xdr:spPr>
        <a:xfrm flipH="1">
          <a:off x="11287299" y="5721233"/>
          <a:ext cx="4278437" cy="0"/>
        </a:xfrm>
        <a:prstGeom prst="line">
          <a:avLst/>
        </a:prstGeom>
        <a:ln w="190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152401</xdr:colOff>
      <xdr:row>23</xdr:row>
      <xdr:rowOff>69273</xdr:rowOff>
    </xdr:from>
    <xdr:to>
      <xdr:col>61</xdr:col>
      <xdr:colOff>81062</xdr:colOff>
      <xdr:row>24</xdr:row>
      <xdr:rowOff>192334</xdr:rowOff>
    </xdr:to>
    <xdr:sp macro="" textlink="">
      <xdr:nvSpPr>
        <xdr:cNvPr id="69" name="テキスト ボックス 68">
          <a:extLst>
            <a:ext uri="{FF2B5EF4-FFF2-40B4-BE49-F238E27FC236}">
              <a16:creationId xmlns:a16="http://schemas.microsoft.com/office/drawing/2014/main" id="{68F20BC3-4F9E-4137-ADD2-C10791280990}"/>
            </a:ext>
          </a:extLst>
        </xdr:cNvPr>
        <xdr:cNvSpPr txBox="1"/>
      </xdr:nvSpPr>
      <xdr:spPr>
        <a:xfrm>
          <a:off x="15499081" y="5319453"/>
          <a:ext cx="1025941" cy="351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0">
              <a:solidFill>
                <a:schemeClr val="bg1">
                  <a:lumMod val="50000"/>
                </a:schemeClr>
              </a:solidFill>
              <a:latin typeface="Meiryo UI" panose="020B0604030504040204" pitchFamily="50" charset="-128"/>
              <a:ea typeface="Meiryo UI" panose="020B0604030504040204" pitchFamily="50" charset="-128"/>
            </a:rPr>
            <a:t>補助対象外</a:t>
          </a:r>
          <a:endParaRPr kumimoji="1" lang="en-US" altLang="ja-JP" sz="1100" b="0">
            <a:solidFill>
              <a:schemeClr val="bg1">
                <a:lumMod val="50000"/>
              </a:schemeClr>
            </a:solidFill>
            <a:latin typeface="Meiryo UI" panose="020B0604030504040204" pitchFamily="50" charset="-128"/>
            <a:ea typeface="Meiryo UI" panose="020B0604030504040204" pitchFamily="50" charset="-128"/>
          </a:endParaRPr>
        </a:p>
      </xdr:txBody>
    </xdr:sp>
    <xdr:clientData/>
  </xdr:twoCellAnchor>
  <xdr:twoCellAnchor>
    <xdr:from>
      <xdr:col>42</xdr:col>
      <xdr:colOff>103908</xdr:colOff>
      <xdr:row>19</xdr:row>
      <xdr:rowOff>152400</xdr:rowOff>
    </xdr:from>
    <xdr:to>
      <xdr:col>48</xdr:col>
      <xdr:colOff>92212</xdr:colOff>
      <xdr:row>21</xdr:row>
      <xdr:rowOff>10536</xdr:rowOff>
    </xdr:to>
    <xdr:sp macro="" textlink="">
      <xdr:nvSpPr>
        <xdr:cNvPr id="70" name="テキスト ボックス 69">
          <a:extLst>
            <a:ext uri="{FF2B5EF4-FFF2-40B4-BE49-F238E27FC236}">
              <a16:creationId xmlns:a16="http://schemas.microsoft.com/office/drawing/2014/main" id="{F82BBB6A-8159-42E5-8ACC-06F9E9DF88A8}"/>
            </a:ext>
          </a:extLst>
        </xdr:cNvPr>
        <xdr:cNvSpPr txBox="1"/>
      </xdr:nvSpPr>
      <xdr:spPr>
        <a:xfrm>
          <a:off x="11335788" y="4488180"/>
          <a:ext cx="1634224" cy="315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0" u="none" baseline="0">
              <a:solidFill>
                <a:sysClr val="windowText" lastClr="000000"/>
              </a:solidFill>
              <a:latin typeface="Meiryo UI" panose="020B0604030504040204" pitchFamily="50" charset="-128"/>
              <a:ea typeface="Meiryo UI" panose="020B0604030504040204" pitchFamily="50" charset="-128"/>
            </a:rPr>
            <a:t>（輸入原料依存肥料）</a:t>
          </a:r>
          <a:endParaRPr kumimoji="1" lang="en-US" altLang="ja-JP" sz="1000" b="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42</xdr:col>
      <xdr:colOff>111529</xdr:colOff>
      <xdr:row>23</xdr:row>
      <xdr:rowOff>196042</xdr:rowOff>
    </xdr:from>
    <xdr:to>
      <xdr:col>48</xdr:col>
      <xdr:colOff>99833</xdr:colOff>
      <xdr:row>25</xdr:row>
      <xdr:rowOff>54178</xdr:rowOff>
    </xdr:to>
    <xdr:sp macro="" textlink="">
      <xdr:nvSpPr>
        <xdr:cNvPr id="71" name="テキスト ボックス 70">
          <a:extLst>
            <a:ext uri="{FF2B5EF4-FFF2-40B4-BE49-F238E27FC236}">
              <a16:creationId xmlns:a16="http://schemas.microsoft.com/office/drawing/2014/main" id="{930CE369-A6C9-4E87-BA07-AABE93E77071}"/>
            </a:ext>
          </a:extLst>
        </xdr:cNvPr>
        <xdr:cNvSpPr txBox="1"/>
      </xdr:nvSpPr>
      <xdr:spPr>
        <a:xfrm>
          <a:off x="11343409" y="5446222"/>
          <a:ext cx="1634224" cy="315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0" u="none" baseline="0">
              <a:solidFill>
                <a:sysClr val="windowText" lastClr="000000"/>
              </a:solidFill>
              <a:latin typeface="Meiryo UI" panose="020B0604030504040204" pitchFamily="50" charset="-128"/>
              <a:ea typeface="Meiryo UI" panose="020B0604030504040204" pitchFamily="50" charset="-128"/>
            </a:rPr>
            <a:t>（国内資源由来肥料）</a:t>
          </a:r>
          <a:endParaRPr kumimoji="1" lang="en-US" altLang="ja-JP" sz="1000" b="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36</xdr:col>
      <xdr:colOff>235528</xdr:colOff>
      <xdr:row>16</xdr:row>
      <xdr:rowOff>55419</xdr:rowOff>
    </xdr:from>
    <xdr:to>
      <xdr:col>42</xdr:col>
      <xdr:colOff>25644</xdr:colOff>
      <xdr:row>19</xdr:row>
      <xdr:rowOff>124691</xdr:rowOff>
    </xdr:to>
    <xdr:sp macro="" textlink="">
      <xdr:nvSpPr>
        <xdr:cNvPr id="72" name="テキスト ボックス 71">
          <a:extLst>
            <a:ext uri="{FF2B5EF4-FFF2-40B4-BE49-F238E27FC236}">
              <a16:creationId xmlns:a16="http://schemas.microsoft.com/office/drawing/2014/main" id="{2489C647-83ED-474C-8EF8-F93E62AFA212}"/>
            </a:ext>
          </a:extLst>
        </xdr:cNvPr>
        <xdr:cNvSpPr txBox="1"/>
      </xdr:nvSpPr>
      <xdr:spPr>
        <a:xfrm>
          <a:off x="9821488" y="3705399"/>
          <a:ext cx="1436036" cy="755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solidFill>
                <a:sysClr val="windowText" lastClr="000000"/>
              </a:solidFill>
              <a:latin typeface="Meiryo UI" panose="020B0604030504040204" pitchFamily="50" charset="-128"/>
              <a:ea typeface="Meiryo UI" panose="020B0604030504040204" pitchFamily="50" charset="-128"/>
            </a:rPr>
            <a:t>従前に施用していた</a:t>
          </a:r>
        </a:p>
        <a:p>
          <a:pPr algn="ctr"/>
          <a:r>
            <a:rPr kumimoji="1" lang="ja-JP" altLang="en-US" sz="1100" b="0">
              <a:solidFill>
                <a:sysClr val="windowText" lastClr="000000"/>
              </a:solidFill>
              <a:latin typeface="Meiryo UI" panose="020B0604030504040204" pitchFamily="50" charset="-128"/>
              <a:ea typeface="Meiryo UI" panose="020B0604030504040204" pitchFamily="50" charset="-128"/>
            </a:rPr>
            <a:t>肥料成分</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60</xdr:col>
      <xdr:colOff>156153</xdr:colOff>
      <xdr:row>9</xdr:row>
      <xdr:rowOff>228599</xdr:rowOff>
    </xdr:from>
    <xdr:to>
      <xdr:col>61</xdr:col>
      <xdr:colOff>180113</xdr:colOff>
      <xdr:row>24</xdr:row>
      <xdr:rowOff>210280</xdr:rowOff>
    </xdr:to>
    <xdr:sp macro="" textlink="">
      <xdr:nvSpPr>
        <xdr:cNvPr id="73" name="右中かっこ 72">
          <a:extLst>
            <a:ext uri="{FF2B5EF4-FFF2-40B4-BE49-F238E27FC236}">
              <a16:creationId xmlns:a16="http://schemas.microsoft.com/office/drawing/2014/main" id="{E060AA68-A942-48FC-AB73-7910562B8F92}"/>
            </a:ext>
          </a:extLst>
        </xdr:cNvPr>
        <xdr:cNvSpPr/>
      </xdr:nvSpPr>
      <xdr:spPr>
        <a:xfrm rot="10800000" flipH="1">
          <a:off x="16325793" y="2285999"/>
          <a:ext cx="298280" cy="3403061"/>
        </a:xfrm>
        <a:prstGeom prst="rightBrace">
          <a:avLst>
            <a:gd name="adj1" fmla="val 34004"/>
            <a:gd name="adj2" fmla="val 44862"/>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61</xdr:col>
      <xdr:colOff>34637</xdr:colOff>
      <xdr:row>16</xdr:row>
      <xdr:rowOff>117764</xdr:rowOff>
    </xdr:from>
    <xdr:to>
      <xdr:col>66</xdr:col>
      <xdr:colOff>101844</xdr:colOff>
      <xdr:row>19</xdr:row>
      <xdr:rowOff>187036</xdr:rowOff>
    </xdr:to>
    <xdr:sp macro="" textlink="">
      <xdr:nvSpPr>
        <xdr:cNvPr id="74" name="テキスト ボックス 73">
          <a:extLst>
            <a:ext uri="{FF2B5EF4-FFF2-40B4-BE49-F238E27FC236}">
              <a16:creationId xmlns:a16="http://schemas.microsoft.com/office/drawing/2014/main" id="{C1C94AE1-E50B-48ED-9CB5-3FDD98A05277}"/>
            </a:ext>
          </a:extLst>
        </xdr:cNvPr>
        <xdr:cNvSpPr txBox="1"/>
      </xdr:nvSpPr>
      <xdr:spPr>
        <a:xfrm>
          <a:off x="16478597" y="3767744"/>
          <a:ext cx="1438807" cy="755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solidFill>
                <a:sysClr val="windowText" lastClr="000000"/>
              </a:solidFill>
              <a:latin typeface="Meiryo UI" panose="020B0604030504040204" pitchFamily="50" charset="-128"/>
              <a:ea typeface="Meiryo UI" panose="020B0604030504040204" pitchFamily="50" charset="-128"/>
            </a:rPr>
            <a:t>栽培実証で</a:t>
          </a:r>
        </a:p>
        <a:p>
          <a:pPr algn="ctr"/>
          <a:r>
            <a:rPr kumimoji="1" lang="ja-JP" altLang="en-US" sz="1100" b="0">
              <a:solidFill>
                <a:sysClr val="windowText" lastClr="000000"/>
              </a:solidFill>
              <a:latin typeface="Meiryo UI" panose="020B0604030504040204" pitchFamily="50" charset="-128"/>
              <a:ea typeface="Meiryo UI" panose="020B0604030504040204" pitchFamily="50" charset="-128"/>
            </a:rPr>
            <a:t>施用する肥料成分</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44</xdr:col>
      <xdr:colOff>0</xdr:colOff>
      <xdr:row>7</xdr:row>
      <xdr:rowOff>144780</xdr:rowOff>
    </xdr:from>
    <xdr:to>
      <xdr:col>55</xdr:col>
      <xdr:colOff>22860</xdr:colOff>
      <xdr:row>8</xdr:row>
      <xdr:rowOff>174417</xdr:rowOff>
    </xdr:to>
    <xdr:sp macro="" textlink="">
      <xdr:nvSpPr>
        <xdr:cNvPr id="75" name="テキスト ボックス 74">
          <a:extLst>
            <a:ext uri="{FF2B5EF4-FFF2-40B4-BE49-F238E27FC236}">
              <a16:creationId xmlns:a16="http://schemas.microsoft.com/office/drawing/2014/main" id="{200DA9A3-86D2-415C-BCCB-B311C39CEF97}"/>
            </a:ext>
          </a:extLst>
        </xdr:cNvPr>
        <xdr:cNvSpPr txBox="1"/>
      </xdr:nvSpPr>
      <xdr:spPr>
        <a:xfrm>
          <a:off x="11780520" y="1744980"/>
          <a:ext cx="3040380" cy="258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Meiryo UI" panose="020B0604030504040204" pitchFamily="50" charset="-128"/>
              <a:ea typeface="Meiryo UI" panose="020B0604030504040204" pitchFamily="50" charset="-128"/>
            </a:rPr>
            <a:t>肥料成分（</a:t>
          </a:r>
          <a:r>
            <a:rPr kumimoji="1" lang="en-US" altLang="ja-JP" sz="1600" b="1">
              <a:latin typeface="Meiryo UI" panose="020B0604030504040204" pitchFamily="50" charset="-128"/>
              <a:ea typeface="Meiryo UI" panose="020B0604030504040204" pitchFamily="50" charset="-128"/>
            </a:rPr>
            <a:t>NPK</a:t>
          </a:r>
          <a:r>
            <a:rPr kumimoji="1" lang="ja-JP" altLang="en-US" sz="1600" b="1">
              <a:latin typeface="Meiryo UI" panose="020B0604030504040204" pitchFamily="50" charset="-128"/>
              <a:ea typeface="Meiryo UI" panose="020B0604030504040204" pitchFamily="50" charset="-128"/>
            </a:rPr>
            <a:t>）の施用量</a:t>
          </a:r>
        </a:p>
      </xdr:txBody>
    </xdr:sp>
    <xdr:clientData/>
  </xdr:twoCellAnchor>
  <xdr:twoCellAnchor>
    <xdr:from>
      <xdr:col>56</xdr:col>
      <xdr:colOff>90054</xdr:colOff>
      <xdr:row>27</xdr:row>
      <xdr:rowOff>62345</xdr:rowOff>
    </xdr:from>
    <xdr:to>
      <xdr:col>57</xdr:col>
      <xdr:colOff>115976</xdr:colOff>
      <xdr:row>35</xdr:row>
      <xdr:rowOff>34637</xdr:rowOff>
    </xdr:to>
    <xdr:sp macro="" textlink="">
      <xdr:nvSpPr>
        <xdr:cNvPr id="82" name="右中かっこ 81">
          <a:extLst>
            <a:ext uri="{FF2B5EF4-FFF2-40B4-BE49-F238E27FC236}">
              <a16:creationId xmlns:a16="http://schemas.microsoft.com/office/drawing/2014/main" id="{9FFC039A-132A-4916-9327-A1ED42B4F5BE}"/>
            </a:ext>
          </a:extLst>
        </xdr:cNvPr>
        <xdr:cNvSpPr/>
      </xdr:nvSpPr>
      <xdr:spPr>
        <a:xfrm>
          <a:off x="15162414" y="6226925"/>
          <a:ext cx="300242" cy="1801092"/>
        </a:xfrm>
        <a:prstGeom prst="rightBrace">
          <a:avLst>
            <a:gd name="adj1" fmla="val 25283"/>
            <a:gd name="adj2" fmla="val 52426"/>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0</xdr:colOff>
      <xdr:row>30</xdr:row>
      <xdr:rowOff>0</xdr:rowOff>
    </xdr:from>
    <xdr:to>
      <xdr:col>60</xdr:col>
      <xdr:colOff>265479</xdr:colOff>
      <xdr:row>31</xdr:row>
      <xdr:rowOff>115699</xdr:rowOff>
    </xdr:to>
    <xdr:sp macro="" textlink="">
      <xdr:nvSpPr>
        <xdr:cNvPr id="83" name="テキスト ボックス 82">
          <a:extLst>
            <a:ext uri="{FF2B5EF4-FFF2-40B4-BE49-F238E27FC236}">
              <a16:creationId xmlns:a16="http://schemas.microsoft.com/office/drawing/2014/main" id="{A8D7C13D-F049-4379-A21D-7EF68A305A21}"/>
            </a:ext>
          </a:extLst>
        </xdr:cNvPr>
        <xdr:cNvSpPr txBox="1"/>
      </xdr:nvSpPr>
      <xdr:spPr>
        <a:xfrm>
          <a:off x="15621000" y="6850380"/>
          <a:ext cx="814119" cy="344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57</xdr:col>
      <xdr:colOff>200891</xdr:colOff>
      <xdr:row>29</xdr:row>
      <xdr:rowOff>138546</xdr:rowOff>
    </xdr:from>
    <xdr:to>
      <xdr:col>61</xdr:col>
      <xdr:colOff>129552</xdr:colOff>
      <xdr:row>31</xdr:row>
      <xdr:rowOff>33007</xdr:rowOff>
    </xdr:to>
    <xdr:sp macro="" textlink="">
      <xdr:nvSpPr>
        <xdr:cNvPr id="84" name="テキスト ボックス 83">
          <a:extLst>
            <a:ext uri="{FF2B5EF4-FFF2-40B4-BE49-F238E27FC236}">
              <a16:creationId xmlns:a16="http://schemas.microsoft.com/office/drawing/2014/main" id="{CF340AA0-E38F-4B7B-AFF8-DE9B5E671859}"/>
            </a:ext>
          </a:extLst>
        </xdr:cNvPr>
        <xdr:cNvSpPr txBox="1"/>
      </xdr:nvSpPr>
      <xdr:spPr>
        <a:xfrm>
          <a:off x="15547571" y="6760326"/>
          <a:ext cx="1025941" cy="351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57</xdr:col>
      <xdr:colOff>76200</xdr:colOff>
      <xdr:row>30</xdr:row>
      <xdr:rowOff>166249</xdr:rowOff>
    </xdr:from>
    <xdr:to>
      <xdr:col>61</xdr:col>
      <xdr:colOff>4861</xdr:colOff>
      <xdr:row>34</xdr:row>
      <xdr:rowOff>48484</xdr:rowOff>
    </xdr:to>
    <xdr:sp macro="" textlink="">
      <xdr:nvSpPr>
        <xdr:cNvPr id="85" name="テキスト ボックス 84">
          <a:extLst>
            <a:ext uri="{FF2B5EF4-FFF2-40B4-BE49-F238E27FC236}">
              <a16:creationId xmlns:a16="http://schemas.microsoft.com/office/drawing/2014/main" id="{D1930A10-7161-4F55-85BB-B7CB94A6967F}"/>
            </a:ext>
          </a:extLst>
        </xdr:cNvPr>
        <xdr:cNvSpPr txBox="1"/>
      </xdr:nvSpPr>
      <xdr:spPr>
        <a:xfrm>
          <a:off x="15422880" y="7016629"/>
          <a:ext cx="1025941" cy="796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購入量の合計</a:t>
          </a:r>
          <a:endParaRPr lang="ja-JP" altLang="ja-JP" sz="1000">
            <a:effectLst/>
          </a:endParaRPr>
        </a:p>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4,185kg</a:t>
          </a:r>
        </a:p>
        <a:p>
          <a:pPr algn="ctr"/>
          <a:r>
            <a:rPr kumimoji="1" lang="ja-JP" altLang="en-US" sz="1000" b="1">
              <a:solidFill>
                <a:sysClr val="windowText" lastClr="000000"/>
              </a:solidFill>
              <a:latin typeface="Meiryo UI" panose="020B0604030504040204" pitchFamily="50" charset="-128"/>
              <a:ea typeface="Meiryo UI" panose="020B0604030504040204" pitchFamily="50" charset="-128"/>
            </a:rPr>
            <a:t>（</a:t>
          </a:r>
          <a:r>
            <a:rPr kumimoji="1" lang="en-US" altLang="ja-JP" sz="1000" b="1">
              <a:solidFill>
                <a:srgbClr val="FF0000"/>
              </a:solidFill>
              <a:latin typeface="Meiryo UI" panose="020B0604030504040204" pitchFamily="50" charset="-128"/>
              <a:ea typeface="Meiryo UI" panose="020B0604030504040204" pitchFamily="50" charset="-128"/>
            </a:rPr>
            <a:t>1,115</a:t>
          </a:r>
          <a:r>
            <a:rPr kumimoji="1" lang="ja-JP" altLang="en-US" sz="1000" b="1">
              <a:solidFill>
                <a:srgbClr val="FF0000"/>
              </a:solidFill>
              <a:latin typeface="Meiryo UI" panose="020B0604030504040204" pitchFamily="50" charset="-128"/>
              <a:ea typeface="Meiryo UI" panose="020B0604030504040204" pitchFamily="50" charset="-128"/>
            </a:rPr>
            <a:t>袋</a:t>
          </a:r>
          <a:r>
            <a:rPr kumimoji="1" lang="ja-JP" altLang="en-US" sz="1000" b="1">
              <a:solidFill>
                <a:sysClr val="windowText" lastClr="000000"/>
              </a:solidFill>
              <a:latin typeface="Meiryo UI" panose="020B0604030504040204" pitchFamily="50" charset="-128"/>
              <a:ea typeface="Meiryo UI" panose="020B0604030504040204" pitchFamily="50" charset="-128"/>
            </a:rPr>
            <a:t>）</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60</xdr:col>
      <xdr:colOff>34637</xdr:colOff>
      <xdr:row>31</xdr:row>
      <xdr:rowOff>173182</xdr:rowOff>
    </xdr:from>
    <xdr:to>
      <xdr:col>61</xdr:col>
      <xdr:colOff>141032</xdr:colOff>
      <xdr:row>33</xdr:row>
      <xdr:rowOff>67646</xdr:rowOff>
    </xdr:to>
    <xdr:sp macro="" textlink="">
      <xdr:nvSpPr>
        <xdr:cNvPr id="87" name="テキスト ボックス 86">
          <a:extLst>
            <a:ext uri="{FF2B5EF4-FFF2-40B4-BE49-F238E27FC236}">
              <a16:creationId xmlns:a16="http://schemas.microsoft.com/office/drawing/2014/main" id="{DB9286B8-EA21-4817-ABD5-6923E6D8B09D}"/>
            </a:ext>
          </a:extLst>
        </xdr:cNvPr>
        <xdr:cNvSpPr txBox="1"/>
      </xdr:nvSpPr>
      <xdr:spPr>
        <a:xfrm>
          <a:off x="16204277" y="7252162"/>
          <a:ext cx="380715" cy="351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000" b="1">
              <a:solidFill>
                <a:srgbClr val="0000FF"/>
              </a:solidFill>
              <a:latin typeface="Meiryo UI" panose="020B0604030504040204" pitchFamily="50" charset="-128"/>
              <a:ea typeface="Meiryo UI" panose="020B0604030504040204" pitchFamily="50" charset="-128"/>
            </a:rPr>
            <a:t>Ⓘ</a:t>
          </a:r>
        </a:p>
      </xdr:txBody>
    </xdr:sp>
    <xdr:clientData/>
  </xdr:twoCellAnchor>
  <xdr:twoCellAnchor>
    <xdr:from>
      <xdr:col>24</xdr:col>
      <xdr:colOff>83127</xdr:colOff>
      <xdr:row>47</xdr:row>
      <xdr:rowOff>200890</xdr:rowOff>
    </xdr:from>
    <xdr:to>
      <xdr:col>25</xdr:col>
      <xdr:colOff>76200</xdr:colOff>
      <xdr:row>48</xdr:row>
      <xdr:rowOff>221672</xdr:rowOff>
    </xdr:to>
    <xdr:sp macro="" textlink="">
      <xdr:nvSpPr>
        <xdr:cNvPr id="88" name="矢印: 右 87">
          <a:extLst>
            <a:ext uri="{FF2B5EF4-FFF2-40B4-BE49-F238E27FC236}">
              <a16:creationId xmlns:a16="http://schemas.microsoft.com/office/drawing/2014/main" id="{BE067EDD-1F81-4165-84D0-C8D9F2EDA3DD}"/>
            </a:ext>
          </a:extLst>
        </xdr:cNvPr>
        <xdr:cNvSpPr/>
      </xdr:nvSpPr>
      <xdr:spPr>
        <a:xfrm>
          <a:off x="6587836" y="10938163"/>
          <a:ext cx="297873" cy="249382"/>
        </a:xfrm>
        <a:prstGeom prst="rightArrow">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55418</xdr:colOff>
      <xdr:row>47</xdr:row>
      <xdr:rowOff>173183</xdr:rowOff>
    </xdr:from>
    <xdr:to>
      <xdr:col>34</xdr:col>
      <xdr:colOff>69274</xdr:colOff>
      <xdr:row>50</xdr:row>
      <xdr:rowOff>214745</xdr:rowOff>
    </xdr:to>
    <xdr:sp macro="" textlink="">
      <xdr:nvSpPr>
        <xdr:cNvPr id="89" name="テキスト ボックス 88">
          <a:extLst>
            <a:ext uri="{FF2B5EF4-FFF2-40B4-BE49-F238E27FC236}">
              <a16:creationId xmlns:a16="http://schemas.microsoft.com/office/drawing/2014/main" id="{FD75A5EE-D39F-4D0A-BD94-1192555536A1}"/>
            </a:ext>
          </a:extLst>
        </xdr:cNvPr>
        <xdr:cNvSpPr txBox="1"/>
      </xdr:nvSpPr>
      <xdr:spPr>
        <a:xfrm>
          <a:off x="6864927" y="10910456"/>
          <a:ext cx="2327565" cy="727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0">
              <a:latin typeface="Meiryo UI" panose="020B0604030504040204" pitchFamily="50" charset="-128"/>
              <a:ea typeface="Meiryo UI" panose="020B0604030504040204" pitchFamily="50" charset="-128"/>
            </a:rPr>
            <a:t>「</a:t>
          </a:r>
          <a:r>
            <a:rPr kumimoji="1" lang="en-US" altLang="ja-JP" sz="1000" b="0">
              <a:latin typeface="Meiryo UI" panose="020B0604030504040204" pitchFamily="50" charset="-128"/>
              <a:ea typeface="Meiryo UI" panose="020B0604030504040204" pitchFamily="50" charset="-128"/>
            </a:rPr>
            <a:t>×</a:t>
          </a:r>
          <a:r>
            <a:rPr kumimoji="1" lang="ja-JP" altLang="en-US" sz="1000" b="0">
              <a:latin typeface="Meiryo UI" panose="020B0604030504040204" pitchFamily="50" charset="-128"/>
              <a:ea typeface="Meiryo UI" panose="020B0604030504040204" pitchFamily="50" charset="-128"/>
            </a:rPr>
            <a:t>」が付いた肥料は、基準年度に用いた国内資源由来肥料より、国内資源由来の肥料成分の割合が低いため、補助の対象になりません。</a:t>
          </a:r>
        </a:p>
      </xdr:txBody>
    </xdr:sp>
    <xdr:clientData/>
  </xdr:twoCellAnchor>
  <xdr:twoCellAnchor>
    <xdr:from>
      <xdr:col>23</xdr:col>
      <xdr:colOff>284019</xdr:colOff>
      <xdr:row>54</xdr:row>
      <xdr:rowOff>214741</xdr:rowOff>
    </xdr:from>
    <xdr:to>
      <xdr:col>34</xdr:col>
      <xdr:colOff>41564</xdr:colOff>
      <xdr:row>56</xdr:row>
      <xdr:rowOff>193959</xdr:rowOff>
    </xdr:to>
    <xdr:sp macro="" textlink="">
      <xdr:nvSpPr>
        <xdr:cNvPr id="90" name="テキスト ボックス 89">
          <a:extLst>
            <a:ext uri="{FF2B5EF4-FFF2-40B4-BE49-F238E27FC236}">
              <a16:creationId xmlns:a16="http://schemas.microsoft.com/office/drawing/2014/main" id="{59DE49C9-C71B-444D-939E-EDD3744AD7BB}"/>
            </a:ext>
          </a:extLst>
        </xdr:cNvPr>
        <xdr:cNvSpPr txBox="1"/>
      </xdr:nvSpPr>
      <xdr:spPr>
        <a:xfrm>
          <a:off x="6490855" y="12552214"/>
          <a:ext cx="2673927" cy="436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0">
              <a:latin typeface="Meiryo UI" panose="020B0604030504040204" pitchFamily="50" charset="-128"/>
              <a:ea typeface="Meiryo UI" panose="020B0604030504040204" pitchFamily="50" charset="-128"/>
            </a:rPr>
            <a:t>「不適合」と表示された場合、肥料成分量が上限を超過しています。超過分は補助の対象外です。</a:t>
          </a:r>
        </a:p>
      </xdr:txBody>
    </xdr:sp>
    <xdr:clientData/>
  </xdr:twoCellAnchor>
  <xdr:twoCellAnchor>
    <xdr:from>
      <xdr:col>35</xdr:col>
      <xdr:colOff>107324</xdr:colOff>
      <xdr:row>20</xdr:row>
      <xdr:rowOff>174322</xdr:rowOff>
    </xdr:from>
    <xdr:to>
      <xdr:col>42</xdr:col>
      <xdr:colOff>41562</xdr:colOff>
      <xdr:row>25</xdr:row>
      <xdr:rowOff>135943</xdr:rowOff>
    </xdr:to>
    <xdr:sp macro="" textlink="">
      <xdr:nvSpPr>
        <xdr:cNvPr id="91" name="テキスト ボックス 90">
          <a:extLst>
            <a:ext uri="{FF2B5EF4-FFF2-40B4-BE49-F238E27FC236}">
              <a16:creationId xmlns:a16="http://schemas.microsoft.com/office/drawing/2014/main" id="{C03B1F71-5B1D-E647-73F7-614D6911091C}"/>
            </a:ext>
          </a:extLst>
        </xdr:cNvPr>
        <xdr:cNvSpPr txBox="1"/>
      </xdr:nvSpPr>
      <xdr:spPr>
        <a:xfrm>
          <a:off x="9440930" y="4746322"/>
          <a:ext cx="1844604" cy="1106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rgbClr val="FF0000"/>
              </a:solidFill>
              <a:latin typeface="Meiryo UI" panose="020B0604030504040204" pitchFamily="50" charset="-128"/>
              <a:ea typeface="Meiryo UI" panose="020B0604030504040204" pitchFamily="50" charset="-128"/>
            </a:rPr>
            <a:t>国内資源由来肥料を代替するためには、国内資源に由来する肥料成分の割合が、代替される肥料より高い肥料を選択する必要があります。</a:t>
          </a:r>
          <a:endParaRPr kumimoji="1" lang="en-US" altLang="ja-JP" sz="900" b="0">
            <a:solidFill>
              <a:srgbClr val="FF0000"/>
            </a:solidFill>
            <a:latin typeface="Meiryo UI" panose="020B0604030504040204" pitchFamily="50" charset="-128"/>
            <a:ea typeface="Meiryo UI" panose="020B0604030504040204" pitchFamily="50" charset="-128"/>
          </a:endParaRPr>
        </a:p>
        <a:p>
          <a:r>
            <a:rPr kumimoji="1" lang="en-US" altLang="ja-JP" sz="900" b="0">
              <a:solidFill>
                <a:srgbClr val="FF0000"/>
              </a:solidFill>
              <a:latin typeface="Meiryo UI" panose="020B0604030504040204" pitchFamily="50" charset="-128"/>
              <a:ea typeface="Meiryo UI" panose="020B0604030504040204" pitchFamily="50" charset="-128"/>
            </a:rPr>
            <a:t>(Q&amp;A Ⅱ-C-b10</a:t>
          </a:r>
          <a:r>
            <a:rPr kumimoji="1" lang="ja-JP" altLang="en-US" sz="900" b="0">
              <a:solidFill>
                <a:srgbClr val="FF0000"/>
              </a:solidFill>
              <a:latin typeface="Meiryo UI" panose="020B0604030504040204" pitchFamily="50" charset="-128"/>
              <a:ea typeface="Meiryo UI" panose="020B0604030504040204" pitchFamily="50" charset="-128"/>
            </a:rPr>
            <a:t>を参照</a:t>
          </a:r>
          <a:r>
            <a:rPr kumimoji="1" lang="en-US" altLang="ja-JP" sz="900" b="0">
              <a:solidFill>
                <a:srgbClr val="FF0000"/>
              </a:solidFill>
              <a:latin typeface="Meiryo UI" panose="020B0604030504040204" pitchFamily="50" charset="-128"/>
              <a:ea typeface="Meiryo UI" panose="020B0604030504040204" pitchFamily="50" charset="-128"/>
            </a:rPr>
            <a:t>)</a:t>
          </a:r>
          <a:endParaRPr kumimoji="1" lang="ja-JP" altLang="en-US" sz="9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42</xdr:col>
      <xdr:colOff>37353</xdr:colOff>
      <xdr:row>21</xdr:row>
      <xdr:rowOff>1888</xdr:rowOff>
    </xdr:from>
    <xdr:to>
      <xdr:col>42</xdr:col>
      <xdr:colOff>179297</xdr:colOff>
      <xdr:row>22</xdr:row>
      <xdr:rowOff>211334</xdr:rowOff>
    </xdr:to>
    <xdr:sp macro="" textlink="">
      <xdr:nvSpPr>
        <xdr:cNvPr id="93" name="右中かっこ 92">
          <a:extLst>
            <a:ext uri="{FF2B5EF4-FFF2-40B4-BE49-F238E27FC236}">
              <a16:creationId xmlns:a16="http://schemas.microsoft.com/office/drawing/2014/main" id="{F98B305E-2E7D-4163-BFEB-81B385FA5C4D}"/>
            </a:ext>
          </a:extLst>
        </xdr:cNvPr>
        <xdr:cNvSpPr/>
      </xdr:nvSpPr>
      <xdr:spPr>
        <a:xfrm flipH="1">
          <a:off x="11281325" y="4802846"/>
          <a:ext cx="141944" cy="438403"/>
        </a:xfrm>
        <a:prstGeom prst="rightBrace">
          <a:avLst>
            <a:gd name="adj1" fmla="val 47995"/>
            <a:gd name="adj2" fmla="val 49344"/>
          </a:avLst>
        </a:prstGeom>
        <a:noFill/>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130362</xdr:colOff>
      <xdr:row>20</xdr:row>
      <xdr:rowOff>173990</xdr:rowOff>
    </xdr:from>
    <xdr:to>
      <xdr:col>36</xdr:col>
      <xdr:colOff>227481</xdr:colOff>
      <xdr:row>21</xdr:row>
      <xdr:rowOff>206733</xdr:rowOff>
    </xdr:to>
    <xdr:sp macro="" textlink="">
      <xdr:nvSpPr>
        <xdr:cNvPr id="94" name="テキスト ボックス 93">
          <a:extLst>
            <a:ext uri="{FF2B5EF4-FFF2-40B4-BE49-F238E27FC236}">
              <a16:creationId xmlns:a16="http://schemas.microsoft.com/office/drawing/2014/main" id="{4AD2924E-6E81-4B4A-A585-45E2E4C4B7C8}"/>
            </a:ext>
          </a:extLst>
        </xdr:cNvPr>
        <xdr:cNvSpPr txBox="1"/>
      </xdr:nvSpPr>
      <xdr:spPr>
        <a:xfrm>
          <a:off x="9206390" y="4745990"/>
          <a:ext cx="612274" cy="261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solidFill>
                <a:srgbClr val="FF0000"/>
              </a:solidFill>
              <a:latin typeface="Meiryo UI" panose="020B0604030504040204" pitchFamily="50" charset="-128"/>
              <a:ea typeface="Meiryo UI" panose="020B0604030504040204" pitchFamily="50" charset="-128"/>
            </a:rPr>
            <a:t>注：</a:t>
          </a:r>
        </a:p>
      </xdr:txBody>
    </xdr:sp>
    <xdr:clientData/>
  </xdr:twoCellAnchor>
  <xdr:twoCellAnchor>
    <xdr:from>
      <xdr:col>34</xdr:col>
      <xdr:colOff>190500</xdr:colOff>
      <xdr:row>20</xdr:row>
      <xdr:rowOff>190500</xdr:rowOff>
    </xdr:from>
    <xdr:to>
      <xdr:col>41</xdr:col>
      <xdr:colOff>220980</xdr:colOff>
      <xdr:row>25</xdr:row>
      <xdr:rowOff>68580</xdr:rowOff>
    </xdr:to>
    <xdr:sp macro="" textlink="">
      <xdr:nvSpPr>
        <xdr:cNvPr id="64" name="正方形/長方形 63">
          <a:extLst>
            <a:ext uri="{FF2B5EF4-FFF2-40B4-BE49-F238E27FC236}">
              <a16:creationId xmlns:a16="http://schemas.microsoft.com/office/drawing/2014/main" id="{40772647-172D-45C5-85AF-CF013927A89F}"/>
            </a:ext>
          </a:extLst>
        </xdr:cNvPr>
        <xdr:cNvSpPr/>
      </xdr:nvSpPr>
      <xdr:spPr>
        <a:xfrm>
          <a:off x="9258300" y="4754880"/>
          <a:ext cx="1920240" cy="1021080"/>
        </a:xfrm>
        <a:prstGeom prst="rect">
          <a:avLst/>
        </a:prstGeom>
        <a:no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61898-F119-4226-926B-B9EECAEE7A7F}">
  <sheetPr>
    <tabColor rgb="FFFFFF00"/>
  </sheetPr>
  <dimension ref="A1:AP63"/>
  <sheetViews>
    <sheetView view="pageBreakPreview" zoomScale="110" zoomScaleNormal="112" zoomScaleSheetLayoutView="110" zoomScalePageLayoutView="110" workbookViewId="0">
      <selection activeCell="Q63" sqref="Q63"/>
    </sheetView>
  </sheetViews>
  <sheetFormatPr defaultColWidth="9" defaultRowHeight="15" x14ac:dyDescent="0.45"/>
  <cols>
    <col min="1" max="1" width="1.5" style="2" customWidth="1"/>
    <col min="2" max="33" width="3.59765625" style="2" customWidth="1"/>
    <col min="34" max="34" width="1.3984375" style="2" customWidth="1"/>
    <col min="35" max="35" width="3.59765625" style="2" customWidth="1"/>
    <col min="36" max="16384" width="9" style="2"/>
  </cols>
  <sheetData>
    <row r="1" spans="1:33" x14ac:dyDescent="0.45">
      <c r="A1" s="1"/>
      <c r="B1" s="141" t="s">
        <v>74</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row>
    <row r="2" spans="1:33" x14ac:dyDescent="0.45">
      <c r="A2" s="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row>
    <row r="3" spans="1:33" ht="15" customHeight="1" x14ac:dyDescent="0.45">
      <c r="A3" s="1"/>
      <c r="C3" s="3"/>
      <c r="D3" s="3"/>
      <c r="E3" s="3"/>
      <c r="F3" s="3"/>
      <c r="G3" s="3"/>
      <c r="H3" s="3"/>
      <c r="I3" s="3"/>
      <c r="J3" s="3"/>
      <c r="K3" s="3"/>
      <c r="L3" s="3"/>
      <c r="M3" s="3"/>
      <c r="N3" s="3"/>
      <c r="O3" s="3"/>
      <c r="P3" s="3"/>
      <c r="Q3" s="3"/>
      <c r="R3" s="3"/>
      <c r="S3" s="3"/>
      <c r="T3" s="3"/>
      <c r="U3" s="3"/>
      <c r="V3" s="3"/>
      <c r="W3" s="3"/>
      <c r="X3" s="3"/>
      <c r="Y3" s="3"/>
      <c r="Z3" s="3"/>
      <c r="AA3" s="3"/>
      <c r="AB3" s="3"/>
    </row>
    <row r="4" spans="1:33" ht="16.5" customHeight="1" x14ac:dyDescent="0.45">
      <c r="A4" s="4"/>
      <c r="B4" s="5" t="s">
        <v>75</v>
      </c>
      <c r="C4" s="6"/>
      <c r="D4" s="6"/>
      <c r="E4" s="6"/>
      <c r="F4" s="6"/>
      <c r="G4" s="6"/>
      <c r="H4" s="6"/>
      <c r="I4" s="6"/>
      <c r="J4" s="6"/>
      <c r="K4" s="6"/>
      <c r="L4" s="6"/>
      <c r="M4" s="6"/>
      <c r="N4" s="6"/>
      <c r="O4" s="6"/>
      <c r="P4" s="6"/>
      <c r="Q4" s="7"/>
      <c r="R4" s="7"/>
      <c r="S4" s="7"/>
      <c r="T4" s="7"/>
      <c r="U4" s="7"/>
      <c r="V4" s="7"/>
      <c r="W4" s="7"/>
      <c r="X4" s="7"/>
      <c r="Y4" s="7"/>
      <c r="Z4" s="7"/>
      <c r="AA4" s="7"/>
      <c r="AB4" s="7"/>
      <c r="AC4" s="8"/>
      <c r="AD4" s="8"/>
      <c r="AE4" s="8"/>
      <c r="AF4" s="8"/>
      <c r="AG4" s="8"/>
    </row>
    <row r="5" spans="1:33" ht="16.5" customHeight="1" x14ac:dyDescent="0.45">
      <c r="A5" s="4"/>
      <c r="B5" s="4"/>
      <c r="C5" s="9"/>
      <c r="D5" s="9"/>
      <c r="E5" s="9"/>
      <c r="F5" s="9"/>
      <c r="G5" s="9"/>
      <c r="H5" s="9"/>
      <c r="I5" s="9"/>
      <c r="J5" s="9"/>
      <c r="K5" s="9"/>
      <c r="L5" s="9"/>
      <c r="M5" s="9"/>
      <c r="N5" s="9"/>
      <c r="O5" s="9"/>
      <c r="P5" s="9"/>
      <c r="Q5" s="10"/>
      <c r="R5" s="10"/>
      <c r="S5" s="10"/>
      <c r="T5" s="10"/>
      <c r="U5" s="10"/>
      <c r="V5" s="10"/>
      <c r="W5" s="10"/>
      <c r="X5" s="10"/>
      <c r="Y5" s="10"/>
      <c r="Z5" s="10"/>
      <c r="AA5" s="10"/>
      <c r="AB5" s="10"/>
    </row>
    <row r="6" spans="1:33" ht="16.5" customHeight="1" x14ac:dyDescent="0.45">
      <c r="A6" s="1"/>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33" ht="16.5" customHeight="1" x14ac:dyDescent="0.45">
      <c r="A7" s="1"/>
      <c r="B7" s="11"/>
      <c r="C7" s="11"/>
      <c r="D7" s="11"/>
      <c r="E7" s="11"/>
      <c r="F7" s="11"/>
      <c r="G7" s="11"/>
      <c r="H7" s="11"/>
      <c r="I7" s="11"/>
      <c r="J7" s="11"/>
      <c r="K7" s="11"/>
      <c r="L7" s="11"/>
      <c r="M7" s="11"/>
      <c r="N7" s="11"/>
      <c r="O7" s="11"/>
      <c r="P7" s="11"/>
      <c r="Q7" s="11"/>
      <c r="R7" s="11"/>
      <c r="S7" s="11"/>
      <c r="T7" s="11"/>
      <c r="U7" s="11"/>
      <c r="V7" s="11"/>
      <c r="W7" s="11"/>
      <c r="X7" s="11"/>
      <c r="Y7" s="11"/>
      <c r="Z7" s="11"/>
      <c r="AA7" s="11"/>
      <c r="AB7" s="11"/>
    </row>
    <row r="8" spans="1:33" ht="16.5" customHeight="1" x14ac:dyDescent="0.45">
      <c r="A8" s="1"/>
      <c r="B8" s="11"/>
      <c r="C8" s="11"/>
      <c r="D8" s="11"/>
      <c r="E8" s="11"/>
      <c r="F8" s="11"/>
      <c r="G8" s="11"/>
      <c r="H8" s="11"/>
      <c r="I8" s="11"/>
      <c r="J8" s="11"/>
      <c r="K8" s="11"/>
      <c r="L8" s="11"/>
      <c r="M8" s="11"/>
      <c r="N8" s="11"/>
      <c r="O8" s="11"/>
      <c r="P8" s="11"/>
      <c r="Q8" s="11"/>
      <c r="R8" s="11"/>
      <c r="S8" s="11"/>
      <c r="T8" s="11"/>
      <c r="U8" s="11"/>
      <c r="V8" s="11"/>
      <c r="W8" s="11"/>
      <c r="X8" s="11"/>
      <c r="Y8" s="11"/>
      <c r="Z8" s="11"/>
      <c r="AA8" s="11"/>
      <c r="AB8" s="11"/>
    </row>
    <row r="9" spans="1:33" ht="16.5" customHeight="1" x14ac:dyDescent="0.45">
      <c r="A9" s="1"/>
      <c r="B9" s="11"/>
      <c r="C9" s="11"/>
      <c r="D9" s="11"/>
      <c r="E9" s="11"/>
      <c r="F9" s="11"/>
      <c r="G9" s="11"/>
      <c r="H9" s="11"/>
      <c r="I9" s="11"/>
      <c r="J9" s="11"/>
      <c r="K9" s="11"/>
      <c r="L9" s="11"/>
      <c r="M9" s="11"/>
      <c r="N9" s="11"/>
      <c r="O9" s="11"/>
      <c r="P9" s="11"/>
      <c r="Q9" s="11"/>
      <c r="R9" s="11"/>
      <c r="S9" s="11"/>
      <c r="T9" s="11"/>
      <c r="U9" s="11"/>
      <c r="V9" s="11"/>
      <c r="W9" s="11"/>
      <c r="X9" s="11"/>
      <c r="Y9" s="11"/>
      <c r="Z9" s="11"/>
      <c r="AA9" s="11"/>
      <c r="AB9" s="11"/>
    </row>
    <row r="10" spans="1:33" ht="16.5" customHeight="1" x14ac:dyDescent="0.45">
      <c r="A10" s="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row>
    <row r="11" spans="1:33" ht="16.5" customHeight="1" x14ac:dyDescent="0.45">
      <c r="A11" s="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row>
    <row r="12" spans="1:33" ht="16.5" customHeight="1" x14ac:dyDescent="0.45">
      <c r="A12" s="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row>
    <row r="13" spans="1:33" ht="16.5" customHeight="1" x14ac:dyDescent="0.45">
      <c r="A13" s="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row>
    <row r="14" spans="1:33" ht="16.5" customHeight="1" x14ac:dyDescent="0.45">
      <c r="A14" s="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3"/>
      <c r="AD14" s="13"/>
      <c r="AE14" s="13"/>
      <c r="AF14" s="13"/>
      <c r="AG14" s="13"/>
    </row>
    <row r="15" spans="1:33" ht="16.5" customHeight="1" x14ac:dyDescent="0.45">
      <c r="A15" s="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3"/>
      <c r="AD15" s="13"/>
      <c r="AE15" s="13"/>
      <c r="AF15" s="13"/>
      <c r="AG15" s="13"/>
    </row>
    <row r="16" spans="1:33" ht="16.5" customHeight="1" x14ac:dyDescent="0.45">
      <c r="A16" s="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3"/>
      <c r="AD16" s="13"/>
      <c r="AE16" s="13"/>
      <c r="AF16" s="13"/>
      <c r="AG16" s="13"/>
    </row>
    <row r="17" spans="1:33" ht="16.5" customHeight="1" x14ac:dyDescent="0.45">
      <c r="A17" s="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3"/>
      <c r="AD17" s="13"/>
      <c r="AE17" s="13"/>
      <c r="AF17" s="13"/>
      <c r="AG17" s="13"/>
    </row>
    <row r="18" spans="1:33" ht="16.5" customHeight="1" x14ac:dyDescent="0.45">
      <c r="A18" s="1"/>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3"/>
      <c r="AD18" s="13"/>
      <c r="AE18" s="13"/>
      <c r="AF18" s="13"/>
      <c r="AG18" s="13"/>
    </row>
    <row r="19" spans="1:33" ht="16.5" customHeight="1" x14ac:dyDescent="0.45">
      <c r="A19" s="1"/>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3"/>
      <c r="AD19" s="13"/>
      <c r="AE19" s="13"/>
      <c r="AF19" s="13"/>
      <c r="AG19" s="13"/>
    </row>
    <row r="20" spans="1:33" ht="16.5" customHeight="1" x14ac:dyDescent="0.45">
      <c r="A20" s="1"/>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3"/>
      <c r="AD20" s="13"/>
      <c r="AE20" s="13"/>
      <c r="AF20" s="13"/>
      <c r="AG20" s="13"/>
    </row>
    <row r="21" spans="1:33" ht="16.5" customHeight="1" x14ac:dyDescent="0.45">
      <c r="A21" s="1"/>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3"/>
      <c r="AD21" s="13"/>
      <c r="AE21" s="13"/>
      <c r="AF21" s="13"/>
      <c r="AG21" s="13"/>
    </row>
    <row r="22" spans="1:33" ht="16.5" customHeight="1" x14ac:dyDescent="0.45">
      <c r="A22" s="1"/>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3"/>
      <c r="AD22" s="13"/>
      <c r="AE22" s="13"/>
      <c r="AF22" s="13"/>
      <c r="AG22" s="13"/>
    </row>
    <row r="23" spans="1:33" ht="16.5" customHeight="1" x14ac:dyDescent="0.45">
      <c r="A23" s="1"/>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3"/>
      <c r="AD23" s="13"/>
      <c r="AE23" s="13"/>
      <c r="AF23" s="13"/>
      <c r="AG23" s="13"/>
    </row>
    <row r="24" spans="1:33" ht="16.5" customHeight="1" x14ac:dyDescent="0.45">
      <c r="A24" s="1"/>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3"/>
      <c r="AD24" s="13"/>
      <c r="AE24" s="13"/>
      <c r="AF24" s="13"/>
      <c r="AG24" s="13"/>
    </row>
    <row r="25" spans="1:33" ht="16.5" customHeight="1" x14ac:dyDescent="0.45">
      <c r="A25" s="1"/>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3"/>
      <c r="AD25" s="13"/>
      <c r="AE25" s="13"/>
      <c r="AF25" s="13"/>
      <c r="AG25" s="13"/>
    </row>
    <row r="26" spans="1:33" ht="16.5" customHeight="1" x14ac:dyDescent="0.45">
      <c r="A26" s="1"/>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3"/>
      <c r="AD26" s="13"/>
      <c r="AE26" s="13"/>
      <c r="AF26" s="13"/>
      <c r="AG26" s="13"/>
    </row>
    <row r="27" spans="1:33" ht="16.5" customHeight="1" x14ac:dyDescent="0.45">
      <c r="A27" s="1"/>
    </row>
    <row r="28" spans="1:33" ht="16.5" customHeight="1" x14ac:dyDescent="0.45">
      <c r="A28" s="1"/>
      <c r="B28" s="5" t="s">
        <v>76</v>
      </c>
      <c r="C28" s="6"/>
      <c r="D28" s="6"/>
      <c r="E28" s="6"/>
      <c r="F28" s="6"/>
      <c r="G28" s="6"/>
      <c r="H28" s="6"/>
      <c r="I28" s="6"/>
      <c r="J28" s="6"/>
      <c r="K28" s="6"/>
      <c r="L28" s="6"/>
      <c r="M28" s="6"/>
      <c r="N28" s="6"/>
      <c r="O28" s="6"/>
      <c r="P28" s="6"/>
      <c r="Q28" s="7"/>
      <c r="R28" s="7"/>
      <c r="S28" s="7"/>
      <c r="T28" s="7"/>
      <c r="U28" s="7"/>
      <c r="V28" s="7"/>
      <c r="W28" s="7"/>
      <c r="X28" s="7"/>
      <c r="Y28" s="7"/>
      <c r="Z28" s="7"/>
      <c r="AA28" s="7"/>
      <c r="AB28" s="7"/>
      <c r="AC28" s="8"/>
      <c r="AD28" s="8"/>
      <c r="AE28" s="8"/>
      <c r="AF28" s="8"/>
      <c r="AG28" s="8"/>
    </row>
    <row r="29" spans="1:33" ht="16.5" customHeight="1" x14ac:dyDescent="0.45">
      <c r="A29" s="1"/>
    </row>
    <row r="30" spans="1:33" ht="16.5" customHeight="1" x14ac:dyDescent="0.45">
      <c r="A30" s="1"/>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row>
    <row r="31" spans="1:33" ht="16.5" customHeight="1" x14ac:dyDescent="0.45">
      <c r="A31" s="1"/>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row>
    <row r="32" spans="1:33" ht="16.5" customHeight="1" x14ac:dyDescent="0.45">
      <c r="A32" s="1"/>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row>
    <row r="33" spans="1:33" ht="16.5" customHeight="1" x14ac:dyDescent="0.45">
      <c r="A33" s="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row>
    <row r="34" spans="1:33" ht="16.5" customHeight="1" x14ac:dyDescent="0.45">
      <c r="A34" s="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row>
    <row r="35" spans="1:33" ht="16.5" customHeight="1" x14ac:dyDescent="0.45">
      <c r="A35" s="1"/>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row>
    <row r="36" spans="1:33" ht="16.5" customHeight="1" x14ac:dyDescent="0.45">
      <c r="A36" s="1"/>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row>
    <row r="37" spans="1:33" ht="16.5" customHeight="1" x14ac:dyDescent="0.45">
      <c r="A37" s="1"/>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33" ht="16.5" customHeight="1" thickBot="1" x14ac:dyDescent="0.5">
      <c r="A38" s="1"/>
      <c r="B38" s="15" t="s">
        <v>77</v>
      </c>
      <c r="C38" s="16"/>
      <c r="D38" s="16"/>
      <c r="E38" s="16"/>
      <c r="F38" s="16"/>
      <c r="G38" s="16"/>
      <c r="H38" s="16"/>
      <c r="I38" s="16"/>
    </row>
    <row r="39" spans="1:33" ht="16.5" customHeight="1" x14ac:dyDescent="0.45">
      <c r="A39" s="1"/>
      <c r="B39" s="17" t="s">
        <v>78</v>
      </c>
      <c r="C39" s="18"/>
      <c r="D39" s="18"/>
      <c r="E39" s="19"/>
      <c r="F39" s="20"/>
      <c r="G39" s="20"/>
      <c r="H39" s="20"/>
      <c r="I39" s="20"/>
      <c r="J39" s="20"/>
      <c r="K39" s="20"/>
      <c r="L39" s="20"/>
      <c r="M39" s="20"/>
      <c r="N39" s="20"/>
      <c r="O39" s="20"/>
      <c r="P39" s="20"/>
      <c r="Q39" s="21"/>
      <c r="R39" s="22" t="s">
        <v>79</v>
      </c>
      <c r="S39" s="18"/>
      <c r="T39" s="18"/>
      <c r="U39" s="19"/>
      <c r="V39" s="20"/>
      <c r="W39" s="20"/>
      <c r="X39" s="20"/>
      <c r="Y39" s="20"/>
      <c r="Z39" s="20"/>
      <c r="AA39" s="20"/>
      <c r="AB39" s="20"/>
      <c r="AC39" s="20"/>
      <c r="AD39" s="20"/>
      <c r="AE39" s="20"/>
      <c r="AF39" s="23"/>
      <c r="AG39" s="24"/>
    </row>
    <row r="40" spans="1:33" ht="16.5" customHeight="1" x14ac:dyDescent="0.45">
      <c r="A40" s="1"/>
      <c r="B40" s="25" t="s">
        <v>80</v>
      </c>
      <c r="C40" s="26"/>
      <c r="D40" s="26"/>
      <c r="E40" s="26"/>
      <c r="F40" s="26"/>
      <c r="G40" s="26"/>
      <c r="H40" s="26"/>
      <c r="I40" s="26"/>
      <c r="J40" s="26"/>
      <c r="K40" s="26"/>
      <c r="L40" s="26"/>
      <c r="M40" s="26"/>
      <c r="N40" s="26"/>
      <c r="O40" s="26"/>
      <c r="P40" s="26"/>
      <c r="Q40" s="27"/>
      <c r="R40" s="28" t="s">
        <v>80</v>
      </c>
      <c r="S40" s="26"/>
      <c r="T40" s="26"/>
      <c r="U40" s="26"/>
      <c r="V40" s="26"/>
      <c r="W40" s="26"/>
      <c r="X40" s="26"/>
      <c r="Y40" s="26"/>
      <c r="Z40" s="26"/>
      <c r="AA40" s="26"/>
      <c r="AB40" s="26"/>
      <c r="AC40" s="26"/>
      <c r="AD40" s="26"/>
      <c r="AE40" s="26"/>
      <c r="AF40" s="29"/>
      <c r="AG40" s="30"/>
    </row>
    <row r="41" spans="1:33" ht="16.5" customHeight="1" x14ac:dyDescent="0.45">
      <c r="A41" s="1"/>
      <c r="B41" s="25" t="s">
        <v>81</v>
      </c>
      <c r="C41" s="26"/>
      <c r="D41" s="26"/>
      <c r="E41" s="26"/>
      <c r="F41" s="26"/>
      <c r="G41" s="26"/>
      <c r="H41" s="26"/>
      <c r="I41" s="26"/>
      <c r="J41" s="26"/>
      <c r="K41" s="26"/>
      <c r="L41" s="26"/>
      <c r="M41" s="26"/>
      <c r="N41" s="26"/>
      <c r="O41" s="26"/>
      <c r="P41" s="26"/>
      <c r="Q41" s="27"/>
      <c r="R41" s="26" t="s">
        <v>81</v>
      </c>
      <c r="S41" s="26"/>
      <c r="T41" s="26"/>
      <c r="U41" s="26"/>
      <c r="V41" s="26"/>
      <c r="W41" s="26"/>
      <c r="X41" s="26"/>
      <c r="Y41" s="26"/>
      <c r="Z41" s="26"/>
      <c r="AA41" s="26"/>
      <c r="AB41" s="26"/>
      <c r="AC41" s="26"/>
      <c r="AD41" s="26"/>
      <c r="AE41" s="26"/>
      <c r="AF41" s="29"/>
      <c r="AG41" s="30"/>
    </row>
    <row r="42" spans="1:33" ht="16.5" customHeight="1" x14ac:dyDescent="0.45">
      <c r="A42" s="1"/>
      <c r="B42" s="25" t="s">
        <v>82</v>
      </c>
      <c r="C42" s="26"/>
      <c r="D42" s="26"/>
      <c r="E42" s="26"/>
      <c r="F42" s="26"/>
      <c r="G42" s="26"/>
      <c r="H42" s="26"/>
      <c r="I42" s="26"/>
      <c r="J42" s="26"/>
      <c r="K42" s="26"/>
      <c r="L42" s="26"/>
      <c r="M42" s="26"/>
      <c r="N42" s="26"/>
      <c r="O42" s="26"/>
      <c r="P42" s="26"/>
      <c r="Q42" s="27"/>
      <c r="R42" s="26" t="s">
        <v>83</v>
      </c>
      <c r="S42" s="26"/>
      <c r="T42" s="26"/>
      <c r="U42" s="26"/>
      <c r="V42" s="26"/>
      <c r="W42" s="26"/>
      <c r="X42" s="26"/>
      <c r="Y42" s="26"/>
      <c r="Z42" s="26"/>
      <c r="AA42" s="26"/>
      <c r="AB42" s="26"/>
      <c r="AC42" s="26"/>
      <c r="AD42" s="26"/>
      <c r="AE42" s="26"/>
      <c r="AF42" s="29"/>
      <c r="AG42" s="30"/>
    </row>
    <row r="43" spans="1:33" ht="16.5" customHeight="1" x14ac:dyDescent="0.45">
      <c r="A43" s="1"/>
      <c r="B43" s="25" t="s">
        <v>84</v>
      </c>
      <c r="C43" s="26"/>
      <c r="D43" s="26"/>
      <c r="E43" s="26"/>
      <c r="F43" s="26"/>
      <c r="G43" s="26"/>
      <c r="H43" s="26"/>
      <c r="I43" s="26"/>
      <c r="J43" s="26"/>
      <c r="K43" s="26"/>
      <c r="L43" s="26"/>
      <c r="M43" s="26"/>
      <c r="N43" s="26"/>
      <c r="O43" s="26"/>
      <c r="P43" s="26"/>
      <c r="Q43" s="27"/>
      <c r="R43" s="26" t="s">
        <v>84</v>
      </c>
      <c r="S43" s="26"/>
      <c r="T43" s="26"/>
      <c r="U43" s="26"/>
      <c r="V43" s="26"/>
      <c r="W43" s="26"/>
      <c r="X43" s="26"/>
      <c r="Y43" s="26"/>
      <c r="Z43" s="26"/>
      <c r="AA43" s="26"/>
      <c r="AB43" s="26"/>
      <c r="AC43" s="26"/>
      <c r="AD43" s="26"/>
      <c r="AE43" s="26"/>
      <c r="AF43" s="29"/>
      <c r="AG43" s="30"/>
    </row>
    <row r="44" spans="1:33" ht="16.5" customHeight="1" x14ac:dyDescent="0.45">
      <c r="A44" s="1"/>
      <c r="B44" s="31" t="s">
        <v>85</v>
      </c>
      <c r="C44" s="32"/>
      <c r="D44" s="32"/>
      <c r="E44" s="32"/>
      <c r="F44" s="32"/>
      <c r="G44" s="32"/>
      <c r="H44" s="32"/>
      <c r="I44" s="32"/>
      <c r="J44" s="32"/>
      <c r="K44" s="32"/>
      <c r="L44" s="32"/>
      <c r="M44" s="32"/>
      <c r="N44" s="32"/>
      <c r="O44" s="32"/>
      <c r="P44" s="32"/>
      <c r="Q44" s="33"/>
      <c r="R44" s="32" t="s">
        <v>85</v>
      </c>
      <c r="S44" s="26"/>
      <c r="T44" s="26"/>
      <c r="U44" s="26"/>
      <c r="V44" s="26"/>
      <c r="W44" s="26"/>
      <c r="X44" s="26"/>
      <c r="Y44" s="26"/>
      <c r="Z44" s="26"/>
      <c r="AA44" s="26"/>
      <c r="AB44" s="26"/>
      <c r="AC44" s="26"/>
      <c r="AD44" s="26"/>
      <c r="AE44" s="26"/>
      <c r="AF44" s="34"/>
      <c r="AG44" s="35"/>
    </row>
    <row r="45" spans="1:33" ht="16.5" customHeight="1" x14ac:dyDescent="0.45">
      <c r="A45" s="1"/>
      <c r="B45" s="36" t="s">
        <v>86</v>
      </c>
      <c r="C45" s="37"/>
      <c r="D45" s="37"/>
      <c r="E45" s="38"/>
      <c r="F45" s="26"/>
      <c r="G45" s="26"/>
      <c r="H45" s="26"/>
      <c r="I45" s="26"/>
      <c r="J45" s="26"/>
      <c r="K45" s="26"/>
      <c r="L45" s="26"/>
      <c r="M45" s="26"/>
      <c r="N45" s="26"/>
      <c r="O45" s="26"/>
      <c r="P45" s="26"/>
      <c r="Q45" s="26"/>
      <c r="R45" s="39" t="s">
        <v>87</v>
      </c>
      <c r="S45" s="37"/>
      <c r="T45" s="37"/>
      <c r="U45" s="38"/>
      <c r="V45" s="40"/>
      <c r="W45" s="40"/>
      <c r="X45" s="40"/>
      <c r="Y45" s="40"/>
      <c r="Z45" s="40"/>
      <c r="AA45" s="40"/>
      <c r="AB45" s="40"/>
      <c r="AC45" s="40"/>
      <c r="AD45" s="40"/>
      <c r="AE45" s="40"/>
      <c r="AF45" s="41"/>
      <c r="AG45" s="42"/>
    </row>
    <row r="46" spans="1:33" ht="16.5" customHeight="1" x14ac:dyDescent="0.45">
      <c r="A46" s="1"/>
      <c r="B46" s="25" t="s">
        <v>88</v>
      </c>
      <c r="C46" s="26"/>
      <c r="D46" s="26"/>
      <c r="E46" s="26"/>
      <c r="F46" s="26"/>
      <c r="G46" s="26"/>
      <c r="H46" s="26"/>
      <c r="I46" s="26"/>
      <c r="J46" s="26"/>
      <c r="K46" s="26"/>
      <c r="L46" s="26"/>
      <c r="M46" s="26"/>
      <c r="N46" s="26"/>
      <c r="O46" s="26"/>
      <c r="P46" s="26"/>
      <c r="Q46" s="26"/>
      <c r="R46" s="43" t="s">
        <v>89</v>
      </c>
      <c r="S46" s="44"/>
      <c r="T46" s="44"/>
      <c r="U46" s="44"/>
      <c r="V46" s="44"/>
      <c r="W46" s="44"/>
      <c r="X46" s="44"/>
      <c r="Y46" s="44"/>
      <c r="Z46" s="44"/>
      <c r="AA46" s="44"/>
      <c r="AB46" s="44"/>
      <c r="AC46" s="44"/>
      <c r="AD46" s="44"/>
      <c r="AE46" s="44"/>
      <c r="AF46" s="45"/>
      <c r="AG46" s="46"/>
    </row>
    <row r="47" spans="1:33" ht="16.5" customHeight="1" x14ac:dyDescent="0.45">
      <c r="A47" s="1"/>
      <c r="B47" s="25" t="s">
        <v>81</v>
      </c>
      <c r="C47" s="26"/>
      <c r="D47" s="26"/>
      <c r="E47" s="26"/>
      <c r="F47" s="26"/>
      <c r="G47" s="26"/>
      <c r="H47" s="26"/>
      <c r="I47" s="26"/>
      <c r="J47" s="26"/>
      <c r="K47" s="26"/>
      <c r="L47" s="26"/>
      <c r="M47" s="26"/>
      <c r="N47" s="26"/>
      <c r="O47" s="26"/>
      <c r="P47" s="26"/>
      <c r="Q47" s="26"/>
      <c r="R47" s="43" t="s">
        <v>81</v>
      </c>
      <c r="S47" s="44"/>
      <c r="T47" s="44"/>
      <c r="U47" s="44"/>
      <c r="V47" s="44"/>
      <c r="W47" s="44"/>
      <c r="X47" s="44"/>
      <c r="Y47" s="44"/>
      <c r="Z47" s="44"/>
      <c r="AA47" s="44"/>
      <c r="AB47" s="44"/>
      <c r="AC47" s="44"/>
      <c r="AD47" s="44"/>
      <c r="AE47" s="44"/>
      <c r="AF47" s="45"/>
      <c r="AG47" s="46"/>
    </row>
    <row r="48" spans="1:33" ht="16.5" customHeight="1" x14ac:dyDescent="0.45">
      <c r="A48" s="1"/>
      <c r="B48" s="25" t="s">
        <v>90</v>
      </c>
      <c r="C48" s="26"/>
      <c r="D48" s="26"/>
      <c r="E48" s="26"/>
      <c r="F48" s="26"/>
      <c r="G48" s="26"/>
      <c r="H48" s="26"/>
      <c r="I48" s="26"/>
      <c r="J48" s="26"/>
      <c r="K48" s="26"/>
      <c r="L48" s="26"/>
      <c r="M48" s="26"/>
      <c r="N48" s="26"/>
      <c r="O48" s="26"/>
      <c r="P48" s="26"/>
      <c r="Q48" s="26"/>
      <c r="R48" s="43" t="s">
        <v>91</v>
      </c>
      <c r="S48" s="44"/>
      <c r="T48" s="44"/>
      <c r="U48" s="44"/>
      <c r="V48" s="44"/>
      <c r="W48" s="44"/>
      <c r="X48" s="44"/>
      <c r="Y48" s="44"/>
      <c r="Z48" s="44"/>
      <c r="AA48" s="44"/>
      <c r="AB48" s="44"/>
      <c r="AC48" s="44"/>
      <c r="AD48" s="44"/>
      <c r="AE48" s="44"/>
      <c r="AF48" s="45"/>
      <c r="AG48" s="46"/>
    </row>
    <row r="49" spans="1:42" ht="16.5" customHeight="1" x14ac:dyDescent="0.45">
      <c r="A49" s="1"/>
      <c r="B49" s="25" t="s">
        <v>92</v>
      </c>
      <c r="C49" s="26"/>
      <c r="D49" s="26"/>
      <c r="E49" s="26"/>
      <c r="F49" s="26"/>
      <c r="G49" s="26"/>
      <c r="H49" s="26"/>
      <c r="I49" s="26"/>
      <c r="J49" s="26"/>
      <c r="K49" s="26"/>
      <c r="L49" s="26"/>
      <c r="M49" s="26"/>
      <c r="N49" s="26"/>
      <c r="O49" s="26"/>
      <c r="P49" s="26"/>
      <c r="Q49" s="26"/>
      <c r="R49" s="43"/>
      <c r="S49" s="44"/>
      <c r="T49" s="44"/>
      <c r="U49" s="44"/>
      <c r="V49" s="44"/>
      <c r="W49" s="44"/>
      <c r="X49" s="44"/>
      <c r="Y49" s="44"/>
      <c r="Z49" s="44"/>
      <c r="AA49" s="44"/>
      <c r="AB49" s="44"/>
      <c r="AC49" s="44"/>
      <c r="AD49" s="44"/>
      <c r="AE49" s="44"/>
      <c r="AF49" s="45"/>
      <c r="AG49" s="46"/>
    </row>
    <row r="50" spans="1:42" ht="16.5" customHeight="1" x14ac:dyDescent="0.45">
      <c r="A50" s="1"/>
      <c r="B50" s="25" t="s">
        <v>84</v>
      </c>
      <c r="C50" s="26"/>
      <c r="D50" s="26"/>
      <c r="E50" s="26"/>
      <c r="F50" s="26"/>
      <c r="G50" s="26"/>
      <c r="H50" s="26"/>
      <c r="I50" s="26"/>
      <c r="J50" s="26"/>
      <c r="K50" s="26"/>
      <c r="L50" s="26"/>
      <c r="M50" s="26"/>
      <c r="N50" s="26"/>
      <c r="O50" s="26"/>
      <c r="P50" s="26"/>
      <c r="Q50" s="26"/>
      <c r="R50" s="43" t="s">
        <v>84</v>
      </c>
      <c r="S50" s="44"/>
      <c r="T50" s="44"/>
      <c r="U50" s="44"/>
      <c r="V50" s="44"/>
      <c r="W50" s="44"/>
      <c r="X50" s="44"/>
      <c r="Y50" s="44"/>
      <c r="Z50" s="44"/>
      <c r="AA50" s="44"/>
      <c r="AB50" s="44"/>
      <c r="AC50" s="44"/>
      <c r="AD50" s="44"/>
      <c r="AE50" s="44"/>
      <c r="AF50" s="45"/>
      <c r="AG50" s="46"/>
    </row>
    <row r="51" spans="1:42" ht="16.5" customHeight="1" thickBot="1" x14ac:dyDescent="0.5">
      <c r="A51" s="1"/>
      <c r="B51" s="47" t="s">
        <v>93</v>
      </c>
      <c r="C51" s="48"/>
      <c r="D51" s="48"/>
      <c r="E51" s="48"/>
      <c r="F51" s="48"/>
      <c r="G51" s="48"/>
      <c r="H51" s="48"/>
      <c r="I51" s="48"/>
      <c r="J51" s="48"/>
      <c r="K51" s="48"/>
      <c r="L51" s="48"/>
      <c r="M51" s="48"/>
      <c r="N51" s="48"/>
      <c r="O51" s="48"/>
      <c r="P51" s="48"/>
      <c r="Q51" s="48"/>
      <c r="R51" s="49" t="s">
        <v>94</v>
      </c>
      <c r="S51" s="50"/>
      <c r="T51" s="50"/>
      <c r="U51" s="50"/>
      <c r="V51" s="50"/>
      <c r="W51" s="50"/>
      <c r="X51" s="50"/>
      <c r="Y51" s="50"/>
      <c r="Z51" s="50"/>
      <c r="AA51" s="50"/>
      <c r="AB51" s="50"/>
      <c r="AC51" s="50"/>
      <c r="AD51" s="50"/>
      <c r="AE51" s="50"/>
      <c r="AF51" s="51"/>
      <c r="AG51" s="52"/>
    </row>
    <row r="52" spans="1:42" ht="20.100000000000001" customHeight="1" x14ac:dyDescent="0.45">
      <c r="A52" s="1"/>
    </row>
    <row r="53" spans="1:42" ht="20.100000000000001" customHeight="1" x14ac:dyDescent="0.45">
      <c r="A53" s="1"/>
    </row>
    <row r="54" spans="1:42" x14ac:dyDescent="0.45">
      <c r="A54" s="1"/>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row>
    <row r="55" spans="1:42" x14ac:dyDescent="0.45">
      <c r="A55" s="1"/>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row>
    <row r="56" spans="1:42" x14ac:dyDescent="0.45">
      <c r="A56" s="1"/>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row>
    <row r="57" spans="1:42" x14ac:dyDescent="0.45">
      <c r="A57" s="1"/>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row>
    <row r="58" spans="1:42" x14ac:dyDescent="0.45">
      <c r="A58" s="1"/>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row>
    <row r="59" spans="1:42" x14ac:dyDescent="0.45">
      <c r="A59" s="1"/>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G59" s="142"/>
      <c r="AH59" s="142"/>
      <c r="AI59" s="142"/>
      <c r="AJ59" s="142"/>
      <c r="AK59" s="142"/>
      <c r="AL59" s="142"/>
      <c r="AM59" s="142"/>
      <c r="AN59" s="142"/>
      <c r="AO59" s="142"/>
      <c r="AP59" s="142"/>
    </row>
    <row r="60" spans="1:42" x14ac:dyDescent="0.45">
      <c r="A60" s="1"/>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row>
    <row r="61" spans="1:42" ht="20.100000000000001" customHeight="1" x14ac:dyDescent="0.45">
      <c r="A61" s="1"/>
    </row>
    <row r="62" spans="1:42" ht="15.75" customHeight="1" x14ac:dyDescent="0.45">
      <c r="A62" s="1"/>
    </row>
    <row r="63" spans="1:42" x14ac:dyDescent="0.45">
      <c r="A63" s="1"/>
    </row>
  </sheetData>
  <mergeCells count="2">
    <mergeCell ref="B1:AG2"/>
    <mergeCell ref="AG59:AP59"/>
  </mergeCells>
  <phoneticPr fontId="2"/>
  <pageMargins left="0.39370078740157483" right="0.39370078740157483" top="0.59055118110236227" bottom="0.39370078740157483" header="0" footer="0"/>
  <pageSetup paperSize="9" scale="73" orientation="portrait" r:id="rId1"/>
  <rowBreaks count="1" manualBreakCount="1">
    <brk id="61"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95428-7EA5-45A3-8153-D66180E88478}">
  <sheetPr>
    <tabColor rgb="FFFFFF00"/>
  </sheetPr>
  <dimension ref="B1:BM60"/>
  <sheetViews>
    <sheetView tabSelected="1" view="pageBreakPreview" zoomScaleNormal="110" zoomScaleSheetLayoutView="100" workbookViewId="0">
      <selection activeCell="W18" sqref="W18:X18"/>
    </sheetView>
  </sheetViews>
  <sheetFormatPr defaultColWidth="9" defaultRowHeight="15" x14ac:dyDescent="0.45"/>
  <cols>
    <col min="1" max="2" width="1.796875" style="56" customWidth="1"/>
    <col min="3" max="8" width="3.59765625" style="56" customWidth="1"/>
    <col min="9" max="10" width="4" style="56" customWidth="1"/>
    <col min="11" max="16" width="3.59765625" style="56" customWidth="1"/>
    <col min="17" max="18" width="4" style="56" customWidth="1"/>
    <col min="19" max="23" width="3.59765625" style="56" customWidth="1"/>
    <col min="24" max="24" width="3.8984375" style="56" customWidth="1"/>
    <col min="25" max="26" width="4" style="56" customWidth="1"/>
    <col min="27" max="32" width="3.8984375" style="56" customWidth="1"/>
    <col min="33" max="33" width="1.09765625" style="56" customWidth="1"/>
    <col min="34" max="34" width="1.796875" style="56" customWidth="1"/>
    <col min="35" max="36" width="3.3984375" style="56" customWidth="1"/>
    <col min="37" max="71" width="3.59765625" style="56" customWidth="1"/>
    <col min="72" max="16384" width="9" style="56"/>
  </cols>
  <sheetData>
    <row r="1" spans="2:35" ht="18" customHeight="1" x14ac:dyDescent="0.45">
      <c r="B1" s="156" t="s">
        <v>0</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I1" s="57" t="s">
        <v>1</v>
      </c>
    </row>
    <row r="2" spans="2:35" ht="18" customHeight="1" x14ac:dyDescent="0.45">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I2" s="57"/>
    </row>
    <row r="3" spans="2:35" ht="18" customHeight="1" x14ac:dyDescent="0.45">
      <c r="C3" s="53"/>
      <c r="D3" s="54"/>
      <c r="E3" s="54"/>
      <c r="G3" s="55" t="s">
        <v>2</v>
      </c>
      <c r="H3" s="54"/>
      <c r="I3" s="54"/>
      <c r="J3" s="54"/>
      <c r="K3" s="54"/>
      <c r="L3" s="54"/>
      <c r="M3" s="54"/>
      <c r="N3" s="54"/>
    </row>
    <row r="4" spans="2:35" ht="18" customHeight="1" thickBot="1" x14ac:dyDescent="0.5">
      <c r="B4" s="57" t="s">
        <v>3</v>
      </c>
      <c r="C4" s="59"/>
      <c r="D4" s="58"/>
      <c r="E4" s="58"/>
      <c r="F4" s="59"/>
      <c r="G4" s="59"/>
      <c r="H4" s="59"/>
      <c r="I4" s="59"/>
      <c r="J4" s="59"/>
      <c r="K4" s="59"/>
      <c r="L4" s="59"/>
      <c r="M4" s="59"/>
      <c r="N4" s="59"/>
      <c r="O4" s="59"/>
      <c r="P4" s="59"/>
      <c r="Q4" s="59"/>
      <c r="R4" s="59"/>
      <c r="S4" s="59"/>
      <c r="T4" s="59"/>
      <c r="U4" s="59"/>
      <c r="V4" s="59"/>
      <c r="W4" s="59"/>
      <c r="X4" s="59"/>
      <c r="Y4" s="59"/>
      <c r="Z4" s="59"/>
      <c r="AA4" s="59"/>
      <c r="AB4" s="59"/>
      <c r="AC4" s="59"/>
      <c r="AD4" s="59"/>
      <c r="AE4" s="59"/>
      <c r="AF4" s="59"/>
    </row>
    <row r="5" spans="2:35" ht="18" customHeight="1" x14ac:dyDescent="0.45">
      <c r="C5" s="157" t="s">
        <v>4</v>
      </c>
      <c r="D5" s="158"/>
      <c r="E5" s="158"/>
      <c r="F5" s="158"/>
      <c r="G5" s="158"/>
      <c r="H5" s="158"/>
      <c r="I5" s="158"/>
      <c r="J5" s="158"/>
      <c r="K5" s="158"/>
      <c r="L5" s="158"/>
      <c r="M5" s="158"/>
      <c r="N5" s="158"/>
      <c r="O5" s="158"/>
      <c r="P5" s="159"/>
      <c r="Q5" s="160" t="s">
        <v>5</v>
      </c>
      <c r="R5" s="160"/>
      <c r="S5" s="160"/>
      <c r="T5" s="160"/>
      <c r="U5" s="160"/>
      <c r="V5" s="160"/>
      <c r="W5" s="160"/>
      <c r="X5" s="160"/>
      <c r="Y5" s="160"/>
      <c r="Z5" s="160"/>
      <c r="AA5" s="160"/>
      <c r="AB5" s="160"/>
      <c r="AC5" s="160"/>
      <c r="AD5" s="160"/>
      <c r="AE5" s="160"/>
      <c r="AF5" s="161"/>
    </row>
    <row r="6" spans="2:35" ht="18" customHeight="1" x14ac:dyDescent="0.45">
      <c r="C6" s="143" t="s">
        <v>6</v>
      </c>
      <c r="D6" s="144"/>
      <c r="E6" s="144"/>
      <c r="F6" s="144"/>
      <c r="G6" s="144"/>
      <c r="H6" s="144"/>
      <c r="I6" s="145"/>
      <c r="J6" s="146"/>
      <c r="K6" s="146"/>
      <c r="L6" s="146"/>
      <c r="M6" s="146"/>
      <c r="N6" s="146"/>
      <c r="O6" s="146"/>
      <c r="P6" s="147"/>
      <c r="Q6" s="144" t="s">
        <v>7</v>
      </c>
      <c r="R6" s="144"/>
      <c r="S6" s="144"/>
      <c r="T6" s="144"/>
      <c r="U6" s="144"/>
      <c r="V6" s="144"/>
      <c r="W6" s="144"/>
      <c r="X6" s="144"/>
      <c r="Y6" s="144"/>
      <c r="Z6" s="144"/>
      <c r="AA6" s="144"/>
      <c r="AB6" s="144"/>
      <c r="AC6" s="144"/>
      <c r="AD6" s="144"/>
      <c r="AE6" s="144"/>
      <c r="AF6" s="148"/>
    </row>
    <row r="7" spans="2:35" ht="18" customHeight="1" x14ac:dyDescent="0.45">
      <c r="C7" s="143" t="s">
        <v>8</v>
      </c>
      <c r="D7" s="144"/>
      <c r="E7" s="144"/>
      <c r="F7" s="144"/>
      <c r="G7" s="144"/>
      <c r="H7" s="144"/>
      <c r="I7" s="145"/>
      <c r="J7" s="146"/>
      <c r="K7" s="146"/>
      <c r="L7" s="146"/>
      <c r="M7" s="146"/>
      <c r="N7" s="146"/>
      <c r="O7" s="146"/>
      <c r="P7" s="147"/>
      <c r="Q7" s="144" t="s">
        <v>9</v>
      </c>
      <c r="R7" s="144"/>
      <c r="S7" s="144"/>
      <c r="T7" s="144"/>
      <c r="U7" s="144"/>
      <c r="V7" s="144"/>
      <c r="W7" s="144"/>
      <c r="X7" s="144"/>
      <c r="Y7" s="144"/>
      <c r="Z7" s="144"/>
      <c r="AA7" s="144"/>
      <c r="AB7" s="144"/>
      <c r="AC7" s="144"/>
      <c r="AD7" s="144"/>
      <c r="AE7" s="144"/>
      <c r="AF7" s="148"/>
    </row>
    <row r="8" spans="2:35" ht="18" customHeight="1" x14ac:dyDescent="0.45">
      <c r="C8" s="149" t="s">
        <v>10</v>
      </c>
      <c r="D8" s="150"/>
      <c r="E8" s="150"/>
      <c r="F8" s="150"/>
      <c r="G8" s="150"/>
      <c r="H8" s="150"/>
      <c r="I8" s="151"/>
      <c r="J8" s="152"/>
      <c r="K8" s="152"/>
      <c r="L8" s="152"/>
      <c r="M8" s="152"/>
      <c r="N8" s="152"/>
      <c r="O8" s="152"/>
      <c r="P8" s="153"/>
      <c r="Q8" s="154" t="s">
        <v>11</v>
      </c>
      <c r="R8" s="154"/>
      <c r="S8" s="154"/>
      <c r="T8" s="154"/>
      <c r="U8" s="154"/>
      <c r="V8" s="154"/>
      <c r="W8" s="154"/>
      <c r="X8" s="154"/>
      <c r="Y8" s="154"/>
      <c r="Z8" s="154"/>
      <c r="AA8" s="154"/>
      <c r="AB8" s="154"/>
      <c r="AC8" s="154"/>
      <c r="AD8" s="154"/>
      <c r="AE8" s="154"/>
      <c r="AF8" s="155"/>
    </row>
    <row r="9" spans="2:35" ht="18" customHeight="1" thickBot="1" x14ac:dyDescent="0.5">
      <c r="C9" s="162" t="s">
        <v>12</v>
      </c>
      <c r="D9" s="163"/>
      <c r="E9" s="163"/>
      <c r="F9" s="163"/>
      <c r="G9" s="163"/>
      <c r="H9" s="163"/>
      <c r="I9" s="164"/>
      <c r="J9" s="165"/>
      <c r="K9" s="165"/>
      <c r="L9" s="165"/>
      <c r="M9" s="165"/>
      <c r="N9" s="165"/>
      <c r="O9" s="165"/>
      <c r="P9" s="166"/>
      <c r="Q9" s="167" t="s">
        <v>13</v>
      </c>
      <c r="R9" s="167"/>
      <c r="S9" s="167"/>
      <c r="T9" s="167"/>
      <c r="U9" s="167"/>
      <c r="V9" s="167"/>
      <c r="W9" s="167"/>
      <c r="X9" s="167"/>
      <c r="Y9" s="167"/>
      <c r="Z9" s="167"/>
      <c r="AA9" s="167"/>
      <c r="AB9" s="167"/>
      <c r="AC9" s="167"/>
      <c r="AD9" s="167"/>
      <c r="AE9" s="167"/>
      <c r="AF9" s="168"/>
    </row>
    <row r="10" spans="2:35" ht="18" customHeight="1" x14ac:dyDescent="0.45">
      <c r="C10" s="108"/>
      <c r="D10" s="108"/>
      <c r="E10" s="108"/>
      <c r="F10" s="108"/>
      <c r="G10" s="108"/>
      <c r="H10" s="108"/>
      <c r="I10" s="108"/>
      <c r="J10" s="108"/>
      <c r="K10" s="108"/>
      <c r="L10" s="108"/>
      <c r="M10" s="108"/>
      <c r="N10" s="108"/>
    </row>
    <row r="11" spans="2:35" ht="18.600000000000001" customHeight="1" x14ac:dyDescent="0.45">
      <c r="B11" s="57" t="s">
        <v>14</v>
      </c>
      <c r="D11" s="58"/>
      <c r="E11" s="58"/>
      <c r="F11" s="60"/>
      <c r="G11" s="60"/>
      <c r="H11" s="60"/>
      <c r="I11" s="60"/>
      <c r="J11" s="60"/>
      <c r="K11" s="60"/>
      <c r="L11" s="60"/>
      <c r="M11" s="60"/>
      <c r="N11" s="60"/>
      <c r="O11" s="60"/>
      <c r="P11" s="60"/>
      <c r="Q11" s="59"/>
      <c r="R11" s="59"/>
      <c r="S11" s="59"/>
      <c r="T11" s="59"/>
      <c r="U11" s="59"/>
      <c r="V11" s="59"/>
      <c r="W11" s="59"/>
      <c r="X11" s="59"/>
      <c r="Y11" s="59"/>
      <c r="Z11" s="59"/>
      <c r="AA11" s="59"/>
      <c r="AB11" s="59"/>
      <c r="AC11" s="59"/>
      <c r="AD11" s="59"/>
      <c r="AE11" s="59"/>
      <c r="AF11" s="59"/>
    </row>
    <row r="12" spans="2:35" ht="16.8" customHeight="1" thickBot="1" x14ac:dyDescent="0.5">
      <c r="B12" s="109" t="s">
        <v>15</v>
      </c>
      <c r="C12" s="61"/>
      <c r="D12" s="59"/>
      <c r="E12" s="59"/>
    </row>
    <row r="13" spans="2:35" ht="18" customHeight="1" x14ac:dyDescent="0.45">
      <c r="B13" s="109"/>
      <c r="C13" s="169" t="s">
        <v>16</v>
      </c>
      <c r="D13" s="170"/>
      <c r="E13" s="170"/>
      <c r="F13" s="170"/>
      <c r="G13" s="170"/>
      <c r="H13" s="170"/>
      <c r="I13" s="175" t="s">
        <v>17</v>
      </c>
      <c r="J13" s="170"/>
      <c r="K13" s="170"/>
      <c r="L13" s="170"/>
      <c r="M13" s="170"/>
      <c r="N13" s="176"/>
      <c r="O13" s="175" t="s">
        <v>18</v>
      </c>
      <c r="P13" s="170"/>
      <c r="Q13" s="170"/>
      <c r="R13" s="170"/>
      <c r="S13" s="170"/>
      <c r="T13" s="170"/>
      <c r="U13" s="158"/>
      <c r="V13" s="158"/>
      <c r="W13" s="158"/>
      <c r="X13" s="158"/>
      <c r="Y13" s="158"/>
      <c r="Z13" s="158"/>
      <c r="AA13" s="175" t="s">
        <v>19</v>
      </c>
      <c r="AB13" s="176"/>
      <c r="AC13" s="183" t="s">
        <v>20</v>
      </c>
      <c r="AD13" s="184"/>
      <c r="AE13" s="184"/>
      <c r="AF13" s="185"/>
    </row>
    <row r="14" spans="2:35" ht="18" customHeight="1" x14ac:dyDescent="0.45">
      <c r="C14" s="171"/>
      <c r="D14" s="172"/>
      <c r="E14" s="172"/>
      <c r="F14" s="172"/>
      <c r="G14" s="172"/>
      <c r="H14" s="172"/>
      <c r="I14" s="177"/>
      <c r="J14" s="172"/>
      <c r="K14" s="172"/>
      <c r="L14" s="172"/>
      <c r="M14" s="172"/>
      <c r="N14" s="178"/>
      <c r="O14" s="181"/>
      <c r="P14" s="182"/>
      <c r="Q14" s="182"/>
      <c r="R14" s="182"/>
      <c r="S14" s="182"/>
      <c r="T14" s="182"/>
      <c r="U14" s="186" t="s">
        <v>21</v>
      </c>
      <c r="V14" s="187"/>
      <c r="W14" s="187"/>
      <c r="X14" s="187"/>
      <c r="Y14" s="187"/>
      <c r="Z14" s="188"/>
      <c r="AA14" s="177"/>
      <c r="AB14" s="178"/>
      <c r="AC14" s="186" t="s">
        <v>22</v>
      </c>
      <c r="AD14" s="188"/>
      <c r="AE14" s="186" t="s">
        <v>23</v>
      </c>
      <c r="AF14" s="189"/>
    </row>
    <row r="15" spans="2:35" ht="18" customHeight="1" x14ac:dyDescent="0.45">
      <c r="C15" s="171"/>
      <c r="D15" s="172"/>
      <c r="E15" s="172"/>
      <c r="F15" s="172"/>
      <c r="G15" s="172"/>
      <c r="H15" s="172"/>
      <c r="I15" s="177"/>
      <c r="J15" s="172"/>
      <c r="K15" s="172"/>
      <c r="L15" s="172"/>
      <c r="M15" s="172"/>
      <c r="N15" s="178"/>
      <c r="O15" s="181"/>
      <c r="P15" s="182"/>
      <c r="Q15" s="182"/>
      <c r="R15" s="182"/>
      <c r="S15" s="182"/>
      <c r="T15" s="182"/>
      <c r="U15" s="192" t="s">
        <v>24</v>
      </c>
      <c r="V15" s="193"/>
      <c r="W15" s="193"/>
      <c r="X15" s="193"/>
      <c r="Y15" s="193"/>
      <c r="Z15" s="194"/>
      <c r="AA15" s="177"/>
      <c r="AB15" s="178"/>
      <c r="AC15" s="177"/>
      <c r="AD15" s="178"/>
      <c r="AE15" s="177"/>
      <c r="AF15" s="190"/>
    </row>
    <row r="16" spans="2:35" ht="18" customHeight="1" x14ac:dyDescent="0.45">
      <c r="C16" s="173"/>
      <c r="D16" s="174"/>
      <c r="E16" s="174"/>
      <c r="F16" s="174"/>
      <c r="G16" s="174"/>
      <c r="H16" s="174"/>
      <c r="I16" s="179"/>
      <c r="J16" s="174"/>
      <c r="K16" s="174"/>
      <c r="L16" s="174"/>
      <c r="M16" s="174"/>
      <c r="N16" s="180"/>
      <c r="O16" s="195" t="s">
        <v>25</v>
      </c>
      <c r="P16" s="196"/>
      <c r="Q16" s="196" t="s">
        <v>26</v>
      </c>
      <c r="R16" s="196"/>
      <c r="S16" s="196" t="s">
        <v>27</v>
      </c>
      <c r="T16" s="197"/>
      <c r="U16" s="195" t="s">
        <v>25</v>
      </c>
      <c r="V16" s="196"/>
      <c r="W16" s="196" t="s">
        <v>26</v>
      </c>
      <c r="X16" s="196"/>
      <c r="Y16" s="196" t="s">
        <v>27</v>
      </c>
      <c r="Z16" s="197"/>
      <c r="AA16" s="179"/>
      <c r="AB16" s="180"/>
      <c r="AC16" s="179"/>
      <c r="AD16" s="180"/>
      <c r="AE16" s="179"/>
      <c r="AF16" s="191"/>
    </row>
    <row r="17" spans="2:48" ht="18" customHeight="1" x14ac:dyDescent="0.45">
      <c r="C17" s="198"/>
      <c r="D17" s="199"/>
      <c r="E17" s="199"/>
      <c r="F17" s="199"/>
      <c r="G17" s="199"/>
      <c r="H17" s="199"/>
      <c r="I17" s="200"/>
      <c r="J17" s="201"/>
      <c r="K17" s="201"/>
      <c r="L17" s="201"/>
      <c r="M17" s="201"/>
      <c r="N17" s="202"/>
      <c r="O17" s="203"/>
      <c r="P17" s="204"/>
      <c r="Q17" s="204"/>
      <c r="R17" s="204"/>
      <c r="S17" s="204"/>
      <c r="T17" s="205"/>
      <c r="U17" s="203"/>
      <c r="V17" s="204"/>
      <c r="W17" s="204"/>
      <c r="X17" s="204"/>
      <c r="Y17" s="204"/>
      <c r="Z17" s="205"/>
      <c r="AA17" s="206"/>
      <c r="AB17" s="207"/>
      <c r="AC17" s="208"/>
      <c r="AD17" s="209"/>
      <c r="AE17" s="210"/>
      <c r="AF17" s="211"/>
    </row>
    <row r="18" spans="2:48" ht="18" customHeight="1" x14ac:dyDescent="0.45">
      <c r="C18" s="198"/>
      <c r="D18" s="199"/>
      <c r="E18" s="199"/>
      <c r="F18" s="199"/>
      <c r="G18" s="199"/>
      <c r="H18" s="199"/>
      <c r="I18" s="200"/>
      <c r="J18" s="201"/>
      <c r="K18" s="201"/>
      <c r="L18" s="201"/>
      <c r="M18" s="201"/>
      <c r="N18" s="202"/>
      <c r="O18" s="203"/>
      <c r="P18" s="204"/>
      <c r="Q18" s="204"/>
      <c r="R18" s="204"/>
      <c r="S18" s="204"/>
      <c r="T18" s="205"/>
      <c r="U18" s="203"/>
      <c r="V18" s="204"/>
      <c r="W18" s="204"/>
      <c r="X18" s="204"/>
      <c r="Y18" s="204"/>
      <c r="Z18" s="205"/>
      <c r="AA18" s="206"/>
      <c r="AB18" s="207"/>
      <c r="AC18" s="208"/>
      <c r="AD18" s="209"/>
      <c r="AE18" s="210"/>
      <c r="AF18" s="211"/>
    </row>
    <row r="19" spans="2:48" ht="18" customHeight="1" x14ac:dyDescent="0.45">
      <c r="C19" s="198"/>
      <c r="D19" s="199"/>
      <c r="E19" s="199"/>
      <c r="F19" s="199"/>
      <c r="G19" s="199"/>
      <c r="H19" s="199"/>
      <c r="I19" s="200"/>
      <c r="J19" s="201"/>
      <c r="K19" s="201"/>
      <c r="L19" s="201"/>
      <c r="M19" s="201"/>
      <c r="N19" s="202"/>
      <c r="O19" s="212"/>
      <c r="P19" s="213"/>
      <c r="Q19" s="214"/>
      <c r="R19" s="213"/>
      <c r="S19" s="214"/>
      <c r="T19" s="215"/>
      <c r="U19" s="203"/>
      <c r="V19" s="204"/>
      <c r="W19" s="204"/>
      <c r="X19" s="204"/>
      <c r="Y19" s="204"/>
      <c r="Z19" s="205"/>
      <c r="AA19" s="206"/>
      <c r="AB19" s="207"/>
      <c r="AC19" s="216"/>
      <c r="AD19" s="217"/>
      <c r="AE19" s="218"/>
      <c r="AF19" s="219"/>
    </row>
    <row r="20" spans="2:48" ht="18" customHeight="1" x14ac:dyDescent="0.45">
      <c r="C20" s="198"/>
      <c r="D20" s="199"/>
      <c r="E20" s="199"/>
      <c r="F20" s="199"/>
      <c r="G20" s="199"/>
      <c r="H20" s="199"/>
      <c r="I20" s="200"/>
      <c r="J20" s="201"/>
      <c r="K20" s="201"/>
      <c r="L20" s="201"/>
      <c r="M20" s="201"/>
      <c r="N20" s="202"/>
      <c r="O20" s="203"/>
      <c r="P20" s="204"/>
      <c r="Q20" s="204"/>
      <c r="R20" s="204"/>
      <c r="S20" s="204"/>
      <c r="T20" s="205"/>
      <c r="U20" s="203"/>
      <c r="V20" s="204"/>
      <c r="W20" s="204"/>
      <c r="X20" s="204"/>
      <c r="Y20" s="204"/>
      <c r="Z20" s="205"/>
      <c r="AA20" s="206"/>
      <c r="AB20" s="207"/>
      <c r="AC20" s="216"/>
      <c r="AD20" s="217"/>
      <c r="AE20" s="218"/>
      <c r="AF20" s="219"/>
    </row>
    <row r="21" spans="2:48" ht="18" customHeight="1" thickBot="1" x14ac:dyDescent="0.5">
      <c r="C21" s="245"/>
      <c r="D21" s="246"/>
      <c r="E21" s="246"/>
      <c r="F21" s="246"/>
      <c r="G21" s="246"/>
      <c r="H21" s="246"/>
      <c r="I21" s="247"/>
      <c r="J21" s="248"/>
      <c r="K21" s="248"/>
      <c r="L21" s="248"/>
      <c r="M21" s="248"/>
      <c r="N21" s="249"/>
      <c r="O21" s="250"/>
      <c r="P21" s="251"/>
      <c r="Q21" s="252"/>
      <c r="R21" s="251"/>
      <c r="S21" s="252"/>
      <c r="T21" s="253"/>
      <c r="U21" s="254"/>
      <c r="V21" s="220"/>
      <c r="W21" s="220"/>
      <c r="X21" s="220"/>
      <c r="Y21" s="220"/>
      <c r="Z21" s="221"/>
      <c r="AA21" s="222"/>
      <c r="AB21" s="223"/>
      <c r="AC21" s="224"/>
      <c r="AD21" s="225"/>
      <c r="AE21" s="226"/>
      <c r="AF21" s="227"/>
    </row>
    <row r="22" spans="2:48" ht="18" customHeight="1" x14ac:dyDescent="0.45">
      <c r="C22" s="62"/>
      <c r="D22" s="62"/>
      <c r="E22" s="62"/>
      <c r="F22" s="62"/>
      <c r="G22" s="62"/>
      <c r="H22" s="62"/>
      <c r="I22" s="62"/>
      <c r="J22" s="62"/>
      <c r="K22" s="62"/>
      <c r="L22" s="62"/>
      <c r="M22" s="62"/>
      <c r="N22" s="62"/>
      <c r="O22" s="62"/>
      <c r="P22" s="62"/>
      <c r="Q22" s="62"/>
      <c r="R22" s="62"/>
      <c r="S22" s="62"/>
      <c r="T22" s="62"/>
      <c r="U22" s="62"/>
      <c r="V22" s="62"/>
      <c r="W22" s="62"/>
      <c r="X22" s="62"/>
      <c r="Y22" s="62"/>
      <c r="Z22" s="62"/>
      <c r="AA22" s="63"/>
      <c r="AB22" s="63"/>
      <c r="AC22" s="63"/>
      <c r="AD22" s="63"/>
      <c r="AE22" s="63"/>
      <c r="AF22" s="63"/>
    </row>
    <row r="23" spans="2:48" ht="18" customHeight="1" thickBot="1" x14ac:dyDescent="0.5">
      <c r="B23" s="109" t="s">
        <v>28</v>
      </c>
      <c r="C23" s="61"/>
      <c r="D23" s="59"/>
      <c r="E23" s="59"/>
    </row>
    <row r="24" spans="2:48" ht="18" customHeight="1" x14ac:dyDescent="0.45">
      <c r="B24" s="109"/>
      <c r="C24" s="228" t="s">
        <v>29</v>
      </c>
      <c r="D24" s="229"/>
      <c r="E24" s="229"/>
      <c r="F24" s="229"/>
      <c r="G24" s="229"/>
      <c r="H24" s="230"/>
      <c r="I24" s="237" t="s">
        <v>95</v>
      </c>
      <c r="J24" s="238"/>
      <c r="K24" s="238"/>
      <c r="L24" s="238"/>
      <c r="M24" s="238"/>
      <c r="N24" s="239"/>
      <c r="O24" s="237" t="s">
        <v>96</v>
      </c>
      <c r="P24" s="238"/>
      <c r="Q24" s="238"/>
      <c r="R24" s="238"/>
      <c r="S24" s="238"/>
      <c r="T24" s="243"/>
      <c r="AA24" s="64"/>
      <c r="AB24" s="64"/>
      <c r="AC24" s="64"/>
      <c r="AD24" s="64"/>
      <c r="AE24" s="64"/>
      <c r="AF24" s="64"/>
    </row>
    <row r="25" spans="2:48" ht="18" customHeight="1" x14ac:dyDescent="0.45">
      <c r="C25" s="231"/>
      <c r="D25" s="232"/>
      <c r="E25" s="232"/>
      <c r="F25" s="232"/>
      <c r="G25" s="232"/>
      <c r="H25" s="233"/>
      <c r="I25" s="240"/>
      <c r="J25" s="241"/>
      <c r="K25" s="241"/>
      <c r="L25" s="241"/>
      <c r="M25" s="241"/>
      <c r="N25" s="242"/>
      <c r="O25" s="240"/>
      <c r="P25" s="241"/>
      <c r="Q25" s="241"/>
      <c r="R25" s="241"/>
      <c r="S25" s="241"/>
      <c r="T25" s="244"/>
      <c r="AA25" s="64"/>
      <c r="AB25" s="64"/>
      <c r="AC25" s="64"/>
      <c r="AD25" s="64"/>
      <c r="AE25" s="64"/>
      <c r="AF25" s="64"/>
    </row>
    <row r="26" spans="2:48" ht="18" customHeight="1" x14ac:dyDescent="0.45">
      <c r="C26" s="234"/>
      <c r="D26" s="235"/>
      <c r="E26" s="235"/>
      <c r="F26" s="235"/>
      <c r="G26" s="235"/>
      <c r="H26" s="236"/>
      <c r="I26" s="65" t="s">
        <v>25</v>
      </c>
      <c r="J26" s="66"/>
      <c r="K26" s="66" t="s">
        <v>26</v>
      </c>
      <c r="L26" s="66"/>
      <c r="M26" s="66" t="s">
        <v>27</v>
      </c>
      <c r="N26" s="67"/>
      <c r="O26" s="65" t="s">
        <v>25</v>
      </c>
      <c r="P26" s="66"/>
      <c r="Q26" s="66" t="s">
        <v>26</v>
      </c>
      <c r="R26" s="66"/>
      <c r="S26" s="66" t="s">
        <v>27</v>
      </c>
      <c r="T26" s="68"/>
      <c r="AA26" s="69"/>
      <c r="AB26" s="69"/>
      <c r="AC26" s="69"/>
      <c r="AD26" s="69"/>
      <c r="AE26" s="69"/>
      <c r="AF26" s="69"/>
    </row>
    <row r="27" spans="2:48" ht="18" customHeight="1" x14ac:dyDescent="0.45">
      <c r="C27" s="257">
        <f>C17</f>
        <v>0</v>
      </c>
      <c r="D27" s="258"/>
      <c r="E27" s="258"/>
      <c r="F27" s="258"/>
      <c r="G27" s="258"/>
      <c r="H27" s="258"/>
      <c r="I27" s="259">
        <f>AA17*AC17*O17%</f>
        <v>0</v>
      </c>
      <c r="J27" s="255"/>
      <c r="K27" s="255">
        <f>AA17*AC17*Q17%</f>
        <v>0</v>
      </c>
      <c r="L27" s="255"/>
      <c r="M27" s="255">
        <f>AA17*AC17*S17%</f>
        <v>0</v>
      </c>
      <c r="N27" s="260"/>
      <c r="O27" s="261">
        <f>AA17*AE17*O17%</f>
        <v>0</v>
      </c>
      <c r="P27" s="255"/>
      <c r="Q27" s="255">
        <f>AA17*AE17*Q17%</f>
        <v>0</v>
      </c>
      <c r="R27" s="255"/>
      <c r="S27" s="255">
        <f>AA17*AE17*S17%</f>
        <v>0</v>
      </c>
      <c r="T27" s="256"/>
      <c r="U27" s="70">
        <f>IF(I17="国内資源由来肥料",SUM(U17:Z17)/SUM(O17:T17),0)</f>
        <v>0</v>
      </c>
      <c r="V27" s="71"/>
      <c r="W27" s="71"/>
      <c r="X27" s="72"/>
      <c r="Y27" s="73"/>
      <c r="Z27" s="73"/>
      <c r="AA27" s="74"/>
      <c r="AB27" s="74"/>
      <c r="AC27" s="74"/>
      <c r="AD27" s="74"/>
      <c r="AE27" s="74"/>
      <c r="AF27" s="74"/>
      <c r="AI27" s="118"/>
    </row>
    <row r="28" spans="2:48" ht="18" customHeight="1" x14ac:dyDescent="0.45">
      <c r="C28" s="257">
        <f>C18</f>
        <v>0</v>
      </c>
      <c r="D28" s="258"/>
      <c r="E28" s="258"/>
      <c r="F28" s="258"/>
      <c r="G28" s="258"/>
      <c r="H28" s="258"/>
      <c r="I28" s="259">
        <f>AA18*AC18*O18%</f>
        <v>0</v>
      </c>
      <c r="J28" s="255"/>
      <c r="K28" s="255">
        <f>AA18*AC18*Q18%</f>
        <v>0</v>
      </c>
      <c r="L28" s="255"/>
      <c r="M28" s="255">
        <f>AA18*AC18*S18%</f>
        <v>0</v>
      </c>
      <c r="N28" s="260"/>
      <c r="O28" s="261">
        <f>AA18*AE18*O18%</f>
        <v>0</v>
      </c>
      <c r="P28" s="255"/>
      <c r="Q28" s="255">
        <f>AA18*AE18*Q18%</f>
        <v>0</v>
      </c>
      <c r="R28" s="255"/>
      <c r="S28" s="255">
        <f>AA18*AE18*S18%</f>
        <v>0</v>
      </c>
      <c r="T28" s="256"/>
      <c r="U28" s="70">
        <f>IF(I18="国内資源由来肥料",SUM(U18:Z18)/SUM(O18:T18),0)</f>
        <v>0</v>
      </c>
      <c r="V28" s="71"/>
      <c r="W28" s="71"/>
      <c r="X28" s="71"/>
      <c r="Y28" s="71"/>
      <c r="Z28" s="71"/>
      <c r="AA28" s="75"/>
      <c r="AB28" s="75"/>
      <c r="AC28" s="75"/>
      <c r="AD28" s="75"/>
      <c r="AE28" s="75"/>
      <c r="AF28" s="75"/>
      <c r="AI28" s="119"/>
      <c r="AJ28" s="119"/>
      <c r="AK28" s="119"/>
      <c r="AU28" s="120"/>
    </row>
    <row r="29" spans="2:48" ht="18" customHeight="1" thickBot="1" x14ac:dyDescent="0.5">
      <c r="C29" s="257">
        <f>C19</f>
        <v>0</v>
      </c>
      <c r="D29" s="258"/>
      <c r="E29" s="258"/>
      <c r="F29" s="258"/>
      <c r="G29" s="258"/>
      <c r="H29" s="258"/>
      <c r="I29" s="259">
        <f>$AA19*$AC19*O19%</f>
        <v>0</v>
      </c>
      <c r="J29" s="255"/>
      <c r="K29" s="255">
        <f>$AA19*$AC19*Q19%</f>
        <v>0</v>
      </c>
      <c r="L29" s="255"/>
      <c r="M29" s="255">
        <f>$AA19*$AC19*S19%</f>
        <v>0</v>
      </c>
      <c r="N29" s="260"/>
      <c r="O29" s="261">
        <f>AA19*AE19*O19%</f>
        <v>0</v>
      </c>
      <c r="P29" s="255"/>
      <c r="Q29" s="255">
        <f>AA19*AE19*Q19%</f>
        <v>0</v>
      </c>
      <c r="R29" s="255"/>
      <c r="S29" s="255">
        <f>AA19*AE19*S19%</f>
        <v>0</v>
      </c>
      <c r="T29" s="256"/>
      <c r="U29" s="70">
        <f>IF(I19="国内資源由来肥料",SUM(U19:Z19)/SUM(O19:T19),0)</f>
        <v>0</v>
      </c>
      <c r="AA29" s="262"/>
      <c r="AB29" s="262"/>
      <c r="AC29" s="263"/>
      <c r="AD29" s="263"/>
      <c r="AE29" s="263"/>
      <c r="AF29" s="263"/>
      <c r="AM29" s="120" t="s">
        <v>30</v>
      </c>
      <c r="AN29" s="120"/>
      <c r="AO29" s="120"/>
      <c r="AP29" s="120"/>
      <c r="AQ29" s="120"/>
      <c r="AR29" s="120"/>
      <c r="AS29" s="120"/>
      <c r="AT29" s="120"/>
      <c r="AV29" s="120"/>
    </row>
    <row r="30" spans="2:48" ht="18" customHeight="1" x14ac:dyDescent="0.45">
      <c r="C30" s="257">
        <f t="shared" ref="C30:C31" si="0">C20</f>
        <v>0</v>
      </c>
      <c r="D30" s="258"/>
      <c r="E30" s="258"/>
      <c r="F30" s="258"/>
      <c r="G30" s="258"/>
      <c r="H30" s="258"/>
      <c r="I30" s="264">
        <f>$AA20*$AC20*O20%</f>
        <v>0</v>
      </c>
      <c r="J30" s="265"/>
      <c r="K30" s="265">
        <f>$AA20*$AC20*Q20%</f>
        <v>0</v>
      </c>
      <c r="L30" s="265"/>
      <c r="M30" s="265">
        <f>$AA20*$AC20*S20%</f>
        <v>0</v>
      </c>
      <c r="N30" s="266"/>
      <c r="O30" s="267">
        <f>AA20*AE20*O20%</f>
        <v>0</v>
      </c>
      <c r="P30" s="265"/>
      <c r="Q30" s="265">
        <f>AA20*AE20*Q20%</f>
        <v>0</v>
      </c>
      <c r="R30" s="265"/>
      <c r="S30" s="265">
        <f>AA20*AE20*S20%</f>
        <v>0</v>
      </c>
      <c r="T30" s="268"/>
      <c r="U30" s="70">
        <f>IF(I20="国内資源由来肥料",SUM(U20:Z20)/SUM(O20:T20),0)</f>
        <v>0</v>
      </c>
      <c r="X30" s="269" t="s">
        <v>31</v>
      </c>
      <c r="Y30" s="270"/>
      <c r="Z30" s="270"/>
      <c r="AA30" s="270"/>
      <c r="AB30" s="270"/>
      <c r="AC30" s="270"/>
      <c r="AD30" s="175" t="s">
        <v>32</v>
      </c>
      <c r="AE30" s="271"/>
      <c r="AF30" s="272"/>
    </row>
    <row r="31" spans="2:48" ht="18" customHeight="1" thickBot="1" x14ac:dyDescent="0.5">
      <c r="C31" s="257">
        <f t="shared" si="0"/>
        <v>0</v>
      </c>
      <c r="D31" s="258"/>
      <c r="E31" s="258"/>
      <c r="F31" s="258"/>
      <c r="G31" s="258"/>
      <c r="H31" s="258"/>
      <c r="I31" s="276">
        <f>$AA21*$AC21*O21%</f>
        <v>0</v>
      </c>
      <c r="J31" s="277"/>
      <c r="K31" s="277">
        <f>$AA21*$AC21*Q21%</f>
        <v>0</v>
      </c>
      <c r="L31" s="277"/>
      <c r="M31" s="277">
        <f>$AA21*$AC21*S21%</f>
        <v>0</v>
      </c>
      <c r="N31" s="278"/>
      <c r="O31" s="279">
        <f>AA21*AE21*O21%</f>
        <v>0</v>
      </c>
      <c r="P31" s="277"/>
      <c r="Q31" s="277">
        <f>AA21*AE21*Q21%</f>
        <v>0</v>
      </c>
      <c r="R31" s="277"/>
      <c r="S31" s="277">
        <f>AA21*AE21*S21%</f>
        <v>0</v>
      </c>
      <c r="T31" s="280"/>
      <c r="U31" s="70">
        <f>IF(I21="国内資源由来肥料",SUM(U21:Z21)/SUM(O21:T21),0)</f>
        <v>0</v>
      </c>
      <c r="V31" s="71"/>
      <c r="W31" s="71"/>
      <c r="X31" s="110" t="s">
        <v>33</v>
      </c>
      <c r="Y31" s="111"/>
      <c r="Z31" s="111"/>
      <c r="AA31" s="76" t="s">
        <v>34</v>
      </c>
      <c r="AB31" s="77"/>
      <c r="AC31" s="77"/>
      <c r="AD31" s="273"/>
      <c r="AE31" s="274"/>
      <c r="AF31" s="275"/>
    </row>
    <row r="32" spans="2:48" ht="18" customHeight="1" thickTop="1" thickBot="1" x14ac:dyDescent="0.5">
      <c r="C32" s="296" t="s">
        <v>35</v>
      </c>
      <c r="D32" s="297"/>
      <c r="E32" s="297"/>
      <c r="F32" s="297"/>
      <c r="G32" s="297"/>
      <c r="H32" s="297"/>
      <c r="I32" s="298">
        <f>SUM(I27:J31)</f>
        <v>0</v>
      </c>
      <c r="J32" s="281"/>
      <c r="K32" s="281">
        <f>SUM(K27:L31)</f>
        <v>0</v>
      </c>
      <c r="L32" s="281"/>
      <c r="M32" s="281">
        <f>SUM(M27:N31)</f>
        <v>0</v>
      </c>
      <c r="N32" s="299"/>
      <c r="O32" s="300">
        <f>SUM(O27:P31)</f>
        <v>0</v>
      </c>
      <c r="P32" s="281"/>
      <c r="Q32" s="281">
        <f>SUM(Q27:R31)</f>
        <v>0</v>
      </c>
      <c r="R32" s="281"/>
      <c r="S32" s="281">
        <f>SUM(S27:T31)</f>
        <v>0</v>
      </c>
      <c r="T32" s="282"/>
      <c r="U32" s="112"/>
      <c r="X32" s="283">
        <f>SUM(I32:N32)</f>
        <v>0</v>
      </c>
      <c r="Y32" s="284"/>
      <c r="Z32" s="284"/>
      <c r="AA32" s="285">
        <f>SUM(O32:T32)</f>
        <v>0</v>
      </c>
      <c r="AB32" s="286"/>
      <c r="AC32" s="286"/>
      <c r="AD32" s="287">
        <f>X32-AA32</f>
        <v>0</v>
      </c>
      <c r="AE32" s="288"/>
      <c r="AF32" s="289"/>
    </row>
    <row r="33" spans="2:38" ht="18" customHeight="1" x14ac:dyDescent="0.45">
      <c r="C33" s="78"/>
      <c r="D33" s="78"/>
      <c r="E33" s="78"/>
      <c r="F33" s="78"/>
      <c r="G33" s="78"/>
      <c r="H33" s="78"/>
      <c r="I33" s="79"/>
      <c r="J33" s="79"/>
      <c r="K33" s="79"/>
      <c r="L33" s="79"/>
      <c r="M33" s="79"/>
      <c r="N33" s="79"/>
      <c r="O33" s="80"/>
      <c r="P33" s="80"/>
      <c r="Q33" s="80"/>
      <c r="R33" s="80"/>
      <c r="S33" s="80"/>
      <c r="T33" s="81"/>
      <c r="X33" s="113"/>
      <c r="Y33" s="114"/>
      <c r="Z33" s="115"/>
      <c r="AA33" s="116"/>
      <c r="AB33" s="116"/>
      <c r="AC33" s="116"/>
      <c r="AD33" s="116"/>
      <c r="AE33" s="116"/>
      <c r="AF33" s="116"/>
    </row>
    <row r="34" spans="2:38" ht="18" customHeight="1" x14ac:dyDescent="0.45">
      <c r="B34" s="57" t="s">
        <v>36</v>
      </c>
      <c r="D34" s="58"/>
      <c r="E34" s="58"/>
      <c r="F34" s="60"/>
      <c r="G34" s="60"/>
      <c r="H34" s="60"/>
      <c r="I34" s="60"/>
      <c r="J34" s="60"/>
      <c r="K34" s="60"/>
      <c r="L34" s="60"/>
      <c r="M34" s="60"/>
      <c r="N34" s="60"/>
      <c r="O34" s="60"/>
      <c r="P34" s="60"/>
      <c r="Q34" s="59"/>
      <c r="R34" s="59"/>
      <c r="S34" s="59"/>
      <c r="T34" s="59"/>
      <c r="U34" s="59"/>
      <c r="V34" s="59"/>
      <c r="W34" s="59"/>
      <c r="X34" s="113"/>
      <c r="Y34" s="82"/>
      <c r="Z34" s="59"/>
      <c r="AA34" s="59"/>
      <c r="AB34" s="59"/>
      <c r="AC34" s="59"/>
      <c r="AD34" s="59"/>
      <c r="AE34" s="59"/>
      <c r="AF34" s="59"/>
    </row>
    <row r="35" spans="2:38" ht="18" customHeight="1" thickBot="1" x14ac:dyDescent="0.5">
      <c r="B35" s="109" t="s">
        <v>37</v>
      </c>
      <c r="C35" s="61"/>
    </row>
    <row r="36" spans="2:38" ht="18" customHeight="1" x14ac:dyDescent="0.45">
      <c r="B36" s="109"/>
      <c r="C36" s="169" t="s">
        <v>38</v>
      </c>
      <c r="D36" s="170"/>
      <c r="E36" s="170"/>
      <c r="F36" s="170"/>
      <c r="G36" s="170"/>
      <c r="H36" s="176"/>
      <c r="I36" s="175" t="s">
        <v>39</v>
      </c>
      <c r="J36" s="170"/>
      <c r="K36" s="170"/>
      <c r="L36" s="170"/>
      <c r="M36" s="170"/>
      <c r="N36" s="170"/>
      <c r="O36" s="290"/>
      <c r="P36" s="290"/>
      <c r="Q36" s="290"/>
      <c r="R36" s="290"/>
      <c r="S36" s="290"/>
      <c r="T36" s="290"/>
      <c r="U36" s="158"/>
      <c r="V36" s="158"/>
      <c r="W36" s="158"/>
      <c r="X36" s="158"/>
      <c r="Y36" s="158"/>
      <c r="Z36" s="159"/>
      <c r="AA36" s="183" t="s">
        <v>40</v>
      </c>
      <c r="AB36" s="184"/>
      <c r="AC36" s="184"/>
      <c r="AD36" s="184"/>
      <c r="AE36" s="184"/>
      <c r="AF36" s="185"/>
    </row>
    <row r="37" spans="2:38" ht="18" customHeight="1" x14ac:dyDescent="0.45">
      <c r="C37" s="171"/>
      <c r="D37" s="172"/>
      <c r="E37" s="172"/>
      <c r="F37" s="172"/>
      <c r="G37" s="172"/>
      <c r="H37" s="178"/>
      <c r="I37" s="181"/>
      <c r="J37" s="182"/>
      <c r="K37" s="182"/>
      <c r="L37" s="182"/>
      <c r="M37" s="182"/>
      <c r="N37" s="182"/>
      <c r="O37" s="186" t="s">
        <v>41</v>
      </c>
      <c r="P37" s="187"/>
      <c r="Q37" s="187"/>
      <c r="R37" s="187"/>
      <c r="S37" s="187"/>
      <c r="T37" s="187"/>
      <c r="U37" s="294"/>
      <c r="V37" s="294"/>
      <c r="W37" s="294"/>
      <c r="X37" s="294"/>
      <c r="Y37" s="294"/>
      <c r="Z37" s="295"/>
      <c r="AA37" s="291"/>
      <c r="AB37" s="292"/>
      <c r="AC37" s="292"/>
      <c r="AD37" s="292"/>
      <c r="AE37" s="292"/>
      <c r="AF37" s="293"/>
    </row>
    <row r="38" spans="2:38" ht="18" customHeight="1" x14ac:dyDescent="0.45">
      <c r="C38" s="171"/>
      <c r="D38" s="172"/>
      <c r="E38" s="172"/>
      <c r="F38" s="172"/>
      <c r="G38" s="172"/>
      <c r="H38" s="178"/>
      <c r="I38" s="181"/>
      <c r="J38" s="182"/>
      <c r="K38" s="182"/>
      <c r="L38" s="182"/>
      <c r="M38" s="182"/>
      <c r="N38" s="182"/>
      <c r="O38" s="301" t="s">
        <v>42</v>
      </c>
      <c r="P38" s="302"/>
      <c r="Q38" s="302"/>
      <c r="R38" s="302"/>
      <c r="S38" s="302"/>
      <c r="T38" s="303"/>
      <c r="U38" s="304" t="s">
        <v>43</v>
      </c>
      <c r="V38" s="304"/>
      <c r="W38" s="304"/>
      <c r="X38" s="304"/>
      <c r="Y38" s="304"/>
      <c r="Z38" s="305"/>
      <c r="AA38" s="291"/>
      <c r="AB38" s="292"/>
      <c r="AC38" s="292"/>
      <c r="AD38" s="292"/>
      <c r="AE38" s="292"/>
      <c r="AF38" s="293"/>
      <c r="AI38" s="57" t="s">
        <v>44</v>
      </c>
    </row>
    <row r="39" spans="2:38" ht="18" customHeight="1" x14ac:dyDescent="0.45">
      <c r="C39" s="173"/>
      <c r="D39" s="174"/>
      <c r="E39" s="174"/>
      <c r="F39" s="174"/>
      <c r="G39" s="174"/>
      <c r="H39" s="180"/>
      <c r="I39" s="195" t="s">
        <v>25</v>
      </c>
      <c r="J39" s="196"/>
      <c r="K39" s="196" t="s">
        <v>26</v>
      </c>
      <c r="L39" s="196"/>
      <c r="M39" s="196" t="s">
        <v>27</v>
      </c>
      <c r="N39" s="197"/>
      <c r="O39" s="195" t="s">
        <v>25</v>
      </c>
      <c r="P39" s="196"/>
      <c r="Q39" s="196" t="s">
        <v>26</v>
      </c>
      <c r="R39" s="196"/>
      <c r="S39" s="196" t="s">
        <v>27</v>
      </c>
      <c r="T39" s="197"/>
      <c r="U39" s="314" t="s">
        <v>25</v>
      </c>
      <c r="V39" s="315"/>
      <c r="W39" s="196" t="s">
        <v>45</v>
      </c>
      <c r="X39" s="196"/>
      <c r="Y39" s="196" t="s">
        <v>46</v>
      </c>
      <c r="Z39" s="197"/>
      <c r="AA39" s="195" t="s">
        <v>25</v>
      </c>
      <c r="AB39" s="196"/>
      <c r="AC39" s="196" t="s">
        <v>26</v>
      </c>
      <c r="AD39" s="196"/>
      <c r="AE39" s="196" t="s">
        <v>27</v>
      </c>
      <c r="AF39" s="306"/>
    </row>
    <row r="40" spans="2:38" ht="18" customHeight="1" x14ac:dyDescent="0.45">
      <c r="C40" s="198"/>
      <c r="D40" s="199"/>
      <c r="E40" s="199"/>
      <c r="F40" s="199"/>
      <c r="G40" s="199"/>
      <c r="H40" s="307"/>
      <c r="I40" s="203"/>
      <c r="J40" s="204"/>
      <c r="K40" s="204"/>
      <c r="L40" s="204"/>
      <c r="M40" s="204"/>
      <c r="N40" s="205"/>
      <c r="O40" s="212"/>
      <c r="P40" s="213"/>
      <c r="Q40" s="214"/>
      <c r="R40" s="213"/>
      <c r="S40" s="214"/>
      <c r="T40" s="215"/>
      <c r="U40" s="310"/>
      <c r="V40" s="311"/>
      <c r="W40" s="311"/>
      <c r="X40" s="311"/>
      <c r="Y40" s="311"/>
      <c r="Z40" s="312"/>
      <c r="AA40" s="313">
        <f>O40*U40%+(I40-O40)</f>
        <v>0</v>
      </c>
      <c r="AB40" s="308"/>
      <c r="AC40" s="308">
        <f>Q40*W40%+(K40-Q40)</f>
        <v>0</v>
      </c>
      <c r="AD40" s="308"/>
      <c r="AE40" s="308">
        <f>S40*Y40%+(M40-S40)</f>
        <v>0</v>
      </c>
      <c r="AF40" s="309"/>
    </row>
    <row r="41" spans="2:38" ht="18" customHeight="1" x14ac:dyDescent="0.45">
      <c r="C41" s="198"/>
      <c r="D41" s="199"/>
      <c r="E41" s="199"/>
      <c r="F41" s="199"/>
      <c r="G41" s="199"/>
      <c r="H41" s="307"/>
      <c r="I41" s="203"/>
      <c r="J41" s="204"/>
      <c r="K41" s="204"/>
      <c r="L41" s="204"/>
      <c r="M41" s="204"/>
      <c r="N41" s="205"/>
      <c r="O41" s="212"/>
      <c r="P41" s="213"/>
      <c r="Q41" s="214"/>
      <c r="R41" s="213"/>
      <c r="S41" s="214"/>
      <c r="T41" s="215"/>
      <c r="U41" s="310"/>
      <c r="V41" s="311"/>
      <c r="W41" s="311"/>
      <c r="X41" s="311"/>
      <c r="Y41" s="311"/>
      <c r="Z41" s="312"/>
      <c r="AA41" s="316">
        <f t="shared" ref="AA41:AA44" si="1">O41*U41%+(I41-O41)</f>
        <v>0</v>
      </c>
      <c r="AB41" s="317"/>
      <c r="AC41" s="318">
        <f t="shared" ref="AC41:AC43" si="2">Q41*W41%+(K41-Q41)</f>
        <v>0</v>
      </c>
      <c r="AD41" s="317"/>
      <c r="AE41" s="318">
        <f t="shared" ref="AE41:AE44" si="3">S41*Y41%+(M41-S41)</f>
        <v>0</v>
      </c>
      <c r="AF41" s="319"/>
    </row>
    <row r="42" spans="2:38" ht="18" customHeight="1" x14ac:dyDescent="0.45">
      <c r="C42" s="198"/>
      <c r="D42" s="199"/>
      <c r="E42" s="199"/>
      <c r="F42" s="199"/>
      <c r="G42" s="199"/>
      <c r="H42" s="307"/>
      <c r="I42" s="203"/>
      <c r="J42" s="204"/>
      <c r="K42" s="204"/>
      <c r="L42" s="204"/>
      <c r="M42" s="204"/>
      <c r="N42" s="205"/>
      <c r="O42" s="212"/>
      <c r="P42" s="213"/>
      <c r="Q42" s="214"/>
      <c r="R42" s="213"/>
      <c r="S42" s="214"/>
      <c r="T42" s="215"/>
      <c r="U42" s="310"/>
      <c r="V42" s="311"/>
      <c r="W42" s="311"/>
      <c r="X42" s="311"/>
      <c r="Y42" s="311"/>
      <c r="Z42" s="312"/>
      <c r="AA42" s="316">
        <f t="shared" si="1"/>
        <v>0</v>
      </c>
      <c r="AB42" s="317"/>
      <c r="AC42" s="318">
        <f t="shared" si="2"/>
        <v>0</v>
      </c>
      <c r="AD42" s="317"/>
      <c r="AE42" s="318">
        <f t="shared" si="3"/>
        <v>0</v>
      </c>
      <c r="AF42" s="319"/>
    </row>
    <row r="43" spans="2:38" ht="18" customHeight="1" x14ac:dyDescent="0.45">
      <c r="C43" s="198"/>
      <c r="D43" s="199"/>
      <c r="E43" s="199"/>
      <c r="F43" s="199"/>
      <c r="G43" s="199"/>
      <c r="H43" s="307"/>
      <c r="I43" s="203"/>
      <c r="J43" s="204"/>
      <c r="K43" s="204"/>
      <c r="L43" s="204"/>
      <c r="M43" s="204"/>
      <c r="N43" s="205"/>
      <c r="O43" s="212"/>
      <c r="P43" s="213"/>
      <c r="Q43" s="214"/>
      <c r="R43" s="213"/>
      <c r="S43" s="214"/>
      <c r="T43" s="215"/>
      <c r="U43" s="310"/>
      <c r="V43" s="311"/>
      <c r="W43" s="311"/>
      <c r="X43" s="311"/>
      <c r="Y43" s="311"/>
      <c r="Z43" s="312"/>
      <c r="AA43" s="316">
        <f t="shared" si="1"/>
        <v>0</v>
      </c>
      <c r="AB43" s="317"/>
      <c r="AC43" s="318">
        <f t="shared" si="2"/>
        <v>0</v>
      </c>
      <c r="AD43" s="317"/>
      <c r="AE43" s="318">
        <f t="shared" si="3"/>
        <v>0</v>
      </c>
      <c r="AF43" s="319"/>
    </row>
    <row r="44" spans="2:38" ht="18" customHeight="1" thickBot="1" x14ac:dyDescent="0.5">
      <c r="C44" s="245"/>
      <c r="D44" s="246"/>
      <c r="E44" s="246"/>
      <c r="F44" s="246"/>
      <c r="G44" s="246"/>
      <c r="H44" s="320"/>
      <c r="I44" s="254"/>
      <c r="J44" s="220"/>
      <c r="K44" s="220"/>
      <c r="L44" s="220"/>
      <c r="M44" s="220"/>
      <c r="N44" s="221"/>
      <c r="O44" s="250"/>
      <c r="P44" s="251"/>
      <c r="Q44" s="252"/>
      <c r="R44" s="251"/>
      <c r="S44" s="252"/>
      <c r="T44" s="253"/>
      <c r="U44" s="323"/>
      <c r="V44" s="324"/>
      <c r="W44" s="324"/>
      <c r="X44" s="324"/>
      <c r="Y44" s="324"/>
      <c r="Z44" s="325"/>
      <c r="AA44" s="326">
        <f t="shared" si="1"/>
        <v>0</v>
      </c>
      <c r="AB44" s="327"/>
      <c r="AC44" s="321">
        <f>Q44*W44%+(K44-Q44)</f>
        <v>0</v>
      </c>
      <c r="AD44" s="327"/>
      <c r="AE44" s="321">
        <f t="shared" si="3"/>
        <v>0</v>
      </c>
      <c r="AF44" s="322"/>
    </row>
    <row r="45" spans="2:38" ht="18" customHeight="1" x14ac:dyDescent="0.45">
      <c r="C45" s="117"/>
      <c r="D45" s="117"/>
      <c r="E45" s="117"/>
      <c r="F45" s="117"/>
      <c r="G45" s="117"/>
      <c r="H45" s="117"/>
      <c r="I45" s="83"/>
      <c r="J45" s="83"/>
      <c r="K45" s="83"/>
      <c r="L45" s="83"/>
      <c r="M45" s="83"/>
      <c r="N45" s="83"/>
      <c r="O45" s="83"/>
      <c r="P45" s="83"/>
      <c r="Q45" s="83"/>
      <c r="R45" s="83"/>
      <c r="S45" s="83"/>
      <c r="T45" s="83"/>
      <c r="U45" s="84"/>
      <c r="V45" s="84"/>
      <c r="W45" s="84"/>
      <c r="X45" s="84"/>
      <c r="Y45" s="84"/>
      <c r="Z45" s="84"/>
      <c r="AA45" s="74"/>
      <c r="AB45" s="74"/>
      <c r="AC45" s="74"/>
      <c r="AD45" s="74"/>
      <c r="AE45" s="74"/>
      <c r="AF45" s="74"/>
    </row>
    <row r="46" spans="2:38" ht="18" customHeight="1" x14ac:dyDescent="0.45">
      <c r="B46" s="57" t="s">
        <v>47</v>
      </c>
    </row>
    <row r="47" spans="2:38" ht="18" customHeight="1" thickBot="1" x14ac:dyDescent="0.5">
      <c r="B47" s="60" t="s">
        <v>99</v>
      </c>
      <c r="H47" s="85"/>
      <c r="I47" s="85"/>
      <c r="J47" s="85"/>
      <c r="K47" s="85"/>
      <c r="L47" s="85"/>
      <c r="M47" s="85"/>
      <c r="N47" s="85"/>
      <c r="O47" s="85"/>
      <c r="P47" s="85"/>
      <c r="AA47" s="98"/>
    </row>
    <row r="48" spans="2:38" ht="18" customHeight="1" thickBot="1" x14ac:dyDescent="0.5">
      <c r="C48" s="169" t="s">
        <v>38</v>
      </c>
      <c r="D48" s="170"/>
      <c r="E48" s="170"/>
      <c r="F48" s="170"/>
      <c r="G48" s="170"/>
      <c r="H48" s="176"/>
      <c r="I48" s="183" t="s">
        <v>97</v>
      </c>
      <c r="J48" s="184"/>
      <c r="K48" s="349"/>
      <c r="L48" s="183" t="s">
        <v>98</v>
      </c>
      <c r="M48" s="184"/>
      <c r="N48" s="184"/>
      <c r="O48" s="353" t="s">
        <v>48</v>
      </c>
      <c r="P48" s="354"/>
      <c r="Q48" s="354"/>
      <c r="R48" s="354"/>
      <c r="S48" s="354"/>
      <c r="T48" s="354"/>
      <c r="U48" s="354"/>
      <c r="V48" s="355"/>
      <c r="W48" s="183" t="s">
        <v>49</v>
      </c>
      <c r="X48" s="185"/>
      <c r="AA48" s="98"/>
      <c r="AJ48" s="109" t="s">
        <v>50</v>
      </c>
      <c r="AL48" s="59"/>
    </row>
    <row r="49" spans="3:65" ht="18" customHeight="1" x14ac:dyDescent="0.45">
      <c r="C49" s="171"/>
      <c r="D49" s="172"/>
      <c r="E49" s="172"/>
      <c r="F49" s="172"/>
      <c r="G49" s="172"/>
      <c r="H49" s="178"/>
      <c r="I49" s="350"/>
      <c r="J49" s="351"/>
      <c r="K49" s="352"/>
      <c r="L49" s="350"/>
      <c r="M49" s="351"/>
      <c r="N49" s="351"/>
      <c r="O49" s="357" t="s">
        <v>25</v>
      </c>
      <c r="P49" s="358"/>
      <c r="Q49" s="359" t="s">
        <v>45</v>
      </c>
      <c r="R49" s="358"/>
      <c r="S49" s="359" t="s">
        <v>46</v>
      </c>
      <c r="T49" s="360"/>
      <c r="U49" s="357" t="s">
        <v>51</v>
      </c>
      <c r="V49" s="360"/>
      <c r="W49" s="350"/>
      <c r="X49" s="356"/>
      <c r="AA49" s="98"/>
      <c r="AJ49" s="328" t="s">
        <v>52</v>
      </c>
      <c r="AK49" s="329"/>
      <c r="AL49" s="329"/>
      <c r="AM49" s="329"/>
      <c r="AN49" s="329"/>
      <c r="AO49" s="332" t="s">
        <v>53</v>
      </c>
      <c r="AP49" s="333"/>
      <c r="AQ49" s="333"/>
      <c r="AR49" s="333"/>
      <c r="AS49" s="333"/>
      <c r="AT49" s="333"/>
      <c r="AU49" s="333"/>
      <c r="AV49" s="333"/>
      <c r="AW49" s="334"/>
      <c r="AZ49" s="328" t="s">
        <v>52</v>
      </c>
      <c r="BA49" s="329"/>
      <c r="BB49" s="329"/>
      <c r="BC49" s="329"/>
      <c r="BD49" s="329"/>
      <c r="BE49" s="335" t="s">
        <v>53</v>
      </c>
      <c r="BF49" s="335"/>
      <c r="BG49" s="335"/>
      <c r="BH49" s="335"/>
      <c r="BI49" s="335"/>
      <c r="BJ49" s="335"/>
      <c r="BK49" s="335"/>
      <c r="BL49" s="335"/>
      <c r="BM49" s="336"/>
    </row>
    <row r="50" spans="3:65" ht="18" customHeight="1" x14ac:dyDescent="0.45">
      <c r="C50" s="337">
        <f>C40</f>
        <v>0</v>
      </c>
      <c r="D50" s="338"/>
      <c r="E50" s="338"/>
      <c r="F50" s="338"/>
      <c r="G50" s="338"/>
      <c r="H50" s="339"/>
      <c r="I50" s="340"/>
      <c r="J50" s="341"/>
      <c r="K50" s="342"/>
      <c r="L50" s="343"/>
      <c r="M50" s="344"/>
      <c r="N50" s="344"/>
      <c r="O50" s="86">
        <f>$I50*$L50*$AA40%</f>
        <v>0</v>
      </c>
      <c r="P50" s="87"/>
      <c r="Q50" s="88">
        <f>$I50*$L50*$AC40%</f>
        <v>0</v>
      </c>
      <c r="R50" s="87"/>
      <c r="S50" s="88">
        <f>$I50*$L50*$AE40%</f>
        <v>0</v>
      </c>
      <c r="T50" s="89"/>
      <c r="U50" s="345">
        <f>SUM(O50:T50)</f>
        <v>0</v>
      </c>
      <c r="V50" s="346"/>
      <c r="W50" s="347" t="str">
        <f>IF(OR(C40="",SUM(I40:N40)=0,SUM(O40:T40)=0),"",IF(SUM(O40:T40)/SUM(I40:N40)&gt;MAX($U$27:$U$31),"〇","×"))</f>
        <v/>
      </c>
      <c r="X50" s="348" t="str">
        <f>IF(B40="","－",IF(SUM(N40:S40)/SUM(H40:M40)&gt;MIN($U$27:$U$31),"〇","×"))</f>
        <v>－</v>
      </c>
      <c r="Z50" s="99"/>
      <c r="AA50" s="100"/>
      <c r="AD50" s="100"/>
      <c r="AE50" s="100"/>
      <c r="AF50" s="100"/>
      <c r="AG50" s="100"/>
      <c r="AJ50" s="330"/>
      <c r="AK50" s="331"/>
      <c r="AL50" s="331"/>
      <c r="AM50" s="331"/>
      <c r="AN50" s="331"/>
      <c r="AO50" s="121" t="s">
        <v>25</v>
      </c>
      <c r="AP50" s="122"/>
      <c r="AQ50" s="122"/>
      <c r="AR50" s="122" t="s">
        <v>45</v>
      </c>
      <c r="AS50" s="122"/>
      <c r="AT50" s="122"/>
      <c r="AU50" s="122" t="s">
        <v>46</v>
      </c>
      <c r="AV50" s="122"/>
      <c r="AW50" s="123"/>
      <c r="AZ50" s="330"/>
      <c r="BA50" s="331"/>
      <c r="BB50" s="331"/>
      <c r="BC50" s="331"/>
      <c r="BD50" s="331"/>
      <c r="BE50" s="124" t="s">
        <v>25</v>
      </c>
      <c r="BF50" s="121"/>
      <c r="BG50" s="122"/>
      <c r="BH50" s="122" t="s">
        <v>45</v>
      </c>
      <c r="BI50" s="122"/>
      <c r="BJ50" s="122"/>
      <c r="BK50" s="122" t="s">
        <v>46</v>
      </c>
      <c r="BL50" s="122"/>
      <c r="BM50" s="123"/>
    </row>
    <row r="51" spans="3:65" ht="18" customHeight="1" x14ac:dyDescent="0.45">
      <c r="C51" s="337">
        <f>C41</f>
        <v>0</v>
      </c>
      <c r="D51" s="338"/>
      <c r="E51" s="338"/>
      <c r="F51" s="338"/>
      <c r="G51" s="338"/>
      <c r="H51" s="339"/>
      <c r="I51" s="340"/>
      <c r="J51" s="341"/>
      <c r="K51" s="342"/>
      <c r="L51" s="343"/>
      <c r="M51" s="344"/>
      <c r="N51" s="344"/>
      <c r="O51" s="86">
        <f>$I51*$L51*$AA41%</f>
        <v>0</v>
      </c>
      <c r="P51" s="87"/>
      <c r="Q51" s="88">
        <f>$I51*$L51*$AC41%</f>
        <v>0</v>
      </c>
      <c r="R51" s="87"/>
      <c r="S51" s="88">
        <f>$I51*$L51*$AE41%</f>
        <v>0</v>
      </c>
      <c r="T51" s="89"/>
      <c r="U51" s="345">
        <f>SUM(O51:T51)</f>
        <v>0</v>
      </c>
      <c r="V51" s="346"/>
      <c r="W51" s="347" t="str">
        <f>IF(OR(C41="",SUM(I41:N41)=0,SUM(O41:T41)=0),"",IF(SUM(O41:T41)/SUM(I41:N41)&gt;MAX($U$27:$U$31),"〇","×"))</f>
        <v/>
      </c>
      <c r="X51" s="348" t="str">
        <f>IF(B41="","－",IF(SUM(N41:S41)/SUM(H41:M41)&gt;MIN($U$27:$U$31),"〇","×"))</f>
        <v>－</v>
      </c>
      <c r="Z51" s="99"/>
      <c r="AA51" s="101"/>
      <c r="AB51" s="102"/>
      <c r="AC51" s="102"/>
      <c r="AD51" s="102"/>
      <c r="AE51" s="102"/>
      <c r="AF51" s="102"/>
      <c r="AJ51" s="363" t="s">
        <v>54</v>
      </c>
      <c r="AK51" s="362"/>
      <c r="AL51" s="362"/>
      <c r="AM51" s="362"/>
      <c r="AN51" s="362"/>
      <c r="AO51" s="125" t="s">
        <v>55</v>
      </c>
      <c r="AP51" s="126"/>
      <c r="AQ51" s="126"/>
      <c r="AR51" s="126" t="s">
        <v>56</v>
      </c>
      <c r="AS51" s="126"/>
      <c r="AT51" s="126"/>
      <c r="AU51" s="126" t="s">
        <v>57</v>
      </c>
      <c r="AV51" s="126"/>
      <c r="AW51" s="127"/>
      <c r="AZ51" s="363" t="s">
        <v>58</v>
      </c>
      <c r="BA51" s="362"/>
      <c r="BB51" s="362"/>
      <c r="BC51" s="362"/>
      <c r="BD51" s="362"/>
      <c r="BE51" s="128">
        <v>80</v>
      </c>
      <c r="BF51" s="125"/>
      <c r="BG51" s="126"/>
      <c r="BH51" s="126">
        <v>80</v>
      </c>
      <c r="BI51" s="126"/>
      <c r="BJ51" s="126"/>
      <c r="BK51" s="126">
        <v>80</v>
      </c>
      <c r="BL51" s="126"/>
      <c r="BM51" s="127"/>
    </row>
    <row r="52" spans="3:65" ht="18" customHeight="1" thickBot="1" x14ac:dyDescent="0.5">
      <c r="C52" s="337">
        <f>C42</f>
        <v>0</v>
      </c>
      <c r="D52" s="338"/>
      <c r="E52" s="338"/>
      <c r="F52" s="338"/>
      <c r="G52" s="338"/>
      <c r="H52" s="339"/>
      <c r="I52" s="340"/>
      <c r="J52" s="341"/>
      <c r="K52" s="342"/>
      <c r="L52" s="343"/>
      <c r="M52" s="344"/>
      <c r="N52" s="344"/>
      <c r="O52" s="86">
        <f>$I52*$L52*$AA42%</f>
        <v>0</v>
      </c>
      <c r="P52" s="87"/>
      <c r="Q52" s="88">
        <f>$I52*$L52*$AC42%</f>
        <v>0</v>
      </c>
      <c r="R52" s="87"/>
      <c r="S52" s="88">
        <f>$I52*$L52*$AE42%</f>
        <v>0</v>
      </c>
      <c r="T52" s="89"/>
      <c r="U52" s="345">
        <f>SUM(O52:T52)</f>
        <v>0</v>
      </c>
      <c r="V52" s="346"/>
      <c r="W52" s="347" t="str">
        <f>IF(OR(C42="",SUM(I42:N42)=0,SUM(O42:T42)=0),"",IF(SUM(O42:T42)/SUM(I42:N42)&gt;MAX($U$27:$U$31),"〇","×"))</f>
        <v/>
      </c>
      <c r="X52" s="348" t="str">
        <f>IF(B42="","－",IF(SUM(N42:S42)/SUM(H42:M42)&gt;MIN($U$27:$U$31),"〇","×"))</f>
        <v>－</v>
      </c>
      <c r="Z52" s="99"/>
      <c r="AD52" s="103"/>
      <c r="AE52" s="103"/>
      <c r="AF52" s="103"/>
      <c r="AJ52" s="363" t="s">
        <v>59</v>
      </c>
      <c r="AK52" s="362"/>
      <c r="AL52" s="362"/>
      <c r="AM52" s="362"/>
      <c r="AN52" s="362"/>
      <c r="AO52" s="125" t="s">
        <v>55</v>
      </c>
      <c r="AP52" s="126"/>
      <c r="AQ52" s="126"/>
      <c r="AR52" s="126" t="s">
        <v>60</v>
      </c>
      <c r="AS52" s="126"/>
      <c r="AT52" s="126"/>
      <c r="AU52" s="126" t="s">
        <v>57</v>
      </c>
      <c r="AV52" s="126"/>
      <c r="AW52" s="127"/>
      <c r="AZ52" s="363" t="s">
        <v>61</v>
      </c>
      <c r="BA52" s="362"/>
      <c r="BB52" s="362"/>
      <c r="BC52" s="362"/>
      <c r="BD52" s="362"/>
      <c r="BE52" s="128">
        <v>80</v>
      </c>
      <c r="BF52" s="125"/>
      <c r="BG52" s="126"/>
      <c r="BH52" s="126">
        <v>80</v>
      </c>
      <c r="BI52" s="126"/>
      <c r="BJ52" s="126"/>
      <c r="BK52" s="126">
        <v>80</v>
      </c>
      <c r="BL52" s="126"/>
      <c r="BM52" s="127"/>
    </row>
    <row r="53" spans="3:65" ht="18" customHeight="1" x14ac:dyDescent="0.45">
      <c r="C53" s="337">
        <f>C43</f>
        <v>0</v>
      </c>
      <c r="D53" s="338"/>
      <c r="E53" s="338"/>
      <c r="F53" s="338"/>
      <c r="G53" s="338"/>
      <c r="H53" s="339"/>
      <c r="I53" s="340"/>
      <c r="J53" s="341"/>
      <c r="K53" s="342"/>
      <c r="L53" s="343"/>
      <c r="M53" s="344"/>
      <c r="N53" s="344"/>
      <c r="O53" s="86">
        <f>$I53*$L53*$AA43%</f>
        <v>0</v>
      </c>
      <c r="P53" s="87"/>
      <c r="Q53" s="88">
        <f>$I53*$L53*$AC43%</f>
        <v>0</v>
      </c>
      <c r="R53" s="87"/>
      <c r="S53" s="88">
        <f>$I53*$L53*$AE43%</f>
        <v>0</v>
      </c>
      <c r="T53" s="89"/>
      <c r="U53" s="345">
        <f>SUM(O53:T53)</f>
        <v>0</v>
      </c>
      <c r="V53" s="346"/>
      <c r="W53" s="347" t="str">
        <f>IF(OR(C43="",SUM(I43:N43)=0,SUM(O43:T43)=0),"",IF(SUM(O43:T43)/SUM(I43:N43)&gt;MAX($U$27:$U$31),"〇","×"))</f>
        <v/>
      </c>
      <c r="X53" s="348" t="str">
        <f>IF(B43="","－",IF(SUM(N43:S43)/SUM(H43:M43)&gt;MIN($U$27:$U$31),"〇","×"))</f>
        <v>－</v>
      </c>
      <c r="Z53" s="99"/>
      <c r="AA53" s="384" t="s">
        <v>62</v>
      </c>
      <c r="AB53" s="385"/>
      <c r="AC53" s="366" t="str">
        <f>IF(OR(AD32=0,U55=0),"",IF($AD$32&gt;$U$55,"適　合","不適合"))</f>
        <v/>
      </c>
      <c r="AD53" s="367"/>
      <c r="AE53" s="367"/>
      <c r="AF53" s="368"/>
      <c r="AJ53" s="363" t="s">
        <v>63</v>
      </c>
      <c r="AK53" s="362"/>
      <c r="AL53" s="362"/>
      <c r="AM53" s="362"/>
      <c r="AN53" s="362"/>
      <c r="AO53" s="125" t="s">
        <v>64</v>
      </c>
      <c r="AP53" s="126"/>
      <c r="AQ53" s="126"/>
      <c r="AR53" s="126" t="s">
        <v>60</v>
      </c>
      <c r="AS53" s="126"/>
      <c r="AT53" s="126"/>
      <c r="AU53" s="126" t="s">
        <v>57</v>
      </c>
      <c r="AV53" s="126"/>
      <c r="AW53" s="127"/>
      <c r="AZ53" s="363" t="s">
        <v>65</v>
      </c>
      <c r="BA53" s="362"/>
      <c r="BB53" s="362"/>
      <c r="BC53" s="362"/>
      <c r="BD53" s="362"/>
      <c r="BE53" s="128">
        <v>80</v>
      </c>
      <c r="BF53" s="125"/>
      <c r="BG53" s="126"/>
      <c r="BH53" s="126">
        <v>80</v>
      </c>
      <c r="BI53" s="126"/>
      <c r="BJ53" s="126"/>
      <c r="BK53" s="126">
        <v>80</v>
      </c>
      <c r="BL53" s="126"/>
      <c r="BM53" s="127"/>
    </row>
    <row r="54" spans="3:65" ht="18" customHeight="1" thickBot="1" x14ac:dyDescent="0.5">
      <c r="C54" s="372">
        <f>C44</f>
        <v>0</v>
      </c>
      <c r="D54" s="373"/>
      <c r="E54" s="373"/>
      <c r="F54" s="373"/>
      <c r="G54" s="373"/>
      <c r="H54" s="374"/>
      <c r="I54" s="375"/>
      <c r="J54" s="376"/>
      <c r="K54" s="377"/>
      <c r="L54" s="378"/>
      <c r="M54" s="379"/>
      <c r="N54" s="379"/>
      <c r="O54" s="90">
        <f>$I54*$L54*$AA44%</f>
        <v>0</v>
      </c>
      <c r="P54" s="91"/>
      <c r="Q54" s="92">
        <f>$I54*$L54*$AC44%</f>
        <v>0</v>
      </c>
      <c r="R54" s="91"/>
      <c r="S54" s="92">
        <f>$I54*$L54*$AE44%</f>
        <v>0</v>
      </c>
      <c r="T54" s="93"/>
      <c r="U54" s="380">
        <f>SUM(O54:T54)</f>
        <v>0</v>
      </c>
      <c r="V54" s="381"/>
      <c r="W54" s="382" t="str">
        <f>IF(OR(C44="",SUM(I44:N44)=0,SUM(O44:T44)=0),"",IF(SUM(O44:T44)/SUM(I44:N44)&gt;MAX($U$27:$U$31),"〇","×"))</f>
        <v/>
      </c>
      <c r="X54" s="383" t="str">
        <f>IF(B44="","－",IF(SUM(N44:S44)/SUM(H44:M44)&gt;MIN($U$27:$U$31),"〇","×"))</f>
        <v>－</v>
      </c>
      <c r="Z54" s="99"/>
      <c r="AA54" s="386"/>
      <c r="AB54" s="387"/>
      <c r="AC54" s="369"/>
      <c r="AD54" s="370"/>
      <c r="AE54" s="370"/>
      <c r="AF54" s="371"/>
      <c r="AJ54" s="361" t="s">
        <v>66</v>
      </c>
      <c r="AK54" s="362"/>
      <c r="AL54" s="362"/>
      <c r="AM54" s="362"/>
      <c r="AN54" s="362"/>
      <c r="AO54" s="129" t="s">
        <v>67</v>
      </c>
      <c r="AP54" s="130"/>
      <c r="AQ54" s="130"/>
      <c r="AR54" s="130" t="s">
        <v>60</v>
      </c>
      <c r="AS54" s="130"/>
      <c r="AT54" s="130"/>
      <c r="AU54" s="130">
        <v>90</v>
      </c>
      <c r="AV54" s="130"/>
      <c r="AW54" s="131"/>
      <c r="AZ54" s="361" t="s">
        <v>68</v>
      </c>
      <c r="BA54" s="362"/>
      <c r="BB54" s="362"/>
      <c r="BC54" s="362"/>
      <c r="BD54" s="362"/>
      <c r="BE54" s="132">
        <v>70</v>
      </c>
      <c r="BF54" s="129"/>
      <c r="BG54" s="130"/>
      <c r="BH54" s="130">
        <v>80</v>
      </c>
      <c r="BI54" s="130"/>
      <c r="BJ54" s="130"/>
      <c r="BK54" s="130">
        <v>80</v>
      </c>
      <c r="BL54" s="130"/>
      <c r="BM54" s="131"/>
    </row>
    <row r="55" spans="3:65" ht="18" customHeight="1" thickTop="1" thickBot="1" x14ac:dyDescent="0.5">
      <c r="C55" s="390" t="s">
        <v>69</v>
      </c>
      <c r="D55" s="391"/>
      <c r="E55" s="391"/>
      <c r="F55" s="391"/>
      <c r="G55" s="391"/>
      <c r="H55" s="391"/>
      <c r="I55" s="392"/>
      <c r="J55" s="393"/>
      <c r="K55" s="394"/>
      <c r="L55" s="395">
        <f>SUM(L50:N54)</f>
        <v>0</v>
      </c>
      <c r="M55" s="396"/>
      <c r="N55" s="396"/>
      <c r="O55" s="94">
        <f>SUM(O50:O54)</f>
        <v>0</v>
      </c>
      <c r="P55" s="95"/>
      <c r="Q55" s="96">
        <f>SUM(Q50:Q54)</f>
        <v>0</v>
      </c>
      <c r="R55" s="95"/>
      <c r="S55" s="96">
        <f>SUM(S50:S54)</f>
        <v>0</v>
      </c>
      <c r="T55" s="97"/>
      <c r="U55" s="397">
        <f t="shared" ref="U55" si="4">SUM(O55:T55)</f>
        <v>0</v>
      </c>
      <c r="V55" s="398"/>
      <c r="W55" s="399"/>
      <c r="X55" s="400"/>
      <c r="AA55" s="388"/>
      <c r="AB55" s="389"/>
      <c r="AC55" s="401" t="str">
        <f>IF(OR(AD32=0,U55=0),"",IF($AD$32&gt;$U$55,"上限内です","上限を超えています"))</f>
        <v/>
      </c>
      <c r="AD55" s="402"/>
      <c r="AE55" s="402"/>
      <c r="AF55" s="403"/>
      <c r="AJ55" s="361" t="s">
        <v>70</v>
      </c>
      <c r="AK55" s="362"/>
      <c r="AL55" s="362"/>
      <c r="AM55" s="362"/>
      <c r="AN55" s="362"/>
      <c r="AO55" s="129" t="s">
        <v>55</v>
      </c>
      <c r="AP55" s="130"/>
      <c r="AQ55" s="130"/>
      <c r="AR55" s="130" t="s">
        <v>56</v>
      </c>
      <c r="AS55" s="130"/>
      <c r="AT55" s="130"/>
      <c r="AU55" s="130" t="s">
        <v>71</v>
      </c>
      <c r="AV55" s="130"/>
      <c r="AW55" s="131"/>
      <c r="AZ55" s="361" t="s">
        <v>72</v>
      </c>
      <c r="BA55" s="362"/>
      <c r="BB55" s="362"/>
      <c r="BC55" s="362"/>
      <c r="BD55" s="362"/>
      <c r="BE55" s="132">
        <v>80</v>
      </c>
      <c r="BF55" s="129"/>
      <c r="BG55" s="130"/>
      <c r="BH55" s="130">
        <v>80</v>
      </c>
      <c r="BI55" s="130"/>
      <c r="BJ55" s="130"/>
      <c r="BK55" s="130">
        <v>80</v>
      </c>
      <c r="BL55" s="130"/>
      <c r="BM55" s="131"/>
    </row>
    <row r="56" spans="3:65" ht="18" customHeight="1" thickBot="1" x14ac:dyDescent="0.5">
      <c r="C56" s="107"/>
      <c r="W56" s="106"/>
      <c r="Z56" s="104"/>
      <c r="AA56" s="104"/>
      <c r="AB56" s="104"/>
      <c r="AC56" s="104"/>
      <c r="AD56" s="104"/>
      <c r="AE56" s="104"/>
      <c r="AF56" s="104"/>
      <c r="AJ56" s="364" t="s">
        <v>73</v>
      </c>
      <c r="AK56" s="365"/>
      <c r="AL56" s="365"/>
      <c r="AM56" s="365"/>
      <c r="AN56" s="365"/>
      <c r="AO56" s="133">
        <v>10</v>
      </c>
      <c r="AP56" s="134"/>
      <c r="AQ56" s="134"/>
      <c r="AR56" s="134">
        <v>50</v>
      </c>
      <c r="AS56" s="134"/>
      <c r="AT56" s="134"/>
      <c r="AU56" s="134">
        <v>80</v>
      </c>
      <c r="AV56" s="134"/>
      <c r="AW56" s="135"/>
      <c r="AZ56" s="364"/>
      <c r="BA56" s="365"/>
      <c r="BB56" s="365"/>
      <c r="BC56" s="365"/>
      <c r="BD56" s="365"/>
      <c r="BE56" s="136"/>
      <c r="BF56" s="137"/>
      <c r="BG56" s="137"/>
      <c r="BH56" s="138"/>
      <c r="BI56" s="137"/>
      <c r="BJ56" s="139"/>
      <c r="BK56" s="137"/>
      <c r="BL56" s="137"/>
      <c r="BM56" s="140"/>
    </row>
    <row r="57" spans="3:65" ht="18" customHeight="1" x14ac:dyDescent="0.45">
      <c r="Z57" s="105"/>
      <c r="AA57" s="105"/>
    </row>
    <row r="58" spans="3:65" ht="18" customHeight="1" x14ac:dyDescent="0.45">
      <c r="Z58" s="106"/>
      <c r="AA58" s="106"/>
      <c r="AB58" s="106"/>
      <c r="AC58" s="106"/>
      <c r="AD58" s="106"/>
      <c r="AE58" s="106"/>
      <c r="AF58" s="106"/>
    </row>
    <row r="60" spans="3:65" ht="18" customHeight="1" x14ac:dyDescent="0.45"/>
  </sheetData>
  <sheetProtection algorithmName="SHA-512" hashValue="aysnci3JBKhfKvbuLvwUxe9t8p3b1tK4hHbETiUixTPn5yWigxRIyXliGrtlNXa/HY4qcfkPfRgcpawRT5g60w==" saltValue="4Z22o4A8snslLTnhZAHzzg==" spinCount="100000" sheet="1" selectLockedCells="1"/>
  <mergeCells count="282">
    <mergeCell ref="AJ56:AN56"/>
    <mergeCell ref="AZ56:BD56"/>
    <mergeCell ref="AC53:AF54"/>
    <mergeCell ref="AJ53:AN53"/>
    <mergeCell ref="AZ53:BD53"/>
    <mergeCell ref="C54:H54"/>
    <mergeCell ref="I54:K54"/>
    <mergeCell ref="L54:N54"/>
    <mergeCell ref="U54:V54"/>
    <mergeCell ref="W54:X54"/>
    <mergeCell ref="AJ54:AN54"/>
    <mergeCell ref="AZ54:BD54"/>
    <mergeCell ref="C53:H53"/>
    <mergeCell ref="I53:K53"/>
    <mergeCell ref="L53:N53"/>
    <mergeCell ref="U53:V53"/>
    <mergeCell ref="W53:X53"/>
    <mergeCell ref="AA53:AB55"/>
    <mergeCell ref="C55:H55"/>
    <mergeCell ref="I55:K55"/>
    <mergeCell ref="L55:N55"/>
    <mergeCell ref="U55:V55"/>
    <mergeCell ref="W55:X55"/>
    <mergeCell ref="AC55:AF55"/>
    <mergeCell ref="AJ55:AN55"/>
    <mergeCell ref="AZ55:BD55"/>
    <mergeCell ref="AZ51:BD51"/>
    <mergeCell ref="C52:H52"/>
    <mergeCell ref="I52:K52"/>
    <mergeCell ref="L52:N52"/>
    <mergeCell ref="U52:V52"/>
    <mergeCell ref="W52:X52"/>
    <mergeCell ref="AJ52:AN52"/>
    <mergeCell ref="AZ52:BD52"/>
    <mergeCell ref="C51:H51"/>
    <mergeCell ref="I51:K51"/>
    <mergeCell ref="L51:N51"/>
    <mergeCell ref="U51:V51"/>
    <mergeCell ref="W51:X51"/>
    <mergeCell ref="AJ51:AN51"/>
    <mergeCell ref="AJ49:AN50"/>
    <mergeCell ref="AO49:AW49"/>
    <mergeCell ref="AZ49:BD50"/>
    <mergeCell ref="BE49:BM49"/>
    <mergeCell ref="C50:H50"/>
    <mergeCell ref="I50:K50"/>
    <mergeCell ref="L50:N50"/>
    <mergeCell ref="U50:V50"/>
    <mergeCell ref="W50:X50"/>
    <mergeCell ref="C48:H49"/>
    <mergeCell ref="I48:K49"/>
    <mergeCell ref="L48:N49"/>
    <mergeCell ref="O48:V48"/>
    <mergeCell ref="W48:X49"/>
    <mergeCell ref="O49:P49"/>
    <mergeCell ref="Q49:R49"/>
    <mergeCell ref="S49:T49"/>
    <mergeCell ref="U49:V49"/>
    <mergeCell ref="Y43:Z43"/>
    <mergeCell ref="AA43:AB43"/>
    <mergeCell ref="AC43:AD43"/>
    <mergeCell ref="AE43:AF43"/>
    <mergeCell ref="C44:H44"/>
    <mergeCell ref="I44:J44"/>
    <mergeCell ref="K44:L44"/>
    <mergeCell ref="M44:N44"/>
    <mergeCell ref="O44:P44"/>
    <mergeCell ref="Q44:R44"/>
    <mergeCell ref="AE44:AF44"/>
    <mergeCell ref="S44:T44"/>
    <mergeCell ref="U44:V44"/>
    <mergeCell ref="W44:X44"/>
    <mergeCell ref="Y44:Z44"/>
    <mergeCell ref="AA44:AB44"/>
    <mergeCell ref="AC44:AD44"/>
    <mergeCell ref="C43:H43"/>
    <mergeCell ref="I43:J43"/>
    <mergeCell ref="K43:L43"/>
    <mergeCell ref="M43:N43"/>
    <mergeCell ref="O43:P43"/>
    <mergeCell ref="Q43:R43"/>
    <mergeCell ref="S43:T43"/>
    <mergeCell ref="U43:V43"/>
    <mergeCell ref="W43:X43"/>
    <mergeCell ref="Y41:Z41"/>
    <mergeCell ref="AA41:AB41"/>
    <mergeCell ref="AC41:AD41"/>
    <mergeCell ref="AE41:AF41"/>
    <mergeCell ref="C42:H42"/>
    <mergeCell ref="I42:J42"/>
    <mergeCell ref="K42:L42"/>
    <mergeCell ref="M42:N42"/>
    <mergeCell ref="O42:P42"/>
    <mergeCell ref="Q42:R42"/>
    <mergeCell ref="AE42:AF42"/>
    <mergeCell ref="S42:T42"/>
    <mergeCell ref="U42:V42"/>
    <mergeCell ref="W42:X42"/>
    <mergeCell ref="Y42:Z42"/>
    <mergeCell ref="AA42:AB42"/>
    <mergeCell ref="AC42:AD42"/>
    <mergeCell ref="C41:H41"/>
    <mergeCell ref="I41:J41"/>
    <mergeCell ref="K41:L41"/>
    <mergeCell ref="M41:N41"/>
    <mergeCell ref="O41:P41"/>
    <mergeCell ref="Q41:R41"/>
    <mergeCell ref="S41:T41"/>
    <mergeCell ref="U41:V41"/>
    <mergeCell ref="W41:X41"/>
    <mergeCell ref="Q39:R39"/>
    <mergeCell ref="S39:T39"/>
    <mergeCell ref="U39:V39"/>
    <mergeCell ref="W39:X39"/>
    <mergeCell ref="Y39:Z39"/>
    <mergeCell ref="AA39:AB39"/>
    <mergeCell ref="AC39:AD39"/>
    <mergeCell ref="AE39:AF39"/>
    <mergeCell ref="C40:H40"/>
    <mergeCell ref="I40:J40"/>
    <mergeCell ref="K40:L40"/>
    <mergeCell ref="M40:N40"/>
    <mergeCell ref="O40:P40"/>
    <mergeCell ref="Q40:R40"/>
    <mergeCell ref="AE40:AF40"/>
    <mergeCell ref="S40:T40"/>
    <mergeCell ref="U40:V40"/>
    <mergeCell ref="W40:X40"/>
    <mergeCell ref="Y40:Z40"/>
    <mergeCell ref="AA40:AB40"/>
    <mergeCell ref="AC40:AD40"/>
    <mergeCell ref="Q31:R31"/>
    <mergeCell ref="S31:T31"/>
    <mergeCell ref="S32:T32"/>
    <mergeCell ref="X32:Z32"/>
    <mergeCell ref="AA32:AC32"/>
    <mergeCell ref="AD32:AF32"/>
    <mergeCell ref="C36:H39"/>
    <mergeCell ref="I36:N38"/>
    <mergeCell ref="O36:T36"/>
    <mergeCell ref="U36:Z36"/>
    <mergeCell ref="AA36:AF38"/>
    <mergeCell ref="O37:Z37"/>
    <mergeCell ref="C32:H32"/>
    <mergeCell ref="I32:J32"/>
    <mergeCell ref="K32:L32"/>
    <mergeCell ref="M32:N32"/>
    <mergeCell ref="O32:P32"/>
    <mergeCell ref="Q32:R32"/>
    <mergeCell ref="O38:T38"/>
    <mergeCell ref="U38:Z38"/>
    <mergeCell ref="I39:J39"/>
    <mergeCell ref="K39:L39"/>
    <mergeCell ref="M39:N39"/>
    <mergeCell ref="O39:P39"/>
    <mergeCell ref="S29:T29"/>
    <mergeCell ref="AA29:AB29"/>
    <mergeCell ref="AC29:AD29"/>
    <mergeCell ref="AE29:AF29"/>
    <mergeCell ref="C30:H30"/>
    <mergeCell ref="I30:J30"/>
    <mergeCell ref="K30:L30"/>
    <mergeCell ref="M30:N30"/>
    <mergeCell ref="O30:P30"/>
    <mergeCell ref="Q30:R30"/>
    <mergeCell ref="C29:H29"/>
    <mergeCell ref="I29:J29"/>
    <mergeCell ref="K29:L29"/>
    <mergeCell ref="M29:N29"/>
    <mergeCell ref="O29:P29"/>
    <mergeCell ref="Q29:R29"/>
    <mergeCell ref="S30:T30"/>
    <mergeCell ref="X30:AC30"/>
    <mergeCell ref="AD30:AF31"/>
    <mergeCell ref="C31:H31"/>
    <mergeCell ref="I31:J31"/>
    <mergeCell ref="K31:L31"/>
    <mergeCell ref="M31:N31"/>
    <mergeCell ref="O31:P31"/>
    <mergeCell ref="S27:T27"/>
    <mergeCell ref="C28:H28"/>
    <mergeCell ref="I28:J28"/>
    <mergeCell ref="K28:L28"/>
    <mergeCell ref="M28:N28"/>
    <mergeCell ref="O28:P28"/>
    <mergeCell ref="Q28:R28"/>
    <mergeCell ref="S28:T28"/>
    <mergeCell ref="C27:H27"/>
    <mergeCell ref="I27:J27"/>
    <mergeCell ref="K27:L27"/>
    <mergeCell ref="M27:N27"/>
    <mergeCell ref="O27:P27"/>
    <mergeCell ref="Q27:R27"/>
    <mergeCell ref="W21:X21"/>
    <mergeCell ref="Y21:Z21"/>
    <mergeCell ref="AA21:AB21"/>
    <mergeCell ref="AC21:AD21"/>
    <mergeCell ref="AE21:AF21"/>
    <mergeCell ref="C24:H26"/>
    <mergeCell ref="I24:N25"/>
    <mergeCell ref="O24:T25"/>
    <mergeCell ref="C21:H21"/>
    <mergeCell ref="I21:N21"/>
    <mergeCell ref="O21:P21"/>
    <mergeCell ref="Q21:R21"/>
    <mergeCell ref="S21:T21"/>
    <mergeCell ref="U21:V21"/>
    <mergeCell ref="U20:V20"/>
    <mergeCell ref="W20:X20"/>
    <mergeCell ref="Y20:Z20"/>
    <mergeCell ref="AA20:AB20"/>
    <mergeCell ref="AC20:AD20"/>
    <mergeCell ref="AE20:AF20"/>
    <mergeCell ref="W19:X19"/>
    <mergeCell ref="Y19:Z19"/>
    <mergeCell ref="AA19:AB19"/>
    <mergeCell ref="AC19:AD19"/>
    <mergeCell ref="AE19:AF19"/>
    <mergeCell ref="U19:V19"/>
    <mergeCell ref="C20:H20"/>
    <mergeCell ref="I20:N20"/>
    <mergeCell ref="O20:P20"/>
    <mergeCell ref="Q20:R20"/>
    <mergeCell ref="S20:T20"/>
    <mergeCell ref="C19:H19"/>
    <mergeCell ref="I19:N19"/>
    <mergeCell ref="O19:P19"/>
    <mergeCell ref="Q19:R19"/>
    <mergeCell ref="S19:T19"/>
    <mergeCell ref="U18:V18"/>
    <mergeCell ref="W18:X18"/>
    <mergeCell ref="Y18:Z18"/>
    <mergeCell ref="AA18:AB18"/>
    <mergeCell ref="AC18:AD18"/>
    <mergeCell ref="AE18:AF18"/>
    <mergeCell ref="W17:X17"/>
    <mergeCell ref="Y17:Z17"/>
    <mergeCell ref="AA17:AB17"/>
    <mergeCell ref="AC17:AD17"/>
    <mergeCell ref="AE17:AF17"/>
    <mergeCell ref="U17:V17"/>
    <mergeCell ref="C18:H18"/>
    <mergeCell ref="I18:N18"/>
    <mergeCell ref="O18:P18"/>
    <mergeCell ref="Q18:R18"/>
    <mergeCell ref="S18:T18"/>
    <mergeCell ref="C17:H17"/>
    <mergeCell ref="I17:N17"/>
    <mergeCell ref="O17:P17"/>
    <mergeCell ref="Q17:R17"/>
    <mergeCell ref="S17:T17"/>
    <mergeCell ref="C9:H9"/>
    <mergeCell ref="I9:P9"/>
    <mergeCell ref="Q9:AF9"/>
    <mergeCell ref="C13:H16"/>
    <mergeCell ref="I13:N16"/>
    <mergeCell ref="O13:T15"/>
    <mergeCell ref="U13:Z13"/>
    <mergeCell ref="AA13:AB16"/>
    <mergeCell ref="AC13:AF13"/>
    <mergeCell ref="U14:Z14"/>
    <mergeCell ref="AC14:AD16"/>
    <mergeCell ref="AE14:AF16"/>
    <mergeCell ref="U15:Z15"/>
    <mergeCell ref="O16:P16"/>
    <mergeCell ref="Q16:R16"/>
    <mergeCell ref="S16:T16"/>
    <mergeCell ref="U16:V16"/>
    <mergeCell ref="W16:X16"/>
    <mergeCell ref="Y16:Z16"/>
    <mergeCell ref="C7:H7"/>
    <mergeCell ref="I7:P7"/>
    <mergeCell ref="Q7:AF7"/>
    <mergeCell ref="C8:H8"/>
    <mergeCell ref="I8:P8"/>
    <mergeCell ref="Q8:AF8"/>
    <mergeCell ref="B1:AG2"/>
    <mergeCell ref="C5:P5"/>
    <mergeCell ref="Q5:AF5"/>
    <mergeCell ref="C6:H6"/>
    <mergeCell ref="I6:P6"/>
    <mergeCell ref="Q6:AF6"/>
  </mergeCells>
  <phoneticPr fontId="2"/>
  <dataValidations count="6">
    <dataValidation type="list" allowBlank="1" showInputMessage="1" showErrorMessage="1" sqref="I18:N21" xr:uid="{BF174E7C-5606-4F64-BDD6-2872A51B3397}">
      <formula1>"輸入原料に依存した肥料,国内資源由来肥料"</formula1>
    </dataValidation>
    <dataValidation type="list" showInputMessage="1" showErrorMessage="1" sqref="I17:N17" xr:uid="{B3A7D2D7-F293-482D-9B33-58F51445691B}">
      <formula1>",輸入原料に依存した肥料,国内資源由来肥料"</formula1>
    </dataValidation>
    <dataValidation type="decimal" operator="lessThanOrEqual" allowBlank="1" showInputMessage="1" showErrorMessage="1" errorTitle="全肥料成分量を超えています。" error="入力値を確認してください" sqref="O40:T44" xr:uid="{A258D10D-F085-49DD-8301-36C446EF90ED}">
      <formula1>I40</formula1>
    </dataValidation>
    <dataValidation type="decimal" operator="lessThanOrEqual" allowBlank="1" showInputMessage="1" showErrorMessage="1" errorTitle="全肥料成分量を超えています。" error="入力値を確認してください。" sqref="U17:Z21" xr:uid="{5F84C7B5-B1BE-4221-A96B-C4942D27E1E0}">
      <formula1>O17</formula1>
    </dataValidation>
    <dataValidation type="decimal" operator="greaterThanOrEqual" allowBlank="1" showInputMessage="1" showErrorMessage="1" errorTitle="国内資源由来肥料成分量より小さい値です。" error="入力値を確認してください。" sqref="O17:T21" xr:uid="{B150C1E3-79DC-4DA6-9235-4788B5E81401}">
      <formula1>U17</formula1>
    </dataValidation>
    <dataValidation type="decimal" operator="greaterThanOrEqual" allowBlank="1" showInputMessage="1" showErrorMessage="1" errorTitle="国内資源由来の肥料成分量を超えています。" error="入力値を確認してください。" sqref="I40:N44" xr:uid="{5F7EF2E9-D518-45DD-8C27-9CC97D11E302}">
      <formula1>O40</formula1>
    </dataValidation>
  </dataValidations>
  <pageMargins left="0.39370078740157483" right="0.39370078740157483" top="0.59055118110236227" bottom="0.39370078740157483" header="0" footer="0"/>
  <pageSetup paperSize="9" scale="70" orientation="portrait" cellComments="asDisplayed" r:id="rId1"/>
  <colBreaks count="1" manualBreakCount="1">
    <brk id="34" max="57"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説明シート（提出不要）</vt:lpstr>
      <vt:lpstr>算出表251217</vt:lpstr>
      <vt:lpstr>算出表251217!Print_Area</vt:lpstr>
      <vt:lpstr>'説明シート（提出不要）'!Print_Area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2025-12-18T03:48:01Z</cp:lastPrinted>
  <dcterms:created xsi:type="dcterms:W3CDTF">2025-12-15T01:31:23Z</dcterms:created>
  <dcterms:modified xsi:type="dcterms:W3CDTF">2025-12-19T05:27:02Z</dcterms:modified>
</cp:coreProperties>
</file>