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B68C6522-CA6C-4F45-8F8D-2595E35244A4}" xr6:coauthVersionLast="47" xr6:coauthVersionMax="47" xr10:uidLastSave="{00000000-0000-0000-0000-000000000000}"/>
  <bookViews>
    <workbookView xWindow="-120" yWindow="-120" windowWidth="29040" windowHeight="15720" xr2:uid="{D94CB18C-74CE-4BB7-9D9E-9A919613345E}"/>
  </bookViews>
  <sheets>
    <sheet name="説明" sheetId="1" r:id="rId1"/>
    <sheet name="作成例１" sheetId="3" r:id="rId2"/>
    <sheet name="作成例２" sheetId="4" r:id="rId3"/>
    <sheet name="作成例３" sheetId="2" r:id="rId4"/>
    <sheet name="作成例４" sheetId="8" r:id="rId5"/>
    <sheet name="作成例５" sheetId="7" r:id="rId6"/>
    <sheet name="作成例６" sheetId="9" r:id="rId7"/>
  </sheets>
  <definedNames>
    <definedName name="_xlnm.Print_Area" localSheetId="1">作成例１!$A$1:$H$46</definedName>
    <definedName name="_xlnm.Print_Area" localSheetId="2">作成例２!$A$1:$H$79</definedName>
    <definedName name="_xlnm.Print_Area" localSheetId="3">作成例３!$A$1:$H$107</definedName>
    <definedName name="_xlnm.Print_Area" localSheetId="4">作成例４!$A$1:$H$46</definedName>
    <definedName name="_xlnm.Print_Area" localSheetId="5">作成例５!$A$1:$H$110</definedName>
    <definedName name="_xlnm.Print_Area" localSheetId="6">作成例６!$A$1:$H$108</definedName>
    <definedName name="_xlnm.Print_Area" localSheetId="0">説明!$A$1:$V$118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 r="E96" i="9" l="1"/>
  <c r="E90" i="9"/>
  <c r="E83" i="9"/>
  <c r="E85" i="9" s="1"/>
  <c r="E71" i="9"/>
  <c r="E65" i="9"/>
  <c r="E58" i="9"/>
  <c r="E60" i="9" s="1"/>
  <c r="E39" i="9"/>
  <c r="E33" i="9"/>
  <c r="E26" i="9"/>
  <c r="E28" i="9" s="1"/>
  <c r="E100" i="9" l="1"/>
  <c r="E107" i="9" s="1"/>
  <c r="E75" i="9"/>
  <c r="E16" i="9" s="1"/>
  <c r="E43" i="9"/>
  <c r="E36" i="8"/>
  <c r="E30" i="8"/>
  <c r="E23" i="8"/>
  <c r="E25" i="8" s="1"/>
  <c r="E40" i="8" l="1"/>
  <c r="E45" i="8" s="1"/>
  <c r="E17" i="9"/>
  <c r="E106" i="9" s="1"/>
  <c r="E105" i="9"/>
  <c r="E98" i="7" l="1"/>
  <c r="E92" i="7"/>
  <c r="E85" i="7"/>
  <c r="E87" i="7" s="1"/>
  <c r="E70" i="7"/>
  <c r="E64" i="7"/>
  <c r="E57" i="7"/>
  <c r="E59" i="7" s="1"/>
  <c r="E40" i="7"/>
  <c r="E34" i="7"/>
  <c r="E27" i="7"/>
  <c r="E29" i="7" s="1"/>
  <c r="E62" i="4"/>
  <c r="E30" i="3"/>
  <c r="E23" i="3"/>
  <c r="E25" i="3" s="1"/>
  <c r="E40" i="3" s="1"/>
  <c r="E45" i="3" s="1"/>
  <c r="E68" i="4"/>
  <c r="E55" i="4"/>
  <c r="E57" i="4" s="1"/>
  <c r="E39" i="4"/>
  <c r="E33" i="4"/>
  <c r="E26" i="4"/>
  <c r="E28" i="4" s="1"/>
  <c r="E36" i="3"/>
  <c r="E102" i="7" l="1"/>
  <c r="E109" i="7" s="1"/>
  <c r="E74" i="7"/>
  <c r="E108" i="7" s="1"/>
  <c r="E44" i="7"/>
  <c r="E107" i="7" s="1"/>
  <c r="E72" i="4"/>
  <c r="E78" i="4" s="1"/>
  <c r="E43" i="4"/>
  <c r="E17" i="4"/>
  <c r="E96" i="2"/>
  <c r="E90" i="2"/>
  <c r="E83" i="2"/>
  <c r="E85" i="2" s="1"/>
  <c r="E71" i="2"/>
  <c r="E65" i="2"/>
  <c r="E58" i="2"/>
  <c r="E60" i="2" s="1"/>
  <c r="E39" i="2"/>
  <c r="E33" i="2"/>
  <c r="E26" i="2"/>
  <c r="E28" i="2" s="1"/>
  <c r="E77" i="4" l="1"/>
  <c r="E75" i="2"/>
  <c r="E16" i="2" s="1"/>
  <c r="E105" i="2" s="1"/>
  <c r="E43" i="2"/>
  <c r="E100" i="2"/>
  <c r="E107" i="2" s="1"/>
  <c r="E17" i="2" l="1"/>
  <c r="E106" i="2" s="1"/>
</calcChain>
</file>

<file path=xl/sharedStrings.xml><?xml version="1.0" encoding="utf-8"?>
<sst xmlns="http://schemas.openxmlformats.org/spreadsheetml/2006/main" count="1381" uniqueCount="325">
  <si>
    <t>（１）導入しようとする機械等について</t>
    <phoneticPr fontId="3"/>
  </si>
  <si>
    <r>
      <t>　国内資源由来肥料の散布に必要な機械等を導入しようとする場合、当該</t>
    </r>
    <r>
      <rPr>
        <b/>
        <u/>
        <sz val="12"/>
        <color theme="1"/>
        <rFont val="Meiryo UI"/>
        <family val="3"/>
        <charset val="128"/>
      </rPr>
      <t>機械等の能力・規模が適正か否かは、次の算式により「機械等の利用効率」を算出して示してください</t>
    </r>
    <r>
      <rPr>
        <sz val="12"/>
        <color theme="1"/>
        <rFont val="Meiryo UI"/>
        <family val="3"/>
        <charset val="128"/>
      </rPr>
      <t>。 
　なお、肥料製造に必要な機械や分析機器等を導入しようとする場合には、下記の算式等を踏まえ、導入する機械の性質に応じた適切な方法により、導入する機械等の能力・規模が適正であることを示してください。</t>
    </r>
    <phoneticPr fontId="3"/>
  </si>
  <si>
    <t>機械等の利用効率（％）＝｛成果目標面積（ha）／負担可能面積（ha）｝×100</t>
    <rPh sb="0" eb="3">
      <t>キカイトウ</t>
    </rPh>
    <rPh sb="4" eb="8">
      <t>リヨウコウリツ</t>
    </rPh>
    <rPh sb="13" eb="19">
      <t>セイカモクヒョウメンセキ</t>
    </rPh>
    <rPh sb="24" eb="28">
      <t>フタンカノウ</t>
    </rPh>
    <rPh sb="28" eb="30">
      <t>メンセキ</t>
    </rPh>
    <phoneticPr fontId="3"/>
  </si>
  <si>
    <t>用語</t>
    <rPh sb="0" eb="2">
      <t>ヨウゴ</t>
    </rPh>
    <phoneticPr fontId="3"/>
  </si>
  <si>
    <t>意味</t>
    <rPh sb="0" eb="2">
      <t>イミ</t>
    </rPh>
    <phoneticPr fontId="3"/>
  </si>
  <si>
    <t>成果目標面積</t>
    <rPh sb="0" eb="4">
      <t>セイカモクヒョウ</t>
    </rPh>
    <rPh sb="4" eb="6">
      <t>メンセキ</t>
    </rPh>
    <phoneticPr fontId="3"/>
  </si>
  <si>
    <r>
      <t>　実施要領別紙１－２の第５に基づき事業実施主体が設定する</t>
    </r>
    <r>
      <rPr>
        <b/>
        <sz val="12"/>
        <color theme="1"/>
        <rFont val="Meiryo UI"/>
        <family val="3"/>
        <charset val="128"/>
      </rPr>
      <t>成果目標の目標年度における国内資源由来肥料の施用面積</t>
    </r>
    <r>
      <rPr>
        <sz val="12"/>
        <color theme="1"/>
        <rFont val="Meiryo UI"/>
        <family val="3"/>
        <charset val="128"/>
      </rPr>
      <t>とします。 
　ただし、中心的な取組主体が導入する場合にあっては、当該中心的な取組主体の取組に相当する施用面積とします。 
（例えば、事業実施主体の成果目標が 100ha であっても、機械等を導入する中心的な取組主体が取り組む面積が 50ha であれば、50ha とします。）</t>
    </r>
    <phoneticPr fontId="3"/>
  </si>
  <si>
    <t>負担可能面積</t>
    <rPh sb="0" eb="6">
      <t>フタンカノウメンセキ</t>
    </rPh>
    <phoneticPr fontId="3"/>
  </si>
  <si>
    <r>
      <t xml:space="preserve">　導入する機械等が、作業適期内に作業することにより、国内資源由来肥料の施用が可能となる面積とし、次の算式により算出してください。
</t>
    </r>
    <r>
      <rPr>
        <b/>
        <sz val="12"/>
        <color theme="1"/>
        <rFont val="Meiryo UI"/>
        <family val="3"/>
        <charset val="128"/>
      </rPr>
      <t>負担可能面積（ha）＝機械等の作業能力（ha/時）
　　　　　　　　　　　　　　×作業可能時間（時/日）×作業可能日数（日）</t>
    </r>
    <r>
      <rPr>
        <sz val="12"/>
        <color theme="1"/>
        <rFont val="Meiryo UI"/>
        <family val="3"/>
        <charset val="128"/>
      </rPr>
      <t xml:space="preserve">
　なお、</t>
    </r>
    <r>
      <rPr>
        <b/>
        <sz val="12"/>
        <color theme="1"/>
        <rFont val="Meiryo UI"/>
        <family val="3"/>
        <charset val="128"/>
      </rPr>
      <t>機械等の作業能力（ha/時）は、導入する機械等の特性を勘案しながら、合理的な算定方法を用いて、時間当たりの国内資源由来肥料の施用面積に換算</t>
    </r>
    <r>
      <rPr>
        <sz val="12"/>
        <color theme="1"/>
        <rFont val="Meiryo UI"/>
        <family val="3"/>
        <charset val="128"/>
      </rPr>
      <t>してください。</t>
    </r>
    <rPh sb="66" eb="72">
      <t>フタンカノウメンセキ</t>
    </rPh>
    <rPh sb="77" eb="80">
      <t>キカイトウ</t>
    </rPh>
    <rPh sb="81" eb="85">
      <t>サギョウノウリョク</t>
    </rPh>
    <rPh sb="89" eb="90">
      <t>ジ</t>
    </rPh>
    <rPh sb="107" eb="111">
      <t>サギョウカノウ</t>
    </rPh>
    <rPh sb="111" eb="113">
      <t>ジカン</t>
    </rPh>
    <rPh sb="114" eb="115">
      <t>ジ</t>
    </rPh>
    <rPh sb="116" eb="117">
      <t>ニチ</t>
    </rPh>
    <rPh sb="119" eb="125">
      <t>サギョウカノウニッスウ</t>
    </rPh>
    <rPh sb="126" eb="127">
      <t>ニチ</t>
    </rPh>
    <phoneticPr fontId="3"/>
  </si>
  <si>
    <r>
      <t>　「機械等の利用効率」は、大きすぎると成果目標に対して機械等の能力・規模が不足しているため、成果目標の達成が不可能（あるいは成果目標の設定が過大）となり、小さすぎると成果目標に対して過大な機械導入となります。いずれも事業費が適正に算定されていない計画は不採択となってしまうため、</t>
    </r>
    <r>
      <rPr>
        <b/>
        <u/>
        <sz val="12"/>
        <color theme="1"/>
        <rFont val="Meiryo UI"/>
        <family val="3"/>
        <charset val="128"/>
      </rPr>
      <t>「機械等の利用効率」が概ね 100％となるような機械等を導入する計画としてください</t>
    </r>
    <r>
      <rPr>
        <sz val="12"/>
        <color theme="1"/>
        <rFont val="Meiryo UI"/>
        <family val="3"/>
        <charset val="128"/>
      </rPr>
      <t>。</t>
    </r>
    <phoneticPr fontId="3"/>
  </si>
  <si>
    <t>（２）既に所有している同種の機械等について</t>
    <phoneticPr fontId="3"/>
  </si>
  <si>
    <r>
      <t>　機械等の導入目的に活用可能であって、既に所有している同種の機械等（以下「所有機」という。）がある場合には、</t>
    </r>
    <r>
      <rPr>
        <b/>
        <u/>
        <sz val="12"/>
        <color theme="1"/>
        <rFont val="Meiryo UI"/>
        <family val="3"/>
        <charset val="128"/>
      </rPr>
      <t>所有機のみでは成果目標が達成できないことを確認するため、①所有機のみによる「機械等の利用効率」が 100％を超えることを示す根拠</t>
    </r>
    <r>
      <rPr>
        <sz val="12"/>
        <color theme="1"/>
        <rFont val="Meiryo UI"/>
        <family val="3"/>
        <charset val="128"/>
      </rPr>
      <t>又は</t>
    </r>
    <r>
      <rPr>
        <b/>
        <u/>
        <sz val="12"/>
        <color theme="1"/>
        <rFont val="Meiryo UI"/>
        <family val="3"/>
        <charset val="128"/>
      </rPr>
      <t>②能力・規模が適正な所有機であっても、作業適期内に利用することができない合理的な根拠</t>
    </r>
    <r>
      <rPr>
        <sz val="12"/>
        <color theme="1"/>
        <rFont val="Meiryo UI"/>
        <family val="3"/>
        <charset val="128"/>
      </rPr>
      <t>を示してください。</t>
    </r>
    <phoneticPr fontId="3"/>
  </si>
  <si>
    <r>
      <t>　機械等の作業能力（ha/時）は、機械等の種類に応じた特性を勘案しながら検討していく必要があります。
　</t>
    </r>
    <r>
      <rPr>
        <b/>
        <sz val="12"/>
        <color theme="1"/>
        <rFont val="Meiryo UI"/>
        <family val="3"/>
        <charset val="128"/>
      </rPr>
      <t>例えば、肥料散布機の場合</t>
    </r>
    <r>
      <rPr>
        <sz val="12"/>
        <color theme="1"/>
        <rFont val="Meiryo UI"/>
        <family val="3"/>
        <charset val="128"/>
      </rPr>
      <t>、1 時間あたりに何 ha 散布できるかは、散布機の作業幅（m）や散布機を稼働させる作業速度（km/時）によって左右されるため、</t>
    </r>
    <r>
      <rPr>
        <b/>
        <sz val="12"/>
        <color theme="1"/>
        <rFont val="Meiryo UI"/>
        <family val="3"/>
        <charset val="128"/>
      </rPr>
      <t>カタログ等に掲載されている能力を参考にした作業幅</t>
    </r>
    <r>
      <rPr>
        <sz val="12"/>
        <color theme="1"/>
        <rFont val="Meiryo UI"/>
        <family val="3"/>
        <charset val="128"/>
      </rPr>
      <t>と、</t>
    </r>
    <r>
      <rPr>
        <b/>
        <sz val="12"/>
        <color theme="1"/>
        <rFont val="Meiryo UI"/>
        <family val="3"/>
        <charset val="128"/>
      </rPr>
      <t>ほ場や作物等の条件、オペレーターの技術水準等を踏まえた標準的な作業速度</t>
    </r>
    <r>
      <rPr>
        <sz val="12"/>
        <color theme="1"/>
        <rFont val="Meiryo UI"/>
        <family val="3"/>
        <charset val="128"/>
      </rPr>
      <t>を用い、</t>
    </r>
    <r>
      <rPr>
        <b/>
        <sz val="12"/>
        <color theme="1"/>
        <rFont val="Meiryo UI"/>
        <family val="3"/>
        <charset val="128"/>
      </rPr>
      <t>理論的な作業能力を算出</t>
    </r>
    <r>
      <rPr>
        <sz val="12"/>
        <color theme="1"/>
        <rFont val="Meiryo UI"/>
        <family val="3"/>
        <charset val="128"/>
      </rPr>
      <t>してください。</t>
    </r>
    <phoneticPr fontId="3"/>
  </si>
  <si>
    <t>理論作業量（ha/時）＝作業幅（m）×作業速度（km/時）÷10</t>
    <phoneticPr fontId="3"/>
  </si>
  <si>
    <r>
      <t>　その上で、ほ場内での機械の旋回や移動時間、肥料の補給時間等の</t>
    </r>
    <r>
      <rPr>
        <b/>
        <sz val="12"/>
        <color theme="1"/>
        <rFont val="Meiryo UI"/>
        <family val="3"/>
        <charset val="128"/>
      </rPr>
      <t>実際に稼働していない時間を考慮するため、ほ場作業効率（％）を乗じて、機械等の作業能力を算出</t>
    </r>
    <r>
      <rPr>
        <sz val="12"/>
        <color theme="1"/>
        <rFont val="Meiryo UI"/>
        <family val="3"/>
        <charset val="128"/>
      </rPr>
      <t>してください。</t>
    </r>
    <phoneticPr fontId="3"/>
  </si>
  <si>
    <t>機械等の作業能力（ha/時）＝理論作業量（ha/時）×ほ場作業効率（％）</t>
    <phoneticPr fontId="3"/>
  </si>
  <si>
    <r>
      <t>　また、</t>
    </r>
    <r>
      <rPr>
        <b/>
        <sz val="12"/>
        <color theme="1"/>
        <rFont val="Meiryo UI"/>
        <family val="3"/>
        <charset val="128"/>
      </rPr>
      <t>肥料散布機以外の収集・運搬・加工・分析に係る機械等</t>
    </r>
    <r>
      <rPr>
        <sz val="12"/>
        <color theme="1"/>
        <rFont val="Meiryo UI"/>
        <family val="3"/>
        <charset val="128"/>
      </rPr>
      <t>にあっても、当該機械等の導入によって</t>
    </r>
    <r>
      <rPr>
        <b/>
        <sz val="12"/>
        <color theme="1"/>
        <rFont val="Meiryo UI"/>
        <family val="3"/>
        <charset val="128"/>
      </rPr>
      <t>想定される肥料の取扱量や標準的な施用量等を勘案のうえ、機械等の作業能力を時間当たり面積（ha/時）に換算</t>
    </r>
    <r>
      <rPr>
        <sz val="12"/>
        <color theme="1"/>
        <rFont val="Meiryo UI"/>
        <family val="3"/>
        <charset val="128"/>
      </rPr>
      <t>してください。</t>
    </r>
    <phoneticPr fontId="3"/>
  </si>
  <si>
    <t>３．肥料散布機を導入する場合の能力・規模が適正であることを示す資料の作成例</t>
    <rPh sb="2" eb="7">
      <t>ヒリョウサンプキ</t>
    </rPh>
    <rPh sb="8" eb="10">
      <t>ドウニュウ</t>
    </rPh>
    <rPh sb="12" eb="14">
      <t>バアイ</t>
    </rPh>
    <rPh sb="31" eb="33">
      <t>シリョウ</t>
    </rPh>
    <rPh sb="34" eb="37">
      <t>サクセイレイ</t>
    </rPh>
    <phoneticPr fontId="3"/>
  </si>
  <si>
    <t>本事業で対象とする国内資源由来肥料の散布に適した肥料散布機を既に所有していますか？</t>
    <rPh sb="0" eb="3">
      <t>ホンジギョウ</t>
    </rPh>
    <rPh sb="4" eb="6">
      <t>タイショウ</t>
    </rPh>
    <rPh sb="9" eb="17">
      <t>コクナイシゲンユライヒリョウ</t>
    </rPh>
    <rPh sb="18" eb="20">
      <t>サンプ</t>
    </rPh>
    <rPh sb="21" eb="22">
      <t>テキ</t>
    </rPh>
    <rPh sb="24" eb="29">
      <t>ヒリョウサンプキ</t>
    </rPh>
    <rPh sb="30" eb="31">
      <t>スデ</t>
    </rPh>
    <rPh sb="32" eb="34">
      <t>ショユウ</t>
    </rPh>
    <phoneticPr fontId="3"/>
  </si>
  <si>
    <t>作成例１へ</t>
    <rPh sb="0" eb="3">
      <t>サクセイレイ</t>
    </rPh>
    <phoneticPr fontId="3"/>
  </si>
  <si>
    <t>導入機の能力・規模を整理</t>
    <rPh sb="0" eb="3">
      <t>ドウニュウキ</t>
    </rPh>
    <rPh sb="4" eb="6">
      <t>ノウリョク</t>
    </rPh>
    <rPh sb="7" eb="9">
      <t>キボ</t>
    </rPh>
    <rPh sb="10" eb="12">
      <t>セイリ</t>
    </rPh>
    <phoneticPr fontId="3"/>
  </si>
  <si>
    <t>作成例２へ</t>
    <rPh sb="0" eb="3">
      <t>サクセイレイ</t>
    </rPh>
    <phoneticPr fontId="3"/>
  </si>
  <si>
    <t>導入機と所有機の能力・規模を整理</t>
    <rPh sb="0" eb="3">
      <t>ドウニュウキ</t>
    </rPh>
    <rPh sb="4" eb="7">
      <t>ショユウキ</t>
    </rPh>
    <rPh sb="8" eb="10">
      <t>ノウリョク</t>
    </rPh>
    <rPh sb="11" eb="13">
      <t>キボ</t>
    </rPh>
    <rPh sb="14" eb="16">
      <t>セイリ</t>
    </rPh>
    <phoneticPr fontId="3"/>
  </si>
  <si>
    <t>既に所有している肥料散布機を活用すれば、成果目標面積を全て散布することができますか？</t>
    <rPh sb="0" eb="1">
      <t>スデ</t>
    </rPh>
    <rPh sb="2" eb="4">
      <t>ショユウ</t>
    </rPh>
    <rPh sb="8" eb="13">
      <t>ヒリョウサンプキ</t>
    </rPh>
    <rPh sb="14" eb="16">
      <t>カツヨウ</t>
    </rPh>
    <rPh sb="20" eb="24">
      <t>セイカモクヒョウ</t>
    </rPh>
    <rPh sb="24" eb="26">
      <t>メンセキ</t>
    </rPh>
    <rPh sb="27" eb="28">
      <t>スベ</t>
    </rPh>
    <rPh sb="29" eb="31">
      <t>サンプ</t>
    </rPh>
    <phoneticPr fontId="3"/>
  </si>
  <si>
    <t>作成例３へ</t>
    <rPh sb="0" eb="3">
      <t>サクセイレイ</t>
    </rPh>
    <phoneticPr fontId="3"/>
  </si>
  <si>
    <t>肥料散布機の導入に対する補助不可</t>
    <rPh sb="0" eb="5">
      <t>ヒリョウサンプキ</t>
    </rPh>
    <rPh sb="6" eb="8">
      <t>ドウニュウ</t>
    </rPh>
    <rPh sb="9" eb="10">
      <t>タイ</t>
    </rPh>
    <rPh sb="12" eb="14">
      <t>ホジョ</t>
    </rPh>
    <rPh sb="14" eb="16">
      <t>フカ</t>
    </rPh>
    <phoneticPr fontId="3"/>
  </si>
  <si>
    <t>４．肥料散布機と一体的にトラクタを導入する場合の能力・規模が適正であることを示す資料の作成例</t>
    <rPh sb="2" eb="7">
      <t>ヒリョウサンプキ</t>
    </rPh>
    <rPh sb="8" eb="11">
      <t>イッタイテキ</t>
    </rPh>
    <rPh sb="17" eb="19">
      <t>ドウニュウ</t>
    </rPh>
    <rPh sb="21" eb="23">
      <t>バアイ</t>
    </rPh>
    <rPh sb="40" eb="42">
      <t>シリョウ</t>
    </rPh>
    <rPh sb="43" eb="46">
      <t>サクセイレイ</t>
    </rPh>
    <phoneticPr fontId="3"/>
  </si>
  <si>
    <t>トラクタの導入に対する補助不可</t>
    <rPh sb="5" eb="7">
      <t>ドウニュウ</t>
    </rPh>
    <rPh sb="8" eb="9">
      <t>タイ</t>
    </rPh>
    <rPh sb="11" eb="13">
      <t>ホジョ</t>
    </rPh>
    <rPh sb="13" eb="15">
      <t>フカ</t>
    </rPh>
    <phoneticPr fontId="3"/>
  </si>
  <si>
    <t>導入しようとする肥料散布機をけん引可能なトラクタを既に所有していますか？</t>
    <rPh sb="0" eb="2">
      <t>ドウニュウ</t>
    </rPh>
    <rPh sb="8" eb="13">
      <t>ヒリョウサンプキ</t>
    </rPh>
    <rPh sb="16" eb="19">
      <t>インカノウ</t>
    </rPh>
    <rPh sb="25" eb="26">
      <t>スデ</t>
    </rPh>
    <rPh sb="27" eb="29">
      <t>ショユウ</t>
    </rPh>
    <phoneticPr fontId="3"/>
  </si>
  <si>
    <t>作成例４へ</t>
    <rPh sb="0" eb="3">
      <t>サクセイレイ</t>
    </rPh>
    <phoneticPr fontId="3"/>
  </si>
  <si>
    <t>作成例５へ</t>
    <rPh sb="0" eb="3">
      <t>サクセイレイ</t>
    </rPh>
    <phoneticPr fontId="3"/>
  </si>
  <si>
    <t>既に所有しているトラクタを活用すれば、成果目標面積を全て散布することができますか？</t>
    <phoneticPr fontId="3"/>
  </si>
  <si>
    <t>作成例６へ</t>
    <rPh sb="0" eb="3">
      <t>サクセイレイ</t>
    </rPh>
    <phoneticPr fontId="3"/>
  </si>
  <si>
    <t>機械能力・規模決定根拠</t>
    <rPh sb="0" eb="2">
      <t>キカイ</t>
    </rPh>
    <rPh sb="2" eb="4">
      <t>ノウリョク</t>
    </rPh>
    <rPh sb="5" eb="7">
      <t>キボ</t>
    </rPh>
    <rPh sb="7" eb="9">
      <t>ケッテイ</t>
    </rPh>
    <rPh sb="9" eb="11">
      <t>コンキョ</t>
    </rPh>
    <phoneticPr fontId="3"/>
  </si>
  <si>
    <t>１．基本情報</t>
    <rPh sb="2" eb="6">
      <t>キホンジョウホウ</t>
    </rPh>
    <phoneticPr fontId="3"/>
  </si>
  <si>
    <t>項目</t>
    <rPh sb="0" eb="2">
      <t>コウモク</t>
    </rPh>
    <phoneticPr fontId="3"/>
  </si>
  <si>
    <t>値</t>
    <rPh sb="0" eb="1">
      <t>アタイ</t>
    </rPh>
    <phoneticPr fontId="3"/>
  </si>
  <si>
    <t>単位</t>
    <rPh sb="0" eb="2">
      <t>タンイ</t>
    </rPh>
    <phoneticPr fontId="3"/>
  </si>
  <si>
    <t>説明</t>
    <rPh sb="0" eb="2">
      <t>セツメイ</t>
    </rPh>
    <phoneticPr fontId="3"/>
  </si>
  <si>
    <t>整理番号</t>
    <rPh sb="0" eb="4">
      <t>セイリバンゴウ</t>
    </rPh>
    <phoneticPr fontId="3"/>
  </si>
  <si>
    <t>番</t>
    <rPh sb="0" eb="1">
      <t>バン</t>
    </rPh>
    <phoneticPr fontId="3"/>
  </si>
  <si>
    <t>事業実施計画書別紙5の（15）欄で付した整理番号を記入。</t>
    <rPh sb="0" eb="7">
      <t>ジギョウジッシケイカクショ</t>
    </rPh>
    <rPh sb="7" eb="9">
      <t>ベッシ</t>
    </rPh>
    <rPh sb="15" eb="16">
      <t>ラン</t>
    </rPh>
    <rPh sb="17" eb="18">
      <t>フ</t>
    </rPh>
    <rPh sb="20" eb="24">
      <t>セイリバンゴウ</t>
    </rPh>
    <rPh sb="25" eb="27">
      <t>キニュウ</t>
    </rPh>
    <phoneticPr fontId="3"/>
  </si>
  <si>
    <t>機械導入者名</t>
    <rPh sb="0" eb="6">
      <t>キカイドウニュウシャメイ</t>
    </rPh>
    <phoneticPr fontId="3"/>
  </si>
  <si>
    <t>B山C太郎</t>
    <rPh sb="1" eb="2">
      <t>ヤマ</t>
    </rPh>
    <rPh sb="3" eb="5">
      <t>タロウ</t>
    </rPh>
    <phoneticPr fontId="3"/>
  </si>
  <si>
    <t>事業実施計画書別紙5の（１）欄で整理した機械導入者名を記入。</t>
    <rPh sb="0" eb="7">
      <t>ジギョウジッシケイカクショ</t>
    </rPh>
    <rPh sb="7" eb="9">
      <t>ベッシ</t>
    </rPh>
    <rPh sb="14" eb="15">
      <t>ラン</t>
    </rPh>
    <rPh sb="16" eb="18">
      <t>セイリ</t>
    </rPh>
    <rPh sb="20" eb="22">
      <t>キカイ</t>
    </rPh>
    <rPh sb="22" eb="24">
      <t>ドウニュウ</t>
    </rPh>
    <rPh sb="24" eb="25">
      <t>シャ</t>
    </rPh>
    <rPh sb="25" eb="26">
      <t>メイ</t>
    </rPh>
    <rPh sb="27" eb="29">
      <t>キニュウ</t>
    </rPh>
    <phoneticPr fontId="3"/>
  </si>
  <si>
    <t>導入しようとする機械種類</t>
    <rPh sb="0" eb="2">
      <t>ドウニュウ</t>
    </rPh>
    <rPh sb="8" eb="12">
      <t>キカイシュルイ</t>
    </rPh>
    <phoneticPr fontId="3"/>
  </si>
  <si>
    <t>肥料散布機</t>
    <rPh sb="0" eb="5">
      <t>ヒリョウサンプキ</t>
    </rPh>
    <phoneticPr fontId="3"/>
  </si>
  <si>
    <t>導入を想定している機械のメーカー・品名・型式等</t>
    <rPh sb="0" eb="2">
      <t>ドウニュウ</t>
    </rPh>
    <rPh sb="3" eb="5">
      <t>ソウテイ</t>
    </rPh>
    <rPh sb="9" eb="11">
      <t>キカイ</t>
    </rPh>
    <rPh sb="17" eb="19">
      <t>ヒンメイ</t>
    </rPh>
    <rPh sb="20" eb="22">
      <t>カタシキ</t>
    </rPh>
    <rPh sb="22" eb="23">
      <t>トウ</t>
    </rPh>
    <phoneticPr fontId="3"/>
  </si>
  <si>
    <t>○○社・○○○○・XXX-XX-XXX</t>
    <rPh sb="2" eb="3">
      <t>シャ</t>
    </rPh>
    <phoneticPr fontId="3"/>
  </si>
  <si>
    <t>既に所有している同種機械の台数</t>
    <rPh sb="0" eb="1">
      <t>スデ</t>
    </rPh>
    <rPh sb="2" eb="4">
      <t>ショユウ</t>
    </rPh>
    <rPh sb="8" eb="12">
      <t>ドウシュキカイ</t>
    </rPh>
    <rPh sb="13" eb="15">
      <t>ダイスウ</t>
    </rPh>
    <phoneticPr fontId="3"/>
  </si>
  <si>
    <t>台</t>
    <rPh sb="0" eb="1">
      <t>ダイ</t>
    </rPh>
    <phoneticPr fontId="3"/>
  </si>
  <si>
    <t>２．成果目標面積</t>
    <rPh sb="2" eb="6">
      <t>セイカモクヒョウ</t>
    </rPh>
    <rPh sb="6" eb="8">
      <t>メンセキ</t>
    </rPh>
    <phoneticPr fontId="3"/>
  </si>
  <si>
    <t>成果目標の目標年度における国内資源由来肥料の施用面積</t>
    <phoneticPr fontId="3"/>
  </si>
  <si>
    <t>（１）</t>
    <phoneticPr fontId="3"/>
  </si>
  <si>
    <t>ha</t>
    <phoneticPr fontId="3"/>
  </si>
  <si>
    <t>上記面積のうち既存所有機で施用する面積</t>
    <rPh sb="0" eb="4">
      <t>ジョウキメンセキ</t>
    </rPh>
    <rPh sb="7" eb="12">
      <t>キゾンショユウキ</t>
    </rPh>
    <rPh sb="13" eb="15">
      <t>セヨウ</t>
    </rPh>
    <rPh sb="17" eb="19">
      <t>メンセキ</t>
    </rPh>
    <phoneticPr fontId="3"/>
  </si>
  <si>
    <t>（２）</t>
    <phoneticPr fontId="3"/>
  </si>
  <si>
    <t>導入機で施用する面積</t>
    <rPh sb="0" eb="2">
      <t>ドウニュウ</t>
    </rPh>
    <rPh sb="2" eb="3">
      <t>キ</t>
    </rPh>
    <rPh sb="4" eb="6">
      <t>セヨウ</t>
    </rPh>
    <rPh sb="8" eb="10">
      <t>メンセキ</t>
    </rPh>
    <phoneticPr fontId="3"/>
  </si>
  <si>
    <t>（３）</t>
    <phoneticPr fontId="3"/>
  </si>
  <si>
    <t>（１）ー（２）</t>
    <phoneticPr fontId="3"/>
  </si>
  <si>
    <t>３．導入機の負担可能面積</t>
    <rPh sb="2" eb="5">
      <t>ドウニュウキ</t>
    </rPh>
    <rPh sb="6" eb="12">
      <t>フタンカノウメンセキ</t>
    </rPh>
    <phoneticPr fontId="3"/>
  </si>
  <si>
    <t>１）機械等の作業能力</t>
    <rPh sb="2" eb="4">
      <t>キカイ</t>
    </rPh>
    <rPh sb="4" eb="5">
      <t>トウ</t>
    </rPh>
    <rPh sb="6" eb="10">
      <t>サギョウノウリョク</t>
    </rPh>
    <phoneticPr fontId="3"/>
  </si>
  <si>
    <t>作業幅</t>
    <rPh sb="0" eb="3">
      <t>サギョウハバ</t>
    </rPh>
    <phoneticPr fontId="3"/>
  </si>
  <si>
    <t>（４）</t>
    <phoneticPr fontId="3"/>
  </si>
  <si>
    <t>m</t>
    <phoneticPr fontId="3"/>
  </si>
  <si>
    <t>カタログ等を基に散布機の散布幅を記入。なお、根拠資料を添付する。</t>
    <rPh sb="4" eb="5">
      <t>トウ</t>
    </rPh>
    <rPh sb="6" eb="7">
      <t>モト</t>
    </rPh>
    <rPh sb="8" eb="11">
      <t>サンプキ</t>
    </rPh>
    <rPh sb="12" eb="15">
      <t>サンプハバ</t>
    </rPh>
    <rPh sb="16" eb="18">
      <t>キニュウ</t>
    </rPh>
    <rPh sb="22" eb="26">
      <t>コンキョシリョウ</t>
    </rPh>
    <rPh sb="27" eb="29">
      <t>テンプ</t>
    </rPh>
    <phoneticPr fontId="3"/>
  </si>
  <si>
    <t>作業速度</t>
    <rPh sb="0" eb="4">
      <t>サギョウソクド</t>
    </rPh>
    <phoneticPr fontId="3"/>
  </si>
  <si>
    <t>（５）</t>
    <phoneticPr fontId="3"/>
  </si>
  <si>
    <t>km/時</t>
    <rPh sb="3" eb="4">
      <t>ジ</t>
    </rPh>
    <phoneticPr fontId="3"/>
  </si>
  <si>
    <t>理論作業量</t>
    <rPh sb="0" eb="5">
      <t>リロンサギョウリョウ</t>
    </rPh>
    <phoneticPr fontId="3"/>
  </si>
  <si>
    <t>ha/時</t>
    <rPh sb="3" eb="4">
      <t>ジ</t>
    </rPh>
    <phoneticPr fontId="3"/>
  </si>
  <si>
    <t>ほ場作業効率</t>
    <rPh sb="1" eb="6">
      <t>ジョウサギョウコウリツ</t>
    </rPh>
    <phoneticPr fontId="3"/>
  </si>
  <si>
    <t>（７）</t>
    <phoneticPr fontId="3"/>
  </si>
  <si>
    <t>％</t>
    <phoneticPr fontId="3"/>
  </si>
  <si>
    <t>ほ場内の作業時間に対する機械の稼働時間の割合（ほ場内の作業時間から旋回や燃料補給等、ほ場内で発生するロス時間を除いた割合）を記入。なお、根拠資料として、○○を添付する。</t>
    <rPh sb="58" eb="60">
      <t>ワリアイ</t>
    </rPh>
    <rPh sb="62" eb="64">
      <t>キニュウ</t>
    </rPh>
    <rPh sb="68" eb="72">
      <t>コンキョシリョウ</t>
    </rPh>
    <rPh sb="79" eb="81">
      <t>テンプ</t>
    </rPh>
    <phoneticPr fontId="3"/>
  </si>
  <si>
    <t>機械等の作業能力</t>
    <rPh sb="0" eb="3">
      <t>キカイトウ</t>
    </rPh>
    <rPh sb="4" eb="8">
      <t>サギョウノウリョク</t>
    </rPh>
    <phoneticPr fontId="3"/>
  </si>
  <si>
    <t>２）作業可能時間</t>
    <rPh sb="2" eb="6">
      <t>サギョウカノウ</t>
    </rPh>
    <rPh sb="6" eb="8">
      <t>ジカン</t>
    </rPh>
    <phoneticPr fontId="3"/>
  </si>
  <si>
    <t>1日当たりの作業時間</t>
    <rPh sb="1" eb="3">
      <t>ニチア</t>
    </rPh>
    <rPh sb="6" eb="10">
      <t>サギョウジカン</t>
    </rPh>
    <phoneticPr fontId="3"/>
  </si>
  <si>
    <t>（９）</t>
    <phoneticPr fontId="3"/>
  </si>
  <si>
    <t>時/日</t>
    <rPh sb="0" eb="1">
      <t>ジ</t>
    </rPh>
    <rPh sb="2" eb="3">
      <t>ニチ</t>
    </rPh>
    <phoneticPr fontId="3"/>
  </si>
  <si>
    <t>算定方法を添付する。</t>
    <rPh sb="0" eb="4">
      <t>サンテイホウホウ</t>
    </rPh>
    <rPh sb="5" eb="7">
      <t>テンプ</t>
    </rPh>
    <phoneticPr fontId="3"/>
  </si>
  <si>
    <t>実作業率</t>
    <rPh sb="0" eb="4">
      <t>ジツサギョウリツ</t>
    </rPh>
    <phoneticPr fontId="3"/>
  </si>
  <si>
    <t>（10）</t>
    <phoneticPr fontId="3"/>
  </si>
  <si>
    <t>%</t>
    <phoneticPr fontId="3"/>
  </si>
  <si>
    <t>１日当たり作業時間に対するほ場内作業時間の割合（１日当たりの作業時間から機械の装着や調整に係る時間、ほ場への移動時間等のほ場外作業時間を除いた割合）を記入。なお、根拠資料として、○○を添付する。</t>
    <rPh sb="71" eb="73">
      <t>ワリアイ</t>
    </rPh>
    <rPh sb="75" eb="77">
      <t>キニュウ</t>
    </rPh>
    <phoneticPr fontId="3"/>
  </si>
  <si>
    <t>作業可能時間</t>
    <rPh sb="0" eb="6">
      <t>サギョウカノウジカン</t>
    </rPh>
    <phoneticPr fontId="3"/>
  </si>
  <si>
    <t>（11）</t>
    <phoneticPr fontId="3"/>
  </si>
  <si>
    <t>３）作業可能日数</t>
    <rPh sb="2" eb="8">
      <t>サギョウカノウニッスウ</t>
    </rPh>
    <phoneticPr fontId="3"/>
  </si>
  <si>
    <t>作業可能期間</t>
    <rPh sb="0" eb="6">
      <t>サギョウカノウキカン</t>
    </rPh>
    <phoneticPr fontId="3"/>
  </si>
  <si>
    <t>（12）</t>
    <phoneticPr fontId="3"/>
  </si>
  <si>
    <t>4/1～4/20</t>
    <phoneticPr fontId="3"/>
  </si>
  <si>
    <t>作業日数</t>
    <rPh sb="0" eb="4">
      <t>サギョウニッスウ</t>
    </rPh>
    <phoneticPr fontId="3"/>
  </si>
  <si>
    <t>（13）</t>
    <phoneticPr fontId="3"/>
  </si>
  <si>
    <t>日</t>
    <rPh sb="0" eb="1">
      <t>ニチ</t>
    </rPh>
    <phoneticPr fontId="3"/>
  </si>
  <si>
    <t>作業可能日数率</t>
    <rPh sb="0" eb="4">
      <t>サギョウカノウ</t>
    </rPh>
    <rPh sb="4" eb="7">
      <t>ニッスウリツ</t>
    </rPh>
    <phoneticPr fontId="3"/>
  </si>
  <si>
    <t>（14）</t>
    <phoneticPr fontId="3"/>
  </si>
  <si>
    <t>作業可能日数</t>
    <rPh sb="0" eb="4">
      <t>サギョウカノウ</t>
    </rPh>
    <rPh sb="4" eb="6">
      <t>ニッスウ</t>
    </rPh>
    <phoneticPr fontId="3"/>
  </si>
  <si>
    <t>４）導入機の負担可能面積（＝機械等の作業能力×作業可能時間×作業可能日数）</t>
    <rPh sb="2" eb="6">
      <t>ドウニ</t>
    </rPh>
    <rPh sb="6" eb="12">
      <t>フタンカノウメンセキ</t>
    </rPh>
    <rPh sb="14" eb="17">
      <t>キカイトウ</t>
    </rPh>
    <rPh sb="18" eb="22">
      <t>サギョウノウリョク</t>
    </rPh>
    <rPh sb="23" eb="29">
      <t>サギョウカノウジカン</t>
    </rPh>
    <rPh sb="30" eb="34">
      <t>サギョウカノウ</t>
    </rPh>
    <rPh sb="34" eb="36">
      <t>ニッスウ</t>
    </rPh>
    <phoneticPr fontId="3"/>
  </si>
  <si>
    <t>作業回数</t>
    <rPh sb="0" eb="4">
      <t>サギョウカイスウ</t>
    </rPh>
    <phoneticPr fontId="3"/>
  </si>
  <si>
    <t>（16）</t>
    <phoneticPr fontId="3"/>
  </si>
  <si>
    <t>回</t>
    <rPh sb="0" eb="1">
      <t>カイ</t>
    </rPh>
    <phoneticPr fontId="3"/>
  </si>
  <si>
    <t>導入機の負担可能面積</t>
    <phoneticPr fontId="3"/>
  </si>
  <si>
    <t>（17）</t>
    <phoneticPr fontId="3"/>
  </si>
  <si>
    <t>４．既存所有機の負担可能面積</t>
    <rPh sb="2" eb="4">
      <t>キゾン</t>
    </rPh>
    <rPh sb="4" eb="7">
      <t>ショユウキ</t>
    </rPh>
    <rPh sb="8" eb="14">
      <t>フタンカノウメンセキ</t>
    </rPh>
    <phoneticPr fontId="3"/>
  </si>
  <si>
    <t>既に所有している機械のメーカー・品名・型式等</t>
    <phoneticPr fontId="3"/>
  </si>
  <si>
    <t>○○社・○○○○・XXX-XX-XXX</t>
    <phoneticPr fontId="3"/>
  </si>
  <si>
    <t>用途</t>
    <rPh sb="0" eb="2">
      <t>ヨウト</t>
    </rPh>
    <phoneticPr fontId="3"/>
  </si>
  <si>
    <t>（18）</t>
  </si>
  <si>
    <t>（19）</t>
  </si>
  <si>
    <t>（20）</t>
  </si>
  <si>
    <t>（21）</t>
  </si>
  <si>
    <t>（22）</t>
  </si>
  <si>
    <t>4/1～4/10</t>
    <phoneticPr fontId="3"/>
  </si>
  <si>
    <t>４）既存所有機の負担可能面積（＝機械等の作業能力×作業可能時間×作業可能日数）</t>
    <rPh sb="2" eb="4">
      <t>キゾン</t>
    </rPh>
    <rPh sb="4" eb="6">
      <t>ショユウ</t>
    </rPh>
    <rPh sb="6" eb="7">
      <t>キ</t>
    </rPh>
    <rPh sb="8" eb="14">
      <t>フタンカノウメンセキ</t>
    </rPh>
    <phoneticPr fontId="3"/>
  </si>
  <si>
    <t>既存所有機の負担可能面積</t>
    <rPh sb="2" eb="4">
      <t>ショユウ</t>
    </rPh>
    <phoneticPr fontId="3"/>
  </si>
  <si>
    <t>4/11～4/20</t>
    <phoneticPr fontId="3"/>
  </si>
  <si>
    <t>５．機械等の利用効率（＝｛成果目標面積（ha）／負担可能面積（ha）｝×100）</t>
    <rPh sb="2" eb="4">
      <t>キカイ</t>
    </rPh>
    <rPh sb="4" eb="5">
      <t>トウ</t>
    </rPh>
    <rPh sb="6" eb="8">
      <t>リヨウ</t>
    </rPh>
    <rPh sb="8" eb="10">
      <t>コウリツ</t>
    </rPh>
    <phoneticPr fontId="3"/>
  </si>
  <si>
    <t>（18）</t>
    <phoneticPr fontId="3"/>
  </si>
  <si>
    <t>（１）÷（２）×100
機械等の利用効率は100％を大きく上回ることから、既存所有機を活用しても、成果目標面積全てを散布することができない。</t>
    <rPh sb="12" eb="15">
      <t>キカイトウ</t>
    </rPh>
    <rPh sb="16" eb="20">
      <t>リヨウコウリツ</t>
    </rPh>
    <rPh sb="26" eb="27">
      <t>オオ</t>
    </rPh>
    <rPh sb="29" eb="31">
      <t>ウワマワ</t>
    </rPh>
    <rPh sb="37" eb="39">
      <t>キゾン</t>
    </rPh>
    <rPh sb="39" eb="42">
      <t>ショユウキ</t>
    </rPh>
    <rPh sb="43" eb="45">
      <t>カツヨウ</t>
    </rPh>
    <rPh sb="49" eb="53">
      <t>セイカモクヒョウ</t>
    </rPh>
    <rPh sb="53" eb="55">
      <t>メンセキ</t>
    </rPh>
    <rPh sb="55" eb="56">
      <t>スベ</t>
    </rPh>
    <rPh sb="58" eb="60">
      <t>サンプ</t>
    </rPh>
    <phoneticPr fontId="3"/>
  </si>
  <si>
    <t>導入機による機械等の利用効率</t>
    <rPh sb="0" eb="3">
      <t>ドウニュウキ</t>
    </rPh>
    <phoneticPr fontId="3"/>
  </si>
  <si>
    <t>化学肥料の散布</t>
    <rPh sb="0" eb="2">
      <t>カガク</t>
    </rPh>
    <phoneticPr fontId="3"/>
  </si>
  <si>
    <t>（４）</t>
  </si>
  <si>
    <t>11/1 ～11/22</t>
    <phoneticPr fontId="3"/>
  </si>
  <si>
    <t>（６）</t>
  </si>
  <si>
    <t>（７）</t>
  </si>
  <si>
    <t>（８）</t>
  </si>
  <si>
    <t>（９）</t>
  </si>
  <si>
    <t>（11）</t>
  </si>
  <si>
    <t>（12）</t>
  </si>
  <si>
    <t>（14）</t>
  </si>
  <si>
    <t>（15）</t>
  </si>
  <si>
    <t>（16）</t>
  </si>
  <si>
    <t>（23）</t>
  </si>
  <si>
    <t>（２）</t>
  </si>
  <si>
    <t>（３）</t>
  </si>
  <si>
    <t>（５）</t>
  </si>
  <si>
    <t>（13）</t>
  </si>
  <si>
    <t>4/1～4/21</t>
    <phoneticPr fontId="3"/>
  </si>
  <si>
    <t>4/12～4/18</t>
    <phoneticPr fontId="3"/>
  </si>
  <si>
    <t>荒切</t>
    <rPh sb="0" eb="2">
      <t>アラキリ</t>
    </rPh>
    <phoneticPr fontId="3"/>
  </si>
  <si>
    <t>4/12～4/28</t>
    <phoneticPr fontId="3"/>
  </si>
  <si>
    <t>代かき</t>
    <rPh sb="0" eb="1">
      <t>シロ</t>
    </rPh>
    <phoneticPr fontId="3"/>
  </si>
  <si>
    <t>（２）×（３）÷10</t>
    <phoneticPr fontId="3"/>
  </si>
  <si>
    <t>（４）×（５）</t>
    <phoneticPr fontId="3"/>
  </si>
  <si>
    <t>（７）×（８）</t>
    <phoneticPr fontId="3"/>
  </si>
  <si>
    <t>（10）欄の作業可能期間のうち作業ができない日を除いた、実際に作業可能な日数を記入。</t>
    <rPh sb="8" eb="10">
      <t>カノウ</t>
    </rPh>
    <rPh sb="39" eb="41">
      <t>キニュウ</t>
    </rPh>
    <phoneticPr fontId="3"/>
  </si>
  <si>
    <t>（11）欄の作業日数に対し、雨天等の影響で国内資源由来肥料等の散布ができない日の割合を記入。</t>
    <rPh sb="43" eb="45">
      <t>キニュウ</t>
    </rPh>
    <phoneticPr fontId="3"/>
  </si>
  <si>
    <t>（11）×（12）</t>
    <phoneticPr fontId="3"/>
  </si>
  <si>
    <t>（６）×（９）×（13）÷（14）</t>
    <phoneticPr fontId="3"/>
  </si>
  <si>
    <t>（１）÷（15）×100
機械等の利用効率は概ね100％となり、適正な能力・規模の機械を導入しようとしている。</t>
    <rPh sb="13" eb="15">
      <t>キカイ</t>
    </rPh>
    <rPh sb="15" eb="16">
      <t>トウ</t>
    </rPh>
    <rPh sb="17" eb="19">
      <t>リヨウ</t>
    </rPh>
    <rPh sb="19" eb="21">
      <t>コウリツ</t>
    </rPh>
    <rPh sb="22" eb="23">
      <t>オオム</t>
    </rPh>
    <rPh sb="32" eb="34">
      <t>テキセイ</t>
    </rPh>
    <rPh sb="35" eb="37">
      <t>ノウリョク</t>
    </rPh>
    <rPh sb="38" eb="40">
      <t>キボ</t>
    </rPh>
    <rPh sb="41" eb="43">
      <t>キカイ</t>
    </rPh>
    <rPh sb="44" eb="46">
      <t>ドウニュウ</t>
    </rPh>
    <phoneticPr fontId="3"/>
  </si>
  <si>
    <t>既存所有機で作業する面積（国内資源由来肥料の散布以外の作業）</t>
    <rPh sb="0" eb="2">
      <t>キゾン</t>
    </rPh>
    <rPh sb="2" eb="5">
      <t>ショユウキ</t>
    </rPh>
    <rPh sb="6" eb="8">
      <t>サギョウ</t>
    </rPh>
    <rPh sb="10" eb="12">
      <t>メンセキ</t>
    </rPh>
    <rPh sb="13" eb="19">
      <t>コクナイシゲンユライ</t>
    </rPh>
    <rPh sb="19" eb="21">
      <t>ヒリョウ</t>
    </rPh>
    <rPh sb="22" eb="24">
      <t>サンプ</t>
    </rPh>
    <rPh sb="24" eb="26">
      <t>イガイ</t>
    </rPh>
    <rPh sb="27" eb="29">
      <t>サギョウ</t>
    </rPh>
    <phoneticPr fontId="3"/>
  </si>
  <si>
    <t>（５）×（６）÷10</t>
    <phoneticPr fontId="3"/>
  </si>
  <si>
    <t>（10）×（11）</t>
    <phoneticPr fontId="3"/>
  </si>
  <si>
    <t>（９）×（12）×（16）÷（17）</t>
    <phoneticPr fontId="3"/>
  </si>
  <si>
    <t>（24）</t>
    <phoneticPr fontId="3"/>
  </si>
  <si>
    <t>（25）</t>
  </si>
  <si>
    <t>（26）</t>
  </si>
  <si>
    <t>（27）</t>
  </si>
  <si>
    <t>（27）</t>
    <phoneticPr fontId="3"/>
  </si>
  <si>
    <t>（28）</t>
  </si>
  <si>
    <t>（29）</t>
  </si>
  <si>
    <t>（30）</t>
  </si>
  <si>
    <t>（31）</t>
  </si>
  <si>
    <t>（31）</t>
    <phoneticPr fontId="3"/>
  </si>
  <si>
    <t>（32）</t>
  </si>
  <si>
    <t>（19）×（20）÷10</t>
    <phoneticPr fontId="3"/>
  </si>
  <si>
    <t>（21）×（22）</t>
    <phoneticPr fontId="3"/>
  </si>
  <si>
    <t>（24）×（25）</t>
    <phoneticPr fontId="3"/>
  </si>
  <si>
    <t>（27）欄の作業可能期間のうち作業ができない日を除いた、実際に作業可能な日数を記入。</t>
    <rPh sb="8" eb="10">
      <t>カノウ</t>
    </rPh>
    <rPh sb="39" eb="41">
      <t>キニュウ</t>
    </rPh>
    <phoneticPr fontId="3"/>
  </si>
  <si>
    <t>（28）欄の作業日数に対し、雨天等の影響で国内資源由来肥料等の散布ができない日の割合を記入。</t>
    <rPh sb="43" eb="45">
      <t>キニュウ</t>
    </rPh>
    <phoneticPr fontId="3"/>
  </si>
  <si>
    <t>（28）×（29）</t>
    <phoneticPr fontId="3"/>
  </si>
  <si>
    <t>（23）×（26）×（30）÷（31）</t>
    <phoneticPr fontId="3"/>
  </si>
  <si>
    <t>（33）</t>
  </si>
  <si>
    <t>（33）</t>
    <phoneticPr fontId="3"/>
  </si>
  <si>
    <t>（34）</t>
  </si>
  <si>
    <t>（34）</t>
    <phoneticPr fontId="3"/>
  </si>
  <si>
    <t>（４）÷（32）×100
化学肥料の散布における機械等の利用効率は概ね100％となり、既存所有機を国内資源由来肥料の散布に活用することができない。</t>
    <rPh sb="13" eb="17">
      <t>カガクヒリョウ</t>
    </rPh>
    <rPh sb="18" eb="20">
      <t>サンプ</t>
    </rPh>
    <rPh sb="24" eb="27">
      <t>キカイトウ</t>
    </rPh>
    <rPh sb="28" eb="32">
      <t>リヨウコウリツ</t>
    </rPh>
    <rPh sb="33" eb="34">
      <t>オオム</t>
    </rPh>
    <rPh sb="43" eb="45">
      <t>キゾン</t>
    </rPh>
    <rPh sb="45" eb="48">
      <t>ショユウキ</t>
    </rPh>
    <rPh sb="49" eb="57">
      <t>コクナイシゲンユライヒリョウ</t>
    </rPh>
    <rPh sb="58" eb="60">
      <t>サンプ</t>
    </rPh>
    <rPh sb="61" eb="63">
      <t>カツヨウ</t>
    </rPh>
    <phoneticPr fontId="3"/>
  </si>
  <si>
    <t>（３）÷（18）×100
機械等の利用効率は概ね100％となり、適正な能力・規模の機械を導入しようとしている。</t>
    <rPh sb="13" eb="16">
      <t>キカイトウ</t>
    </rPh>
    <rPh sb="17" eb="21">
      <t>リヨウコウリツ</t>
    </rPh>
    <rPh sb="22" eb="23">
      <t>オオム</t>
    </rPh>
    <rPh sb="32" eb="34">
      <t>テキセイ</t>
    </rPh>
    <rPh sb="35" eb="37">
      <t>ノウリョク</t>
    </rPh>
    <rPh sb="38" eb="40">
      <t>キボ</t>
    </rPh>
    <rPh sb="41" eb="43">
      <t>キカイ</t>
    </rPh>
    <rPh sb="44" eb="46">
      <t>ドウニュウ</t>
    </rPh>
    <phoneticPr fontId="3"/>
  </si>
  <si>
    <t>国内資源由来肥料の散布可能期間と化学肥料の散布可能期間が重複しており、既存所有機を用いて国内資源由来肥料の散布ができない。</t>
    <rPh sb="0" eb="8">
      <t>コクナイシゲンユライヒリョウ</t>
    </rPh>
    <rPh sb="9" eb="11">
      <t>サンプ</t>
    </rPh>
    <rPh sb="11" eb="13">
      <t>カノウ</t>
    </rPh>
    <rPh sb="13" eb="15">
      <t>キカン</t>
    </rPh>
    <rPh sb="16" eb="20">
      <t>カガクヒリョウ</t>
    </rPh>
    <rPh sb="21" eb="23">
      <t>サンプ</t>
    </rPh>
    <rPh sb="23" eb="25">
      <t>カノウ</t>
    </rPh>
    <rPh sb="25" eb="27">
      <t>キカン</t>
    </rPh>
    <rPh sb="28" eb="30">
      <t>チョウフク</t>
    </rPh>
    <rPh sb="35" eb="37">
      <t>キゾン</t>
    </rPh>
    <rPh sb="37" eb="40">
      <t>ショユウキ</t>
    </rPh>
    <rPh sb="41" eb="42">
      <t>モチ</t>
    </rPh>
    <rPh sb="44" eb="52">
      <t>コクナイシゲンユライヒリョウ</t>
    </rPh>
    <rPh sb="53" eb="55">
      <t>サンプ</t>
    </rPh>
    <phoneticPr fontId="3"/>
  </si>
  <si>
    <t>既存所有機で作業する面積（国内資源由来肥料の散布以外の作業）</t>
    <rPh sb="0" eb="2">
      <t>キゾン</t>
    </rPh>
    <rPh sb="2" eb="5">
      <t>ショユウキ</t>
    </rPh>
    <rPh sb="6" eb="8">
      <t>サギョウ</t>
    </rPh>
    <rPh sb="10" eb="12">
      <t>メンセキ</t>
    </rPh>
    <rPh sb="13" eb="15">
      <t>コクナイ</t>
    </rPh>
    <rPh sb="15" eb="17">
      <t>シゲン</t>
    </rPh>
    <rPh sb="17" eb="19">
      <t>ユライ</t>
    </rPh>
    <rPh sb="19" eb="21">
      <t>ヒリョウ</t>
    </rPh>
    <rPh sb="22" eb="24">
      <t>サンプ</t>
    </rPh>
    <rPh sb="24" eb="26">
      <t>イガイ</t>
    </rPh>
    <rPh sb="27" eb="29">
      <t>サギョウ</t>
    </rPh>
    <phoneticPr fontId="3"/>
  </si>
  <si>
    <t>（26）</t>
    <phoneticPr fontId="3"/>
  </si>
  <si>
    <t>（35）</t>
  </si>
  <si>
    <t>（36）</t>
  </si>
  <si>
    <t>（17）</t>
  </si>
  <si>
    <t>（30）</t>
    <phoneticPr fontId="3"/>
  </si>
  <si>
    <t>（37）</t>
    <phoneticPr fontId="3"/>
  </si>
  <si>
    <t>（38）</t>
  </si>
  <si>
    <t>（38）</t>
    <phoneticPr fontId="3"/>
  </si>
  <si>
    <t>（39）</t>
  </si>
  <si>
    <t>（40）</t>
  </si>
  <si>
    <t>（41）</t>
  </si>
  <si>
    <t>（42）</t>
  </si>
  <si>
    <t>（43）</t>
  </si>
  <si>
    <t>（45）</t>
  </si>
  <si>
    <t>（47）</t>
  </si>
  <si>
    <t>（48）</t>
  </si>
  <si>
    <t>（23）</t>
    <phoneticPr fontId="3"/>
  </si>
  <si>
    <t>（32）</t>
    <phoneticPr fontId="3"/>
  </si>
  <si>
    <t>（40）</t>
    <phoneticPr fontId="3"/>
  </si>
  <si>
    <t>（44）</t>
    <phoneticPr fontId="3"/>
  </si>
  <si>
    <t>（46）</t>
    <phoneticPr fontId="3"/>
  </si>
  <si>
    <t>既存トラクタ①の利用効率（既存トラクタを荒切作業に使用）</t>
    <rPh sb="0" eb="2">
      <t>キゾン</t>
    </rPh>
    <rPh sb="8" eb="10">
      <t>リヨウ</t>
    </rPh>
    <rPh sb="10" eb="12">
      <t>コウリツ</t>
    </rPh>
    <rPh sb="13" eb="15">
      <t>キゾン</t>
    </rPh>
    <rPh sb="20" eb="22">
      <t>アラキリ</t>
    </rPh>
    <rPh sb="22" eb="24">
      <t>サギョウ</t>
    </rPh>
    <rPh sb="25" eb="27">
      <t>シヨウ</t>
    </rPh>
    <phoneticPr fontId="3"/>
  </si>
  <si>
    <t>既存トラクタ②の利用効率（既存トラクタを代かき作業に使用）</t>
    <rPh sb="0" eb="2">
      <t>キゾン</t>
    </rPh>
    <rPh sb="8" eb="10">
      <t>リヨウ</t>
    </rPh>
    <rPh sb="10" eb="12">
      <t>コウリツ</t>
    </rPh>
    <rPh sb="13" eb="15">
      <t>キゾン</t>
    </rPh>
    <rPh sb="20" eb="21">
      <t>シロ</t>
    </rPh>
    <rPh sb="23" eb="25">
      <t>サギョウ</t>
    </rPh>
    <rPh sb="26" eb="28">
      <t>シヨウ</t>
    </rPh>
    <phoneticPr fontId="3"/>
  </si>
  <si>
    <t>事業実施計画書別紙5の（９）欄で整理した機械種類を記入。</t>
    <rPh sb="0" eb="7">
      <t>ジギョウジッシケイカクショ</t>
    </rPh>
    <rPh sb="7" eb="9">
      <t>ベッシ</t>
    </rPh>
    <rPh sb="14" eb="15">
      <t>ラン</t>
    </rPh>
    <rPh sb="16" eb="18">
      <t>セイリ</t>
    </rPh>
    <rPh sb="20" eb="22">
      <t>キカイ</t>
    </rPh>
    <rPh sb="22" eb="24">
      <t>シュルイ</t>
    </rPh>
    <rPh sb="25" eb="27">
      <t>キニュウ</t>
    </rPh>
    <phoneticPr fontId="3"/>
  </si>
  <si>
    <t>事業実施計画書別紙5の（９）欄で整理した機械種類名を記入。</t>
    <rPh sb="0" eb="7">
      <t>ジギョウジッシケイカクショ</t>
    </rPh>
    <rPh sb="7" eb="9">
      <t>ベッシ</t>
    </rPh>
    <rPh sb="14" eb="15">
      <t>ラン</t>
    </rPh>
    <rPh sb="16" eb="18">
      <t>セイリ</t>
    </rPh>
    <rPh sb="20" eb="22">
      <t>キカイ</t>
    </rPh>
    <rPh sb="22" eb="24">
      <t>シュルイ</t>
    </rPh>
    <rPh sb="24" eb="25">
      <t>メイ</t>
    </rPh>
    <rPh sb="26" eb="28">
      <t>キニュウ</t>
    </rPh>
    <phoneticPr fontId="3"/>
  </si>
  <si>
    <t>（１）÷（２）×100
機械等の利用効率は100％を大きく上回ることから、既存所有機を活用しても、成果目標面積全てを散布することができない。</t>
    <rPh sb="12" eb="14">
      <t>キカイ</t>
    </rPh>
    <rPh sb="14" eb="15">
      <t>トウ</t>
    </rPh>
    <rPh sb="16" eb="18">
      <t>リヨウ</t>
    </rPh>
    <rPh sb="18" eb="20">
      <t>コウリツ</t>
    </rPh>
    <rPh sb="26" eb="27">
      <t>オオ</t>
    </rPh>
    <rPh sb="29" eb="31">
      <t>ウワマワ</t>
    </rPh>
    <rPh sb="37" eb="39">
      <t>キゾン</t>
    </rPh>
    <rPh sb="39" eb="42">
      <t>ショユウキ</t>
    </rPh>
    <rPh sb="43" eb="45">
      <t>カツヨウ</t>
    </rPh>
    <rPh sb="49" eb="51">
      <t>セイカ</t>
    </rPh>
    <rPh sb="51" eb="53">
      <t>モクヒョウ</t>
    </rPh>
    <rPh sb="53" eb="55">
      <t>メンセキ</t>
    </rPh>
    <rPh sb="55" eb="56">
      <t>スベ</t>
    </rPh>
    <rPh sb="58" eb="60">
      <t>サンプ</t>
    </rPh>
    <phoneticPr fontId="3"/>
  </si>
  <si>
    <t>肥料散布機１台</t>
    <rPh sb="0" eb="5">
      <t>ヒリョウサンプキ</t>
    </rPh>
    <rPh sb="6" eb="7">
      <t>ダイ</t>
    </rPh>
    <phoneticPr fontId="3"/>
  </si>
  <si>
    <t>　上記１及び２を参考に、機械等の作業能力（ha/時）、作業可能時間（時/日）、作業可能日数（日）を算出し、機械等の利用効率（％）が概ね100％であることを示してください。
　なお、所有機がある場合には、当該所有機の能力・規模や稼働の状況に応じて、所有機のみでは成果目標が達成できないことを示してください。具体的な資料の作成例は、以下を参照してください。</t>
    <rPh sb="1" eb="3">
      <t>ジョウキ</t>
    </rPh>
    <rPh sb="4" eb="5">
      <t>オヨ</t>
    </rPh>
    <rPh sb="8" eb="10">
      <t>サンコウ</t>
    </rPh>
    <rPh sb="49" eb="51">
      <t>サンシュツ</t>
    </rPh>
    <rPh sb="53" eb="56">
      <t>キカイトウ</t>
    </rPh>
    <rPh sb="57" eb="61">
      <t>リヨウコウリツ</t>
    </rPh>
    <rPh sb="65" eb="66">
      <t>オオム</t>
    </rPh>
    <rPh sb="77" eb="78">
      <t>シメ</t>
    </rPh>
    <rPh sb="90" eb="93">
      <t>ショユウキ</t>
    </rPh>
    <rPh sb="96" eb="98">
      <t>バアイ</t>
    </rPh>
    <rPh sb="101" eb="103">
      <t>トウガイ</t>
    </rPh>
    <rPh sb="103" eb="106">
      <t>ショユウキ</t>
    </rPh>
    <rPh sb="107" eb="109">
      <t>ノウリョク</t>
    </rPh>
    <rPh sb="110" eb="112">
      <t>キボ</t>
    </rPh>
    <rPh sb="116" eb="118">
      <t>ジョウキョウ</t>
    </rPh>
    <rPh sb="119" eb="120">
      <t>オウ</t>
    </rPh>
    <rPh sb="123" eb="126">
      <t>ショユウキ</t>
    </rPh>
    <rPh sb="130" eb="134">
      <t>セイカモクヒョウ</t>
    </rPh>
    <rPh sb="135" eb="137">
      <t>タッセイ</t>
    </rPh>
    <rPh sb="144" eb="145">
      <t>シメ</t>
    </rPh>
    <rPh sb="152" eb="155">
      <t>グタイテキ</t>
    </rPh>
    <rPh sb="156" eb="158">
      <t>シリョウ</t>
    </rPh>
    <rPh sb="159" eb="162">
      <t>サクセイレイ</t>
    </rPh>
    <rPh sb="164" eb="166">
      <t>イカ</t>
    </rPh>
    <rPh sb="167" eb="169">
      <t>サンショウ</t>
    </rPh>
    <phoneticPr fontId="3"/>
  </si>
  <si>
    <t>既に所有している肥料散布機は、本事業で対象とする国内資源由来肥料の散布時期に活用できますか？</t>
    <rPh sb="0" eb="1">
      <t>スデ</t>
    </rPh>
    <rPh sb="2" eb="4">
      <t>ショユウ</t>
    </rPh>
    <rPh sb="8" eb="13">
      <t>ヒリョウサンプキ</t>
    </rPh>
    <rPh sb="15" eb="18">
      <t>ホンジギョウ</t>
    </rPh>
    <rPh sb="19" eb="21">
      <t>タイショウ</t>
    </rPh>
    <rPh sb="24" eb="32">
      <t>コクナイシゲンユライヒリョウ</t>
    </rPh>
    <rPh sb="33" eb="37">
      <t>サンプジキ</t>
    </rPh>
    <rPh sb="38" eb="40">
      <t>カツヨウ</t>
    </rPh>
    <phoneticPr fontId="3"/>
  </si>
  <si>
    <t>既に所有しているトラクタは、本事業で対象とする国内資源由来肥料の散布時期に活用できますか？</t>
    <rPh sb="14" eb="17">
      <t>ホンジギョウ</t>
    </rPh>
    <rPh sb="18" eb="20">
      <t>タイショウ</t>
    </rPh>
    <phoneticPr fontId="3"/>
  </si>
  <si>
    <t>一体的に導入する肥料散布機の能力・規模が適正ですか？（上記３を参考に整理）</t>
    <rPh sb="27" eb="29">
      <t>ジョウキ</t>
    </rPh>
    <rPh sb="31" eb="33">
      <t>サンコウ</t>
    </rPh>
    <rPh sb="34" eb="36">
      <t>セイリ</t>
    </rPh>
    <phoneticPr fontId="3"/>
  </si>
  <si>
    <t>　上記１及び２を参考に、機械等の作業能力（ha/時）、作業可能時間（時/日）、作業可能日数（日）を算出し、機械等の利用効率（％）が概ね100％であることを示してください。
　なお、所有機がある場合には、当該所有機の能力・規模や稼働の状況に応じて、所有機のみでは成果目標が達成できないことを示してください。
　また、トラクタの導入に対する補助の可否を判断する前提として、一体的に導入する肥料散布機の能力・規模が適正でなければなりません。具体的な資料の作成例は、以下を参照してください。</t>
    <rPh sb="1" eb="3">
      <t>ジョウキ</t>
    </rPh>
    <rPh sb="4" eb="5">
      <t>オヨ</t>
    </rPh>
    <rPh sb="8" eb="10">
      <t>サンコウ</t>
    </rPh>
    <rPh sb="49" eb="51">
      <t>サンシュツ</t>
    </rPh>
    <rPh sb="53" eb="56">
      <t>キカイトウ</t>
    </rPh>
    <rPh sb="57" eb="61">
      <t>リヨウコウリツ</t>
    </rPh>
    <rPh sb="65" eb="66">
      <t>オオム</t>
    </rPh>
    <rPh sb="77" eb="78">
      <t>シメ</t>
    </rPh>
    <rPh sb="90" eb="93">
      <t>ショユウキ</t>
    </rPh>
    <rPh sb="96" eb="98">
      <t>バアイ</t>
    </rPh>
    <rPh sb="101" eb="103">
      <t>トウガイ</t>
    </rPh>
    <rPh sb="103" eb="106">
      <t>ショユウキ</t>
    </rPh>
    <rPh sb="107" eb="109">
      <t>ノウリョク</t>
    </rPh>
    <rPh sb="110" eb="112">
      <t>キボ</t>
    </rPh>
    <rPh sb="116" eb="118">
      <t>ジョウキョウ</t>
    </rPh>
    <rPh sb="119" eb="120">
      <t>オウ</t>
    </rPh>
    <rPh sb="123" eb="126">
      <t>ショユウキ</t>
    </rPh>
    <rPh sb="130" eb="134">
      <t>セイカモクヒョウ</t>
    </rPh>
    <rPh sb="135" eb="137">
      <t>タッセイ</t>
    </rPh>
    <rPh sb="144" eb="145">
      <t>シメ</t>
    </rPh>
    <rPh sb="162" eb="164">
      <t>ドウニュウ</t>
    </rPh>
    <rPh sb="165" eb="166">
      <t>タイ</t>
    </rPh>
    <rPh sb="168" eb="170">
      <t>ホジョ</t>
    </rPh>
    <rPh sb="171" eb="173">
      <t>カヒ</t>
    </rPh>
    <rPh sb="174" eb="176">
      <t>ハンダン</t>
    </rPh>
    <rPh sb="178" eb="180">
      <t>ゼンテイ</t>
    </rPh>
    <rPh sb="184" eb="187">
      <t>イッタイテキ</t>
    </rPh>
    <rPh sb="188" eb="190">
      <t>ドウニュウ</t>
    </rPh>
    <rPh sb="192" eb="197">
      <t>ヒリョウサンプキ</t>
    </rPh>
    <rPh sb="198" eb="200">
      <t>ノウリョク</t>
    </rPh>
    <rPh sb="201" eb="203">
      <t>キボ</t>
    </rPh>
    <rPh sb="204" eb="206">
      <t>テキセイ</t>
    </rPh>
    <phoneticPr fontId="3"/>
  </si>
  <si>
    <t>事業実施計画書第１の５（２）の目標値に記載した施用面積を記入。</t>
    <rPh sb="0" eb="7">
      <t>ジギョウジッシケイカクショ</t>
    </rPh>
    <rPh sb="7" eb="8">
      <t>ダイ</t>
    </rPh>
    <rPh sb="15" eb="18">
      <t>モクヒョウチ</t>
    </rPh>
    <rPh sb="19" eb="21">
      <t>キサイ</t>
    </rPh>
    <rPh sb="23" eb="27">
      <t>セヨウメンセキ</t>
    </rPh>
    <rPh sb="28" eb="30">
      <t>キニュウ</t>
    </rPh>
    <phoneticPr fontId="3"/>
  </si>
  <si>
    <t>ほ場や作物等の条件、オペレーターの技術水準等を踏まえ、散布機の作業速度を記入。なお、算出過程を示した資料を添付する。</t>
    <rPh sb="1" eb="2">
      <t>ジョウ</t>
    </rPh>
    <rPh sb="3" eb="6">
      <t>サクモツトウ</t>
    </rPh>
    <rPh sb="7" eb="9">
      <t>ジョウケン</t>
    </rPh>
    <rPh sb="17" eb="19">
      <t>ギジュツ</t>
    </rPh>
    <rPh sb="19" eb="22">
      <t>スイジュントウ</t>
    </rPh>
    <rPh sb="23" eb="24">
      <t>フ</t>
    </rPh>
    <rPh sb="27" eb="30">
      <t>サンプキ</t>
    </rPh>
    <rPh sb="31" eb="35">
      <t>サギョウソクド</t>
    </rPh>
    <rPh sb="36" eb="38">
      <t>キニュウ</t>
    </rPh>
    <rPh sb="42" eb="44">
      <t>サンシュツ</t>
    </rPh>
    <rPh sb="44" eb="46">
      <t>カテイ</t>
    </rPh>
    <rPh sb="47" eb="48">
      <t>シメ</t>
    </rPh>
    <rPh sb="50" eb="52">
      <t>シリョウ</t>
    </rPh>
    <rPh sb="53" eb="55">
      <t>テンプ</t>
    </rPh>
    <phoneticPr fontId="3"/>
  </si>
  <si>
    <t>導入しようとする肥料散布機による作業可能期間を記入。</t>
    <rPh sb="0" eb="2">
      <t>ドウニュウ</t>
    </rPh>
    <rPh sb="8" eb="13">
      <t>ヒリョウサンプキ</t>
    </rPh>
    <rPh sb="16" eb="22">
      <t>サギョウカノウキカン</t>
    </rPh>
    <rPh sb="23" eb="25">
      <t>キニュウ</t>
    </rPh>
    <phoneticPr fontId="3"/>
  </si>
  <si>
    <t>上記面積のうち既存所有機で国内資源由来肥料を施用する面積</t>
    <rPh sb="0" eb="4">
      <t>ジョウキメンセキ</t>
    </rPh>
    <rPh sb="7" eb="12">
      <t>キゾンショユウキ</t>
    </rPh>
    <rPh sb="13" eb="15">
      <t>コクナイ</t>
    </rPh>
    <rPh sb="15" eb="19">
      <t>シゲンユライ</t>
    </rPh>
    <rPh sb="19" eb="21">
      <t>ヒリョウ</t>
    </rPh>
    <rPh sb="22" eb="24">
      <t>セヨウ</t>
    </rPh>
    <rPh sb="26" eb="28">
      <t>メンセキ</t>
    </rPh>
    <phoneticPr fontId="3"/>
  </si>
  <si>
    <t>導入機で国内資源由来肥料を施用する面積</t>
    <rPh sb="0" eb="2">
      <t>ドウニュウ</t>
    </rPh>
    <rPh sb="2" eb="3">
      <t>キ</t>
    </rPh>
    <rPh sb="4" eb="13">
      <t>コクナイシゲンユ</t>
    </rPh>
    <rPh sb="13" eb="15">
      <t>セヨウ</t>
    </rPh>
    <rPh sb="17" eb="19">
      <t>メンセキ</t>
    </rPh>
    <phoneticPr fontId="3"/>
  </si>
  <si>
    <t>国内資源由来肥料の散布期間中に、既存所有機により化学肥料の散布をしなければならない面積</t>
    <rPh sb="0" eb="8">
      <t>コクナイシゲンユライヒリョウ</t>
    </rPh>
    <rPh sb="9" eb="14">
      <t>サンプキカンチュウ</t>
    </rPh>
    <rPh sb="16" eb="21">
      <t>キゾンショユウキ</t>
    </rPh>
    <rPh sb="24" eb="26">
      <t>カガク</t>
    </rPh>
    <rPh sb="26" eb="28">
      <t>ヒリョウ</t>
    </rPh>
    <rPh sb="29" eb="31">
      <t>サンプ</t>
    </rPh>
    <rPh sb="41" eb="43">
      <t>メンセキ</t>
    </rPh>
    <phoneticPr fontId="3"/>
  </si>
  <si>
    <t>ほ場や作物等の条件、オペレーターの技術水準等を踏まえ、散布機の作業速度を記入。なお、算出過程を示した資料を添付する。</t>
    <phoneticPr fontId="3"/>
  </si>
  <si>
    <t>（13）欄の作業可能期間のうち作業ができない日を除いた、実際に作業可能な日数を記入。</t>
    <rPh sb="8" eb="10">
      <t>カノウ</t>
    </rPh>
    <rPh sb="39" eb="41">
      <t>キニュウ</t>
    </rPh>
    <phoneticPr fontId="3"/>
  </si>
  <si>
    <t>（14）欄の作業日数に対し、雨天等の影響で国内資源由来肥料等の散布ができない日の割合を記入。</t>
    <rPh sb="43" eb="45">
      <t>キニュウ</t>
    </rPh>
    <phoneticPr fontId="3"/>
  </si>
  <si>
    <t>（14）×（15）</t>
    <phoneticPr fontId="3"/>
  </si>
  <si>
    <t>既に所有している肥料散布機による化学肥料の散布期間を記入。</t>
    <rPh sb="0" eb="1">
      <t>スデ</t>
    </rPh>
    <rPh sb="2" eb="4">
      <t>ショユウ</t>
    </rPh>
    <rPh sb="8" eb="13">
      <t>ヒリョウサンプキ</t>
    </rPh>
    <rPh sb="16" eb="20">
      <t>カガクヒリョウ</t>
    </rPh>
    <rPh sb="21" eb="25">
      <t>サンプキカン</t>
    </rPh>
    <rPh sb="26" eb="28">
      <t>キニュウ</t>
    </rPh>
    <phoneticPr fontId="3"/>
  </si>
  <si>
    <t>既存所有機を化学肥料の散布に供した時の機械等の利用効率</t>
    <rPh sb="0" eb="2">
      <t>キゾン</t>
    </rPh>
    <rPh sb="2" eb="5">
      <t>ショユウキ</t>
    </rPh>
    <rPh sb="6" eb="10">
      <t>カガクヒリョウ</t>
    </rPh>
    <rPh sb="11" eb="13">
      <t>サンプ</t>
    </rPh>
    <rPh sb="14" eb="15">
      <t>キョウ</t>
    </rPh>
    <rPh sb="17" eb="18">
      <t>トキ</t>
    </rPh>
    <rPh sb="19" eb="21">
      <t>キカイ</t>
    </rPh>
    <rPh sb="21" eb="22">
      <t>トウ</t>
    </rPh>
    <rPh sb="23" eb="25">
      <t>リヨウ</t>
    </rPh>
    <rPh sb="25" eb="27">
      <t>コウリツ</t>
    </rPh>
    <phoneticPr fontId="3"/>
  </si>
  <si>
    <t>上記面積のうち既存所有機で国内資源由来肥料を施用する面積</t>
    <rPh sb="0" eb="4">
      <t>ジョウキメンセキ</t>
    </rPh>
    <rPh sb="7" eb="12">
      <t>キゾンショユウキ</t>
    </rPh>
    <rPh sb="13" eb="19">
      <t>コクナイシゲンユライ</t>
    </rPh>
    <rPh sb="19" eb="21">
      <t>ヒリョウ</t>
    </rPh>
    <rPh sb="22" eb="24">
      <t>セヨウ</t>
    </rPh>
    <rPh sb="26" eb="28">
      <t>メンセキ</t>
    </rPh>
    <phoneticPr fontId="3"/>
  </si>
  <si>
    <t>導入機で国内資源由来肥料を施用する面積</t>
    <rPh sb="0" eb="2">
      <t>ドウニュウ</t>
    </rPh>
    <rPh sb="2" eb="3">
      <t>キ</t>
    </rPh>
    <rPh sb="4" eb="12">
      <t>コクナイシゲンユライヒリョウ</t>
    </rPh>
    <rPh sb="13" eb="15">
      <t>セヨウ</t>
    </rPh>
    <rPh sb="17" eb="19">
      <t>メンセキ</t>
    </rPh>
    <phoneticPr fontId="3"/>
  </si>
  <si>
    <t>国内資源由来肥料の散布期間中に、既存所有機により化学肥料を散布しなければならない面積</t>
    <rPh sb="11" eb="14">
      <t>キカンチュウ</t>
    </rPh>
    <rPh sb="16" eb="21">
      <t>キゾンショユウキ</t>
    </rPh>
    <rPh sb="24" eb="28">
      <t>カガクヒリョウ</t>
    </rPh>
    <rPh sb="29" eb="31">
      <t>サンプ</t>
    </rPh>
    <rPh sb="40" eb="42">
      <t>メンセキ</t>
    </rPh>
    <phoneticPr fontId="3"/>
  </si>
  <si>
    <t>①国内資源由来肥料の散布、②化学肥料の散布</t>
    <rPh sb="1" eb="7">
      <t>コクナイシゲンユライ</t>
    </rPh>
    <rPh sb="14" eb="18">
      <t>カガクヒリョウ</t>
    </rPh>
    <rPh sb="19" eb="21">
      <t>サンプ</t>
    </rPh>
    <phoneticPr fontId="3"/>
  </si>
  <si>
    <t>作業日数20日のうち、10日は国内資源由来肥料の散布。</t>
    <phoneticPr fontId="3"/>
  </si>
  <si>
    <t xml:space="preserve">（27）欄の作業可能期間のうち作業ができない日を除いた、実際に作業可能な日数を記入。
</t>
    <rPh sb="8" eb="10">
      <t>カノウ</t>
    </rPh>
    <rPh sb="39" eb="41">
      <t>キニュウ</t>
    </rPh>
    <phoneticPr fontId="3"/>
  </si>
  <si>
    <t>作業日数20日のうち、10日はキャベツの化学肥料の散布。</t>
    <phoneticPr fontId="3"/>
  </si>
  <si>
    <t>既存所有機を国内資源由来肥料の散布に供した時の機械等の利用効率</t>
    <rPh sb="0" eb="5">
      <t>キゾンショユウキ</t>
    </rPh>
    <rPh sb="6" eb="14">
      <t>コクナイシゲンユライヒリョウ</t>
    </rPh>
    <rPh sb="15" eb="17">
      <t>サンプ</t>
    </rPh>
    <rPh sb="18" eb="19">
      <t>キョウ</t>
    </rPh>
    <rPh sb="21" eb="22">
      <t>トキ</t>
    </rPh>
    <rPh sb="23" eb="26">
      <t>キカイトウ</t>
    </rPh>
    <rPh sb="27" eb="31">
      <t>リヨウコウリツ</t>
    </rPh>
    <phoneticPr fontId="3"/>
  </si>
  <si>
    <t>導入機による機械等の利用効率</t>
    <rPh sb="0" eb="2">
      <t>ドウニュウ</t>
    </rPh>
    <rPh sb="2" eb="3">
      <t>キ</t>
    </rPh>
    <rPh sb="6" eb="9">
      <t>キカイトウ</t>
    </rPh>
    <rPh sb="10" eb="14">
      <t>リヨウコウリツ</t>
    </rPh>
    <phoneticPr fontId="3"/>
  </si>
  <si>
    <t>導入しようとする肥料散布機による作業可能期間を記入。</t>
    <phoneticPr fontId="3"/>
  </si>
  <si>
    <t>国内資源由来肥料の散布期間中に、既存トラクタにより荒切をしなければならない面積</t>
    <rPh sb="0" eb="6">
      <t>コクナイシゲンユライ</t>
    </rPh>
    <rPh sb="6" eb="8">
      <t>ヒリョウ</t>
    </rPh>
    <rPh sb="9" eb="11">
      <t>サンプ</t>
    </rPh>
    <rPh sb="11" eb="14">
      <t>キカンチュウ</t>
    </rPh>
    <rPh sb="16" eb="18">
      <t>キゾン</t>
    </rPh>
    <rPh sb="37" eb="39">
      <t>メンセキ</t>
    </rPh>
    <phoneticPr fontId="3"/>
  </si>
  <si>
    <t>国内資源由来肥料の散布期間中に、既存トラクタにより代かきをしなければならない面積</t>
    <rPh sb="25" eb="26">
      <t>シロ</t>
    </rPh>
    <rPh sb="38" eb="40">
      <t>メンセキ</t>
    </rPh>
    <phoneticPr fontId="3"/>
  </si>
  <si>
    <t>所有するトラクタで作業する面積（国内資源由来肥料の散布以外の作業）
（トラクタ：①）</t>
    <rPh sb="0" eb="2">
      <t>ショユウ</t>
    </rPh>
    <rPh sb="9" eb="11">
      <t>サギョウ</t>
    </rPh>
    <rPh sb="13" eb="15">
      <t>メンセキ</t>
    </rPh>
    <rPh sb="16" eb="22">
      <t>コクナイシゲンユライ</t>
    </rPh>
    <rPh sb="22" eb="24">
      <t>ヒリョウ</t>
    </rPh>
    <rPh sb="25" eb="27">
      <t>サンプ</t>
    </rPh>
    <rPh sb="27" eb="29">
      <t>イガイ</t>
    </rPh>
    <rPh sb="30" eb="32">
      <t>サギョウ</t>
    </rPh>
    <phoneticPr fontId="3"/>
  </si>
  <si>
    <t>所有するトラクタで作業する面積（国内資源由来肥料の散布以外の作業）
（トラクタ：②）</t>
    <rPh sb="0" eb="2">
      <t>ショユウ</t>
    </rPh>
    <rPh sb="9" eb="11">
      <t>サギョウ</t>
    </rPh>
    <rPh sb="13" eb="15">
      <t>メンセキ</t>
    </rPh>
    <rPh sb="16" eb="22">
      <t>コクナイシゲンユライ</t>
    </rPh>
    <rPh sb="22" eb="24">
      <t>ヒリョウ</t>
    </rPh>
    <rPh sb="25" eb="27">
      <t>サンプ</t>
    </rPh>
    <rPh sb="27" eb="29">
      <t>イガイ</t>
    </rPh>
    <rPh sb="30" eb="32">
      <t>サギョウ</t>
    </rPh>
    <phoneticPr fontId="3"/>
  </si>
  <si>
    <t>（37）</t>
  </si>
  <si>
    <t>（33）×（34）÷10</t>
    <phoneticPr fontId="3"/>
  </si>
  <si>
    <t>（35）×（36）</t>
    <phoneticPr fontId="3"/>
  </si>
  <si>
    <t>（38）×（39）</t>
    <phoneticPr fontId="3"/>
  </si>
  <si>
    <t>（41）</t>
    <phoneticPr fontId="3"/>
  </si>
  <si>
    <t>（44）</t>
  </si>
  <si>
    <t>（42）欄の作業日数に対し、雨天等の影響で国内資源由来肥料等の散布ができない日の割合を記入。</t>
    <rPh sb="43" eb="45">
      <t>キニュウ</t>
    </rPh>
    <phoneticPr fontId="3"/>
  </si>
  <si>
    <t>（42）×（43）</t>
    <phoneticPr fontId="3"/>
  </si>
  <si>
    <t>（45）</t>
    <phoneticPr fontId="3"/>
  </si>
  <si>
    <t>（46）</t>
  </si>
  <si>
    <t>（37）×（40）×（44）÷（45）</t>
    <phoneticPr fontId="3"/>
  </si>
  <si>
    <t>（47）</t>
    <phoneticPr fontId="3"/>
  </si>
  <si>
    <t>（49）</t>
  </si>
  <si>
    <t>①国内資源由来肥料の散布、②化学肥料の散布</t>
    <rPh sb="1" eb="3">
      <t>コクナイ</t>
    </rPh>
    <rPh sb="3" eb="5">
      <t>シゲン</t>
    </rPh>
    <rPh sb="5" eb="7">
      <t>ユライ</t>
    </rPh>
    <rPh sb="7" eb="9">
      <t>ヒリョウ</t>
    </rPh>
    <rPh sb="10" eb="12">
      <t>サンプ</t>
    </rPh>
    <rPh sb="14" eb="18">
      <t>カガクヒリョウ</t>
    </rPh>
    <rPh sb="19" eb="21">
      <t>サンプ</t>
    </rPh>
    <phoneticPr fontId="3"/>
  </si>
  <si>
    <t>（41）欄の作業可能期間のうち作業ができない日を除いた、実際に作業可能な日数を記入。</t>
    <rPh sb="8" eb="10">
      <t>カノウ</t>
    </rPh>
    <rPh sb="39" eb="41">
      <t>キニュウ</t>
    </rPh>
    <phoneticPr fontId="3"/>
  </si>
  <si>
    <t>（３）÷（18）×100
機械等の利用効率は概ね100％となり、適正な能力・規模の機械を導入しようとしている。</t>
    <rPh sb="13" eb="15">
      <t>キカイ</t>
    </rPh>
    <rPh sb="15" eb="16">
      <t>トウ</t>
    </rPh>
    <rPh sb="17" eb="19">
      <t>リヨウ</t>
    </rPh>
    <rPh sb="19" eb="21">
      <t>コウリツ</t>
    </rPh>
    <rPh sb="22" eb="23">
      <t>オオム</t>
    </rPh>
    <rPh sb="32" eb="34">
      <t>テキセイ</t>
    </rPh>
    <rPh sb="35" eb="37">
      <t>ノウリョク</t>
    </rPh>
    <rPh sb="38" eb="40">
      <t>キボ</t>
    </rPh>
    <rPh sb="41" eb="43">
      <t>キカイ</t>
    </rPh>
    <rPh sb="44" eb="46">
      <t>ドウニュウ</t>
    </rPh>
    <phoneticPr fontId="3"/>
  </si>
  <si>
    <t>（４）÷（46）×100
化学肥料の散布における機械等の利用効率は概ね100％となり、国内資源由来肥料の散布期間20日のうち、10日は既存所有機を国内資源由来肥料の散布に活用することができない。</t>
    <rPh sb="13" eb="17">
      <t>カガクヒリョウ</t>
    </rPh>
    <rPh sb="18" eb="20">
      <t>サンプ</t>
    </rPh>
    <rPh sb="24" eb="27">
      <t>キカイトウ</t>
    </rPh>
    <rPh sb="28" eb="32">
      <t>リヨウコウリツ</t>
    </rPh>
    <rPh sb="33" eb="34">
      <t>オオム</t>
    </rPh>
    <rPh sb="43" eb="51">
      <t>コクナイシゲンユライヒリョウ</t>
    </rPh>
    <rPh sb="52" eb="56">
      <t>サンプキカン</t>
    </rPh>
    <rPh sb="58" eb="59">
      <t>ニチ</t>
    </rPh>
    <rPh sb="65" eb="66">
      <t>ニチ</t>
    </rPh>
    <rPh sb="67" eb="69">
      <t>キゾン</t>
    </rPh>
    <rPh sb="69" eb="71">
      <t>ショユウ</t>
    </rPh>
    <rPh sb="73" eb="75">
      <t>コクナイ</t>
    </rPh>
    <rPh sb="75" eb="77">
      <t>シゲン</t>
    </rPh>
    <rPh sb="77" eb="79">
      <t>ユライ</t>
    </rPh>
    <rPh sb="79" eb="81">
      <t>ヒリョウ</t>
    </rPh>
    <rPh sb="82" eb="84">
      <t>サンプ</t>
    </rPh>
    <rPh sb="85" eb="87">
      <t>カツヨウ</t>
    </rPh>
    <phoneticPr fontId="3"/>
  </si>
  <si>
    <t>既存所有機を化学肥料の散布に供した時の機械等の利用効率</t>
    <rPh sb="0" eb="2">
      <t>キゾン</t>
    </rPh>
    <rPh sb="2" eb="5">
      <t>ショユウキ</t>
    </rPh>
    <rPh sb="6" eb="8">
      <t>カガク</t>
    </rPh>
    <rPh sb="8" eb="10">
      <t>ヒリョウ</t>
    </rPh>
    <rPh sb="11" eb="13">
      <t>サンプ</t>
    </rPh>
    <rPh sb="14" eb="15">
      <t>キョウ</t>
    </rPh>
    <rPh sb="17" eb="18">
      <t>トキ</t>
    </rPh>
    <rPh sb="19" eb="21">
      <t>キカイ</t>
    </rPh>
    <rPh sb="21" eb="22">
      <t>トウ</t>
    </rPh>
    <rPh sb="23" eb="25">
      <t>リヨウ</t>
    </rPh>
    <rPh sb="25" eb="27">
      <t>コウリツ</t>
    </rPh>
    <phoneticPr fontId="3"/>
  </si>
  <si>
    <t>（４）÷（46）×100
化学肥料の散布における機械等の利用効率は概ね100％となり、国内資源由来肥料の散布期間20日のうち、10日は既存所有機を国内資源由来肥料の散布に活用することができない。</t>
    <rPh sb="13" eb="15">
      <t>カガク</t>
    </rPh>
    <rPh sb="15" eb="17">
      <t>ヒリョウ</t>
    </rPh>
    <rPh sb="18" eb="20">
      <t>サンプ</t>
    </rPh>
    <rPh sb="24" eb="26">
      <t>キカイ</t>
    </rPh>
    <rPh sb="26" eb="27">
      <t>トウ</t>
    </rPh>
    <rPh sb="28" eb="30">
      <t>リヨウ</t>
    </rPh>
    <rPh sb="30" eb="32">
      <t>コウリツ</t>
    </rPh>
    <rPh sb="33" eb="34">
      <t>オオム</t>
    </rPh>
    <rPh sb="43" eb="45">
      <t>コクナイ</t>
    </rPh>
    <rPh sb="45" eb="47">
      <t>シゲン</t>
    </rPh>
    <rPh sb="47" eb="49">
      <t>ユライ</t>
    </rPh>
    <rPh sb="49" eb="51">
      <t>ヒリョウ</t>
    </rPh>
    <rPh sb="52" eb="54">
      <t>サンプ</t>
    </rPh>
    <rPh sb="54" eb="56">
      <t>キカン</t>
    </rPh>
    <rPh sb="58" eb="59">
      <t>ニチ</t>
    </rPh>
    <rPh sb="65" eb="66">
      <t>ニチ</t>
    </rPh>
    <rPh sb="67" eb="69">
      <t>キゾン</t>
    </rPh>
    <rPh sb="69" eb="72">
      <t>ショユウキ</t>
    </rPh>
    <rPh sb="73" eb="75">
      <t>コクナイ</t>
    </rPh>
    <rPh sb="75" eb="77">
      <t>シゲン</t>
    </rPh>
    <rPh sb="77" eb="79">
      <t>ユライ</t>
    </rPh>
    <rPh sb="79" eb="81">
      <t>ヒリョウ</t>
    </rPh>
    <rPh sb="82" eb="84">
      <t>サンプ</t>
    </rPh>
    <rPh sb="85" eb="87">
      <t>カツヨウ</t>
    </rPh>
    <phoneticPr fontId="3"/>
  </si>
  <si>
    <t>既存所有機を国内資源由来肥料の散布に供した時の機械等の利用効率</t>
    <rPh sb="0" eb="2">
      <t>キゾン</t>
    </rPh>
    <rPh sb="2" eb="5">
      <t>ショユウキ</t>
    </rPh>
    <rPh sb="6" eb="8">
      <t>コクナイ</t>
    </rPh>
    <rPh sb="8" eb="10">
      <t>シゲン</t>
    </rPh>
    <rPh sb="10" eb="12">
      <t>ユライ</t>
    </rPh>
    <rPh sb="12" eb="14">
      <t>ヒリョウ</t>
    </rPh>
    <rPh sb="15" eb="17">
      <t>サンプ</t>
    </rPh>
    <rPh sb="18" eb="19">
      <t>キョウ</t>
    </rPh>
    <rPh sb="21" eb="22">
      <t>トキ</t>
    </rPh>
    <rPh sb="23" eb="25">
      <t>キカイ</t>
    </rPh>
    <rPh sb="25" eb="26">
      <t>トウ</t>
    </rPh>
    <rPh sb="27" eb="29">
      <t>リヨウ</t>
    </rPh>
    <rPh sb="29" eb="31">
      <t>コウリツ</t>
    </rPh>
    <phoneticPr fontId="3"/>
  </si>
  <si>
    <t>４．機械等の利用効率（＝｛成果目標面積（ha）／負担可能面積（ha）｝×100）</t>
    <rPh sb="2" eb="4">
      <t>キカイ</t>
    </rPh>
    <rPh sb="4" eb="5">
      <t>トウ</t>
    </rPh>
    <rPh sb="6" eb="8">
      <t>リヨウ</t>
    </rPh>
    <rPh sb="8" eb="10">
      <t>コウリツ</t>
    </rPh>
    <phoneticPr fontId="3"/>
  </si>
  <si>
    <r>
      <t>１ー</t>
    </r>
    <r>
      <rPr>
        <b/>
        <sz val="16"/>
        <color rgb="FF0000FF"/>
        <rFont val="Meiryo UI"/>
        <family val="3"/>
        <charset val="128"/>
      </rPr>
      <t>①</t>
    </r>
    <r>
      <rPr>
        <b/>
        <sz val="14"/>
        <color rgb="FF0000FF"/>
        <rFont val="Meiryo UI"/>
        <family val="3"/>
        <charset val="128"/>
      </rPr>
      <t>）機械等の作業能力</t>
    </r>
    <rPh sb="4" eb="6">
      <t>キカイ</t>
    </rPh>
    <rPh sb="6" eb="7">
      <t>トウ</t>
    </rPh>
    <rPh sb="8" eb="12">
      <t>サギョウノウリョク</t>
    </rPh>
    <phoneticPr fontId="3"/>
  </si>
  <si>
    <r>
      <t>２ー</t>
    </r>
    <r>
      <rPr>
        <b/>
        <sz val="16"/>
        <color rgb="FF0000FF"/>
        <rFont val="Meiryo UI"/>
        <family val="3"/>
        <charset val="128"/>
      </rPr>
      <t>①</t>
    </r>
    <r>
      <rPr>
        <b/>
        <sz val="14"/>
        <color rgb="FF0000FF"/>
        <rFont val="Meiryo UI"/>
        <family val="3"/>
        <charset val="128"/>
      </rPr>
      <t>）作業可能時間</t>
    </r>
    <rPh sb="4" eb="8">
      <t>サギョウカノウ</t>
    </rPh>
    <rPh sb="8" eb="10">
      <t>ジカン</t>
    </rPh>
    <phoneticPr fontId="3"/>
  </si>
  <si>
    <r>
      <t>３ー</t>
    </r>
    <r>
      <rPr>
        <b/>
        <sz val="16"/>
        <color rgb="FF0000FF"/>
        <rFont val="Meiryo UI"/>
        <family val="3"/>
        <charset val="128"/>
      </rPr>
      <t>①</t>
    </r>
    <r>
      <rPr>
        <b/>
        <sz val="14"/>
        <color rgb="FF0000FF"/>
        <rFont val="Meiryo UI"/>
        <family val="3"/>
        <charset val="128"/>
      </rPr>
      <t>）作業可能日数</t>
    </r>
    <rPh sb="4" eb="10">
      <t>サギョウカノウニッスウ</t>
    </rPh>
    <phoneticPr fontId="3"/>
  </si>
  <si>
    <r>
      <t>４ー</t>
    </r>
    <r>
      <rPr>
        <b/>
        <sz val="16"/>
        <color rgb="FF0000FF"/>
        <rFont val="Meiryo UI"/>
        <family val="3"/>
        <charset val="128"/>
      </rPr>
      <t>①</t>
    </r>
    <r>
      <rPr>
        <b/>
        <sz val="14"/>
        <color rgb="FF0000FF"/>
        <rFont val="Meiryo UI"/>
        <family val="3"/>
        <charset val="128"/>
      </rPr>
      <t>）既存所有機の負担可能面積（＝機械等の作業能力×作業可能時間×作業可能日数）</t>
    </r>
    <rPh sb="6" eb="8">
      <t>ショユウ</t>
    </rPh>
    <rPh sb="8" eb="9">
      <t>キ</t>
    </rPh>
    <rPh sb="10" eb="16">
      <t>フタンカノウメンセキ</t>
    </rPh>
    <phoneticPr fontId="3"/>
  </si>
  <si>
    <r>
      <t>１ー</t>
    </r>
    <r>
      <rPr>
        <b/>
        <sz val="16"/>
        <color rgb="FF0000FF"/>
        <rFont val="Meiryo UI"/>
        <family val="3"/>
        <charset val="128"/>
      </rPr>
      <t>②</t>
    </r>
    <r>
      <rPr>
        <b/>
        <sz val="14"/>
        <color rgb="FF0000FF"/>
        <rFont val="Meiryo UI"/>
        <family val="3"/>
        <charset val="128"/>
      </rPr>
      <t>）機械等の作業能力</t>
    </r>
    <rPh sb="4" eb="6">
      <t>キカイ</t>
    </rPh>
    <rPh sb="6" eb="7">
      <t>トウ</t>
    </rPh>
    <rPh sb="8" eb="12">
      <t>サギョウノウリョク</t>
    </rPh>
    <phoneticPr fontId="3"/>
  </si>
  <si>
    <r>
      <t>２ー</t>
    </r>
    <r>
      <rPr>
        <b/>
        <sz val="16"/>
        <color rgb="FF0000FF"/>
        <rFont val="Meiryo UI"/>
        <family val="3"/>
        <charset val="128"/>
      </rPr>
      <t>②</t>
    </r>
    <r>
      <rPr>
        <b/>
        <sz val="14"/>
        <color rgb="FF0000FF"/>
        <rFont val="Meiryo UI"/>
        <family val="3"/>
        <charset val="128"/>
      </rPr>
      <t>）作業可能時間</t>
    </r>
    <rPh sb="4" eb="8">
      <t>サギョウカノウ</t>
    </rPh>
    <rPh sb="8" eb="10">
      <t>ジカン</t>
    </rPh>
    <phoneticPr fontId="3"/>
  </si>
  <si>
    <r>
      <t>３ー</t>
    </r>
    <r>
      <rPr>
        <b/>
        <sz val="16"/>
        <color rgb="FF0000FF"/>
        <rFont val="Meiryo UI"/>
        <family val="3"/>
        <charset val="128"/>
      </rPr>
      <t>②</t>
    </r>
    <r>
      <rPr>
        <b/>
        <sz val="14"/>
        <color rgb="FF0000FF"/>
        <rFont val="Meiryo UI"/>
        <family val="3"/>
        <charset val="128"/>
      </rPr>
      <t>）作業可能日数</t>
    </r>
    <rPh sb="4" eb="10">
      <t>サギョウカノウニッスウ</t>
    </rPh>
    <phoneticPr fontId="3"/>
  </si>
  <si>
    <r>
      <t>４ー</t>
    </r>
    <r>
      <rPr>
        <b/>
        <sz val="16"/>
        <color rgb="FF0000FF"/>
        <rFont val="Meiryo UI"/>
        <family val="3"/>
        <charset val="128"/>
      </rPr>
      <t>②</t>
    </r>
    <r>
      <rPr>
        <b/>
        <sz val="14"/>
        <color rgb="FF0000FF"/>
        <rFont val="Meiryo UI"/>
        <family val="3"/>
        <charset val="128"/>
      </rPr>
      <t>）既存所有機の負担可能面積（＝機械等の作業能力×作業可能時間×作業可能日数）</t>
    </r>
    <rPh sb="6" eb="8">
      <t>ショユウ</t>
    </rPh>
    <rPh sb="8" eb="9">
      <t>キ</t>
    </rPh>
    <rPh sb="10" eb="16">
      <t>フタンカノウメンセキ</t>
    </rPh>
    <phoneticPr fontId="3"/>
  </si>
  <si>
    <r>
      <t>４ー</t>
    </r>
    <r>
      <rPr>
        <b/>
        <sz val="16"/>
        <color rgb="FF0000FF"/>
        <rFont val="Meiryo UI"/>
        <family val="3"/>
        <charset val="128"/>
      </rPr>
      <t>①</t>
    </r>
    <r>
      <rPr>
        <b/>
        <sz val="14"/>
        <color rgb="FF0000FF"/>
        <rFont val="Meiryo UI"/>
        <family val="3"/>
        <charset val="128"/>
      </rPr>
      <t>）既存所有機の負担可能面積（＝機械等の作業能力×作業可能時間×作業可能日数）</t>
    </r>
    <rPh sb="4" eb="6">
      <t>キゾン</t>
    </rPh>
    <rPh sb="6" eb="8">
      <t>ショユウ</t>
    </rPh>
    <rPh sb="8" eb="9">
      <t>キ</t>
    </rPh>
    <rPh sb="10" eb="16">
      <t>フタンカノウメンセキ</t>
    </rPh>
    <phoneticPr fontId="3"/>
  </si>
  <si>
    <t>ほ場や作物等の条件、オペレーターの技術水準等を踏まえ、散布機の作業速度を記入。なお、算出過程を示した資料を添付する。</t>
    <rPh sb="1" eb="2">
      <t>ジョウ</t>
    </rPh>
    <rPh sb="3" eb="6">
      <t>サクモツトウ</t>
    </rPh>
    <rPh sb="7" eb="9">
      <t>ジョウケン</t>
    </rPh>
    <rPh sb="17" eb="21">
      <t>ギジュツスイジュン</t>
    </rPh>
    <rPh sb="21" eb="22">
      <t>トウ</t>
    </rPh>
    <rPh sb="23" eb="24">
      <t>フ</t>
    </rPh>
    <rPh sb="27" eb="30">
      <t>サンプキ</t>
    </rPh>
    <rPh sb="31" eb="35">
      <t>サギョウソクド</t>
    </rPh>
    <rPh sb="36" eb="38">
      <t>キニュウ</t>
    </rPh>
    <rPh sb="42" eb="44">
      <t>サンシュツ</t>
    </rPh>
    <rPh sb="44" eb="46">
      <t>カテイ</t>
    </rPh>
    <rPh sb="47" eb="48">
      <t>シメ</t>
    </rPh>
    <rPh sb="50" eb="52">
      <t>シリョウ</t>
    </rPh>
    <rPh sb="53" eb="55">
      <t>テンプ</t>
    </rPh>
    <phoneticPr fontId="3"/>
  </si>
  <si>
    <t>トラクタ</t>
    <phoneticPr fontId="3"/>
  </si>
  <si>
    <t>トラクタ：○○社・○○○○・XXX-XX-XXX
（整理番号１番の肥料散布機のけん引用）</t>
    <rPh sb="26" eb="30">
      <t>セイリバンゴウ</t>
    </rPh>
    <rPh sb="31" eb="32">
      <t>バン</t>
    </rPh>
    <rPh sb="33" eb="38">
      <t>ヒリョウサンプキ</t>
    </rPh>
    <rPh sb="41" eb="42">
      <t>イン</t>
    </rPh>
    <rPh sb="42" eb="43">
      <t>ヨウ</t>
    </rPh>
    <phoneticPr fontId="3"/>
  </si>
  <si>
    <t>トラクタ２台（トラクタ①及び②）</t>
    <rPh sb="5" eb="6">
      <t>ダイ</t>
    </rPh>
    <rPh sb="12" eb="13">
      <t>オヨ</t>
    </rPh>
    <phoneticPr fontId="3"/>
  </si>
  <si>
    <t>上記面積のうち既存所有機で国内資源由来肥料を施用する面積</t>
    <rPh sb="0" eb="2">
      <t>ジョウキ</t>
    </rPh>
    <rPh sb="2" eb="4">
      <t>メンセキ</t>
    </rPh>
    <rPh sb="7" eb="9">
      <t>キゾン</t>
    </rPh>
    <rPh sb="9" eb="12">
      <t>ショユウキ</t>
    </rPh>
    <rPh sb="13" eb="19">
      <t>コクナイシゲンユライ</t>
    </rPh>
    <rPh sb="19" eb="21">
      <t>ヒリョウ</t>
    </rPh>
    <rPh sb="22" eb="24">
      <t>セヨウ</t>
    </rPh>
    <rPh sb="26" eb="28">
      <t>メンセキ</t>
    </rPh>
    <phoneticPr fontId="3"/>
  </si>
  <si>
    <t>導入機で国内資源由来肥料を施用する面積</t>
    <rPh sb="0" eb="3">
      <t>ドウニュウキ</t>
    </rPh>
    <rPh sb="4" eb="10">
      <t>コクナイシゲンユライ</t>
    </rPh>
    <rPh sb="10" eb="12">
      <t>ヒリョウ</t>
    </rPh>
    <rPh sb="13" eb="15">
      <t>セヨウ</t>
    </rPh>
    <rPh sb="17" eb="19">
      <t>メンセキ</t>
    </rPh>
    <phoneticPr fontId="3"/>
  </si>
  <si>
    <t>（19）</t>
    <phoneticPr fontId="3"/>
  </si>
  <si>
    <t>（49）</t>
    <phoneticPr fontId="3"/>
  </si>
  <si>
    <t>（50）</t>
    <phoneticPr fontId="3"/>
  </si>
  <si>
    <t>（６）×（７）÷10</t>
    <phoneticPr fontId="3"/>
  </si>
  <si>
    <t>（８）×（９）</t>
    <phoneticPr fontId="3"/>
  </si>
  <si>
    <t>（14）欄の作業可能期間のうち作業ができない日を除いた、実際に作業可能な日数を記入。</t>
    <rPh sb="8" eb="10">
      <t>カノウ</t>
    </rPh>
    <rPh sb="39" eb="41">
      <t>キニュウ</t>
    </rPh>
    <phoneticPr fontId="3"/>
  </si>
  <si>
    <t>（15）欄の作業日数に対し、雨天等の影響で国内資源由来肥料等の散布ができない日の割合を記入。</t>
    <rPh sb="43" eb="45">
      <t>キニュウ</t>
    </rPh>
    <phoneticPr fontId="3"/>
  </si>
  <si>
    <t>（15）×（16）</t>
    <phoneticPr fontId="3"/>
  </si>
  <si>
    <t>（10）×（13）×（17）÷（18）</t>
    <phoneticPr fontId="3"/>
  </si>
  <si>
    <t>トラクタ①：○○社・○○○○・XXX-XX-XXX
（ロータリ：○○社・○○○○・XXX-XX-XXXのけん引用）</t>
    <rPh sb="54" eb="55">
      <t>イン</t>
    </rPh>
    <rPh sb="55" eb="56">
      <t>ヨウ</t>
    </rPh>
    <phoneticPr fontId="3"/>
  </si>
  <si>
    <t>カタログ等を基にロータリーの作業幅を記入。なお、根拠資料を添付する。</t>
    <rPh sb="4" eb="5">
      <t>トウ</t>
    </rPh>
    <rPh sb="6" eb="7">
      <t>モト</t>
    </rPh>
    <rPh sb="14" eb="16">
      <t>サギョウ</t>
    </rPh>
    <rPh sb="16" eb="17">
      <t>ハバ</t>
    </rPh>
    <rPh sb="18" eb="20">
      <t>キニュウ</t>
    </rPh>
    <rPh sb="24" eb="28">
      <t>コンキョシリョウ</t>
    </rPh>
    <rPh sb="29" eb="31">
      <t>テンプ</t>
    </rPh>
    <phoneticPr fontId="3"/>
  </si>
  <si>
    <t>ほ場や作物等の条件、オペレーターの技術水準等を踏まえ、ロータリーの作業速度を記入。なお、算出過程を示した資料を添付する。</t>
    <phoneticPr fontId="3"/>
  </si>
  <si>
    <t>（20）×（21）÷10</t>
    <phoneticPr fontId="3"/>
  </si>
  <si>
    <t>（22）×（23）</t>
    <phoneticPr fontId="3"/>
  </si>
  <si>
    <t>１ー①）機械等の作業能力</t>
    <rPh sb="4" eb="6">
      <t>キカイ</t>
    </rPh>
    <rPh sb="6" eb="7">
      <t>トウ</t>
    </rPh>
    <rPh sb="8" eb="12">
      <t>サギョウノウリョク</t>
    </rPh>
    <phoneticPr fontId="3"/>
  </si>
  <si>
    <t>２ー①）作業可能時間</t>
    <rPh sb="4" eb="8">
      <t>サギョウカノウ</t>
    </rPh>
    <rPh sb="8" eb="10">
      <t>ジカン</t>
    </rPh>
    <phoneticPr fontId="3"/>
  </si>
  <si>
    <t>３ー①）作業可能日数</t>
    <rPh sb="4" eb="10">
      <t>サギョウカノウニッスウ</t>
    </rPh>
    <phoneticPr fontId="3"/>
  </si>
  <si>
    <t>４ー①）既存所有機の負担可能面積（＝機械等の作業能力×作業可能時間×作業可能日数）</t>
    <rPh sb="6" eb="8">
      <t>ショユウ</t>
    </rPh>
    <rPh sb="8" eb="9">
      <t>キ</t>
    </rPh>
    <rPh sb="10" eb="16">
      <t>フタンカノウメンセキ</t>
    </rPh>
    <phoneticPr fontId="3"/>
  </si>
  <si>
    <t>１ー②）機械等の作業能力</t>
    <rPh sb="4" eb="6">
      <t>キカイ</t>
    </rPh>
    <rPh sb="6" eb="7">
      <t>トウ</t>
    </rPh>
    <rPh sb="8" eb="12">
      <t>サギョウノウリョク</t>
    </rPh>
    <phoneticPr fontId="3"/>
  </si>
  <si>
    <t>２ー②）作業可能時間</t>
    <rPh sb="4" eb="8">
      <t>サギョウカノウ</t>
    </rPh>
    <rPh sb="8" eb="10">
      <t>ジカン</t>
    </rPh>
    <phoneticPr fontId="3"/>
  </si>
  <si>
    <t>３ー②）作業可能日数</t>
    <rPh sb="4" eb="10">
      <t>サギョウカノウニッスウ</t>
    </rPh>
    <phoneticPr fontId="3"/>
  </si>
  <si>
    <t>４ー②）既存所有機の負担可能面積（＝機械等の作業能力×作業可能時間×作業可能日数）</t>
    <rPh sb="6" eb="8">
      <t>ショユウ</t>
    </rPh>
    <rPh sb="8" eb="9">
      <t>キ</t>
    </rPh>
    <rPh sb="10" eb="16">
      <t>フタンカノウメンセキ</t>
    </rPh>
    <phoneticPr fontId="3"/>
  </si>
  <si>
    <t>（25）×（26）</t>
    <phoneticPr fontId="3"/>
  </si>
  <si>
    <t>（28）欄の作業可能期間のうち作業ができない日を除いた、実際に作業可能な日数を記入。</t>
    <rPh sb="8" eb="10">
      <t>カノウ</t>
    </rPh>
    <rPh sb="39" eb="41">
      <t>キニュウ</t>
    </rPh>
    <phoneticPr fontId="3"/>
  </si>
  <si>
    <t>（29）欄の作業日数に対し、雨天等の影響で国内資源由来肥料等の散布ができない日の割合を記入。</t>
    <rPh sb="43" eb="45">
      <t>キニュウ</t>
    </rPh>
    <phoneticPr fontId="3"/>
  </si>
  <si>
    <t>（29）×（30）</t>
    <phoneticPr fontId="3"/>
  </si>
  <si>
    <t>（24）×（27）×（31）÷（32）</t>
    <phoneticPr fontId="3"/>
  </si>
  <si>
    <t>トラクタ②：○○社・○○○○・XXX-XX-XXX
（ハロー：○○社・○○○○・XXX-XX-XXXのけん引用）</t>
    <rPh sb="53" eb="54">
      <t>イン</t>
    </rPh>
    <rPh sb="54" eb="55">
      <t>ヨウ</t>
    </rPh>
    <phoneticPr fontId="3"/>
  </si>
  <si>
    <t>カタログ等を基にハローの作業幅を記入。なお、根拠資料を添付する。</t>
    <rPh sb="4" eb="5">
      <t>トウ</t>
    </rPh>
    <rPh sb="6" eb="7">
      <t>モト</t>
    </rPh>
    <rPh sb="12" eb="14">
      <t>サギョウ</t>
    </rPh>
    <rPh sb="14" eb="15">
      <t>ハバ</t>
    </rPh>
    <rPh sb="16" eb="18">
      <t>キニュウ</t>
    </rPh>
    <rPh sb="22" eb="26">
      <t>コンキョシリョウ</t>
    </rPh>
    <rPh sb="27" eb="29">
      <t>テンプ</t>
    </rPh>
    <phoneticPr fontId="3"/>
  </si>
  <si>
    <t>ほ場や作物等の条件、オペレーターの技術水準等を踏まえ、ハローの作業速度を記入。なお、算出過程を示した資料を添付する。</t>
    <phoneticPr fontId="3"/>
  </si>
  <si>
    <t>（34）×（35）÷10</t>
    <phoneticPr fontId="3"/>
  </si>
  <si>
    <t>（36）×（37）</t>
    <phoneticPr fontId="3"/>
  </si>
  <si>
    <t>（39）×（40）</t>
    <phoneticPr fontId="3"/>
  </si>
  <si>
    <t>（42）欄の作業可能期間のうち作業ができない日を除いた、実際に作業可能な日数を記入。</t>
    <rPh sb="8" eb="10">
      <t>カノウ</t>
    </rPh>
    <rPh sb="39" eb="41">
      <t>キニュウ</t>
    </rPh>
    <phoneticPr fontId="3"/>
  </si>
  <si>
    <t>（43）欄の作業日数に対し、雨天等の影響で国内資源由来肥料等の散布ができない日の割合を記入。</t>
    <rPh sb="43" eb="45">
      <t>キニュウ</t>
    </rPh>
    <phoneticPr fontId="3"/>
  </si>
  <si>
    <t>（43）×（44）</t>
    <phoneticPr fontId="3"/>
  </si>
  <si>
    <t>（38）×（41）×（45）÷（46）</t>
    <phoneticPr fontId="3"/>
  </si>
  <si>
    <t>（１）÷（19）×100
機械等の利用効率は概ね100％となり、適正な能力・規模の機械を導入しようとしている。</t>
    <rPh sb="13" eb="16">
      <t>キカイトウ</t>
    </rPh>
    <rPh sb="17" eb="21">
      <t>リヨウコウリツ</t>
    </rPh>
    <rPh sb="22" eb="23">
      <t>オオム</t>
    </rPh>
    <rPh sb="32" eb="34">
      <t>テキセイ</t>
    </rPh>
    <rPh sb="35" eb="37">
      <t>ノウリョク</t>
    </rPh>
    <rPh sb="38" eb="40">
      <t>キボ</t>
    </rPh>
    <rPh sb="41" eb="43">
      <t>キカイ</t>
    </rPh>
    <rPh sb="44" eb="46">
      <t>ドウニュウ</t>
    </rPh>
    <phoneticPr fontId="3"/>
  </si>
  <si>
    <t>（４）÷（33）×100
荒切作業における機械等の利用効率は概ね100％となり、国内資源由来肥料の散布期間、所有するトラクタは国内資源由来肥料の散布に使用できない。</t>
    <rPh sb="13" eb="15">
      <t>アラキリ</t>
    </rPh>
    <rPh sb="15" eb="17">
      <t>サギョウ</t>
    </rPh>
    <rPh sb="21" eb="24">
      <t>キカイトウ</t>
    </rPh>
    <rPh sb="25" eb="29">
      <t>リヨウコウリツ</t>
    </rPh>
    <rPh sb="30" eb="31">
      <t>オオム</t>
    </rPh>
    <rPh sb="40" eb="48">
      <t>コクナイシゲンユライヒリョウ</t>
    </rPh>
    <rPh sb="49" eb="53">
      <t>サンプキカン</t>
    </rPh>
    <rPh sb="54" eb="56">
      <t>ショユウ</t>
    </rPh>
    <rPh sb="63" eb="71">
      <t>コクナイシゲンユライヒリョウ</t>
    </rPh>
    <rPh sb="72" eb="74">
      <t>サンプ</t>
    </rPh>
    <rPh sb="75" eb="77">
      <t>シヨウ</t>
    </rPh>
    <phoneticPr fontId="3"/>
  </si>
  <si>
    <t>（５）÷（47）×100
代かき作業における機械等の利用効率は概ね100％となり、国内資源由来肥料の散布期間、所有するトラクタは国内資源由来肥料の散布に使用できない。</t>
    <rPh sb="13" eb="14">
      <t>シロ</t>
    </rPh>
    <rPh sb="16" eb="18">
      <t>サギョウ</t>
    </rPh>
    <rPh sb="22" eb="24">
      <t>キカイ</t>
    </rPh>
    <rPh sb="24" eb="25">
      <t>トウ</t>
    </rPh>
    <rPh sb="26" eb="28">
      <t>リヨウ</t>
    </rPh>
    <rPh sb="28" eb="30">
      <t>コウリツ</t>
    </rPh>
    <rPh sb="31" eb="32">
      <t>オオム</t>
    </rPh>
    <rPh sb="41" eb="43">
      <t>コクナイ</t>
    </rPh>
    <rPh sb="43" eb="45">
      <t>シゲン</t>
    </rPh>
    <rPh sb="45" eb="47">
      <t>ユライ</t>
    </rPh>
    <rPh sb="47" eb="49">
      <t>ヒリョウ</t>
    </rPh>
    <rPh sb="50" eb="52">
      <t>サンプ</t>
    </rPh>
    <rPh sb="52" eb="54">
      <t>キカン</t>
    </rPh>
    <rPh sb="55" eb="57">
      <t>ショユウ</t>
    </rPh>
    <rPh sb="76" eb="78">
      <t>シヨウ</t>
    </rPh>
    <phoneticPr fontId="3"/>
  </si>
  <si>
    <t>トラクタ１台</t>
    <rPh sb="5" eb="6">
      <t>ダイ</t>
    </rPh>
    <phoneticPr fontId="3"/>
  </si>
  <si>
    <t>トラクタ：○○社・○○○○・XXX-XX-XXX
（整理番号１番の肥料散布機及び既に所有している肥料散布機：○○社・○○○○・XXX-XX-XXXのけん引用）</t>
    <rPh sb="26" eb="30">
      <t>セイリバンゴウ</t>
    </rPh>
    <rPh sb="31" eb="32">
      <t>バン</t>
    </rPh>
    <rPh sb="33" eb="38">
      <t>ヒリョウサンプキ</t>
    </rPh>
    <rPh sb="38" eb="39">
      <t>オヨ</t>
    </rPh>
    <rPh sb="40" eb="41">
      <t>スデ</t>
    </rPh>
    <rPh sb="42" eb="44">
      <t>ショユウ</t>
    </rPh>
    <rPh sb="48" eb="50">
      <t>ヒリョウ</t>
    </rPh>
    <rPh sb="50" eb="53">
      <t>サンプキ</t>
    </rPh>
    <rPh sb="76" eb="77">
      <t>イン</t>
    </rPh>
    <rPh sb="77" eb="78">
      <t>ヨウ</t>
    </rPh>
    <phoneticPr fontId="3"/>
  </si>
  <si>
    <t>用途①　国内資源由来肥料の散布</t>
    <rPh sb="0" eb="2">
      <t>ヨウト</t>
    </rPh>
    <phoneticPr fontId="3"/>
  </si>
  <si>
    <t>用途②　化学肥料の散布</t>
    <rPh sb="0" eb="2">
      <t>ヨウト</t>
    </rPh>
    <rPh sb="4" eb="8">
      <t>カガクヒリョウ</t>
    </rPh>
    <phoneticPr fontId="3"/>
  </si>
  <si>
    <t>既に所有している機械の基本情報</t>
    <rPh sb="0" eb="1">
      <t>スデ</t>
    </rPh>
    <rPh sb="2" eb="4">
      <t>ショユウ</t>
    </rPh>
    <rPh sb="8" eb="10">
      <t>キカイ</t>
    </rPh>
    <rPh sb="11" eb="15">
      <t>キホンジョウホウ</t>
    </rPh>
    <phoneticPr fontId="3"/>
  </si>
  <si>
    <t>既に所有している機械①の基本情報</t>
    <rPh sb="0" eb="1">
      <t>スデ</t>
    </rPh>
    <rPh sb="2" eb="4">
      <t>ショユウ</t>
    </rPh>
    <rPh sb="8" eb="10">
      <t>キカイ</t>
    </rPh>
    <rPh sb="12" eb="16">
      <t>キホンジョウホウ</t>
    </rPh>
    <phoneticPr fontId="3"/>
  </si>
  <si>
    <t>既に所有している機械②の基本情報</t>
    <rPh sb="0" eb="1">
      <t>スデ</t>
    </rPh>
    <rPh sb="2" eb="4">
      <t>ショユウ</t>
    </rPh>
    <rPh sb="8" eb="10">
      <t>キカイ</t>
    </rPh>
    <rPh sb="12" eb="16">
      <t>キホンジョウホウ</t>
    </rPh>
    <phoneticPr fontId="3"/>
  </si>
  <si>
    <t>用途②　化学肥料の散布</t>
    <rPh sb="0" eb="2">
      <t>ヨウト</t>
    </rPh>
    <rPh sb="4" eb="6">
      <t>カガク</t>
    </rPh>
    <phoneticPr fontId="3"/>
  </si>
  <si>
    <t>導入する機械等の能力・規模が適正であることを示す資料の作成例について</t>
    <rPh sb="27" eb="30">
      <t>サクセイレイ</t>
    </rPh>
    <phoneticPr fontId="3"/>
  </si>
  <si>
    <t>1．導入する機械等の能力・規模が適正であることは、どのように示せばよいか。（QAⅡ-C-a2より）</t>
    <rPh sb="30" eb="31">
      <t>シメ</t>
    </rPh>
    <phoneticPr fontId="3"/>
  </si>
  <si>
    <t>２．負担可能面積の算出に用いる「機械等の作業能力（ha/時）は、導入する機械等の特性を勘案
　　しながら、合理的な算定方法を用いる」とあるが、具体的にはどのように算出するのか。
　　（QAⅡ-C-a3より）</t>
    <rPh sb="43" eb="45">
      <t>カンアン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</si>
</sst>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_ ;[Red]\-#,##0.0\ "/>
  </numFmts>
  <fonts count="16" x14ac:knownFonts="1">
    <font>
      <sz val="11"/>
      <color theme="1"/>
      <name val="游ゴシック"/>
      <family val="2"/>
      <charset val="128"/>
      <scheme val="minor"/>
    </font>
    <font>
      <sz val="11"/>
      <color theme="1"/>
      <name val="游ゴシック"/>
      <family val="2"/>
      <charset val="128"/>
      <scheme val="minor"/>
    </font>
    <font>
      <sz val="12"/>
      <color theme="1"/>
      <name val="Meiryo UI"/>
      <family val="3"/>
      <charset val="128"/>
    </font>
    <font>
      <sz val="6"/>
      <name val="游ゴシック"/>
      <family val="2"/>
      <charset val="128"/>
      <scheme val="minor"/>
    </font>
    <font>
      <b/>
      <sz val="12"/>
      <color theme="1"/>
      <name val="Meiryo UI"/>
      <family val="3"/>
      <charset val="128"/>
    </font>
    <font>
      <b/>
      <u/>
      <sz val="12"/>
      <color theme="1"/>
      <name val="Meiryo UI"/>
      <family val="3"/>
      <charset val="128"/>
    </font>
    <font>
      <sz val="12"/>
      <color rgb="FFFF0000"/>
      <name val="Meiryo UI"/>
      <family val="3"/>
      <charset val="128"/>
    </font>
    <font>
      <b/>
      <sz val="14"/>
      <color theme="1"/>
      <name val="Meiryo UI"/>
      <family val="3"/>
      <charset val="128"/>
    </font>
    <font>
      <b/>
      <sz val="16"/>
      <color theme="1"/>
      <name val="Meiryo UI"/>
      <family val="3"/>
      <charset val="128"/>
    </font>
    <font>
      <b/>
      <sz val="16"/>
      <color theme="0"/>
      <name val="Meiryo UI"/>
      <family val="3"/>
      <charset val="128"/>
    </font>
    <font>
      <b/>
      <sz val="14"/>
      <color theme="0"/>
      <name val="Meiryo UI"/>
      <family val="3"/>
      <charset val="128"/>
    </font>
    <font>
      <sz val="12"/>
      <color theme="0"/>
      <name val="Meiryo UI"/>
      <family val="3"/>
      <charset val="128"/>
    </font>
    <font>
      <b/>
      <sz val="14"/>
      <color rgb="FF0000FF"/>
      <name val="Meiryo UI"/>
      <family val="3"/>
      <charset val="128"/>
    </font>
    <font>
      <b/>
      <sz val="16"/>
      <color rgb="FF0000FF"/>
      <name val="Meiryo UI"/>
      <family val="3"/>
      <charset val="128"/>
    </font>
    <font>
      <u/>
      <sz val="11"/>
      <color theme="10"/>
      <name val="游ゴシック"/>
      <family val="2"/>
      <charset val="128"/>
      <scheme val="minor"/>
    </font>
    <font>
      <b/>
      <u/>
      <sz val="11"/>
      <color theme="10"/>
      <name val="Meiryo UI"/>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4" tint="-0.249977111117893"/>
        <bgColor indexed="64"/>
      </patternFill>
    </fill>
  </fills>
  <borders count="16">
    <border>
      <left/>
      <right/>
      <top/>
      <bottom/>
      <diagonal/>
    </border>
    <border>
      <left/>
      <right style="medium">
        <color indexed="64"/>
      </right>
      <top/>
      <bottom style="medium">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49" fontId="2" fillId="0" borderId="0" xfId="0" applyNumberFormat="1" applyFont="1" applyAlignment="1">
      <alignment horizontal="center" vertical="center" shrinkToFit="1"/>
    </xf>
    <xf numFmtId="0" fontId="2" fillId="0" borderId="10" xfId="0" applyFont="1" applyBorder="1" applyAlignment="1">
      <alignment vertical="center" wrapText="1"/>
    </xf>
    <xf numFmtId="49" fontId="2" fillId="0" borderId="10" xfId="0" applyNumberFormat="1" applyFont="1" applyBorder="1" applyAlignment="1">
      <alignment horizontal="center" vertical="center" shrinkToFit="1"/>
    </xf>
    <xf numFmtId="0" fontId="2" fillId="0" borderId="10" xfId="0" applyFont="1" applyBorder="1" applyAlignment="1">
      <alignment horizontal="center" vertical="center"/>
    </xf>
    <xf numFmtId="0" fontId="4" fillId="0" borderId="10" xfId="0" applyFont="1" applyBorder="1" applyAlignment="1">
      <alignment vertical="center" wrapText="1"/>
    </xf>
    <xf numFmtId="0" fontId="2" fillId="3" borderId="10" xfId="0" applyFont="1" applyFill="1" applyBorder="1" applyAlignment="1">
      <alignment horizontal="center" vertical="center" wrapText="1"/>
    </xf>
    <xf numFmtId="49" fontId="2" fillId="3" borderId="10" xfId="0" applyNumberFormat="1" applyFont="1" applyFill="1" applyBorder="1" applyAlignment="1">
      <alignment horizontal="center" vertical="center" shrinkToFit="1"/>
    </xf>
    <xf numFmtId="38" fontId="2" fillId="3" borderId="10" xfId="1" applyFont="1" applyFill="1" applyBorder="1" applyAlignment="1">
      <alignment horizontal="center" vertical="center"/>
    </xf>
    <xf numFmtId="0" fontId="2" fillId="3" borderId="10" xfId="0" applyFont="1" applyFill="1" applyBorder="1" applyAlignment="1">
      <alignment horizontal="center" vertical="center"/>
    </xf>
    <xf numFmtId="38" fontId="6" fillId="0" borderId="0" xfId="1" applyFont="1" applyAlignment="1">
      <alignment vertical="center"/>
    </xf>
    <xf numFmtId="38" fontId="6" fillId="4" borderId="10" xfId="1" applyFont="1" applyFill="1" applyBorder="1" applyAlignment="1">
      <alignment vertical="center"/>
    </xf>
    <xf numFmtId="176" fontId="6" fillId="4" borderId="10" xfId="1" applyNumberFormat="1" applyFont="1" applyFill="1" applyBorder="1" applyAlignment="1">
      <alignment vertical="center"/>
    </xf>
    <xf numFmtId="40" fontId="6" fillId="4" borderId="10" xfId="1" applyNumberFormat="1" applyFont="1" applyFill="1" applyBorder="1" applyAlignment="1">
      <alignment vertical="center"/>
    </xf>
    <xf numFmtId="38" fontId="6" fillId="4" borderId="10" xfId="1" applyFont="1" applyFill="1" applyBorder="1" applyAlignment="1">
      <alignment horizontal="center" vertical="center"/>
    </xf>
    <xf numFmtId="0" fontId="2" fillId="0" borderId="10" xfId="0" applyFont="1" applyBorder="1" applyAlignment="1">
      <alignment horizontal="left" vertical="center" wrapText="1"/>
    </xf>
    <xf numFmtId="176" fontId="6" fillId="4" borderId="10" xfId="1" applyNumberFormat="1" applyFont="1" applyFill="1" applyBorder="1" applyAlignment="1">
      <alignment horizontal="right" vertical="center"/>
    </xf>
    <xf numFmtId="0" fontId="7" fillId="0" borderId="0" xfId="0" applyFont="1">
      <alignment vertical="center"/>
    </xf>
    <xf numFmtId="0" fontId="8" fillId="0" borderId="0" xfId="0" applyFont="1">
      <alignment vertical="center"/>
    </xf>
    <xf numFmtId="176" fontId="6" fillId="0" borderId="0" xfId="1" applyNumberFormat="1" applyFont="1" applyFill="1" applyBorder="1" applyAlignment="1">
      <alignment vertical="center"/>
    </xf>
    <xf numFmtId="40" fontId="6" fillId="0" borderId="0" xfId="1" applyNumberFormat="1" applyFont="1" applyFill="1" applyBorder="1" applyAlignment="1">
      <alignment vertical="center"/>
    </xf>
    <xf numFmtId="0" fontId="8" fillId="0" borderId="0" xfId="0" applyFont="1" applyAlignment="1">
      <alignment vertical="center" wrapText="1"/>
    </xf>
    <xf numFmtId="49" fontId="2" fillId="0" borderId="10" xfId="0" applyNumberFormat="1" applyFont="1" applyBorder="1" applyAlignment="1">
      <alignment horizontal="center" vertical="center" wrapText="1" shrinkToFit="1"/>
    </xf>
    <xf numFmtId="0" fontId="2" fillId="0" borderId="10" xfId="0" applyFont="1" applyBorder="1">
      <alignment vertical="center"/>
    </xf>
    <xf numFmtId="177" fontId="6" fillId="4" borderId="0" xfId="0" applyNumberFormat="1" applyFont="1" applyFill="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9" fillId="5" borderId="0" xfId="0" applyFont="1" applyFill="1">
      <alignment vertical="center"/>
    </xf>
    <xf numFmtId="0" fontId="11" fillId="5" borderId="0" xfId="0" applyFont="1" applyFill="1" applyAlignment="1">
      <alignment vertical="center" wrapText="1"/>
    </xf>
    <xf numFmtId="49" fontId="11" fillId="5" borderId="0" xfId="0" applyNumberFormat="1" applyFont="1" applyFill="1" applyAlignment="1">
      <alignment horizontal="center" vertical="center" shrinkToFit="1"/>
    </xf>
    <xf numFmtId="38" fontId="11" fillId="5" borderId="0" xfId="1" applyFont="1" applyFill="1" applyAlignment="1">
      <alignment vertical="center"/>
    </xf>
    <xf numFmtId="0" fontId="11" fillId="5" borderId="0" xfId="0" applyFont="1" applyFill="1" applyAlignment="1">
      <alignment horizontal="center" vertical="center"/>
    </xf>
    <xf numFmtId="0" fontId="11" fillId="5" borderId="0" xfId="0" applyFont="1" applyFill="1">
      <alignment vertical="center"/>
    </xf>
    <xf numFmtId="0" fontId="9" fillId="6" borderId="0" xfId="0" applyFont="1" applyFill="1">
      <alignment vertical="center"/>
    </xf>
    <xf numFmtId="0" fontId="10" fillId="6" borderId="0" xfId="0" applyFont="1" applyFill="1">
      <alignment vertical="center"/>
    </xf>
    <xf numFmtId="0" fontId="11" fillId="6" borderId="0" xfId="0" applyFont="1" applyFill="1" applyAlignment="1">
      <alignment vertical="center" wrapText="1"/>
    </xf>
    <xf numFmtId="0" fontId="11" fillId="6" borderId="0" xfId="0" applyFont="1" applyFill="1" applyAlignment="1">
      <alignment horizontal="center" vertical="center" wrapText="1"/>
    </xf>
    <xf numFmtId="49" fontId="11" fillId="6" borderId="0" xfId="0" applyNumberFormat="1" applyFont="1" applyFill="1" applyAlignment="1">
      <alignment horizontal="center" vertical="center" shrinkToFit="1"/>
    </xf>
    <xf numFmtId="40" fontId="11" fillId="6" borderId="0" xfId="1" applyNumberFormat="1" applyFont="1" applyFill="1" applyBorder="1" applyAlignment="1">
      <alignment vertical="center"/>
    </xf>
    <xf numFmtId="0" fontId="11" fillId="6" borderId="0" xfId="0" applyFont="1" applyFill="1" applyAlignment="1">
      <alignment horizontal="center" vertical="center"/>
    </xf>
    <xf numFmtId="38" fontId="11" fillId="6" borderId="0" xfId="1" applyFont="1" applyFill="1" applyAlignment="1">
      <alignment vertical="center"/>
    </xf>
    <xf numFmtId="0" fontId="11" fillId="6" borderId="0" xfId="0" applyFont="1" applyFill="1">
      <alignment vertical="center"/>
    </xf>
    <xf numFmtId="0" fontId="12" fillId="0" borderId="0" xfId="0" applyFont="1">
      <alignment vertical="center"/>
    </xf>
    <xf numFmtId="0" fontId="12" fillId="5" borderId="0" xfId="0" applyFont="1" applyFill="1">
      <alignment vertical="center"/>
    </xf>
    <xf numFmtId="0" fontId="12" fillId="0" borderId="0" xfId="0" applyFont="1" applyAlignment="1">
      <alignment vertical="center" wrapText="1"/>
    </xf>
    <xf numFmtId="49" fontId="2" fillId="0" borderId="10" xfId="0" applyNumberFormat="1" applyFont="1" applyBorder="1" applyAlignment="1">
      <alignmen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5" fillId="2" borderId="6"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3" xfId="2" applyFont="1" applyFill="1" applyBorder="1" applyAlignment="1">
      <alignment horizontal="center" vertical="center"/>
    </xf>
    <xf numFmtId="0" fontId="15" fillId="2" borderId="2" xfId="2" applyFont="1" applyFill="1" applyBorder="1" applyAlignment="1">
      <alignment horizontal="center" vertical="center"/>
    </xf>
    <xf numFmtId="0" fontId="15" fillId="2" borderId="1" xfId="2" applyFont="1" applyFill="1" applyBorder="1" applyAlignment="1">
      <alignment horizontal="center" vertical="center"/>
    </xf>
    <xf numFmtId="0" fontId="2" fillId="0" borderId="0" xfId="0" applyFont="1" applyAlignment="1">
      <alignment horizontal="center" vertical="center" shrinkToFi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2" fillId="0" borderId="9" xfId="0" applyFont="1" applyBorder="1" applyAlignment="1">
      <alignment horizontal="left" vertical="center" wrapText="1"/>
    </xf>
    <xf numFmtId="38" fontId="6" fillId="4" borderId="11" xfId="1" applyFont="1" applyFill="1" applyBorder="1" applyAlignment="1">
      <alignment horizontal="center" vertical="center"/>
    </xf>
    <xf numFmtId="38" fontId="6" fillId="4" borderId="13" xfId="1" applyFont="1" applyFill="1" applyBorder="1" applyAlignment="1">
      <alignment horizontal="center" vertical="center"/>
    </xf>
    <xf numFmtId="38" fontId="6" fillId="4" borderId="12" xfId="1" applyFont="1" applyFill="1" applyBorder="1" applyAlignment="1">
      <alignment horizontal="center" vertical="center"/>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38" fontId="6" fillId="4" borderId="11" xfId="1" applyFont="1" applyFill="1" applyBorder="1" applyAlignment="1">
      <alignment horizontal="center" vertical="center" wrapText="1"/>
    </xf>
    <xf numFmtId="38" fontId="6" fillId="4" borderId="13" xfId="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34705</xdr:colOff>
      <xdr:row>75</xdr:row>
      <xdr:rowOff>99716</xdr:rowOff>
    </xdr:from>
    <xdr:to>
      <xdr:col>15</xdr:col>
      <xdr:colOff>279049</xdr:colOff>
      <xdr:row>76</xdr:row>
      <xdr:rowOff>124403</xdr:rowOff>
    </xdr:to>
    <xdr:sp macro="" textlink="">
      <xdr:nvSpPr>
        <xdr:cNvPr id="2" name="矢印: 右 1">
          <a:extLst>
            <a:ext uri="{FF2B5EF4-FFF2-40B4-BE49-F238E27FC236}">
              <a16:creationId xmlns:a16="http://schemas.microsoft.com/office/drawing/2014/main" id="{2F68F2FD-DE1B-6D68-A516-204129CB0180}"/>
            </a:ext>
          </a:extLst>
        </xdr:cNvPr>
        <xdr:cNvSpPr/>
      </xdr:nvSpPr>
      <xdr:spPr>
        <a:xfrm>
          <a:off x="4257455" y="15688966"/>
          <a:ext cx="545969" cy="231062"/>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36454</xdr:colOff>
      <xdr:row>83</xdr:row>
      <xdr:rowOff>93116</xdr:rowOff>
    </xdr:from>
    <xdr:to>
      <xdr:col>15</xdr:col>
      <xdr:colOff>280798</xdr:colOff>
      <xdr:row>84</xdr:row>
      <xdr:rowOff>117803</xdr:rowOff>
    </xdr:to>
    <xdr:sp macro="" textlink="">
      <xdr:nvSpPr>
        <xdr:cNvPr id="3" name="矢印: 右 2">
          <a:extLst>
            <a:ext uri="{FF2B5EF4-FFF2-40B4-BE49-F238E27FC236}">
              <a16:creationId xmlns:a16="http://schemas.microsoft.com/office/drawing/2014/main" id="{944D43A0-D803-4F7E-B34E-04383F42383F}"/>
            </a:ext>
          </a:extLst>
        </xdr:cNvPr>
        <xdr:cNvSpPr/>
      </xdr:nvSpPr>
      <xdr:spPr>
        <a:xfrm>
          <a:off x="4259204" y="16539616"/>
          <a:ext cx="545969" cy="231062"/>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37229</xdr:colOff>
      <xdr:row>79</xdr:row>
      <xdr:rowOff>74457</xdr:rowOff>
    </xdr:from>
    <xdr:to>
      <xdr:col>15</xdr:col>
      <xdr:colOff>281573</xdr:colOff>
      <xdr:row>80</xdr:row>
      <xdr:rowOff>99144</xdr:rowOff>
    </xdr:to>
    <xdr:sp macro="" textlink="">
      <xdr:nvSpPr>
        <xdr:cNvPr id="4" name="矢印: 右 3">
          <a:extLst>
            <a:ext uri="{FF2B5EF4-FFF2-40B4-BE49-F238E27FC236}">
              <a16:creationId xmlns:a16="http://schemas.microsoft.com/office/drawing/2014/main" id="{2E59FC1E-F8EC-4DBC-A2C6-0154ED5C5A43}"/>
            </a:ext>
          </a:extLst>
        </xdr:cNvPr>
        <xdr:cNvSpPr/>
      </xdr:nvSpPr>
      <xdr:spPr>
        <a:xfrm>
          <a:off x="4259979" y="17378207"/>
          <a:ext cx="545969" cy="231062"/>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214313</xdr:colOff>
      <xdr:row>77</xdr:row>
      <xdr:rowOff>71437</xdr:rowOff>
    </xdr:from>
    <xdr:to>
      <xdr:col>9</xdr:col>
      <xdr:colOff>214313</xdr:colOff>
      <xdr:row>78</xdr:row>
      <xdr:rowOff>111125</xdr:rowOff>
    </xdr:to>
    <xdr:sp macro="" textlink="">
      <xdr:nvSpPr>
        <xdr:cNvPr id="5" name="矢印: 下 4">
          <a:extLst>
            <a:ext uri="{FF2B5EF4-FFF2-40B4-BE49-F238E27FC236}">
              <a16:creationId xmlns:a16="http://schemas.microsoft.com/office/drawing/2014/main" id="{5E4EBCD0-647A-310A-3E39-B85FDCFF24B2}"/>
            </a:ext>
          </a:extLst>
        </xdr:cNvPr>
        <xdr:cNvSpPr/>
      </xdr:nvSpPr>
      <xdr:spPr>
        <a:xfrm>
          <a:off x="1722438" y="16057562"/>
          <a:ext cx="1206500" cy="24606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215897</xdr:colOff>
      <xdr:row>85</xdr:row>
      <xdr:rowOff>96843</xdr:rowOff>
    </xdr:from>
    <xdr:to>
      <xdr:col>9</xdr:col>
      <xdr:colOff>215897</xdr:colOff>
      <xdr:row>86</xdr:row>
      <xdr:rowOff>136531</xdr:rowOff>
    </xdr:to>
    <xdr:sp macro="" textlink="">
      <xdr:nvSpPr>
        <xdr:cNvPr id="6" name="矢印: 下 5">
          <a:extLst>
            <a:ext uri="{FF2B5EF4-FFF2-40B4-BE49-F238E27FC236}">
              <a16:creationId xmlns:a16="http://schemas.microsoft.com/office/drawing/2014/main" id="{C929FC72-BE73-4528-8A29-BDBF81CF6AC8}"/>
            </a:ext>
          </a:extLst>
        </xdr:cNvPr>
        <xdr:cNvSpPr/>
      </xdr:nvSpPr>
      <xdr:spPr>
        <a:xfrm>
          <a:off x="1724022" y="16908468"/>
          <a:ext cx="1206500" cy="24606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217479</xdr:colOff>
      <xdr:row>81</xdr:row>
      <xdr:rowOff>74623</xdr:rowOff>
    </xdr:from>
    <xdr:to>
      <xdr:col>9</xdr:col>
      <xdr:colOff>217479</xdr:colOff>
      <xdr:row>82</xdr:row>
      <xdr:rowOff>114311</xdr:rowOff>
    </xdr:to>
    <xdr:sp macro="" textlink="">
      <xdr:nvSpPr>
        <xdr:cNvPr id="7" name="矢印: 下 6">
          <a:extLst>
            <a:ext uri="{FF2B5EF4-FFF2-40B4-BE49-F238E27FC236}">
              <a16:creationId xmlns:a16="http://schemas.microsoft.com/office/drawing/2014/main" id="{34F3E9E4-186E-442D-A261-BFB4DCA76E10}"/>
            </a:ext>
          </a:extLst>
        </xdr:cNvPr>
        <xdr:cNvSpPr/>
      </xdr:nvSpPr>
      <xdr:spPr>
        <a:xfrm>
          <a:off x="1725604" y="17711748"/>
          <a:ext cx="1206500" cy="24606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34705</xdr:colOff>
      <xdr:row>103</xdr:row>
      <xdr:rowOff>99716</xdr:rowOff>
    </xdr:from>
    <xdr:to>
      <xdr:col>15</xdr:col>
      <xdr:colOff>279049</xdr:colOff>
      <xdr:row>104</xdr:row>
      <xdr:rowOff>124403</xdr:rowOff>
    </xdr:to>
    <xdr:sp macro="" textlink="">
      <xdr:nvSpPr>
        <xdr:cNvPr id="8" name="矢印: 右 7">
          <a:extLst>
            <a:ext uri="{FF2B5EF4-FFF2-40B4-BE49-F238E27FC236}">
              <a16:creationId xmlns:a16="http://schemas.microsoft.com/office/drawing/2014/main" id="{F20C459D-B92B-417D-AF30-70E4580DA7E7}"/>
            </a:ext>
          </a:extLst>
        </xdr:cNvPr>
        <xdr:cNvSpPr/>
      </xdr:nvSpPr>
      <xdr:spPr>
        <a:xfrm>
          <a:off x="4245758" y="16079157"/>
          <a:ext cx="545133" cy="237746"/>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36454</xdr:colOff>
      <xdr:row>111</xdr:row>
      <xdr:rowOff>93116</xdr:rowOff>
    </xdr:from>
    <xdr:to>
      <xdr:col>15</xdr:col>
      <xdr:colOff>280798</xdr:colOff>
      <xdr:row>112</xdr:row>
      <xdr:rowOff>117803</xdr:rowOff>
    </xdr:to>
    <xdr:sp macro="" textlink="">
      <xdr:nvSpPr>
        <xdr:cNvPr id="9" name="矢印: 右 8">
          <a:extLst>
            <a:ext uri="{FF2B5EF4-FFF2-40B4-BE49-F238E27FC236}">
              <a16:creationId xmlns:a16="http://schemas.microsoft.com/office/drawing/2014/main" id="{9B2AD366-6E26-4DB2-B046-26239B94750F}"/>
            </a:ext>
          </a:extLst>
        </xdr:cNvPr>
        <xdr:cNvSpPr/>
      </xdr:nvSpPr>
      <xdr:spPr>
        <a:xfrm>
          <a:off x="4247507" y="16924794"/>
          <a:ext cx="545133" cy="237746"/>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37229</xdr:colOff>
      <xdr:row>107</xdr:row>
      <xdr:rowOff>74457</xdr:rowOff>
    </xdr:from>
    <xdr:to>
      <xdr:col>15</xdr:col>
      <xdr:colOff>281573</xdr:colOff>
      <xdr:row>108</xdr:row>
      <xdr:rowOff>99144</xdr:rowOff>
    </xdr:to>
    <xdr:sp macro="" textlink="">
      <xdr:nvSpPr>
        <xdr:cNvPr id="10" name="矢印: 右 9">
          <a:extLst>
            <a:ext uri="{FF2B5EF4-FFF2-40B4-BE49-F238E27FC236}">
              <a16:creationId xmlns:a16="http://schemas.microsoft.com/office/drawing/2014/main" id="{F5DB4A6F-C15B-43CA-8CEC-01D482F9D2BD}"/>
            </a:ext>
          </a:extLst>
        </xdr:cNvPr>
        <xdr:cNvSpPr/>
      </xdr:nvSpPr>
      <xdr:spPr>
        <a:xfrm>
          <a:off x="4248282" y="17758371"/>
          <a:ext cx="545133" cy="237747"/>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214313</xdr:colOff>
      <xdr:row>105</xdr:row>
      <xdr:rowOff>71437</xdr:rowOff>
    </xdr:from>
    <xdr:to>
      <xdr:col>9</xdr:col>
      <xdr:colOff>214313</xdr:colOff>
      <xdr:row>106</xdr:row>
      <xdr:rowOff>111125</xdr:rowOff>
    </xdr:to>
    <xdr:sp macro="" textlink="">
      <xdr:nvSpPr>
        <xdr:cNvPr id="11" name="矢印: 下 10">
          <a:extLst>
            <a:ext uri="{FF2B5EF4-FFF2-40B4-BE49-F238E27FC236}">
              <a16:creationId xmlns:a16="http://schemas.microsoft.com/office/drawing/2014/main" id="{A84177E0-5CA5-444D-B407-D5916A4E4530}"/>
            </a:ext>
          </a:extLst>
        </xdr:cNvPr>
        <xdr:cNvSpPr/>
      </xdr:nvSpPr>
      <xdr:spPr>
        <a:xfrm>
          <a:off x="1718260" y="16476996"/>
          <a:ext cx="1203158" cy="2527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215897</xdr:colOff>
      <xdr:row>113</xdr:row>
      <xdr:rowOff>96843</xdr:rowOff>
    </xdr:from>
    <xdr:to>
      <xdr:col>9</xdr:col>
      <xdr:colOff>215897</xdr:colOff>
      <xdr:row>114</xdr:row>
      <xdr:rowOff>136531</xdr:rowOff>
    </xdr:to>
    <xdr:sp macro="" textlink="">
      <xdr:nvSpPr>
        <xdr:cNvPr id="12" name="矢印: 下 11">
          <a:extLst>
            <a:ext uri="{FF2B5EF4-FFF2-40B4-BE49-F238E27FC236}">
              <a16:creationId xmlns:a16="http://schemas.microsoft.com/office/drawing/2014/main" id="{426AB291-3D54-4B94-8AA1-FBBDDE80E1E7}"/>
            </a:ext>
          </a:extLst>
        </xdr:cNvPr>
        <xdr:cNvSpPr/>
      </xdr:nvSpPr>
      <xdr:spPr>
        <a:xfrm>
          <a:off x="1719844" y="17354639"/>
          <a:ext cx="1203158" cy="2527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217479</xdr:colOff>
      <xdr:row>109</xdr:row>
      <xdr:rowOff>74623</xdr:rowOff>
    </xdr:from>
    <xdr:to>
      <xdr:col>9</xdr:col>
      <xdr:colOff>217479</xdr:colOff>
      <xdr:row>110</xdr:row>
      <xdr:rowOff>114311</xdr:rowOff>
    </xdr:to>
    <xdr:sp macro="" textlink="">
      <xdr:nvSpPr>
        <xdr:cNvPr id="13" name="矢印: 下 12">
          <a:extLst>
            <a:ext uri="{FF2B5EF4-FFF2-40B4-BE49-F238E27FC236}">
              <a16:creationId xmlns:a16="http://schemas.microsoft.com/office/drawing/2014/main" id="{A82949A1-5356-4385-88B0-73CB58F0FF43}"/>
            </a:ext>
          </a:extLst>
        </xdr:cNvPr>
        <xdr:cNvSpPr/>
      </xdr:nvSpPr>
      <xdr:spPr>
        <a:xfrm>
          <a:off x="1721426" y="18184656"/>
          <a:ext cx="1203158" cy="2527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14</xdr:col>
      <xdr:colOff>34705</xdr:colOff>
      <xdr:row>99</xdr:row>
      <xdr:rowOff>99716</xdr:rowOff>
    </xdr:from>
    <xdr:to>
      <xdr:col>15</xdr:col>
      <xdr:colOff>279049</xdr:colOff>
      <xdr:row>100</xdr:row>
      <xdr:rowOff>124403</xdr:rowOff>
    </xdr:to>
    <xdr:sp macro="" textlink="">
      <xdr:nvSpPr>
        <xdr:cNvPr id="14" name="矢印: 右 13">
          <a:extLst>
            <a:ext uri="{FF2B5EF4-FFF2-40B4-BE49-F238E27FC236}">
              <a16:creationId xmlns:a16="http://schemas.microsoft.com/office/drawing/2014/main" id="{2E699071-358E-488D-B1A3-D90D4A2B5A39}"/>
            </a:ext>
          </a:extLst>
        </xdr:cNvPr>
        <xdr:cNvSpPr/>
      </xdr:nvSpPr>
      <xdr:spPr>
        <a:xfrm>
          <a:off x="4245758" y="22044815"/>
          <a:ext cx="545133" cy="237746"/>
        </a:xfrm>
        <a:prstGeom prst="rightArrow">
          <a:avLst>
            <a:gd name="adj1" fmla="val 72410"/>
            <a:gd name="adj2" fmla="val 8132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No</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5</xdr:col>
      <xdr:colOff>214313</xdr:colOff>
      <xdr:row>101</xdr:row>
      <xdr:rowOff>71437</xdr:rowOff>
    </xdr:from>
    <xdr:to>
      <xdr:col>9</xdr:col>
      <xdr:colOff>214313</xdr:colOff>
      <xdr:row>102</xdr:row>
      <xdr:rowOff>111125</xdr:rowOff>
    </xdr:to>
    <xdr:sp macro="" textlink="">
      <xdr:nvSpPr>
        <xdr:cNvPr id="15" name="矢印: 下 14">
          <a:extLst>
            <a:ext uri="{FF2B5EF4-FFF2-40B4-BE49-F238E27FC236}">
              <a16:creationId xmlns:a16="http://schemas.microsoft.com/office/drawing/2014/main" id="{72ACA16B-3A3D-45C2-BC41-D25AAD1293E3}"/>
            </a:ext>
          </a:extLst>
        </xdr:cNvPr>
        <xdr:cNvSpPr/>
      </xdr:nvSpPr>
      <xdr:spPr>
        <a:xfrm>
          <a:off x="1718260" y="22442654"/>
          <a:ext cx="1203158" cy="2527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Yes</a:t>
          </a:r>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284083</xdr:colOff>
      <xdr:row>23</xdr:row>
      <xdr:rowOff>115087</xdr:rowOff>
    </xdr:from>
    <xdr:to>
      <xdr:col>9</xdr:col>
      <xdr:colOff>351455</xdr:colOff>
      <xdr:row>26</xdr:row>
      <xdr:rowOff>123554</xdr:rowOff>
    </xdr:to>
    <xdr:sp macro="" textlink="">
      <xdr:nvSpPr>
        <xdr:cNvPr id="2" name="吹き出し: 角を丸めた四角形 1">
          <a:extLst>
            <a:ext uri="{FF2B5EF4-FFF2-40B4-BE49-F238E27FC236}">
              <a16:creationId xmlns:a16="http://schemas.microsoft.com/office/drawing/2014/main" id="{C3D31F61-669A-478C-AE3A-9F81318A4009}"/>
            </a:ext>
          </a:extLst>
        </xdr:cNvPr>
        <xdr:cNvSpPr/>
      </xdr:nvSpPr>
      <xdr:spPr>
        <a:xfrm>
          <a:off x="8419554" y="7242028"/>
          <a:ext cx="1400872" cy="1173879"/>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250466</xdr:colOff>
      <xdr:row>28</xdr:row>
      <xdr:rowOff>194892</xdr:rowOff>
    </xdr:from>
    <xdr:to>
      <xdr:col>9</xdr:col>
      <xdr:colOff>317838</xdr:colOff>
      <xdr:row>30</xdr:row>
      <xdr:rowOff>266354</xdr:rowOff>
    </xdr:to>
    <xdr:sp macro="" textlink="">
      <xdr:nvSpPr>
        <xdr:cNvPr id="3" name="吹き出し: 角を丸めた四角形 2">
          <a:extLst>
            <a:ext uri="{FF2B5EF4-FFF2-40B4-BE49-F238E27FC236}">
              <a16:creationId xmlns:a16="http://schemas.microsoft.com/office/drawing/2014/main" id="{A7CD06D6-EED1-46B8-9E02-B1344FC84429}"/>
            </a:ext>
          </a:extLst>
        </xdr:cNvPr>
        <xdr:cNvSpPr/>
      </xdr:nvSpPr>
      <xdr:spPr>
        <a:xfrm>
          <a:off x="8385937" y="9025127"/>
          <a:ext cx="1400872" cy="1180845"/>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240925</xdr:colOff>
      <xdr:row>32</xdr:row>
      <xdr:rowOff>166625</xdr:rowOff>
    </xdr:from>
    <xdr:to>
      <xdr:col>9</xdr:col>
      <xdr:colOff>298772</xdr:colOff>
      <xdr:row>36</xdr:row>
      <xdr:rowOff>29780</xdr:rowOff>
    </xdr:to>
    <xdr:sp macro="" textlink="">
      <xdr:nvSpPr>
        <xdr:cNvPr id="4" name="吹き出し: 角を丸めた四角形 3">
          <a:extLst>
            <a:ext uri="{FF2B5EF4-FFF2-40B4-BE49-F238E27FC236}">
              <a16:creationId xmlns:a16="http://schemas.microsoft.com/office/drawing/2014/main" id="{1019BE2D-4529-476D-A119-CF9C9FFFF57A}"/>
            </a:ext>
          </a:extLst>
        </xdr:cNvPr>
        <xdr:cNvSpPr/>
      </xdr:nvSpPr>
      <xdr:spPr>
        <a:xfrm>
          <a:off x="8376396" y="10644125"/>
          <a:ext cx="1391347" cy="1230273"/>
        </a:xfrm>
        <a:prstGeom prst="wedgeRoundRectCallout">
          <a:avLst>
            <a:gd name="adj1" fmla="val -56645"/>
            <a:gd name="adj2" fmla="val -20064"/>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729442</xdr:colOff>
      <xdr:row>0</xdr:row>
      <xdr:rowOff>134470</xdr:rowOff>
    </xdr:from>
    <xdr:to>
      <xdr:col>15</xdr:col>
      <xdr:colOff>395992</xdr:colOff>
      <xdr:row>2</xdr:row>
      <xdr:rowOff>45731</xdr:rowOff>
    </xdr:to>
    <xdr:sp macro="" textlink="">
      <xdr:nvSpPr>
        <xdr:cNvPr id="6" name="吹き出し: 角を丸めた四角形 5">
          <a:extLst>
            <a:ext uri="{FF2B5EF4-FFF2-40B4-BE49-F238E27FC236}">
              <a16:creationId xmlns:a16="http://schemas.microsoft.com/office/drawing/2014/main" id="{CEE898E3-8DAB-4D09-8A42-0E0B24AAF38F}"/>
            </a:ext>
          </a:extLst>
        </xdr:cNvPr>
        <xdr:cNvSpPr/>
      </xdr:nvSpPr>
      <xdr:spPr>
        <a:xfrm>
          <a:off x="8864913" y="134470"/>
          <a:ext cx="5101403" cy="449143"/>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304225</xdr:colOff>
      <xdr:row>13</xdr:row>
      <xdr:rowOff>32405</xdr:rowOff>
    </xdr:from>
    <xdr:to>
      <xdr:col>9</xdr:col>
      <xdr:colOff>286976</xdr:colOff>
      <xdr:row>19</xdr:row>
      <xdr:rowOff>249860</xdr:rowOff>
    </xdr:to>
    <xdr:sp macro="" textlink="">
      <xdr:nvSpPr>
        <xdr:cNvPr id="7" name="吹き出し: 角を丸めた四角形 6">
          <a:extLst>
            <a:ext uri="{FF2B5EF4-FFF2-40B4-BE49-F238E27FC236}">
              <a16:creationId xmlns:a16="http://schemas.microsoft.com/office/drawing/2014/main" id="{1D7B2284-68D6-4ACF-A76F-3D20315F240D}"/>
            </a:ext>
          </a:extLst>
        </xdr:cNvPr>
        <xdr:cNvSpPr/>
      </xdr:nvSpPr>
      <xdr:spPr>
        <a:xfrm>
          <a:off x="8439696" y="3965670"/>
          <a:ext cx="1316251" cy="2189690"/>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459441</xdr:colOff>
      <xdr:row>38</xdr:row>
      <xdr:rowOff>80978</xdr:rowOff>
    </xdr:from>
    <xdr:to>
      <xdr:col>12</xdr:col>
      <xdr:colOff>256782</xdr:colOff>
      <xdr:row>41</xdr:row>
      <xdr:rowOff>64401</xdr:rowOff>
    </xdr:to>
    <xdr:sp macro="" textlink="">
      <xdr:nvSpPr>
        <xdr:cNvPr id="8" name="吹き出し: 角を丸めた四角形 7">
          <a:extLst>
            <a:ext uri="{FF2B5EF4-FFF2-40B4-BE49-F238E27FC236}">
              <a16:creationId xmlns:a16="http://schemas.microsoft.com/office/drawing/2014/main" id="{F9A62CAD-78C7-4A7A-BFC4-6D14EC694B0B}"/>
            </a:ext>
          </a:extLst>
        </xdr:cNvPr>
        <xdr:cNvSpPr/>
      </xdr:nvSpPr>
      <xdr:spPr>
        <a:xfrm>
          <a:off x="8594912" y="12463478"/>
          <a:ext cx="3181517" cy="790247"/>
        </a:xfrm>
        <a:prstGeom prst="wedgeRoundRectCallout">
          <a:avLst>
            <a:gd name="adj1" fmla="val -61172"/>
            <a:gd name="adj2" fmla="val -3977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272878</xdr:colOff>
      <xdr:row>26</xdr:row>
      <xdr:rowOff>45050</xdr:rowOff>
    </xdr:from>
    <xdr:to>
      <xdr:col>9</xdr:col>
      <xdr:colOff>307601</xdr:colOff>
      <xdr:row>29</xdr:row>
      <xdr:rowOff>51276</xdr:rowOff>
    </xdr:to>
    <xdr:sp macro="" textlink="">
      <xdr:nvSpPr>
        <xdr:cNvPr id="2" name="吹き出し: 角を丸めた四角形 1">
          <a:extLst>
            <a:ext uri="{FF2B5EF4-FFF2-40B4-BE49-F238E27FC236}">
              <a16:creationId xmlns:a16="http://schemas.microsoft.com/office/drawing/2014/main" id="{53A49B6A-6E4D-4D44-B54D-923FD061542C}"/>
            </a:ext>
          </a:extLst>
        </xdr:cNvPr>
        <xdr:cNvSpPr/>
      </xdr:nvSpPr>
      <xdr:spPr>
        <a:xfrm>
          <a:off x="8397703" y="8827100"/>
          <a:ext cx="1368223" cy="1168276"/>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263353</xdr:colOff>
      <xdr:row>31</xdr:row>
      <xdr:rowOff>157548</xdr:rowOff>
    </xdr:from>
    <xdr:to>
      <xdr:col>9</xdr:col>
      <xdr:colOff>286870</xdr:colOff>
      <xdr:row>33</xdr:row>
      <xdr:rowOff>228132</xdr:rowOff>
    </xdr:to>
    <xdr:sp macro="" textlink="">
      <xdr:nvSpPr>
        <xdr:cNvPr id="3" name="吹き出し: 角を丸めた四角形 2">
          <a:extLst>
            <a:ext uri="{FF2B5EF4-FFF2-40B4-BE49-F238E27FC236}">
              <a16:creationId xmlns:a16="http://schemas.microsoft.com/office/drawing/2014/main" id="{E8024161-390B-4ED0-91E1-8D2FEB30293D}"/>
            </a:ext>
          </a:extLst>
        </xdr:cNvPr>
        <xdr:cNvSpPr/>
      </xdr:nvSpPr>
      <xdr:spPr>
        <a:xfrm>
          <a:off x="8388178" y="10635048"/>
          <a:ext cx="1357017" cy="1175484"/>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523875</xdr:colOff>
      <xdr:row>44</xdr:row>
      <xdr:rowOff>60239</xdr:rowOff>
    </xdr:from>
    <xdr:to>
      <xdr:col>13</xdr:col>
      <xdr:colOff>542669</xdr:colOff>
      <xdr:row>46</xdr:row>
      <xdr:rowOff>209550</xdr:rowOff>
    </xdr:to>
    <xdr:sp macro="" textlink="">
      <xdr:nvSpPr>
        <xdr:cNvPr id="5" name="吹き出し: 角を丸めた四角形 4">
          <a:extLst>
            <a:ext uri="{FF2B5EF4-FFF2-40B4-BE49-F238E27FC236}">
              <a16:creationId xmlns:a16="http://schemas.microsoft.com/office/drawing/2014/main" id="{44D487BA-2411-4296-ACEF-AC5FB312F692}"/>
            </a:ext>
          </a:extLst>
        </xdr:cNvPr>
        <xdr:cNvSpPr/>
      </xdr:nvSpPr>
      <xdr:spPr>
        <a:xfrm>
          <a:off x="8648700" y="14881139"/>
          <a:ext cx="4095494" cy="682711"/>
        </a:xfrm>
        <a:prstGeom prst="wedgeRoundRectCallout">
          <a:avLst>
            <a:gd name="adj1" fmla="val -58368"/>
            <a:gd name="adj2" fmla="val -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既存所有機１台で行う作業ごとの負担可能面積を整理する。</a:t>
          </a:r>
          <a:endParaRPr kumimoji="1" lang="en-US" altLang="ja-JP" sz="1100" b="1" i="0">
            <a:latin typeface="Meiryo UI" panose="020B0604030504040204" pitchFamily="50" charset="-128"/>
            <a:ea typeface="Meiryo UI" panose="020B0604030504040204" pitchFamily="50" charset="-128"/>
          </a:endParaRPr>
        </a:p>
        <a:p>
          <a:pPr algn="l"/>
          <a:r>
            <a:rPr kumimoji="1" lang="ja-JP" altLang="en-US" sz="1100" b="1" i="0">
              <a:latin typeface="Meiryo UI" panose="020B0604030504040204" pitchFamily="50" charset="-128"/>
              <a:ea typeface="Meiryo UI" panose="020B0604030504040204" pitchFamily="50" charset="-128"/>
            </a:rPr>
            <a:t>既存所有機が複数ある場合は、表を追加する。</a:t>
          </a:r>
        </a:p>
      </xdr:txBody>
    </xdr:sp>
    <xdr:clientData/>
  </xdr:twoCellAnchor>
  <xdr:twoCellAnchor>
    <xdr:from>
      <xdr:col>8</xdr:col>
      <xdr:colOff>823012</xdr:colOff>
      <xdr:row>0</xdr:row>
      <xdr:rowOff>104775</xdr:rowOff>
    </xdr:from>
    <xdr:to>
      <xdr:col>15</xdr:col>
      <xdr:colOff>477795</xdr:colOff>
      <xdr:row>2</xdr:row>
      <xdr:rowOff>18277</xdr:rowOff>
    </xdr:to>
    <xdr:sp macro="" textlink="">
      <xdr:nvSpPr>
        <xdr:cNvPr id="6" name="吹き出し: 角を丸めた四角形 5">
          <a:extLst>
            <a:ext uri="{FF2B5EF4-FFF2-40B4-BE49-F238E27FC236}">
              <a16:creationId xmlns:a16="http://schemas.microsoft.com/office/drawing/2014/main" id="{CB179087-4DE6-4323-9D50-0EA79F27F596}"/>
            </a:ext>
          </a:extLst>
        </xdr:cNvPr>
        <xdr:cNvSpPr/>
      </xdr:nvSpPr>
      <xdr:spPr>
        <a:xfrm>
          <a:off x="8947837" y="104775"/>
          <a:ext cx="5103083" cy="446902"/>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314326</xdr:colOff>
      <xdr:row>13</xdr:row>
      <xdr:rowOff>83922</xdr:rowOff>
    </xdr:from>
    <xdr:to>
      <xdr:col>9</xdr:col>
      <xdr:colOff>247089</xdr:colOff>
      <xdr:row>17</xdr:row>
      <xdr:rowOff>328332</xdr:rowOff>
    </xdr:to>
    <xdr:sp macro="" textlink="">
      <xdr:nvSpPr>
        <xdr:cNvPr id="7" name="吹き出し: 角を丸めた四角形 6">
          <a:extLst>
            <a:ext uri="{FF2B5EF4-FFF2-40B4-BE49-F238E27FC236}">
              <a16:creationId xmlns:a16="http://schemas.microsoft.com/office/drawing/2014/main" id="{4C409415-5BEE-467A-9E9C-FA1338E8D63B}"/>
            </a:ext>
          </a:extLst>
        </xdr:cNvPr>
        <xdr:cNvSpPr/>
      </xdr:nvSpPr>
      <xdr:spPr>
        <a:xfrm>
          <a:off x="8439151" y="4008222"/>
          <a:ext cx="1266263" cy="2187510"/>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253828</xdr:colOff>
      <xdr:row>35</xdr:row>
      <xdr:rowOff>238590</xdr:rowOff>
    </xdr:from>
    <xdr:to>
      <xdr:col>9</xdr:col>
      <xdr:colOff>248770</xdr:colOff>
      <xdr:row>40</xdr:row>
      <xdr:rowOff>0</xdr:rowOff>
    </xdr:to>
    <xdr:sp macro="" textlink="">
      <xdr:nvSpPr>
        <xdr:cNvPr id="8" name="吹き出し: 角を丸めた四角形 7">
          <a:extLst>
            <a:ext uri="{FF2B5EF4-FFF2-40B4-BE49-F238E27FC236}">
              <a16:creationId xmlns:a16="http://schemas.microsoft.com/office/drawing/2014/main" id="{636C50F7-E30A-4631-AD72-5766E0264D22}"/>
            </a:ext>
          </a:extLst>
        </xdr:cNvPr>
        <xdr:cNvSpPr/>
      </xdr:nvSpPr>
      <xdr:spPr>
        <a:xfrm>
          <a:off x="8378653" y="12354390"/>
          <a:ext cx="1328442" cy="1399710"/>
        </a:xfrm>
        <a:prstGeom prst="wedgeRoundRectCallout">
          <a:avLst>
            <a:gd name="adj1" fmla="val -53487"/>
            <a:gd name="adj2" fmla="val -33006"/>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308722</xdr:colOff>
      <xdr:row>55</xdr:row>
      <xdr:rowOff>34319</xdr:rowOff>
    </xdr:from>
    <xdr:to>
      <xdr:col>9</xdr:col>
      <xdr:colOff>151839</xdr:colOff>
      <xdr:row>58</xdr:row>
      <xdr:rowOff>118946</xdr:rowOff>
    </xdr:to>
    <xdr:sp macro="" textlink="">
      <xdr:nvSpPr>
        <xdr:cNvPr id="20" name="吹き出し: 角を丸めた四角形 8">
          <a:extLst>
            <a:ext uri="{FF2B5EF4-FFF2-40B4-BE49-F238E27FC236}">
              <a16:creationId xmlns:a16="http://schemas.microsoft.com/office/drawing/2014/main" id="{5EC3009A-AE63-44E0-AF17-BC426422B819}"/>
            </a:ext>
          </a:extLst>
        </xdr:cNvPr>
        <xdr:cNvSpPr/>
      </xdr:nvSpPr>
      <xdr:spPr>
        <a:xfrm>
          <a:off x="8433547" y="18093719"/>
          <a:ext cx="1176617" cy="1246677"/>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279982</xdr:colOff>
      <xdr:row>60</xdr:row>
      <xdr:rowOff>80063</xdr:rowOff>
    </xdr:from>
    <xdr:to>
      <xdr:col>9</xdr:col>
      <xdr:colOff>242608</xdr:colOff>
      <xdr:row>62</xdr:row>
      <xdr:rowOff>219075</xdr:rowOff>
    </xdr:to>
    <xdr:sp macro="" textlink="">
      <xdr:nvSpPr>
        <xdr:cNvPr id="19" name="吹き出し: 角を丸めた四角形 9">
          <a:extLst>
            <a:ext uri="{FF2B5EF4-FFF2-40B4-BE49-F238E27FC236}">
              <a16:creationId xmlns:a16="http://schemas.microsoft.com/office/drawing/2014/main" id="{CB3DE68D-5E8B-4C70-80F7-25C0119662CF}"/>
            </a:ext>
          </a:extLst>
        </xdr:cNvPr>
        <xdr:cNvSpPr/>
      </xdr:nvSpPr>
      <xdr:spPr>
        <a:xfrm>
          <a:off x="8404807" y="19834913"/>
          <a:ext cx="1296126" cy="1243912"/>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266701</xdr:colOff>
      <xdr:row>64</xdr:row>
      <xdr:rowOff>91329</xdr:rowOff>
    </xdr:from>
    <xdr:to>
      <xdr:col>9</xdr:col>
      <xdr:colOff>244288</xdr:colOff>
      <xdr:row>68</xdr:row>
      <xdr:rowOff>247910</xdr:rowOff>
    </xdr:to>
    <xdr:sp macro="" textlink="">
      <xdr:nvSpPr>
        <xdr:cNvPr id="18" name="吹き出し: 角を丸めた四角形 10">
          <a:extLst>
            <a:ext uri="{FF2B5EF4-FFF2-40B4-BE49-F238E27FC236}">
              <a16:creationId xmlns:a16="http://schemas.microsoft.com/office/drawing/2014/main" id="{3ABDB042-0D30-4E5F-8904-57422C334D53}"/>
            </a:ext>
          </a:extLst>
        </xdr:cNvPr>
        <xdr:cNvSpPr/>
      </xdr:nvSpPr>
      <xdr:spPr>
        <a:xfrm>
          <a:off x="8391526" y="21484479"/>
          <a:ext cx="1311087" cy="1528181"/>
        </a:xfrm>
        <a:prstGeom prst="wedgeRoundRectCallout">
          <a:avLst>
            <a:gd name="adj1" fmla="val -54921"/>
            <a:gd name="adj2" fmla="val -2211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628650</xdr:colOff>
      <xdr:row>40</xdr:row>
      <xdr:rowOff>120753</xdr:rowOff>
    </xdr:from>
    <xdr:to>
      <xdr:col>12</xdr:col>
      <xdr:colOff>188259</xdr:colOff>
      <xdr:row>43</xdr:row>
      <xdr:rowOff>232231</xdr:rowOff>
    </xdr:to>
    <xdr:sp macro="" textlink="">
      <xdr:nvSpPr>
        <xdr:cNvPr id="12" name="吹き出し: 角を丸めた四角形 11">
          <a:extLst>
            <a:ext uri="{FF2B5EF4-FFF2-40B4-BE49-F238E27FC236}">
              <a16:creationId xmlns:a16="http://schemas.microsoft.com/office/drawing/2014/main" id="{ECB9A44D-5BE8-4388-AA14-4210A1603A52}"/>
            </a:ext>
          </a:extLst>
        </xdr:cNvPr>
        <xdr:cNvSpPr/>
      </xdr:nvSpPr>
      <xdr:spPr>
        <a:xfrm>
          <a:off x="8753475" y="13874853"/>
          <a:ext cx="2950509" cy="911578"/>
        </a:xfrm>
        <a:prstGeom prst="wedgeRoundRectCallout">
          <a:avLst>
            <a:gd name="adj1" fmla="val -67201"/>
            <a:gd name="adj2" fmla="val -1709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598955</xdr:colOff>
      <xdr:row>48</xdr:row>
      <xdr:rowOff>150083</xdr:rowOff>
    </xdr:from>
    <xdr:to>
      <xdr:col>11</xdr:col>
      <xdr:colOff>397808</xdr:colOff>
      <xdr:row>51</xdr:row>
      <xdr:rowOff>37843</xdr:rowOff>
    </xdr:to>
    <xdr:sp macro="" textlink="">
      <xdr:nvSpPr>
        <xdr:cNvPr id="16" name="吹き出し: 角を丸めた四角形 12">
          <a:extLst>
            <a:ext uri="{FF2B5EF4-FFF2-40B4-BE49-F238E27FC236}">
              <a16:creationId xmlns:a16="http://schemas.microsoft.com/office/drawing/2014/main" id="{DB49CD0A-2781-48EE-A259-4D893AEE600D}"/>
            </a:ext>
          </a:extLst>
        </xdr:cNvPr>
        <xdr:cNvSpPr/>
      </xdr:nvSpPr>
      <xdr:spPr>
        <a:xfrm>
          <a:off x="8723780" y="16037783"/>
          <a:ext cx="2503953" cy="840260"/>
        </a:xfrm>
        <a:prstGeom prst="wedgeRoundRectCallout">
          <a:avLst>
            <a:gd name="adj1" fmla="val -68112"/>
            <a:gd name="adj2" fmla="val -218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国内資源由来肥料の散布期間中、既存所有機を別用途に供する場合</a:t>
          </a:r>
        </a:p>
      </xdr:txBody>
    </xdr:sp>
    <xdr:clientData/>
  </xdr:twoCellAnchor>
  <xdr:twoCellAnchor>
    <xdr:from>
      <xdr:col>8</xdr:col>
      <xdr:colOff>600076</xdr:colOff>
      <xdr:row>69</xdr:row>
      <xdr:rowOff>71655</xdr:rowOff>
    </xdr:from>
    <xdr:to>
      <xdr:col>12</xdr:col>
      <xdr:colOff>258296</xdr:colOff>
      <xdr:row>71</xdr:row>
      <xdr:rowOff>345127</xdr:rowOff>
    </xdr:to>
    <xdr:sp macro="" textlink="">
      <xdr:nvSpPr>
        <xdr:cNvPr id="14" name="吹き出し: 角を丸めた四角形 13">
          <a:extLst>
            <a:ext uri="{FF2B5EF4-FFF2-40B4-BE49-F238E27FC236}">
              <a16:creationId xmlns:a16="http://schemas.microsoft.com/office/drawing/2014/main" id="{1746B5EF-F16A-4D2F-B4A0-6B9248F02C92}"/>
            </a:ext>
          </a:extLst>
        </xdr:cNvPr>
        <xdr:cNvSpPr/>
      </xdr:nvSpPr>
      <xdr:spPr>
        <a:xfrm>
          <a:off x="8724901" y="23103105"/>
          <a:ext cx="3049120" cy="806872"/>
        </a:xfrm>
        <a:prstGeom prst="wedgeRoundRectCallout">
          <a:avLst>
            <a:gd name="adj1" fmla="val -65025"/>
            <a:gd name="adj2" fmla="val -10705"/>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170484</xdr:colOff>
      <xdr:row>26</xdr:row>
      <xdr:rowOff>318894</xdr:rowOff>
    </xdr:from>
    <xdr:to>
      <xdr:col>9</xdr:col>
      <xdr:colOff>233373</xdr:colOff>
      <xdr:row>30</xdr:row>
      <xdr:rowOff>58420</xdr:rowOff>
    </xdr:to>
    <xdr:sp macro="" textlink="">
      <xdr:nvSpPr>
        <xdr:cNvPr id="2" name="吹き出し: 角を丸めた四角形 1">
          <a:extLst>
            <a:ext uri="{FF2B5EF4-FFF2-40B4-BE49-F238E27FC236}">
              <a16:creationId xmlns:a16="http://schemas.microsoft.com/office/drawing/2014/main" id="{145783A3-EB58-457A-9E77-EA00F7DC10E1}"/>
            </a:ext>
          </a:extLst>
        </xdr:cNvPr>
        <xdr:cNvSpPr/>
      </xdr:nvSpPr>
      <xdr:spPr>
        <a:xfrm>
          <a:off x="8295309" y="9100944"/>
          <a:ext cx="1396389" cy="1168276"/>
        </a:xfrm>
        <a:prstGeom prst="wedgeRoundRectCallout">
          <a:avLst>
            <a:gd name="adj1" fmla="val -59165"/>
            <a:gd name="adj2" fmla="val -34460"/>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170484</xdr:colOff>
      <xdr:row>31</xdr:row>
      <xdr:rowOff>303453</xdr:rowOff>
    </xdr:from>
    <xdr:to>
      <xdr:col>9</xdr:col>
      <xdr:colOff>233373</xdr:colOff>
      <xdr:row>34</xdr:row>
      <xdr:rowOff>98971</xdr:rowOff>
    </xdr:to>
    <xdr:sp macro="" textlink="">
      <xdr:nvSpPr>
        <xdr:cNvPr id="3" name="吹き出し: 角を丸めた四角形 2">
          <a:extLst>
            <a:ext uri="{FF2B5EF4-FFF2-40B4-BE49-F238E27FC236}">
              <a16:creationId xmlns:a16="http://schemas.microsoft.com/office/drawing/2014/main" id="{338422E9-4CDB-4196-BADD-ABDDBFC310B2}"/>
            </a:ext>
          </a:extLst>
        </xdr:cNvPr>
        <xdr:cNvSpPr/>
      </xdr:nvSpPr>
      <xdr:spPr>
        <a:xfrm>
          <a:off x="8295309" y="10780953"/>
          <a:ext cx="1396389" cy="1167118"/>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819150</xdr:colOff>
      <xdr:row>43</xdr:row>
      <xdr:rowOff>195263</xdr:rowOff>
    </xdr:from>
    <xdr:to>
      <xdr:col>14</xdr:col>
      <xdr:colOff>152144</xdr:colOff>
      <xdr:row>46</xdr:row>
      <xdr:rowOff>144236</xdr:rowOff>
    </xdr:to>
    <xdr:sp macro="" textlink="">
      <xdr:nvSpPr>
        <xdr:cNvPr id="5" name="吹き出し: 角を丸めた四角形 4">
          <a:extLst>
            <a:ext uri="{FF2B5EF4-FFF2-40B4-BE49-F238E27FC236}">
              <a16:creationId xmlns:a16="http://schemas.microsoft.com/office/drawing/2014/main" id="{A346A100-770F-48D8-AF64-D75CE9DE99EB}"/>
            </a:ext>
          </a:extLst>
        </xdr:cNvPr>
        <xdr:cNvSpPr/>
      </xdr:nvSpPr>
      <xdr:spPr>
        <a:xfrm>
          <a:off x="8943975" y="14749463"/>
          <a:ext cx="4095494" cy="749073"/>
        </a:xfrm>
        <a:prstGeom prst="wedgeRoundRectCallout">
          <a:avLst>
            <a:gd name="adj1" fmla="val -66052"/>
            <a:gd name="adj2" fmla="val -1215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既存所有機１台で行う作業ごとの負担可能面積を整理する。</a:t>
          </a:r>
          <a:endParaRPr kumimoji="1" lang="en-US" altLang="ja-JP" sz="1100" b="1" i="0">
            <a:latin typeface="Meiryo UI" panose="020B0604030504040204" pitchFamily="50" charset="-128"/>
            <a:ea typeface="Meiryo UI" panose="020B0604030504040204" pitchFamily="50" charset="-128"/>
          </a:endParaRPr>
        </a:p>
        <a:p>
          <a:pPr algn="l"/>
          <a:r>
            <a:rPr kumimoji="1" lang="ja-JP" altLang="en-US" sz="1100" b="1" i="0">
              <a:latin typeface="Meiryo UI" panose="020B0604030504040204" pitchFamily="50" charset="-128"/>
              <a:ea typeface="Meiryo UI" panose="020B0604030504040204" pitchFamily="50" charset="-128"/>
            </a:rPr>
            <a:t>既存所有機が複数ある場合は、表を追加する。</a:t>
          </a:r>
        </a:p>
      </xdr:txBody>
    </xdr:sp>
    <xdr:clientData/>
  </xdr:twoCellAnchor>
  <xdr:twoCellAnchor>
    <xdr:from>
      <xdr:col>8</xdr:col>
      <xdr:colOff>756337</xdr:colOff>
      <xdr:row>0</xdr:row>
      <xdr:rowOff>171450</xdr:rowOff>
    </xdr:from>
    <xdr:to>
      <xdr:col>15</xdr:col>
      <xdr:colOff>411120</xdr:colOff>
      <xdr:row>2</xdr:row>
      <xdr:rowOff>84952</xdr:rowOff>
    </xdr:to>
    <xdr:sp macro="" textlink="">
      <xdr:nvSpPr>
        <xdr:cNvPr id="6" name="吹き出し: 角を丸めた四角形 5">
          <a:extLst>
            <a:ext uri="{FF2B5EF4-FFF2-40B4-BE49-F238E27FC236}">
              <a16:creationId xmlns:a16="http://schemas.microsoft.com/office/drawing/2014/main" id="{727A3862-90F1-48C6-BC12-372C325F6429}"/>
            </a:ext>
          </a:extLst>
        </xdr:cNvPr>
        <xdr:cNvSpPr/>
      </xdr:nvSpPr>
      <xdr:spPr>
        <a:xfrm>
          <a:off x="8881162" y="171450"/>
          <a:ext cx="5103083" cy="446902"/>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303253</xdr:colOff>
      <xdr:row>104</xdr:row>
      <xdr:rowOff>65128</xdr:rowOff>
    </xdr:from>
    <xdr:to>
      <xdr:col>9</xdr:col>
      <xdr:colOff>193634</xdr:colOff>
      <xdr:row>106</xdr:row>
      <xdr:rowOff>980180</xdr:rowOff>
    </xdr:to>
    <xdr:sp macro="" textlink="">
      <xdr:nvSpPr>
        <xdr:cNvPr id="8" name="吹き出し: 角を丸めた四角形 7">
          <a:extLst>
            <a:ext uri="{FF2B5EF4-FFF2-40B4-BE49-F238E27FC236}">
              <a16:creationId xmlns:a16="http://schemas.microsoft.com/office/drawing/2014/main" id="{430CD3A8-76B2-466F-9FAB-79282B75EE43}"/>
            </a:ext>
          </a:extLst>
        </xdr:cNvPr>
        <xdr:cNvSpPr/>
      </xdr:nvSpPr>
      <xdr:spPr>
        <a:xfrm>
          <a:off x="8428078" y="34336078"/>
          <a:ext cx="1223881" cy="2172352"/>
        </a:xfrm>
        <a:prstGeom prst="wedgeRoundRectCallout">
          <a:avLst>
            <a:gd name="adj1" fmla="val -57703"/>
            <a:gd name="adj2" fmla="val 2867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既存所有機で国内資源由来肥料の散布以外の他作業を行う場合、当該作業における機械等の利用効率を示す。</a:t>
          </a:r>
        </a:p>
      </xdr:txBody>
    </xdr:sp>
    <xdr:clientData/>
  </xdr:twoCellAnchor>
  <xdr:twoCellAnchor>
    <xdr:from>
      <xdr:col>8</xdr:col>
      <xdr:colOff>238125</xdr:colOff>
      <xdr:row>13</xdr:row>
      <xdr:rowOff>16682</xdr:rowOff>
    </xdr:from>
    <xdr:to>
      <xdr:col>9</xdr:col>
      <xdr:colOff>230401</xdr:colOff>
      <xdr:row>16</xdr:row>
      <xdr:rowOff>375131</xdr:rowOff>
    </xdr:to>
    <xdr:sp macro="" textlink="">
      <xdr:nvSpPr>
        <xdr:cNvPr id="9" name="吹き出し: 角を丸めた四角形 8">
          <a:extLst>
            <a:ext uri="{FF2B5EF4-FFF2-40B4-BE49-F238E27FC236}">
              <a16:creationId xmlns:a16="http://schemas.microsoft.com/office/drawing/2014/main" id="{3310DEB4-AD9C-4509-974F-1700C2EED9B0}"/>
            </a:ext>
          </a:extLst>
        </xdr:cNvPr>
        <xdr:cNvSpPr/>
      </xdr:nvSpPr>
      <xdr:spPr>
        <a:xfrm>
          <a:off x="8362950" y="3940982"/>
          <a:ext cx="1325776" cy="1882449"/>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247650</xdr:colOff>
      <xdr:row>58</xdr:row>
      <xdr:rowOff>0</xdr:rowOff>
    </xdr:from>
    <xdr:to>
      <xdr:col>9</xdr:col>
      <xdr:colOff>190499</xdr:colOff>
      <xdr:row>61</xdr:row>
      <xdr:rowOff>1464</xdr:rowOff>
    </xdr:to>
    <xdr:sp macro="" textlink="">
      <xdr:nvSpPr>
        <xdr:cNvPr id="10" name="吹き出し: 角を丸めた四角形 9">
          <a:extLst>
            <a:ext uri="{FF2B5EF4-FFF2-40B4-BE49-F238E27FC236}">
              <a16:creationId xmlns:a16="http://schemas.microsoft.com/office/drawing/2014/main" id="{8A438AF5-E0ED-4A0B-A94C-58E5E0DFC6D6}"/>
            </a:ext>
          </a:extLst>
        </xdr:cNvPr>
        <xdr:cNvSpPr/>
      </xdr:nvSpPr>
      <xdr:spPr>
        <a:xfrm>
          <a:off x="8372475" y="18859500"/>
          <a:ext cx="1276349" cy="1163514"/>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304800</xdr:colOff>
      <xdr:row>63</xdr:row>
      <xdr:rowOff>23812</xdr:rowOff>
    </xdr:from>
    <xdr:to>
      <xdr:col>9</xdr:col>
      <xdr:colOff>211932</xdr:colOff>
      <xdr:row>65</xdr:row>
      <xdr:rowOff>209550</xdr:rowOff>
    </xdr:to>
    <xdr:sp macro="" textlink="">
      <xdr:nvSpPr>
        <xdr:cNvPr id="11" name="吹き出し: 角を丸めた四角形 10">
          <a:extLst>
            <a:ext uri="{FF2B5EF4-FFF2-40B4-BE49-F238E27FC236}">
              <a16:creationId xmlns:a16="http://schemas.microsoft.com/office/drawing/2014/main" id="{CE71F995-1440-4D56-A3F6-2C9F441547EB}"/>
            </a:ext>
          </a:extLst>
        </xdr:cNvPr>
        <xdr:cNvSpPr/>
      </xdr:nvSpPr>
      <xdr:spPr>
        <a:xfrm>
          <a:off x="8429625" y="20578762"/>
          <a:ext cx="1240632" cy="1290638"/>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219076</xdr:colOff>
      <xdr:row>83</xdr:row>
      <xdr:rowOff>35718</xdr:rowOff>
    </xdr:from>
    <xdr:to>
      <xdr:col>9</xdr:col>
      <xdr:colOff>219076</xdr:colOff>
      <xdr:row>86</xdr:row>
      <xdr:rowOff>37182</xdr:rowOff>
    </xdr:to>
    <xdr:sp macro="" textlink="">
      <xdr:nvSpPr>
        <xdr:cNvPr id="12" name="吹き出し: 角を丸めた四角形 11">
          <a:extLst>
            <a:ext uri="{FF2B5EF4-FFF2-40B4-BE49-F238E27FC236}">
              <a16:creationId xmlns:a16="http://schemas.microsoft.com/office/drawing/2014/main" id="{06480CA9-7700-428D-AFAF-40502B210BE1}"/>
            </a:ext>
          </a:extLst>
        </xdr:cNvPr>
        <xdr:cNvSpPr/>
      </xdr:nvSpPr>
      <xdr:spPr>
        <a:xfrm>
          <a:off x="8343901" y="27315318"/>
          <a:ext cx="1333500" cy="1163514"/>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219076</xdr:colOff>
      <xdr:row>88</xdr:row>
      <xdr:rowOff>83342</xdr:rowOff>
    </xdr:from>
    <xdr:to>
      <xdr:col>9</xdr:col>
      <xdr:colOff>219076</xdr:colOff>
      <xdr:row>90</xdr:row>
      <xdr:rowOff>144337</xdr:rowOff>
    </xdr:to>
    <xdr:sp macro="" textlink="">
      <xdr:nvSpPr>
        <xdr:cNvPr id="13" name="吹き出し: 角を丸めた四角形 12">
          <a:extLst>
            <a:ext uri="{FF2B5EF4-FFF2-40B4-BE49-F238E27FC236}">
              <a16:creationId xmlns:a16="http://schemas.microsoft.com/office/drawing/2014/main" id="{C1D6F304-6017-46F9-867E-FAFC01B21D37}"/>
            </a:ext>
          </a:extLst>
        </xdr:cNvPr>
        <xdr:cNvSpPr/>
      </xdr:nvSpPr>
      <xdr:spPr>
        <a:xfrm>
          <a:off x="8343901" y="29058392"/>
          <a:ext cx="1333500" cy="1165895"/>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228601</xdr:colOff>
      <xdr:row>93</xdr:row>
      <xdr:rowOff>2240</xdr:rowOff>
    </xdr:from>
    <xdr:to>
      <xdr:col>9</xdr:col>
      <xdr:colOff>230982</xdr:colOff>
      <xdr:row>97</xdr:row>
      <xdr:rowOff>112059</xdr:rowOff>
    </xdr:to>
    <xdr:sp macro="" textlink="">
      <xdr:nvSpPr>
        <xdr:cNvPr id="14" name="吹き出し: 角を丸めた四角形 13">
          <a:extLst>
            <a:ext uri="{FF2B5EF4-FFF2-40B4-BE49-F238E27FC236}">
              <a16:creationId xmlns:a16="http://schemas.microsoft.com/office/drawing/2014/main" id="{15E27124-7BD3-4B9F-9E42-7FE535FD7B27}"/>
            </a:ext>
          </a:extLst>
        </xdr:cNvPr>
        <xdr:cNvSpPr/>
      </xdr:nvSpPr>
      <xdr:spPr>
        <a:xfrm>
          <a:off x="8353426" y="30882290"/>
          <a:ext cx="1335881" cy="1481419"/>
        </a:xfrm>
        <a:prstGeom prst="wedgeRoundRectCallout">
          <a:avLst>
            <a:gd name="adj1" fmla="val -59085"/>
            <a:gd name="adj2" fmla="val -23904"/>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219075</xdr:colOff>
      <xdr:row>35</xdr:row>
      <xdr:rowOff>130969</xdr:rowOff>
    </xdr:from>
    <xdr:to>
      <xdr:col>9</xdr:col>
      <xdr:colOff>237095</xdr:colOff>
      <xdr:row>38</xdr:row>
      <xdr:rowOff>238125</xdr:rowOff>
    </xdr:to>
    <xdr:sp macro="" textlink="">
      <xdr:nvSpPr>
        <xdr:cNvPr id="16" name="吹き出し: 角を丸めた四角形 15">
          <a:extLst>
            <a:ext uri="{FF2B5EF4-FFF2-40B4-BE49-F238E27FC236}">
              <a16:creationId xmlns:a16="http://schemas.microsoft.com/office/drawing/2014/main" id="{D5960D43-0A25-4F59-B208-6B962A70E5B0}"/>
            </a:ext>
          </a:extLst>
        </xdr:cNvPr>
        <xdr:cNvSpPr/>
      </xdr:nvSpPr>
      <xdr:spPr>
        <a:xfrm>
          <a:off x="8343900" y="12246769"/>
          <a:ext cx="1351520" cy="1212056"/>
        </a:xfrm>
        <a:prstGeom prst="wedgeRoundRectCallout">
          <a:avLst>
            <a:gd name="adj1" fmla="val -54921"/>
            <a:gd name="adj2" fmla="val -2211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333370</xdr:colOff>
      <xdr:row>51</xdr:row>
      <xdr:rowOff>211930</xdr:rowOff>
    </xdr:from>
    <xdr:to>
      <xdr:col>11</xdr:col>
      <xdr:colOff>395735</xdr:colOff>
      <xdr:row>54</xdr:row>
      <xdr:rowOff>16668</xdr:rowOff>
    </xdr:to>
    <xdr:sp macro="" textlink="">
      <xdr:nvSpPr>
        <xdr:cNvPr id="17" name="吹き出し: 角を丸めた四角形 16">
          <a:extLst>
            <a:ext uri="{FF2B5EF4-FFF2-40B4-BE49-F238E27FC236}">
              <a16:creationId xmlns:a16="http://schemas.microsoft.com/office/drawing/2014/main" id="{85E103DA-925A-410C-9EC1-87AD4119F008}"/>
            </a:ext>
          </a:extLst>
        </xdr:cNvPr>
        <xdr:cNvSpPr/>
      </xdr:nvSpPr>
      <xdr:spPr>
        <a:xfrm>
          <a:off x="8458195" y="17052130"/>
          <a:ext cx="2767465" cy="604838"/>
        </a:xfrm>
        <a:prstGeom prst="wedgeRoundRectCallout">
          <a:avLst>
            <a:gd name="adj1" fmla="val -58707"/>
            <a:gd name="adj2" fmla="val -33142"/>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用途に応じて負担可能面積を整理する。</a:t>
          </a:r>
        </a:p>
      </xdr:txBody>
    </xdr:sp>
    <xdr:clientData/>
  </xdr:twoCellAnchor>
  <xdr:twoCellAnchor>
    <xdr:from>
      <xdr:col>8</xdr:col>
      <xdr:colOff>423904</xdr:colOff>
      <xdr:row>39</xdr:row>
      <xdr:rowOff>249974</xdr:rowOff>
    </xdr:from>
    <xdr:to>
      <xdr:col>12</xdr:col>
      <xdr:colOff>96432</xdr:colOff>
      <xdr:row>43</xdr:row>
      <xdr:rowOff>50499</xdr:rowOff>
    </xdr:to>
    <xdr:sp macro="" textlink="">
      <xdr:nvSpPr>
        <xdr:cNvPr id="4" name="吹き出し: 角を丸めた四角形 3">
          <a:extLst>
            <a:ext uri="{FF2B5EF4-FFF2-40B4-BE49-F238E27FC236}">
              <a16:creationId xmlns:a16="http://schemas.microsoft.com/office/drawing/2014/main" id="{092D5847-3E63-4FBF-A563-A94EC49ABFA7}"/>
            </a:ext>
          </a:extLst>
        </xdr:cNvPr>
        <xdr:cNvSpPr/>
      </xdr:nvSpPr>
      <xdr:spPr>
        <a:xfrm>
          <a:off x="8548729" y="13737374"/>
          <a:ext cx="3063428" cy="867325"/>
        </a:xfrm>
        <a:prstGeom prst="wedgeRoundRectCallout">
          <a:avLst>
            <a:gd name="adj1" fmla="val -61505"/>
            <a:gd name="adj2" fmla="val -309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501161</xdr:colOff>
      <xdr:row>73</xdr:row>
      <xdr:rowOff>12889</xdr:rowOff>
    </xdr:from>
    <xdr:to>
      <xdr:col>12</xdr:col>
      <xdr:colOff>67856</xdr:colOff>
      <xdr:row>75</xdr:row>
      <xdr:rowOff>145155</xdr:rowOff>
    </xdr:to>
    <xdr:sp macro="" textlink="">
      <xdr:nvSpPr>
        <xdr:cNvPr id="7" name="吹き出し: 角を丸めた四角形 6">
          <a:extLst>
            <a:ext uri="{FF2B5EF4-FFF2-40B4-BE49-F238E27FC236}">
              <a16:creationId xmlns:a16="http://schemas.microsoft.com/office/drawing/2014/main" id="{1497690E-04EA-4A76-90AA-1992ABDAAD05}"/>
            </a:ext>
          </a:extLst>
        </xdr:cNvPr>
        <xdr:cNvSpPr/>
      </xdr:nvSpPr>
      <xdr:spPr>
        <a:xfrm>
          <a:off x="8625986" y="24320689"/>
          <a:ext cx="2957595" cy="818066"/>
        </a:xfrm>
        <a:prstGeom prst="wedgeRoundRectCallout">
          <a:avLst>
            <a:gd name="adj1" fmla="val -61869"/>
            <a:gd name="adj2" fmla="val -3598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518827</xdr:colOff>
      <xdr:row>97</xdr:row>
      <xdr:rowOff>225798</xdr:rowOff>
    </xdr:from>
    <xdr:to>
      <xdr:col>12</xdr:col>
      <xdr:colOff>66176</xdr:colOff>
      <xdr:row>100</xdr:row>
      <xdr:rowOff>97082</xdr:rowOff>
    </xdr:to>
    <xdr:sp macro="" textlink="">
      <xdr:nvSpPr>
        <xdr:cNvPr id="15" name="吹き出し: 角を丸めた四角形 14">
          <a:extLst>
            <a:ext uri="{FF2B5EF4-FFF2-40B4-BE49-F238E27FC236}">
              <a16:creationId xmlns:a16="http://schemas.microsoft.com/office/drawing/2014/main" id="{0BB1F7A3-1564-4746-84C1-2A4335E7DC1C}"/>
            </a:ext>
          </a:extLst>
        </xdr:cNvPr>
        <xdr:cNvSpPr/>
      </xdr:nvSpPr>
      <xdr:spPr>
        <a:xfrm>
          <a:off x="8643652" y="32477448"/>
          <a:ext cx="2938249" cy="823784"/>
        </a:xfrm>
        <a:prstGeom prst="wedgeRoundRectCallout">
          <a:avLst>
            <a:gd name="adj1" fmla="val -62751"/>
            <a:gd name="adj2" fmla="val -29186"/>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537064</xdr:colOff>
      <xdr:row>48</xdr:row>
      <xdr:rowOff>263444</xdr:rowOff>
    </xdr:from>
    <xdr:to>
      <xdr:col>11</xdr:col>
      <xdr:colOff>499268</xdr:colOff>
      <xdr:row>51</xdr:row>
      <xdr:rowOff>87086</xdr:rowOff>
    </xdr:to>
    <xdr:sp macro="" textlink="">
      <xdr:nvSpPr>
        <xdr:cNvPr id="19" name="吹き出し: 角を丸めた四角形 12">
          <a:extLst>
            <a:ext uri="{FF2B5EF4-FFF2-40B4-BE49-F238E27FC236}">
              <a16:creationId xmlns:a16="http://schemas.microsoft.com/office/drawing/2014/main" id="{7CB59454-D813-4C30-ADFF-57070D2A5750}"/>
            </a:ext>
          </a:extLst>
        </xdr:cNvPr>
        <xdr:cNvSpPr/>
      </xdr:nvSpPr>
      <xdr:spPr>
        <a:xfrm>
          <a:off x="8661889" y="16151144"/>
          <a:ext cx="2667304" cy="776142"/>
        </a:xfrm>
        <a:prstGeom prst="wedgeRoundRectCallout">
          <a:avLst>
            <a:gd name="adj1" fmla="val -67500"/>
            <a:gd name="adj2" fmla="val -16865"/>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国内資源由来肥料の散布期間中、既存所有機を一部別用途に供する場合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272878</xdr:colOff>
      <xdr:row>23</xdr:row>
      <xdr:rowOff>283175</xdr:rowOff>
    </xdr:from>
    <xdr:to>
      <xdr:col>9</xdr:col>
      <xdr:colOff>345292</xdr:colOff>
      <xdr:row>27</xdr:row>
      <xdr:rowOff>22701</xdr:rowOff>
    </xdr:to>
    <xdr:sp macro="" textlink="">
      <xdr:nvSpPr>
        <xdr:cNvPr id="2" name="吹き出し: 角を丸めた四角形 1">
          <a:extLst>
            <a:ext uri="{FF2B5EF4-FFF2-40B4-BE49-F238E27FC236}">
              <a16:creationId xmlns:a16="http://schemas.microsoft.com/office/drawing/2014/main" id="{D10D9FED-FFDB-4A4E-98BD-B7EF8F8CA806}"/>
            </a:ext>
          </a:extLst>
        </xdr:cNvPr>
        <xdr:cNvSpPr/>
      </xdr:nvSpPr>
      <xdr:spPr>
        <a:xfrm>
          <a:off x="8397703" y="7550750"/>
          <a:ext cx="1405914" cy="1168276"/>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291928</xdr:colOff>
      <xdr:row>28</xdr:row>
      <xdr:rowOff>201055</xdr:rowOff>
    </xdr:from>
    <xdr:to>
      <xdr:col>9</xdr:col>
      <xdr:colOff>345292</xdr:colOff>
      <xdr:row>31</xdr:row>
      <xdr:rowOff>1335</xdr:rowOff>
    </xdr:to>
    <xdr:sp macro="" textlink="">
      <xdr:nvSpPr>
        <xdr:cNvPr id="3" name="吹き出し: 角を丸めた四角形 2">
          <a:extLst>
            <a:ext uri="{FF2B5EF4-FFF2-40B4-BE49-F238E27FC236}">
              <a16:creationId xmlns:a16="http://schemas.microsoft.com/office/drawing/2014/main" id="{DD575AA8-0F56-4233-B712-44FCF45818E3}"/>
            </a:ext>
          </a:extLst>
        </xdr:cNvPr>
        <xdr:cNvSpPr/>
      </xdr:nvSpPr>
      <xdr:spPr>
        <a:xfrm>
          <a:off x="8416753" y="9164080"/>
          <a:ext cx="1386864" cy="1171880"/>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880162</xdr:colOff>
      <xdr:row>0</xdr:row>
      <xdr:rowOff>171450</xdr:rowOff>
    </xdr:from>
    <xdr:to>
      <xdr:col>15</xdr:col>
      <xdr:colOff>534945</xdr:colOff>
      <xdr:row>2</xdr:row>
      <xdr:rowOff>84952</xdr:rowOff>
    </xdr:to>
    <xdr:sp macro="" textlink="">
      <xdr:nvSpPr>
        <xdr:cNvPr id="5" name="吹き出し: 角を丸めた四角形 4">
          <a:extLst>
            <a:ext uri="{FF2B5EF4-FFF2-40B4-BE49-F238E27FC236}">
              <a16:creationId xmlns:a16="http://schemas.microsoft.com/office/drawing/2014/main" id="{993FBF20-735F-4772-BCE3-BB3BE5639203}"/>
            </a:ext>
          </a:extLst>
        </xdr:cNvPr>
        <xdr:cNvSpPr/>
      </xdr:nvSpPr>
      <xdr:spPr>
        <a:xfrm>
          <a:off x="9004987" y="171450"/>
          <a:ext cx="5103083" cy="446902"/>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352425</xdr:colOff>
      <xdr:row>12</xdr:row>
      <xdr:rowOff>166559</xdr:rowOff>
    </xdr:from>
    <xdr:to>
      <xdr:col>9</xdr:col>
      <xdr:colOff>344701</xdr:colOff>
      <xdr:row>18</xdr:row>
      <xdr:rowOff>202085</xdr:rowOff>
    </xdr:to>
    <xdr:sp macro="" textlink="">
      <xdr:nvSpPr>
        <xdr:cNvPr id="6" name="吹き出し: 角を丸めた四角形 5">
          <a:extLst>
            <a:ext uri="{FF2B5EF4-FFF2-40B4-BE49-F238E27FC236}">
              <a16:creationId xmlns:a16="http://schemas.microsoft.com/office/drawing/2014/main" id="{B4F6B41E-6E0E-4EF8-B65A-03D88118A936}"/>
            </a:ext>
          </a:extLst>
        </xdr:cNvPr>
        <xdr:cNvSpPr/>
      </xdr:nvSpPr>
      <xdr:spPr>
        <a:xfrm>
          <a:off x="8477250" y="3986084"/>
          <a:ext cx="1325776" cy="1997676"/>
        </a:xfrm>
        <a:prstGeom prst="wedgeRoundRectCallout">
          <a:avLst>
            <a:gd name="adj1" fmla="val -55494"/>
            <a:gd name="adj2" fmla="val -1437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333375</xdr:colOff>
      <xdr:row>32</xdr:row>
      <xdr:rowOff>142875</xdr:rowOff>
    </xdr:from>
    <xdr:to>
      <xdr:col>9</xdr:col>
      <xdr:colOff>344252</xdr:colOff>
      <xdr:row>36</xdr:row>
      <xdr:rowOff>152400</xdr:rowOff>
    </xdr:to>
    <xdr:sp macro="" textlink="">
      <xdr:nvSpPr>
        <xdr:cNvPr id="7" name="吹き出し: 角を丸めた四角形 6">
          <a:extLst>
            <a:ext uri="{FF2B5EF4-FFF2-40B4-BE49-F238E27FC236}">
              <a16:creationId xmlns:a16="http://schemas.microsoft.com/office/drawing/2014/main" id="{F4FCD283-02BA-4D36-A0AE-6224AACF96C2}"/>
            </a:ext>
          </a:extLst>
        </xdr:cNvPr>
        <xdr:cNvSpPr/>
      </xdr:nvSpPr>
      <xdr:spPr>
        <a:xfrm>
          <a:off x="8458200" y="10744200"/>
          <a:ext cx="1344377" cy="1381125"/>
        </a:xfrm>
        <a:prstGeom prst="wedgeRoundRectCallout">
          <a:avLst>
            <a:gd name="adj1" fmla="val -54921"/>
            <a:gd name="adj2" fmla="val -2211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485776</xdr:colOff>
      <xdr:row>37</xdr:row>
      <xdr:rowOff>33618</xdr:rowOff>
    </xdr:from>
    <xdr:to>
      <xdr:col>12</xdr:col>
      <xdr:colOff>67856</xdr:colOff>
      <xdr:row>40</xdr:row>
      <xdr:rowOff>50578</xdr:rowOff>
    </xdr:to>
    <xdr:sp macro="" textlink="">
      <xdr:nvSpPr>
        <xdr:cNvPr id="4" name="吹き出し: 角を丸めた四角形 3">
          <a:extLst>
            <a:ext uri="{FF2B5EF4-FFF2-40B4-BE49-F238E27FC236}">
              <a16:creationId xmlns:a16="http://schemas.microsoft.com/office/drawing/2014/main" id="{A8B8A71B-48F4-4A43-9BCF-3784E2512519}"/>
            </a:ext>
          </a:extLst>
        </xdr:cNvPr>
        <xdr:cNvSpPr/>
      </xdr:nvSpPr>
      <xdr:spPr>
        <a:xfrm>
          <a:off x="8610601" y="12273243"/>
          <a:ext cx="2972980" cy="817060"/>
        </a:xfrm>
        <a:prstGeom prst="wedgeRoundRectCallout">
          <a:avLst>
            <a:gd name="adj1" fmla="val -60214"/>
            <a:gd name="adj2" fmla="val -230"/>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260267</xdr:colOff>
      <xdr:row>27</xdr:row>
      <xdr:rowOff>110914</xdr:rowOff>
    </xdr:from>
    <xdr:to>
      <xdr:col>9</xdr:col>
      <xdr:colOff>332884</xdr:colOff>
      <xdr:row>30</xdr:row>
      <xdr:rowOff>113897</xdr:rowOff>
    </xdr:to>
    <xdr:sp macro="" textlink="">
      <xdr:nvSpPr>
        <xdr:cNvPr id="2" name="吹き出し: 角を丸めた四角形 1">
          <a:extLst>
            <a:ext uri="{FF2B5EF4-FFF2-40B4-BE49-F238E27FC236}">
              <a16:creationId xmlns:a16="http://schemas.microsoft.com/office/drawing/2014/main" id="{74D0E09B-6D7A-4835-9157-ABE2605DC151}"/>
            </a:ext>
          </a:extLst>
        </xdr:cNvPr>
        <xdr:cNvSpPr/>
      </xdr:nvSpPr>
      <xdr:spPr>
        <a:xfrm>
          <a:off x="8386916" y="9990568"/>
          <a:ext cx="1410170" cy="1158143"/>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302601</xdr:colOff>
      <xdr:row>32</xdr:row>
      <xdr:rowOff>50884</xdr:rowOff>
    </xdr:from>
    <xdr:to>
      <xdr:col>9</xdr:col>
      <xdr:colOff>343468</xdr:colOff>
      <xdr:row>34</xdr:row>
      <xdr:rowOff>113631</xdr:rowOff>
    </xdr:to>
    <xdr:sp macro="" textlink="">
      <xdr:nvSpPr>
        <xdr:cNvPr id="3" name="吹き出し: 角を丸めた四角形 2">
          <a:extLst>
            <a:ext uri="{FF2B5EF4-FFF2-40B4-BE49-F238E27FC236}">
              <a16:creationId xmlns:a16="http://schemas.microsoft.com/office/drawing/2014/main" id="{3FC1E412-ADF2-4D0E-A649-BCE1B81CD0D8}"/>
            </a:ext>
          </a:extLst>
        </xdr:cNvPr>
        <xdr:cNvSpPr/>
      </xdr:nvSpPr>
      <xdr:spPr>
        <a:xfrm>
          <a:off x="8429250" y="11612613"/>
          <a:ext cx="1378420" cy="1167241"/>
        </a:xfrm>
        <a:prstGeom prst="wedgeRoundRectCallout">
          <a:avLst>
            <a:gd name="adj1" fmla="val -69041"/>
            <a:gd name="adj2" fmla="val 2766"/>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519892</xdr:colOff>
      <xdr:row>44</xdr:row>
      <xdr:rowOff>177215</xdr:rowOff>
    </xdr:from>
    <xdr:to>
      <xdr:col>12</xdr:col>
      <xdr:colOff>680937</xdr:colOff>
      <xdr:row>47</xdr:row>
      <xdr:rowOff>182025</xdr:rowOff>
    </xdr:to>
    <xdr:sp macro="" textlink="">
      <xdr:nvSpPr>
        <xdr:cNvPr id="5" name="吹き出し: 角を丸めた四角形 4">
          <a:extLst>
            <a:ext uri="{FF2B5EF4-FFF2-40B4-BE49-F238E27FC236}">
              <a16:creationId xmlns:a16="http://schemas.microsoft.com/office/drawing/2014/main" id="{E3DCCAC0-BEAD-4997-B854-CEBF16E48911}"/>
            </a:ext>
          </a:extLst>
        </xdr:cNvPr>
        <xdr:cNvSpPr/>
      </xdr:nvSpPr>
      <xdr:spPr>
        <a:xfrm>
          <a:off x="8646541" y="15863066"/>
          <a:ext cx="3565726" cy="795182"/>
        </a:xfrm>
        <a:prstGeom prst="wedgeRoundRectCallout">
          <a:avLst>
            <a:gd name="adj1" fmla="val -60742"/>
            <a:gd name="adj2" fmla="val -12967"/>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既存所有機で行う作業ごとの負担可能面積を整理する。</a:t>
          </a:r>
          <a:endParaRPr kumimoji="1" lang="en-US" altLang="ja-JP" sz="1100" b="1" i="0">
            <a:latin typeface="Meiryo UI" panose="020B0604030504040204" pitchFamily="50" charset="-128"/>
            <a:ea typeface="Meiryo UI" panose="020B0604030504040204" pitchFamily="50" charset="-128"/>
          </a:endParaRPr>
        </a:p>
        <a:p>
          <a:pPr algn="l"/>
          <a:r>
            <a:rPr kumimoji="1" lang="ja-JP" altLang="en-US" sz="1100" b="1" i="0">
              <a:latin typeface="Meiryo UI" panose="020B0604030504040204" pitchFamily="50" charset="-128"/>
              <a:ea typeface="Meiryo UI" panose="020B0604030504040204" pitchFamily="50" charset="-128"/>
            </a:rPr>
            <a:t>既存所有機が複数ある場合は、表を追加する。</a:t>
          </a:r>
        </a:p>
      </xdr:txBody>
    </xdr:sp>
    <xdr:clientData/>
  </xdr:twoCellAnchor>
  <xdr:twoCellAnchor>
    <xdr:from>
      <xdr:col>8</xdr:col>
      <xdr:colOff>861675</xdr:colOff>
      <xdr:row>0</xdr:row>
      <xdr:rowOff>192526</xdr:rowOff>
    </xdr:from>
    <xdr:to>
      <xdr:col>15</xdr:col>
      <xdr:colOff>490315</xdr:colOff>
      <xdr:row>2</xdr:row>
      <xdr:rowOff>109271</xdr:rowOff>
    </xdr:to>
    <xdr:sp macro="" textlink="">
      <xdr:nvSpPr>
        <xdr:cNvPr id="6" name="吹き出し: 角を丸めた四角形 5">
          <a:extLst>
            <a:ext uri="{FF2B5EF4-FFF2-40B4-BE49-F238E27FC236}">
              <a16:creationId xmlns:a16="http://schemas.microsoft.com/office/drawing/2014/main" id="{7A96983E-58E8-4E50-9254-5C229CA43991}"/>
            </a:ext>
          </a:extLst>
        </xdr:cNvPr>
        <xdr:cNvSpPr/>
      </xdr:nvSpPr>
      <xdr:spPr>
        <a:xfrm>
          <a:off x="8988324" y="192526"/>
          <a:ext cx="5100448" cy="443660"/>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283723</xdr:colOff>
      <xdr:row>12</xdr:row>
      <xdr:rowOff>10134</xdr:rowOff>
    </xdr:from>
    <xdr:to>
      <xdr:col>9</xdr:col>
      <xdr:colOff>261363</xdr:colOff>
      <xdr:row>16</xdr:row>
      <xdr:rowOff>344522</xdr:rowOff>
    </xdr:to>
    <xdr:sp macro="" textlink="">
      <xdr:nvSpPr>
        <xdr:cNvPr id="7" name="吹き出し: 角を丸めた四角形 6">
          <a:extLst>
            <a:ext uri="{FF2B5EF4-FFF2-40B4-BE49-F238E27FC236}">
              <a16:creationId xmlns:a16="http://schemas.microsoft.com/office/drawing/2014/main" id="{BE32B771-1CD1-414D-821A-C4441542AD1B}"/>
            </a:ext>
          </a:extLst>
        </xdr:cNvPr>
        <xdr:cNvSpPr/>
      </xdr:nvSpPr>
      <xdr:spPr>
        <a:xfrm>
          <a:off x="8410372" y="3759336"/>
          <a:ext cx="1315193" cy="2117792"/>
        </a:xfrm>
        <a:prstGeom prst="wedgeRoundRectCallout">
          <a:avLst>
            <a:gd name="adj1" fmla="val -54516"/>
            <a:gd name="adj2" fmla="val -1002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244542</xdr:colOff>
      <xdr:row>35</xdr:row>
      <xdr:rowOff>201535</xdr:rowOff>
    </xdr:from>
    <xdr:to>
      <xdr:col>9</xdr:col>
      <xdr:colOff>269380</xdr:colOff>
      <xdr:row>38</xdr:row>
      <xdr:rowOff>377482</xdr:rowOff>
    </xdr:to>
    <xdr:sp macro="" textlink="">
      <xdr:nvSpPr>
        <xdr:cNvPr id="8" name="吹き出し: 角を丸めた四角形 7">
          <a:extLst>
            <a:ext uri="{FF2B5EF4-FFF2-40B4-BE49-F238E27FC236}">
              <a16:creationId xmlns:a16="http://schemas.microsoft.com/office/drawing/2014/main" id="{329307D6-95A5-4230-98B2-482C2DBBC43A}"/>
            </a:ext>
          </a:extLst>
        </xdr:cNvPr>
        <xdr:cNvSpPr/>
      </xdr:nvSpPr>
      <xdr:spPr>
        <a:xfrm>
          <a:off x="8371191" y="13131216"/>
          <a:ext cx="1362391" cy="1199378"/>
        </a:xfrm>
        <a:prstGeom prst="wedgeRoundRectCallout">
          <a:avLst>
            <a:gd name="adj1" fmla="val -54196"/>
            <a:gd name="adj2" fmla="val -5396"/>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265709</xdr:colOff>
      <xdr:row>62</xdr:row>
      <xdr:rowOff>783944</xdr:rowOff>
    </xdr:from>
    <xdr:to>
      <xdr:col>9</xdr:col>
      <xdr:colOff>271204</xdr:colOff>
      <xdr:row>67</xdr:row>
      <xdr:rowOff>381797</xdr:rowOff>
    </xdr:to>
    <xdr:sp macro="" textlink="">
      <xdr:nvSpPr>
        <xdr:cNvPr id="9" name="吹き出し: 角を丸めた四角形 8">
          <a:extLst>
            <a:ext uri="{FF2B5EF4-FFF2-40B4-BE49-F238E27FC236}">
              <a16:creationId xmlns:a16="http://schemas.microsoft.com/office/drawing/2014/main" id="{68F80BF7-1C09-4924-BDBC-27AA05BDF105}"/>
            </a:ext>
          </a:extLst>
        </xdr:cNvPr>
        <xdr:cNvSpPr/>
      </xdr:nvSpPr>
      <xdr:spPr>
        <a:xfrm>
          <a:off x="8392358" y="22032800"/>
          <a:ext cx="1343048" cy="1492720"/>
        </a:xfrm>
        <a:prstGeom prst="wedgeRoundRectCallout">
          <a:avLst>
            <a:gd name="adj1" fmla="val -58693"/>
            <a:gd name="adj2" fmla="val 38977"/>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255126</xdr:colOff>
      <xdr:row>94</xdr:row>
      <xdr:rowOff>253324</xdr:rowOff>
    </xdr:from>
    <xdr:to>
      <xdr:col>9</xdr:col>
      <xdr:colOff>260621</xdr:colOff>
      <xdr:row>99</xdr:row>
      <xdr:rowOff>74533</xdr:rowOff>
    </xdr:to>
    <xdr:sp macro="" textlink="">
      <xdr:nvSpPr>
        <xdr:cNvPr id="10" name="吹き出し: 角を丸めた四角形 9">
          <a:extLst>
            <a:ext uri="{FF2B5EF4-FFF2-40B4-BE49-F238E27FC236}">
              <a16:creationId xmlns:a16="http://schemas.microsoft.com/office/drawing/2014/main" id="{61D8D329-B1AA-479D-88C1-95FB57A1C620}"/>
            </a:ext>
          </a:extLst>
        </xdr:cNvPr>
        <xdr:cNvSpPr/>
      </xdr:nvSpPr>
      <xdr:spPr>
        <a:xfrm>
          <a:off x="8381775" y="32212739"/>
          <a:ext cx="1343048" cy="1442485"/>
        </a:xfrm>
        <a:prstGeom prst="wedgeRoundRectCallout">
          <a:avLst>
            <a:gd name="adj1" fmla="val -61952"/>
            <a:gd name="adj2" fmla="val -34332"/>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作業可能期間から日数を除く場合は、算出過程を示した資料を添付する。</a:t>
          </a:r>
        </a:p>
      </xdr:txBody>
    </xdr:sp>
    <xdr:clientData/>
  </xdr:twoCellAnchor>
  <xdr:twoCellAnchor>
    <xdr:from>
      <xdr:col>8</xdr:col>
      <xdr:colOff>496516</xdr:colOff>
      <xdr:row>41</xdr:row>
      <xdr:rowOff>41883</xdr:rowOff>
    </xdr:from>
    <xdr:to>
      <xdr:col>12</xdr:col>
      <xdr:colOff>52309</xdr:colOff>
      <xdr:row>44</xdr:row>
      <xdr:rowOff>71917</xdr:rowOff>
    </xdr:to>
    <xdr:sp macro="" textlink="">
      <xdr:nvSpPr>
        <xdr:cNvPr id="4" name="吹き出し: 角を丸めた四角形 3">
          <a:extLst>
            <a:ext uri="{FF2B5EF4-FFF2-40B4-BE49-F238E27FC236}">
              <a16:creationId xmlns:a16="http://schemas.microsoft.com/office/drawing/2014/main" id="{48467220-9A14-45F5-B992-D24CAB60BDAE}"/>
            </a:ext>
          </a:extLst>
        </xdr:cNvPr>
        <xdr:cNvSpPr/>
      </xdr:nvSpPr>
      <xdr:spPr>
        <a:xfrm>
          <a:off x="8623165" y="14937362"/>
          <a:ext cx="2960474" cy="820406"/>
        </a:xfrm>
        <a:prstGeom prst="wedgeRoundRectCallout">
          <a:avLst>
            <a:gd name="adj1" fmla="val -62879"/>
            <a:gd name="adj2" fmla="val -556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911968</xdr:colOff>
      <xdr:row>71</xdr:row>
      <xdr:rowOff>19370</xdr:rowOff>
    </xdr:from>
    <xdr:to>
      <xdr:col>12</xdr:col>
      <xdr:colOff>547158</xdr:colOff>
      <xdr:row>73</xdr:row>
      <xdr:rowOff>243191</xdr:rowOff>
    </xdr:to>
    <xdr:sp macro="" textlink="">
      <xdr:nvSpPr>
        <xdr:cNvPr id="11" name="吹き出し: 角を丸めた四角形 10">
          <a:extLst>
            <a:ext uri="{FF2B5EF4-FFF2-40B4-BE49-F238E27FC236}">
              <a16:creationId xmlns:a16="http://schemas.microsoft.com/office/drawing/2014/main" id="{AA28DA9B-1144-4A24-BE40-F83D14347CF3}"/>
            </a:ext>
          </a:extLst>
        </xdr:cNvPr>
        <xdr:cNvSpPr/>
      </xdr:nvSpPr>
      <xdr:spPr>
        <a:xfrm>
          <a:off x="9038617" y="24520913"/>
          <a:ext cx="3039871" cy="750735"/>
        </a:xfrm>
        <a:prstGeom prst="wedgeRoundRectCallout">
          <a:avLst>
            <a:gd name="adj1" fmla="val -73147"/>
            <a:gd name="adj2" fmla="val -620"/>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506648</xdr:colOff>
      <xdr:row>100</xdr:row>
      <xdr:rowOff>17671</xdr:rowOff>
    </xdr:from>
    <xdr:to>
      <xdr:col>12</xdr:col>
      <xdr:colOff>99798</xdr:colOff>
      <xdr:row>102</xdr:row>
      <xdr:rowOff>79467</xdr:rowOff>
    </xdr:to>
    <xdr:sp macro="" textlink="">
      <xdr:nvSpPr>
        <xdr:cNvPr id="12" name="吹き出し: 角を丸めた四角形 11">
          <a:extLst>
            <a:ext uri="{FF2B5EF4-FFF2-40B4-BE49-F238E27FC236}">
              <a16:creationId xmlns:a16="http://schemas.microsoft.com/office/drawing/2014/main" id="{78C69D17-E594-4B95-8613-435B3C36E521}"/>
            </a:ext>
          </a:extLst>
        </xdr:cNvPr>
        <xdr:cNvSpPr/>
      </xdr:nvSpPr>
      <xdr:spPr>
        <a:xfrm>
          <a:off x="8633297" y="33861820"/>
          <a:ext cx="2997831" cy="740706"/>
        </a:xfrm>
        <a:prstGeom prst="wedgeRoundRectCallout">
          <a:avLst>
            <a:gd name="adj1" fmla="val -61164"/>
            <a:gd name="adj2" fmla="val -35307"/>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265709</xdr:colOff>
      <xdr:row>56</xdr:row>
      <xdr:rowOff>253325</xdr:rowOff>
    </xdr:from>
    <xdr:to>
      <xdr:col>9</xdr:col>
      <xdr:colOff>271204</xdr:colOff>
      <xdr:row>59</xdr:row>
      <xdr:rowOff>257433</xdr:rowOff>
    </xdr:to>
    <xdr:sp macro="" textlink="">
      <xdr:nvSpPr>
        <xdr:cNvPr id="13" name="吹き出し: 角を丸めた四角形 12">
          <a:extLst>
            <a:ext uri="{FF2B5EF4-FFF2-40B4-BE49-F238E27FC236}">
              <a16:creationId xmlns:a16="http://schemas.microsoft.com/office/drawing/2014/main" id="{842D7582-8EBB-4904-AC84-2EEBD27012B5}"/>
            </a:ext>
          </a:extLst>
        </xdr:cNvPr>
        <xdr:cNvSpPr/>
      </xdr:nvSpPr>
      <xdr:spPr>
        <a:xfrm>
          <a:off x="8392358" y="19556649"/>
          <a:ext cx="1343048" cy="1159268"/>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265709</xdr:colOff>
      <xdr:row>60</xdr:row>
      <xdr:rowOff>111912</xdr:rowOff>
    </xdr:from>
    <xdr:to>
      <xdr:col>9</xdr:col>
      <xdr:colOff>271204</xdr:colOff>
      <xdr:row>62</xdr:row>
      <xdr:rowOff>746518</xdr:rowOff>
    </xdr:to>
    <xdr:sp macro="" textlink="">
      <xdr:nvSpPr>
        <xdr:cNvPr id="14" name="吹き出し: 角を丸めた四角形 13">
          <a:extLst>
            <a:ext uri="{FF2B5EF4-FFF2-40B4-BE49-F238E27FC236}">
              <a16:creationId xmlns:a16="http://schemas.microsoft.com/office/drawing/2014/main" id="{E06D9212-0163-45BB-92BC-F3A763FF5A9E}"/>
            </a:ext>
          </a:extLst>
        </xdr:cNvPr>
        <xdr:cNvSpPr/>
      </xdr:nvSpPr>
      <xdr:spPr>
        <a:xfrm>
          <a:off x="8392358" y="20833853"/>
          <a:ext cx="1343048" cy="1161521"/>
        </a:xfrm>
        <a:prstGeom prst="wedgeRoundRectCallout">
          <a:avLst>
            <a:gd name="adj1" fmla="val -55350"/>
            <a:gd name="adj2" fmla="val 37304"/>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265709</xdr:colOff>
      <xdr:row>84</xdr:row>
      <xdr:rowOff>151262</xdr:rowOff>
    </xdr:from>
    <xdr:to>
      <xdr:col>9</xdr:col>
      <xdr:colOff>271204</xdr:colOff>
      <xdr:row>86</xdr:row>
      <xdr:rowOff>217633</xdr:rowOff>
    </xdr:to>
    <xdr:sp macro="" textlink="">
      <xdr:nvSpPr>
        <xdr:cNvPr id="15" name="吹き出し: 角を丸めた四角形 14">
          <a:extLst>
            <a:ext uri="{FF2B5EF4-FFF2-40B4-BE49-F238E27FC236}">
              <a16:creationId xmlns:a16="http://schemas.microsoft.com/office/drawing/2014/main" id="{F9FBB612-646A-4897-9B40-3F6544585C9A}"/>
            </a:ext>
          </a:extLst>
        </xdr:cNvPr>
        <xdr:cNvSpPr/>
      </xdr:nvSpPr>
      <xdr:spPr>
        <a:xfrm>
          <a:off x="8392358" y="28533735"/>
          <a:ext cx="1343048" cy="958074"/>
        </a:xfrm>
        <a:prstGeom prst="wedgeRoundRectCallout">
          <a:avLst>
            <a:gd name="adj1" fmla="val -56859"/>
            <a:gd name="adj2" fmla="val -927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255126</xdr:colOff>
      <xdr:row>89</xdr:row>
      <xdr:rowOff>253324</xdr:rowOff>
    </xdr:from>
    <xdr:to>
      <xdr:col>9</xdr:col>
      <xdr:colOff>260621</xdr:colOff>
      <xdr:row>92</xdr:row>
      <xdr:rowOff>46894</xdr:rowOff>
    </xdr:to>
    <xdr:sp macro="" textlink="">
      <xdr:nvSpPr>
        <xdr:cNvPr id="16" name="吹き出し: 角を丸めた四角形 15">
          <a:extLst>
            <a:ext uri="{FF2B5EF4-FFF2-40B4-BE49-F238E27FC236}">
              <a16:creationId xmlns:a16="http://schemas.microsoft.com/office/drawing/2014/main" id="{CB296A79-28CB-4805-807D-0EAAA27F6391}"/>
            </a:ext>
          </a:extLst>
        </xdr:cNvPr>
        <xdr:cNvSpPr/>
      </xdr:nvSpPr>
      <xdr:spPr>
        <a:xfrm>
          <a:off x="8381775" y="30317872"/>
          <a:ext cx="1343048" cy="1161522"/>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364786</xdr:colOff>
      <xdr:row>50</xdr:row>
      <xdr:rowOff>412641</xdr:rowOff>
    </xdr:from>
    <xdr:to>
      <xdr:col>11</xdr:col>
      <xdr:colOff>495731</xdr:colOff>
      <xdr:row>53</xdr:row>
      <xdr:rowOff>100923</xdr:rowOff>
    </xdr:to>
    <xdr:sp macro="" textlink="">
      <xdr:nvSpPr>
        <xdr:cNvPr id="17" name="吹き出し: 角を丸めた四角形 12">
          <a:extLst>
            <a:ext uri="{FF2B5EF4-FFF2-40B4-BE49-F238E27FC236}">
              <a16:creationId xmlns:a16="http://schemas.microsoft.com/office/drawing/2014/main" id="{6A57D338-E84F-4A69-90C8-B98A624F7BB3}"/>
            </a:ext>
          </a:extLst>
        </xdr:cNvPr>
        <xdr:cNvSpPr/>
      </xdr:nvSpPr>
      <xdr:spPr>
        <a:xfrm>
          <a:off x="8491435" y="17679237"/>
          <a:ext cx="2846583" cy="630649"/>
        </a:xfrm>
        <a:prstGeom prst="wedgeRoundRectCallout">
          <a:avLst>
            <a:gd name="adj1" fmla="val -56631"/>
            <a:gd name="adj2" fmla="val -2988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国内資源由来肥料の散布期間中、既存所有機を別用途に供する場合</a:t>
          </a:r>
        </a:p>
      </xdr:txBody>
    </xdr:sp>
    <xdr:clientData/>
  </xdr:twoCellAnchor>
  <xdr:twoCellAnchor>
    <xdr:from>
      <xdr:col>8</xdr:col>
      <xdr:colOff>347217</xdr:colOff>
      <xdr:row>78</xdr:row>
      <xdr:rowOff>402508</xdr:rowOff>
    </xdr:from>
    <xdr:to>
      <xdr:col>11</xdr:col>
      <xdr:colOff>338136</xdr:colOff>
      <xdr:row>81</xdr:row>
      <xdr:rowOff>90790</xdr:rowOff>
    </xdr:to>
    <xdr:sp macro="" textlink="">
      <xdr:nvSpPr>
        <xdr:cNvPr id="18" name="吹き出し: 角を丸めた四角形 12">
          <a:extLst>
            <a:ext uri="{FF2B5EF4-FFF2-40B4-BE49-F238E27FC236}">
              <a16:creationId xmlns:a16="http://schemas.microsoft.com/office/drawing/2014/main" id="{80D7D0E8-1872-4FA9-8653-02B744D55203}"/>
            </a:ext>
          </a:extLst>
        </xdr:cNvPr>
        <xdr:cNvSpPr/>
      </xdr:nvSpPr>
      <xdr:spPr>
        <a:xfrm>
          <a:off x="8473866" y="26900247"/>
          <a:ext cx="2706557" cy="630649"/>
        </a:xfrm>
        <a:prstGeom prst="wedgeRoundRectCallout">
          <a:avLst>
            <a:gd name="adj1" fmla="val -56631"/>
            <a:gd name="adj2" fmla="val -2988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国内資源由来肥料の散布期間中、既存所有機を別用途に供する場合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213871</xdr:colOff>
      <xdr:row>26</xdr:row>
      <xdr:rowOff>283175</xdr:rowOff>
    </xdr:from>
    <xdr:to>
      <xdr:col>9</xdr:col>
      <xdr:colOff>286106</xdr:colOff>
      <xdr:row>30</xdr:row>
      <xdr:rowOff>22701</xdr:rowOff>
    </xdr:to>
    <xdr:sp macro="" textlink="">
      <xdr:nvSpPr>
        <xdr:cNvPr id="2" name="吹き出し: 角を丸めた四角形 1">
          <a:extLst>
            <a:ext uri="{FF2B5EF4-FFF2-40B4-BE49-F238E27FC236}">
              <a16:creationId xmlns:a16="http://schemas.microsoft.com/office/drawing/2014/main" id="{94F67F34-2EA7-4593-B012-8F413FAD5B84}"/>
            </a:ext>
          </a:extLst>
        </xdr:cNvPr>
        <xdr:cNvSpPr/>
      </xdr:nvSpPr>
      <xdr:spPr>
        <a:xfrm>
          <a:off x="8337079" y="8900604"/>
          <a:ext cx="1402140" cy="1177262"/>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235037</xdr:colOff>
      <xdr:row>31</xdr:row>
      <xdr:rowOff>458231</xdr:rowOff>
    </xdr:from>
    <xdr:to>
      <xdr:col>9</xdr:col>
      <xdr:colOff>297747</xdr:colOff>
      <xdr:row>34</xdr:row>
      <xdr:rowOff>256395</xdr:rowOff>
    </xdr:to>
    <xdr:sp macro="" textlink="">
      <xdr:nvSpPr>
        <xdr:cNvPr id="3" name="吹き出し: 角を丸めた四角形 2">
          <a:extLst>
            <a:ext uri="{FF2B5EF4-FFF2-40B4-BE49-F238E27FC236}">
              <a16:creationId xmlns:a16="http://schemas.microsoft.com/office/drawing/2014/main" id="{DE2C569A-C747-41FE-BAB7-AAF84BECE8FC}"/>
            </a:ext>
          </a:extLst>
        </xdr:cNvPr>
        <xdr:cNvSpPr/>
      </xdr:nvSpPr>
      <xdr:spPr>
        <a:xfrm>
          <a:off x="8358245" y="10782972"/>
          <a:ext cx="1392615" cy="1172998"/>
        </a:xfrm>
        <a:prstGeom prst="wedgeRoundRectCallout">
          <a:avLst>
            <a:gd name="adj1" fmla="val -58368"/>
            <a:gd name="adj2" fmla="val -30892"/>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844338</xdr:colOff>
      <xdr:row>0</xdr:row>
      <xdr:rowOff>179717</xdr:rowOff>
    </xdr:from>
    <xdr:to>
      <xdr:col>15</xdr:col>
      <xdr:colOff>522306</xdr:colOff>
      <xdr:row>2</xdr:row>
      <xdr:rowOff>90344</xdr:rowOff>
    </xdr:to>
    <xdr:sp macro="" textlink="">
      <xdr:nvSpPr>
        <xdr:cNvPr id="6" name="吹き出し: 角を丸めた四角形 5">
          <a:extLst>
            <a:ext uri="{FF2B5EF4-FFF2-40B4-BE49-F238E27FC236}">
              <a16:creationId xmlns:a16="http://schemas.microsoft.com/office/drawing/2014/main" id="{176DAEBB-C52A-485F-A53E-8742AF807D59}"/>
            </a:ext>
          </a:extLst>
        </xdr:cNvPr>
        <xdr:cNvSpPr/>
      </xdr:nvSpPr>
      <xdr:spPr>
        <a:xfrm>
          <a:off x="8967546" y="179717"/>
          <a:ext cx="5105420" cy="449778"/>
        </a:xfrm>
        <a:prstGeom prst="wedgeRoundRectCallout">
          <a:avLst>
            <a:gd name="adj1" fmla="val -61620"/>
            <a:gd name="adj2" fmla="val -38681"/>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事業実施計画書別紙</a:t>
          </a:r>
          <a:r>
            <a:rPr kumimoji="1" lang="en-US" altLang="ja-JP" sz="1100" b="1" i="0">
              <a:latin typeface="Meiryo UI" panose="020B0604030504040204" pitchFamily="50" charset="-128"/>
              <a:ea typeface="Meiryo UI" panose="020B0604030504040204" pitchFamily="50" charset="-128"/>
            </a:rPr>
            <a:t>5</a:t>
          </a:r>
          <a:r>
            <a:rPr kumimoji="1" lang="ja-JP" altLang="en-US" sz="1100" b="1" i="0">
              <a:latin typeface="Meiryo UI" panose="020B0604030504040204" pitchFamily="50" charset="-128"/>
              <a:ea typeface="Meiryo UI" panose="020B0604030504040204" pitchFamily="50" charset="-128"/>
            </a:rPr>
            <a:t>の（</a:t>
          </a:r>
          <a:r>
            <a:rPr kumimoji="1" lang="en-US" altLang="ja-JP" sz="1100" b="1" i="0">
              <a:latin typeface="Meiryo UI" panose="020B0604030504040204" pitchFamily="50" charset="-128"/>
              <a:ea typeface="Meiryo UI" panose="020B0604030504040204" pitchFamily="50" charset="-128"/>
            </a:rPr>
            <a:t>15</a:t>
          </a:r>
          <a:r>
            <a:rPr kumimoji="1" lang="ja-JP" altLang="en-US" sz="1100" b="1" i="0">
              <a:latin typeface="Meiryo UI" panose="020B0604030504040204" pitchFamily="50" charset="-128"/>
              <a:ea typeface="Meiryo UI" panose="020B0604030504040204" pitchFamily="50" charset="-128"/>
            </a:rPr>
            <a:t>）欄で付した整理番号毎に根拠資料を作成する。</a:t>
          </a:r>
        </a:p>
      </xdr:txBody>
    </xdr:sp>
    <xdr:clientData/>
  </xdr:twoCellAnchor>
  <xdr:twoCellAnchor>
    <xdr:from>
      <xdr:col>8</xdr:col>
      <xdr:colOff>377405</xdr:colOff>
      <xdr:row>103</xdr:row>
      <xdr:rowOff>170733</xdr:rowOff>
    </xdr:from>
    <xdr:to>
      <xdr:col>9</xdr:col>
      <xdr:colOff>296976</xdr:colOff>
      <xdr:row>107</xdr:row>
      <xdr:rowOff>199935</xdr:rowOff>
    </xdr:to>
    <xdr:sp macro="" textlink="">
      <xdr:nvSpPr>
        <xdr:cNvPr id="7" name="吹き出し: 角を丸めた四角形 6">
          <a:extLst>
            <a:ext uri="{FF2B5EF4-FFF2-40B4-BE49-F238E27FC236}">
              <a16:creationId xmlns:a16="http://schemas.microsoft.com/office/drawing/2014/main" id="{44E90A62-3B83-495A-98F1-9052AEA96AC2}"/>
            </a:ext>
          </a:extLst>
        </xdr:cNvPr>
        <xdr:cNvSpPr/>
      </xdr:nvSpPr>
      <xdr:spPr>
        <a:xfrm>
          <a:off x="8500613" y="34334931"/>
          <a:ext cx="1249476" cy="2392480"/>
        </a:xfrm>
        <a:prstGeom prst="wedgeRoundRectCallout">
          <a:avLst>
            <a:gd name="adj1" fmla="val -61964"/>
            <a:gd name="adj2" fmla="val 1936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既存所有機で国内資源由来肥料の散布以外の他作業を行う場合、当該作業における機械等の利用効率を示す。</a:t>
          </a:r>
        </a:p>
      </xdr:txBody>
    </xdr:sp>
    <xdr:clientData/>
  </xdr:twoCellAnchor>
  <xdr:twoCellAnchor>
    <xdr:from>
      <xdr:col>8</xdr:col>
      <xdr:colOff>290243</xdr:colOff>
      <xdr:row>13</xdr:row>
      <xdr:rowOff>31750</xdr:rowOff>
    </xdr:from>
    <xdr:to>
      <xdr:col>9</xdr:col>
      <xdr:colOff>285515</xdr:colOff>
      <xdr:row>17</xdr:row>
      <xdr:rowOff>385577</xdr:rowOff>
    </xdr:to>
    <xdr:sp macro="" textlink="">
      <xdr:nvSpPr>
        <xdr:cNvPr id="9" name="吹き出し: 角を丸めた四角形 8">
          <a:extLst>
            <a:ext uri="{FF2B5EF4-FFF2-40B4-BE49-F238E27FC236}">
              <a16:creationId xmlns:a16="http://schemas.microsoft.com/office/drawing/2014/main" id="{0EC50D37-F277-41D0-A47E-988F19C4EA55}"/>
            </a:ext>
          </a:extLst>
        </xdr:cNvPr>
        <xdr:cNvSpPr/>
      </xdr:nvSpPr>
      <xdr:spPr>
        <a:xfrm>
          <a:off x="8413451" y="4129297"/>
          <a:ext cx="1325177" cy="1944322"/>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中心的な取組主体が導入する場合にあっては、当該中心的な取組主体の取組に相当する施用面積を記入する。</a:t>
          </a:r>
        </a:p>
      </xdr:txBody>
    </xdr:sp>
    <xdr:clientData/>
  </xdr:twoCellAnchor>
  <xdr:twoCellAnchor>
    <xdr:from>
      <xdr:col>8</xdr:col>
      <xdr:colOff>290243</xdr:colOff>
      <xdr:row>58</xdr:row>
      <xdr:rowOff>0</xdr:rowOff>
    </xdr:from>
    <xdr:to>
      <xdr:col>9</xdr:col>
      <xdr:colOff>293239</xdr:colOff>
      <xdr:row>61</xdr:row>
      <xdr:rowOff>9830</xdr:rowOff>
    </xdr:to>
    <xdr:sp macro="" textlink="">
      <xdr:nvSpPr>
        <xdr:cNvPr id="10" name="吹き出し: 角を丸めた四角形 9">
          <a:extLst>
            <a:ext uri="{FF2B5EF4-FFF2-40B4-BE49-F238E27FC236}">
              <a16:creationId xmlns:a16="http://schemas.microsoft.com/office/drawing/2014/main" id="{28850F48-E5D7-410A-BDB2-1FE24C249C79}"/>
            </a:ext>
          </a:extLst>
        </xdr:cNvPr>
        <xdr:cNvSpPr/>
      </xdr:nvSpPr>
      <xdr:spPr>
        <a:xfrm>
          <a:off x="8413451" y="19112901"/>
          <a:ext cx="1332901" cy="1177990"/>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289184</xdr:colOff>
      <xdr:row>63</xdr:row>
      <xdr:rowOff>21166</xdr:rowOff>
    </xdr:from>
    <xdr:to>
      <xdr:col>9</xdr:col>
      <xdr:colOff>294296</xdr:colOff>
      <xdr:row>65</xdr:row>
      <xdr:rowOff>83913</xdr:rowOff>
    </xdr:to>
    <xdr:sp macro="" textlink="">
      <xdr:nvSpPr>
        <xdr:cNvPr id="11" name="吹き出し: 角を丸めた四角形 10">
          <a:extLst>
            <a:ext uri="{FF2B5EF4-FFF2-40B4-BE49-F238E27FC236}">
              <a16:creationId xmlns:a16="http://schemas.microsoft.com/office/drawing/2014/main" id="{873D4126-D6F5-420E-9B81-8A10B942FE38}"/>
            </a:ext>
          </a:extLst>
        </xdr:cNvPr>
        <xdr:cNvSpPr/>
      </xdr:nvSpPr>
      <xdr:spPr>
        <a:xfrm>
          <a:off x="8412392" y="20841378"/>
          <a:ext cx="1335017" cy="1168007"/>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984349</xdr:colOff>
      <xdr:row>43</xdr:row>
      <xdr:rowOff>125401</xdr:rowOff>
    </xdr:from>
    <xdr:to>
      <xdr:col>14</xdr:col>
      <xdr:colOff>423422</xdr:colOff>
      <xdr:row>46</xdr:row>
      <xdr:rowOff>63413</xdr:rowOff>
    </xdr:to>
    <xdr:sp macro="" textlink="">
      <xdr:nvSpPr>
        <xdr:cNvPr id="12" name="吹き出し: 角を丸めた四角形 11">
          <a:extLst>
            <a:ext uri="{FF2B5EF4-FFF2-40B4-BE49-F238E27FC236}">
              <a16:creationId xmlns:a16="http://schemas.microsoft.com/office/drawing/2014/main" id="{9ECDDB83-B5CF-434F-A453-C9F4DAFB126B}"/>
            </a:ext>
          </a:extLst>
        </xdr:cNvPr>
        <xdr:cNvSpPr/>
      </xdr:nvSpPr>
      <xdr:spPr>
        <a:xfrm>
          <a:off x="9107557" y="14628561"/>
          <a:ext cx="4183601" cy="746739"/>
        </a:xfrm>
        <a:prstGeom prst="wedgeRoundRectCallout">
          <a:avLst>
            <a:gd name="adj1" fmla="val -66052"/>
            <a:gd name="adj2" fmla="val -12159"/>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既存所有機で行う作業ごとの負担可能面積を整理する。</a:t>
          </a:r>
          <a:endParaRPr kumimoji="1" lang="en-US" altLang="ja-JP" sz="1100" b="1" i="0">
            <a:latin typeface="Meiryo UI" panose="020B0604030504040204" pitchFamily="50" charset="-128"/>
            <a:ea typeface="Meiryo UI" panose="020B0604030504040204" pitchFamily="50" charset="-128"/>
          </a:endParaRPr>
        </a:p>
        <a:p>
          <a:pPr algn="l"/>
          <a:r>
            <a:rPr kumimoji="1" lang="ja-JP" altLang="en-US" sz="1100" b="1" i="0">
              <a:latin typeface="Meiryo UI" panose="020B0604030504040204" pitchFamily="50" charset="-128"/>
              <a:ea typeface="Meiryo UI" panose="020B0604030504040204" pitchFamily="50" charset="-128"/>
            </a:rPr>
            <a:t>既存所有機が複数ある場合は、表を追加する。</a:t>
          </a:r>
        </a:p>
      </xdr:txBody>
    </xdr:sp>
    <xdr:clientData/>
  </xdr:twoCellAnchor>
  <xdr:twoCellAnchor>
    <xdr:from>
      <xdr:col>8</xdr:col>
      <xdr:colOff>290243</xdr:colOff>
      <xdr:row>83</xdr:row>
      <xdr:rowOff>31749</xdr:rowOff>
    </xdr:from>
    <xdr:to>
      <xdr:col>9</xdr:col>
      <xdr:colOff>294297</xdr:colOff>
      <xdr:row>86</xdr:row>
      <xdr:rowOff>41579</xdr:rowOff>
    </xdr:to>
    <xdr:sp macro="" textlink="">
      <xdr:nvSpPr>
        <xdr:cNvPr id="13" name="吹き出し: 角を丸めた四角形 12">
          <a:extLst>
            <a:ext uri="{FF2B5EF4-FFF2-40B4-BE49-F238E27FC236}">
              <a16:creationId xmlns:a16="http://schemas.microsoft.com/office/drawing/2014/main" id="{099C9815-EF26-4515-83AA-EFE4A5DF252A}"/>
            </a:ext>
          </a:extLst>
        </xdr:cNvPr>
        <xdr:cNvSpPr/>
      </xdr:nvSpPr>
      <xdr:spPr>
        <a:xfrm>
          <a:off x="8413451" y="27420617"/>
          <a:ext cx="1333959" cy="1177990"/>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290243</xdr:colOff>
      <xdr:row>88</xdr:row>
      <xdr:rowOff>0</xdr:rowOff>
    </xdr:from>
    <xdr:to>
      <xdr:col>9</xdr:col>
      <xdr:colOff>294297</xdr:colOff>
      <xdr:row>90</xdr:row>
      <xdr:rowOff>62747</xdr:rowOff>
    </xdr:to>
    <xdr:sp macro="" textlink="">
      <xdr:nvSpPr>
        <xdr:cNvPr id="14" name="吹き出し: 角を丸めた四角形 13">
          <a:extLst>
            <a:ext uri="{FF2B5EF4-FFF2-40B4-BE49-F238E27FC236}">
              <a16:creationId xmlns:a16="http://schemas.microsoft.com/office/drawing/2014/main" id="{D10C5BB0-16A0-42BA-A2F8-F4CD3475A214}"/>
            </a:ext>
          </a:extLst>
        </xdr:cNvPr>
        <xdr:cNvSpPr/>
      </xdr:nvSpPr>
      <xdr:spPr>
        <a:xfrm>
          <a:off x="8413451" y="29096179"/>
          <a:ext cx="1333959" cy="1168007"/>
        </a:xfrm>
        <a:prstGeom prst="wedgeRoundRectCallout">
          <a:avLst>
            <a:gd name="adj1" fmla="val -58368"/>
            <a:gd name="adj2" fmla="val -27253"/>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原則、都道府県等が公表している資料を参考とする。</a:t>
          </a:r>
        </a:p>
      </xdr:txBody>
    </xdr:sp>
    <xdr:clientData/>
  </xdr:twoCellAnchor>
  <xdr:twoCellAnchor>
    <xdr:from>
      <xdr:col>8</xdr:col>
      <xdr:colOff>646982</xdr:colOff>
      <xdr:row>40</xdr:row>
      <xdr:rowOff>168799</xdr:rowOff>
    </xdr:from>
    <xdr:to>
      <xdr:col>12</xdr:col>
      <xdr:colOff>351641</xdr:colOff>
      <xdr:row>42</xdr:row>
      <xdr:rowOff>259822</xdr:rowOff>
    </xdr:to>
    <xdr:sp macro="" textlink="">
      <xdr:nvSpPr>
        <xdr:cNvPr id="5" name="吹き出し: 角を丸めた四角形 4">
          <a:extLst>
            <a:ext uri="{FF2B5EF4-FFF2-40B4-BE49-F238E27FC236}">
              <a16:creationId xmlns:a16="http://schemas.microsoft.com/office/drawing/2014/main" id="{B07C9B9B-4AFB-449F-B779-61D0B67D8CD1}"/>
            </a:ext>
          </a:extLst>
        </xdr:cNvPr>
        <xdr:cNvSpPr/>
      </xdr:nvSpPr>
      <xdr:spPr>
        <a:xfrm>
          <a:off x="8770190" y="13863233"/>
          <a:ext cx="3083338" cy="630174"/>
        </a:xfrm>
        <a:prstGeom prst="wedgeRoundRectCallout">
          <a:avLst>
            <a:gd name="adj1" fmla="val -65861"/>
            <a:gd name="adj2" fmla="val -489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485237</xdr:colOff>
      <xdr:row>73</xdr:row>
      <xdr:rowOff>32167</xdr:rowOff>
    </xdr:from>
    <xdr:to>
      <xdr:col>13</xdr:col>
      <xdr:colOff>431322</xdr:colOff>
      <xdr:row>75</xdr:row>
      <xdr:rowOff>197688</xdr:rowOff>
    </xdr:to>
    <xdr:sp macro="" textlink="">
      <xdr:nvSpPr>
        <xdr:cNvPr id="15" name="吹き出し: 角を丸めた四角形 14">
          <a:extLst>
            <a:ext uri="{FF2B5EF4-FFF2-40B4-BE49-F238E27FC236}">
              <a16:creationId xmlns:a16="http://schemas.microsoft.com/office/drawing/2014/main" id="{56854888-EE13-4754-BEC8-CEF50A47826E}"/>
            </a:ext>
          </a:extLst>
        </xdr:cNvPr>
        <xdr:cNvSpPr/>
      </xdr:nvSpPr>
      <xdr:spPr>
        <a:xfrm>
          <a:off x="8608445" y="24419761"/>
          <a:ext cx="4007688" cy="857432"/>
        </a:xfrm>
        <a:prstGeom prst="wedgeRoundRectCallout">
          <a:avLst>
            <a:gd name="adj1" fmla="val -58649"/>
            <a:gd name="adj2" fmla="val -3409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907571</xdr:colOff>
      <xdr:row>97</xdr:row>
      <xdr:rowOff>52952</xdr:rowOff>
    </xdr:from>
    <xdr:to>
      <xdr:col>12</xdr:col>
      <xdr:colOff>629138</xdr:colOff>
      <xdr:row>99</xdr:row>
      <xdr:rowOff>233632</xdr:rowOff>
    </xdr:to>
    <xdr:sp macro="" textlink="">
      <xdr:nvSpPr>
        <xdr:cNvPr id="16" name="吹き出し: 角を丸めた四角形 15">
          <a:extLst>
            <a:ext uri="{FF2B5EF4-FFF2-40B4-BE49-F238E27FC236}">
              <a16:creationId xmlns:a16="http://schemas.microsoft.com/office/drawing/2014/main" id="{DF50E855-B6B4-4DDC-B11F-62E519B47E5D}"/>
            </a:ext>
          </a:extLst>
        </xdr:cNvPr>
        <xdr:cNvSpPr/>
      </xdr:nvSpPr>
      <xdr:spPr>
        <a:xfrm>
          <a:off x="9030779" y="32446938"/>
          <a:ext cx="3100246" cy="719831"/>
        </a:xfrm>
        <a:prstGeom prst="wedgeRoundRectCallout">
          <a:avLst>
            <a:gd name="adj1" fmla="val -73147"/>
            <a:gd name="adj2" fmla="val -620"/>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作業の仕上げを高めるために同一作業を２回以上くり返す場合には、その回数を記入。</a:t>
          </a:r>
        </a:p>
      </xdr:txBody>
    </xdr:sp>
    <xdr:clientData/>
  </xdr:twoCellAnchor>
  <xdr:twoCellAnchor>
    <xdr:from>
      <xdr:col>8</xdr:col>
      <xdr:colOff>269077</xdr:colOff>
      <xdr:row>36</xdr:row>
      <xdr:rowOff>20368</xdr:rowOff>
    </xdr:from>
    <xdr:to>
      <xdr:col>9</xdr:col>
      <xdr:colOff>294298</xdr:colOff>
      <xdr:row>40</xdr:row>
      <xdr:rowOff>77707</xdr:rowOff>
    </xdr:to>
    <xdr:sp macro="" textlink="">
      <xdr:nvSpPr>
        <xdr:cNvPr id="17" name="吹き出し: 角を丸めた四角形 16">
          <a:extLst>
            <a:ext uri="{FF2B5EF4-FFF2-40B4-BE49-F238E27FC236}">
              <a16:creationId xmlns:a16="http://schemas.microsoft.com/office/drawing/2014/main" id="{36AF0A6B-8BB3-4A18-9EC9-6F8FC15CE1D1}"/>
            </a:ext>
          </a:extLst>
        </xdr:cNvPr>
        <xdr:cNvSpPr/>
      </xdr:nvSpPr>
      <xdr:spPr>
        <a:xfrm>
          <a:off x="8392285" y="12330981"/>
          <a:ext cx="1355126" cy="1441160"/>
        </a:xfrm>
        <a:prstGeom prst="wedgeRoundRectCallout">
          <a:avLst>
            <a:gd name="adj1" fmla="val -54010"/>
            <a:gd name="adj2" fmla="val -30672"/>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　作業可能期間から日数を除く場合は、算出過程を示した資料を添付する。</a:t>
          </a:r>
        </a:p>
      </xdr:txBody>
    </xdr:sp>
    <xdr:clientData/>
  </xdr:twoCellAnchor>
  <xdr:twoCellAnchor>
    <xdr:from>
      <xdr:col>8</xdr:col>
      <xdr:colOff>458278</xdr:colOff>
      <xdr:row>48</xdr:row>
      <xdr:rowOff>456494</xdr:rowOff>
    </xdr:from>
    <xdr:to>
      <xdr:col>11</xdr:col>
      <xdr:colOff>620448</xdr:colOff>
      <xdr:row>50</xdr:row>
      <xdr:rowOff>152296</xdr:rowOff>
    </xdr:to>
    <xdr:sp macro="" textlink="">
      <xdr:nvSpPr>
        <xdr:cNvPr id="18" name="吹き出し: 角を丸めた四角形 12">
          <a:extLst>
            <a:ext uri="{FF2B5EF4-FFF2-40B4-BE49-F238E27FC236}">
              <a16:creationId xmlns:a16="http://schemas.microsoft.com/office/drawing/2014/main" id="{341043F1-9205-4103-9BBF-F1F181F2DFD5}"/>
            </a:ext>
          </a:extLst>
        </xdr:cNvPr>
        <xdr:cNvSpPr/>
      </xdr:nvSpPr>
      <xdr:spPr>
        <a:xfrm>
          <a:off x="8581486" y="16307532"/>
          <a:ext cx="2857924" cy="648302"/>
        </a:xfrm>
        <a:prstGeom prst="wedgeRoundRectCallout">
          <a:avLst>
            <a:gd name="adj1" fmla="val -62290"/>
            <a:gd name="adj2" fmla="val -4940"/>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国内資源由来肥料の散布期間中、既存所有機を一部別用途に供する場合</a:t>
          </a:r>
        </a:p>
      </xdr:txBody>
    </xdr:sp>
    <xdr:clientData/>
  </xdr:twoCellAnchor>
  <xdr:twoCellAnchor>
    <xdr:from>
      <xdr:col>8</xdr:col>
      <xdr:colOff>270272</xdr:colOff>
      <xdr:row>51</xdr:row>
      <xdr:rowOff>83069</xdr:rowOff>
    </xdr:from>
    <xdr:to>
      <xdr:col>11</xdr:col>
      <xdr:colOff>467006</xdr:colOff>
      <xdr:row>52</xdr:row>
      <xdr:rowOff>199486</xdr:rowOff>
    </xdr:to>
    <xdr:sp macro="" textlink="">
      <xdr:nvSpPr>
        <xdr:cNvPr id="19" name="吹き出し: 角を丸めた四角形 18">
          <a:extLst>
            <a:ext uri="{FF2B5EF4-FFF2-40B4-BE49-F238E27FC236}">
              <a16:creationId xmlns:a16="http://schemas.microsoft.com/office/drawing/2014/main" id="{436AEC24-3977-4FA5-B37F-50861B34CC59}"/>
            </a:ext>
          </a:extLst>
        </xdr:cNvPr>
        <xdr:cNvSpPr/>
      </xdr:nvSpPr>
      <xdr:spPr>
        <a:xfrm>
          <a:off x="8393480" y="17156182"/>
          <a:ext cx="2892488" cy="385993"/>
        </a:xfrm>
        <a:prstGeom prst="wedgeRoundRectCallout">
          <a:avLst>
            <a:gd name="adj1" fmla="val -54921"/>
            <a:gd name="adj2" fmla="val -22118"/>
            <a:gd name="adj3" fmla="val 16667"/>
          </a:avLst>
        </a:prstGeom>
        <a:solidFill>
          <a:schemeClr val="bg1">
            <a:lumMod val="9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i="0">
              <a:latin typeface="Meiryo UI" panose="020B0604030504040204" pitchFamily="50" charset="-128"/>
              <a:ea typeface="Meiryo UI" panose="020B0604030504040204" pitchFamily="50" charset="-128"/>
            </a:rPr>
            <a:t>用途に応じて負担可能面積を整理する。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53BF-D30C-482E-83E4-1E838D5301C5}">
  <dimension ref="A1:V117"/>
  <sheetViews>
    <sheetView showGridLines="0" tabSelected="1" view="pageBreakPreview" zoomScaleNormal="100" zoomScaleSheetLayoutView="100" zoomScalePageLayoutView="76" workbookViewId="0">
      <selection activeCell="A51" sqref="A51"/>
    </sheetView>
  </sheetViews>
  <sheetFormatPr defaultColWidth="3.875" defaultRowHeight="16.5" x14ac:dyDescent="0.4"/>
  <cols>
    <col min="1" max="16384" width="3.875" style="1"/>
  </cols>
  <sheetData>
    <row r="1" spans="1:22" x14ac:dyDescent="0.4">
      <c r="A1" s="76" t="s">
        <v>322</v>
      </c>
      <c r="B1" s="76"/>
      <c r="C1" s="76"/>
      <c r="D1" s="76"/>
      <c r="E1" s="76"/>
      <c r="F1" s="76"/>
      <c r="G1" s="76"/>
      <c r="H1" s="76"/>
      <c r="I1" s="76"/>
      <c r="J1" s="76"/>
      <c r="K1" s="76"/>
      <c r="L1" s="76"/>
      <c r="M1" s="76"/>
      <c r="N1" s="76"/>
      <c r="O1" s="76"/>
      <c r="P1" s="76"/>
      <c r="Q1" s="76"/>
      <c r="R1" s="76"/>
      <c r="S1" s="76"/>
      <c r="T1" s="76"/>
      <c r="U1" s="76"/>
      <c r="V1" s="76"/>
    </row>
    <row r="2" spans="1:22" ht="17.25" thickBot="1" x14ac:dyDescent="0.45"/>
    <row r="3" spans="1:22" x14ac:dyDescent="0.4">
      <c r="A3" s="69" t="s">
        <v>323</v>
      </c>
      <c r="B3" s="70"/>
      <c r="C3" s="70"/>
      <c r="D3" s="70"/>
      <c r="E3" s="70"/>
      <c r="F3" s="70"/>
      <c r="G3" s="70"/>
      <c r="H3" s="70"/>
      <c r="I3" s="70"/>
      <c r="J3" s="70"/>
      <c r="K3" s="70"/>
      <c r="L3" s="70"/>
      <c r="M3" s="70"/>
      <c r="N3" s="70"/>
      <c r="O3" s="70"/>
      <c r="P3" s="70"/>
      <c r="Q3" s="70"/>
      <c r="R3" s="70"/>
      <c r="S3" s="70"/>
      <c r="T3" s="70"/>
      <c r="U3" s="70"/>
      <c r="V3" s="71"/>
    </row>
    <row r="4" spans="1:22" ht="17.25" thickBot="1" x14ac:dyDescent="0.45">
      <c r="A4" s="72"/>
      <c r="B4" s="73"/>
      <c r="C4" s="73"/>
      <c r="D4" s="73"/>
      <c r="E4" s="73"/>
      <c r="F4" s="73"/>
      <c r="G4" s="73"/>
      <c r="H4" s="73"/>
      <c r="I4" s="73"/>
      <c r="J4" s="73"/>
      <c r="K4" s="73"/>
      <c r="L4" s="73"/>
      <c r="M4" s="73"/>
      <c r="N4" s="73"/>
      <c r="O4" s="73"/>
      <c r="P4" s="73"/>
      <c r="Q4" s="73"/>
      <c r="R4" s="73"/>
      <c r="S4" s="73"/>
      <c r="T4" s="73"/>
      <c r="U4" s="73"/>
      <c r="V4" s="74"/>
    </row>
    <row r="5" spans="1:22" x14ac:dyDescent="0.4">
      <c r="A5" s="30"/>
      <c r="B5" s="30"/>
      <c r="C5" s="30"/>
      <c r="D5" s="30"/>
      <c r="E5" s="30"/>
      <c r="F5" s="30"/>
      <c r="G5" s="30"/>
      <c r="H5" s="30"/>
      <c r="I5" s="30"/>
      <c r="J5" s="30"/>
      <c r="K5" s="30"/>
      <c r="L5" s="30"/>
      <c r="M5" s="30"/>
      <c r="N5" s="30"/>
      <c r="O5" s="30"/>
      <c r="P5" s="30"/>
      <c r="Q5" s="30"/>
      <c r="R5" s="30"/>
      <c r="S5" s="30"/>
      <c r="T5" s="30"/>
      <c r="U5" s="30"/>
      <c r="V5" s="30"/>
    </row>
    <row r="6" spans="1:22" x14ac:dyDescent="0.4">
      <c r="A6" s="2" t="s">
        <v>0</v>
      </c>
    </row>
    <row r="7" spans="1:22" ht="16.5" customHeight="1" x14ac:dyDescent="0.4">
      <c r="B7" s="75" t="s">
        <v>1</v>
      </c>
      <c r="C7" s="75"/>
      <c r="D7" s="75"/>
      <c r="E7" s="75"/>
      <c r="F7" s="75"/>
      <c r="G7" s="75"/>
      <c r="H7" s="75"/>
      <c r="I7" s="75"/>
      <c r="J7" s="75"/>
      <c r="K7" s="75"/>
      <c r="L7" s="75"/>
      <c r="M7" s="75"/>
      <c r="N7" s="75"/>
      <c r="O7" s="75"/>
      <c r="P7" s="75"/>
      <c r="Q7" s="75"/>
      <c r="R7" s="75"/>
      <c r="S7" s="75"/>
      <c r="T7" s="75"/>
      <c r="U7" s="75"/>
    </row>
    <row r="8" spans="1:22" x14ac:dyDescent="0.4">
      <c r="B8" s="75"/>
      <c r="C8" s="75"/>
      <c r="D8" s="75"/>
      <c r="E8" s="75"/>
      <c r="F8" s="75"/>
      <c r="G8" s="75"/>
      <c r="H8" s="75"/>
      <c r="I8" s="75"/>
      <c r="J8" s="75"/>
      <c r="K8" s="75"/>
      <c r="L8" s="75"/>
      <c r="M8" s="75"/>
      <c r="N8" s="75"/>
      <c r="O8" s="75"/>
      <c r="P8" s="75"/>
      <c r="Q8" s="75"/>
      <c r="R8" s="75"/>
      <c r="S8" s="75"/>
      <c r="T8" s="75"/>
      <c r="U8" s="75"/>
    </row>
    <row r="9" spans="1:22" x14ac:dyDescent="0.4">
      <c r="B9" s="75"/>
      <c r="C9" s="75"/>
      <c r="D9" s="75"/>
      <c r="E9" s="75"/>
      <c r="F9" s="75"/>
      <c r="G9" s="75"/>
      <c r="H9" s="75"/>
      <c r="I9" s="75"/>
      <c r="J9" s="75"/>
      <c r="K9" s="75"/>
      <c r="L9" s="75"/>
      <c r="M9" s="75"/>
      <c r="N9" s="75"/>
      <c r="O9" s="75"/>
      <c r="P9" s="75"/>
      <c r="Q9" s="75"/>
      <c r="R9" s="75"/>
      <c r="S9" s="75"/>
      <c r="T9" s="75"/>
      <c r="U9" s="75"/>
    </row>
    <row r="10" spans="1:22" x14ac:dyDescent="0.4">
      <c r="B10" s="75"/>
      <c r="C10" s="75"/>
      <c r="D10" s="75"/>
      <c r="E10" s="75"/>
      <c r="F10" s="75"/>
      <c r="G10" s="75"/>
      <c r="H10" s="75"/>
      <c r="I10" s="75"/>
      <c r="J10" s="75"/>
      <c r="K10" s="75"/>
      <c r="L10" s="75"/>
      <c r="M10" s="75"/>
      <c r="N10" s="75"/>
      <c r="O10" s="75"/>
      <c r="P10" s="75"/>
      <c r="Q10" s="75"/>
      <c r="R10" s="75"/>
      <c r="S10" s="75"/>
      <c r="T10" s="75"/>
      <c r="U10" s="75"/>
    </row>
    <row r="11" spans="1:22" x14ac:dyDescent="0.4">
      <c r="B11" s="75"/>
      <c r="C11" s="75"/>
      <c r="D11" s="75"/>
      <c r="E11" s="75"/>
      <c r="F11" s="75"/>
      <c r="G11" s="75"/>
      <c r="H11" s="75"/>
      <c r="I11" s="75"/>
      <c r="J11" s="75"/>
      <c r="K11" s="75"/>
      <c r="L11" s="75"/>
      <c r="M11" s="75"/>
      <c r="N11" s="75"/>
      <c r="O11" s="75"/>
      <c r="P11" s="75"/>
      <c r="Q11" s="75"/>
      <c r="R11" s="75"/>
      <c r="S11" s="75"/>
      <c r="T11" s="75"/>
      <c r="U11" s="75"/>
    </row>
    <row r="12" spans="1:22" x14ac:dyDescent="0.4">
      <c r="B12" s="75"/>
      <c r="C12" s="75"/>
      <c r="D12" s="75"/>
      <c r="E12" s="75"/>
      <c r="F12" s="75"/>
      <c r="G12" s="75"/>
      <c r="H12" s="75"/>
      <c r="I12" s="75"/>
      <c r="J12" s="75"/>
      <c r="K12" s="75"/>
      <c r="L12" s="75"/>
      <c r="M12" s="75"/>
      <c r="N12" s="75"/>
      <c r="O12" s="75"/>
      <c r="P12" s="75"/>
      <c r="Q12" s="75"/>
      <c r="R12" s="75"/>
      <c r="S12" s="75"/>
      <c r="T12" s="75"/>
      <c r="U12" s="75"/>
    </row>
    <row r="13" spans="1:22" x14ac:dyDescent="0.4">
      <c r="B13" s="76" t="s">
        <v>2</v>
      </c>
      <c r="C13" s="76"/>
      <c r="D13" s="76"/>
      <c r="E13" s="76"/>
      <c r="F13" s="76"/>
      <c r="G13" s="76"/>
      <c r="H13" s="76"/>
      <c r="I13" s="76"/>
      <c r="J13" s="76"/>
      <c r="K13" s="76"/>
      <c r="L13" s="76"/>
      <c r="M13" s="76"/>
      <c r="N13" s="76"/>
      <c r="O13" s="76"/>
      <c r="P13" s="76"/>
      <c r="Q13" s="76"/>
      <c r="R13" s="76"/>
      <c r="S13" s="76"/>
      <c r="T13" s="76"/>
      <c r="U13" s="76"/>
    </row>
    <row r="14" spans="1:22" x14ac:dyDescent="0.4">
      <c r="B14" s="76"/>
      <c r="C14" s="76"/>
      <c r="D14" s="76"/>
      <c r="E14" s="76"/>
      <c r="F14" s="76"/>
      <c r="G14" s="76"/>
      <c r="H14" s="76"/>
      <c r="I14" s="76"/>
      <c r="J14" s="76"/>
      <c r="K14" s="76"/>
      <c r="L14" s="76"/>
      <c r="M14" s="76"/>
      <c r="N14" s="76"/>
      <c r="O14" s="76"/>
      <c r="P14" s="76"/>
      <c r="Q14" s="76"/>
      <c r="R14" s="76"/>
      <c r="S14" s="76"/>
      <c r="T14" s="76"/>
      <c r="U14" s="76"/>
    </row>
    <row r="15" spans="1:22" ht="17.25" thickBot="1" x14ac:dyDescent="0.45">
      <c r="B15" s="80" t="s">
        <v>3</v>
      </c>
      <c r="C15" s="80"/>
      <c r="D15" s="80"/>
      <c r="E15" s="80"/>
      <c r="F15" s="80" t="s">
        <v>4</v>
      </c>
      <c r="G15" s="80"/>
      <c r="H15" s="80"/>
      <c r="I15" s="80"/>
      <c r="J15" s="80"/>
      <c r="K15" s="80"/>
      <c r="L15" s="80"/>
      <c r="M15" s="80"/>
      <c r="N15" s="80"/>
      <c r="O15" s="80"/>
      <c r="P15" s="80"/>
      <c r="Q15" s="80"/>
      <c r="R15" s="80"/>
      <c r="S15" s="80"/>
      <c r="T15" s="80"/>
      <c r="U15" s="80"/>
    </row>
    <row r="16" spans="1:22" ht="17.25" thickTop="1" x14ac:dyDescent="0.4">
      <c r="B16" s="85" t="s">
        <v>5</v>
      </c>
      <c r="C16" s="85"/>
      <c r="D16" s="85"/>
      <c r="E16" s="85"/>
      <c r="F16" s="81" t="s">
        <v>6</v>
      </c>
      <c r="G16" s="82"/>
      <c r="H16" s="82"/>
      <c r="I16" s="82"/>
      <c r="J16" s="82"/>
      <c r="K16" s="82"/>
      <c r="L16" s="82"/>
      <c r="M16" s="82"/>
      <c r="N16" s="82"/>
      <c r="O16" s="82"/>
      <c r="P16" s="82"/>
      <c r="Q16" s="82"/>
      <c r="R16" s="82"/>
      <c r="S16" s="82"/>
      <c r="T16" s="82"/>
      <c r="U16" s="82"/>
    </row>
    <row r="17" spans="2:21" x14ac:dyDescent="0.4">
      <c r="B17" s="86"/>
      <c r="C17" s="86"/>
      <c r="D17" s="86"/>
      <c r="E17" s="86"/>
      <c r="F17" s="83"/>
      <c r="G17" s="84"/>
      <c r="H17" s="84"/>
      <c r="I17" s="84"/>
      <c r="J17" s="84"/>
      <c r="K17" s="84"/>
      <c r="L17" s="84"/>
      <c r="M17" s="84"/>
      <c r="N17" s="84"/>
      <c r="O17" s="84"/>
      <c r="P17" s="84"/>
      <c r="Q17" s="84"/>
      <c r="R17" s="84"/>
      <c r="S17" s="84"/>
      <c r="T17" s="84"/>
      <c r="U17" s="84"/>
    </row>
    <row r="18" spans="2:21" x14ac:dyDescent="0.4">
      <c r="B18" s="86"/>
      <c r="C18" s="86"/>
      <c r="D18" s="86"/>
      <c r="E18" s="86"/>
      <c r="F18" s="83"/>
      <c r="G18" s="84"/>
      <c r="H18" s="84"/>
      <c r="I18" s="84"/>
      <c r="J18" s="84"/>
      <c r="K18" s="84"/>
      <c r="L18" s="84"/>
      <c r="M18" s="84"/>
      <c r="N18" s="84"/>
      <c r="O18" s="84"/>
      <c r="P18" s="84"/>
      <c r="Q18" s="84"/>
      <c r="R18" s="84"/>
      <c r="S18" s="84"/>
      <c r="T18" s="84"/>
      <c r="U18" s="84"/>
    </row>
    <row r="19" spans="2:21" x14ac:dyDescent="0.4">
      <c r="B19" s="86"/>
      <c r="C19" s="86"/>
      <c r="D19" s="86"/>
      <c r="E19" s="86"/>
      <c r="F19" s="83"/>
      <c r="G19" s="84"/>
      <c r="H19" s="84"/>
      <c r="I19" s="84"/>
      <c r="J19" s="84"/>
      <c r="K19" s="84"/>
      <c r="L19" s="84"/>
      <c r="M19" s="84"/>
      <c r="N19" s="84"/>
      <c r="O19" s="84"/>
      <c r="P19" s="84"/>
      <c r="Q19" s="84"/>
      <c r="R19" s="84"/>
      <c r="S19" s="84"/>
      <c r="T19" s="84"/>
      <c r="U19" s="84"/>
    </row>
    <row r="20" spans="2:21" x14ac:dyDescent="0.4">
      <c r="B20" s="86"/>
      <c r="C20" s="86"/>
      <c r="D20" s="86"/>
      <c r="E20" s="86"/>
      <c r="F20" s="83"/>
      <c r="G20" s="84"/>
      <c r="H20" s="84"/>
      <c r="I20" s="84"/>
      <c r="J20" s="84"/>
      <c r="K20" s="84"/>
      <c r="L20" s="84"/>
      <c r="M20" s="84"/>
      <c r="N20" s="84"/>
      <c r="O20" s="84"/>
      <c r="P20" s="84"/>
      <c r="Q20" s="84"/>
      <c r="R20" s="84"/>
      <c r="S20" s="84"/>
      <c r="T20" s="84"/>
      <c r="U20" s="84"/>
    </row>
    <row r="21" spans="2:21" x14ac:dyDescent="0.4">
      <c r="B21" s="86"/>
      <c r="C21" s="86"/>
      <c r="D21" s="86"/>
      <c r="E21" s="86"/>
      <c r="F21" s="83"/>
      <c r="G21" s="84"/>
      <c r="H21" s="84"/>
      <c r="I21" s="84"/>
      <c r="J21" s="84"/>
      <c r="K21" s="84"/>
      <c r="L21" s="84"/>
      <c r="M21" s="84"/>
      <c r="N21" s="84"/>
      <c r="O21" s="84"/>
      <c r="P21" s="84"/>
      <c r="Q21" s="84"/>
      <c r="R21" s="84"/>
      <c r="S21" s="84"/>
      <c r="T21" s="84"/>
      <c r="U21" s="84"/>
    </row>
    <row r="22" spans="2:21" x14ac:dyDescent="0.4">
      <c r="B22" s="86"/>
      <c r="C22" s="86"/>
      <c r="D22" s="86"/>
      <c r="E22" s="86"/>
      <c r="F22" s="84"/>
      <c r="G22" s="84"/>
      <c r="H22" s="84"/>
      <c r="I22" s="84"/>
      <c r="J22" s="84"/>
      <c r="K22" s="84"/>
      <c r="L22" s="84"/>
      <c r="M22" s="84"/>
      <c r="N22" s="84"/>
      <c r="O22" s="84"/>
      <c r="P22" s="84"/>
      <c r="Q22" s="84"/>
      <c r="R22" s="84"/>
      <c r="S22" s="84"/>
      <c r="T22" s="84"/>
      <c r="U22" s="84"/>
    </row>
    <row r="23" spans="2:21" x14ac:dyDescent="0.4">
      <c r="B23" s="86"/>
      <c r="C23" s="86"/>
      <c r="D23" s="86"/>
      <c r="E23" s="86"/>
      <c r="F23" s="84"/>
      <c r="G23" s="84"/>
      <c r="H23" s="84"/>
      <c r="I23" s="84"/>
      <c r="J23" s="84"/>
      <c r="K23" s="84"/>
      <c r="L23" s="84"/>
      <c r="M23" s="84"/>
      <c r="N23" s="84"/>
      <c r="O23" s="84"/>
      <c r="P23" s="84"/>
      <c r="Q23" s="84"/>
      <c r="R23" s="84"/>
      <c r="S23" s="84"/>
      <c r="T23" s="84"/>
      <c r="U23" s="84"/>
    </row>
    <row r="24" spans="2:21" x14ac:dyDescent="0.4">
      <c r="B24" s="86" t="s">
        <v>7</v>
      </c>
      <c r="C24" s="86"/>
      <c r="D24" s="86"/>
      <c r="E24" s="86"/>
      <c r="F24" s="83" t="s">
        <v>8</v>
      </c>
      <c r="G24" s="84"/>
      <c r="H24" s="84"/>
      <c r="I24" s="84"/>
      <c r="J24" s="84"/>
      <c r="K24" s="84"/>
      <c r="L24" s="84"/>
      <c r="M24" s="84"/>
      <c r="N24" s="84"/>
      <c r="O24" s="84"/>
      <c r="P24" s="84"/>
      <c r="Q24" s="84"/>
      <c r="R24" s="84"/>
      <c r="S24" s="84"/>
      <c r="T24" s="84"/>
      <c r="U24" s="84"/>
    </row>
    <row r="25" spans="2:21" x14ac:dyDescent="0.4">
      <c r="B25" s="86"/>
      <c r="C25" s="86"/>
      <c r="D25" s="86"/>
      <c r="E25" s="86"/>
      <c r="F25" s="83"/>
      <c r="G25" s="84"/>
      <c r="H25" s="84"/>
      <c r="I25" s="84"/>
      <c r="J25" s="84"/>
      <c r="K25" s="84"/>
      <c r="L25" s="84"/>
      <c r="M25" s="84"/>
      <c r="N25" s="84"/>
      <c r="O25" s="84"/>
      <c r="P25" s="84"/>
      <c r="Q25" s="84"/>
      <c r="R25" s="84"/>
      <c r="S25" s="84"/>
      <c r="T25" s="84"/>
      <c r="U25" s="84"/>
    </row>
    <row r="26" spans="2:21" x14ac:dyDescent="0.4">
      <c r="B26" s="86"/>
      <c r="C26" s="86"/>
      <c r="D26" s="86"/>
      <c r="E26" s="86"/>
      <c r="F26" s="83"/>
      <c r="G26" s="84"/>
      <c r="H26" s="84"/>
      <c r="I26" s="84"/>
      <c r="J26" s="84"/>
      <c r="K26" s="84"/>
      <c r="L26" s="84"/>
      <c r="M26" s="84"/>
      <c r="N26" s="84"/>
      <c r="O26" s="84"/>
      <c r="P26" s="84"/>
      <c r="Q26" s="84"/>
      <c r="R26" s="84"/>
      <c r="S26" s="84"/>
      <c r="T26" s="84"/>
      <c r="U26" s="84"/>
    </row>
    <row r="27" spans="2:21" x14ac:dyDescent="0.4">
      <c r="B27" s="86"/>
      <c r="C27" s="86"/>
      <c r="D27" s="86"/>
      <c r="E27" s="86"/>
      <c r="F27" s="83"/>
      <c r="G27" s="84"/>
      <c r="H27" s="84"/>
      <c r="I27" s="84"/>
      <c r="J27" s="84"/>
      <c r="K27" s="84"/>
      <c r="L27" s="84"/>
      <c r="M27" s="84"/>
      <c r="N27" s="84"/>
      <c r="O27" s="84"/>
      <c r="P27" s="84"/>
      <c r="Q27" s="84"/>
      <c r="R27" s="84"/>
      <c r="S27" s="84"/>
      <c r="T27" s="84"/>
      <c r="U27" s="84"/>
    </row>
    <row r="28" spans="2:21" x14ac:dyDescent="0.4">
      <c r="B28" s="86"/>
      <c r="C28" s="86"/>
      <c r="D28" s="86"/>
      <c r="E28" s="86"/>
      <c r="F28" s="83"/>
      <c r="G28" s="84"/>
      <c r="H28" s="84"/>
      <c r="I28" s="84"/>
      <c r="J28" s="84"/>
      <c r="K28" s="84"/>
      <c r="L28" s="84"/>
      <c r="M28" s="84"/>
      <c r="N28" s="84"/>
      <c r="O28" s="84"/>
      <c r="P28" s="84"/>
      <c r="Q28" s="84"/>
      <c r="R28" s="84"/>
      <c r="S28" s="84"/>
      <c r="T28" s="84"/>
      <c r="U28" s="84"/>
    </row>
    <row r="29" spans="2:21" x14ac:dyDescent="0.4">
      <c r="B29" s="86"/>
      <c r="C29" s="86"/>
      <c r="D29" s="86"/>
      <c r="E29" s="86"/>
      <c r="F29" s="83"/>
      <c r="G29" s="84"/>
      <c r="H29" s="84"/>
      <c r="I29" s="84"/>
      <c r="J29" s="84"/>
      <c r="K29" s="84"/>
      <c r="L29" s="84"/>
      <c r="M29" s="84"/>
      <c r="N29" s="84"/>
      <c r="O29" s="84"/>
      <c r="P29" s="84"/>
      <c r="Q29" s="84"/>
      <c r="R29" s="84"/>
      <c r="S29" s="84"/>
      <c r="T29" s="84"/>
      <c r="U29" s="84"/>
    </row>
    <row r="30" spans="2:21" x14ac:dyDescent="0.4">
      <c r="B30" s="86"/>
      <c r="C30" s="86"/>
      <c r="D30" s="86"/>
      <c r="E30" s="86"/>
      <c r="F30" s="83"/>
      <c r="G30" s="84"/>
      <c r="H30" s="84"/>
      <c r="I30" s="84"/>
      <c r="J30" s="84"/>
      <c r="K30" s="84"/>
      <c r="L30" s="84"/>
      <c r="M30" s="84"/>
      <c r="N30" s="84"/>
      <c r="O30" s="84"/>
      <c r="P30" s="84"/>
      <c r="Q30" s="84"/>
      <c r="R30" s="84"/>
      <c r="S30" s="84"/>
      <c r="T30" s="84"/>
      <c r="U30" s="84"/>
    </row>
    <row r="31" spans="2:21" x14ac:dyDescent="0.4">
      <c r="B31" s="86"/>
      <c r="C31" s="86"/>
      <c r="D31" s="86"/>
      <c r="E31" s="86"/>
      <c r="F31" s="83"/>
      <c r="G31" s="84"/>
      <c r="H31" s="84"/>
      <c r="I31" s="84"/>
      <c r="J31" s="84"/>
      <c r="K31" s="84"/>
      <c r="L31" s="84"/>
      <c r="M31" s="84"/>
      <c r="N31" s="84"/>
      <c r="O31" s="84"/>
      <c r="P31" s="84"/>
      <c r="Q31" s="84"/>
      <c r="R31" s="84"/>
      <c r="S31" s="84"/>
      <c r="T31" s="84"/>
      <c r="U31" s="84"/>
    </row>
    <row r="32" spans="2:21" x14ac:dyDescent="0.4">
      <c r="B32" s="86"/>
      <c r="C32" s="86"/>
      <c r="D32" s="86"/>
      <c r="E32" s="86"/>
      <c r="F32" s="84"/>
      <c r="G32" s="84"/>
      <c r="H32" s="84"/>
      <c r="I32" s="84"/>
      <c r="J32" s="84"/>
      <c r="K32" s="84"/>
      <c r="L32" s="84"/>
      <c r="M32" s="84"/>
      <c r="N32" s="84"/>
      <c r="O32" s="84"/>
      <c r="P32" s="84"/>
      <c r="Q32" s="84"/>
      <c r="R32" s="84"/>
      <c r="S32" s="84"/>
      <c r="T32" s="84"/>
      <c r="U32" s="84"/>
    </row>
    <row r="33" spans="1:22" x14ac:dyDescent="0.4">
      <c r="B33" s="86"/>
      <c r="C33" s="86"/>
      <c r="D33" s="86"/>
      <c r="E33" s="86"/>
      <c r="F33" s="84"/>
      <c r="G33" s="84"/>
      <c r="H33" s="84"/>
      <c r="I33" s="84"/>
      <c r="J33" s="84"/>
      <c r="K33" s="84"/>
      <c r="L33" s="84"/>
      <c r="M33" s="84"/>
      <c r="N33" s="84"/>
      <c r="O33" s="84"/>
      <c r="P33" s="84"/>
      <c r="Q33" s="84"/>
      <c r="R33" s="84"/>
      <c r="S33" s="84"/>
      <c r="T33" s="84"/>
      <c r="U33" s="84"/>
    </row>
    <row r="34" spans="1:22" x14ac:dyDescent="0.4">
      <c r="B34" s="87" t="s">
        <v>9</v>
      </c>
      <c r="C34" s="87"/>
      <c r="D34" s="87"/>
      <c r="E34" s="87"/>
      <c r="F34" s="87"/>
      <c r="G34" s="87"/>
      <c r="H34" s="87"/>
      <c r="I34" s="87"/>
      <c r="J34" s="87"/>
      <c r="K34" s="87"/>
      <c r="L34" s="87"/>
      <c r="M34" s="87"/>
      <c r="N34" s="87"/>
      <c r="O34" s="87"/>
      <c r="P34" s="87"/>
      <c r="Q34" s="87"/>
      <c r="R34" s="87"/>
      <c r="S34" s="87"/>
      <c r="T34" s="87"/>
      <c r="U34" s="87"/>
    </row>
    <row r="35" spans="1:22" x14ac:dyDescent="0.4">
      <c r="B35" s="75"/>
      <c r="C35" s="75"/>
      <c r="D35" s="75"/>
      <c r="E35" s="75"/>
      <c r="F35" s="75"/>
      <c r="G35" s="75"/>
      <c r="H35" s="75"/>
      <c r="I35" s="75"/>
      <c r="J35" s="75"/>
      <c r="K35" s="75"/>
      <c r="L35" s="75"/>
      <c r="M35" s="75"/>
      <c r="N35" s="75"/>
      <c r="O35" s="75"/>
      <c r="P35" s="75"/>
      <c r="Q35" s="75"/>
      <c r="R35" s="75"/>
      <c r="S35" s="75"/>
      <c r="T35" s="75"/>
      <c r="U35" s="75"/>
    </row>
    <row r="36" spans="1:22" x14ac:dyDescent="0.4">
      <c r="B36" s="75"/>
      <c r="C36" s="75"/>
      <c r="D36" s="75"/>
      <c r="E36" s="75"/>
      <c r="F36" s="75"/>
      <c r="G36" s="75"/>
      <c r="H36" s="75"/>
      <c r="I36" s="75"/>
      <c r="J36" s="75"/>
      <c r="K36" s="75"/>
      <c r="L36" s="75"/>
      <c r="M36" s="75"/>
      <c r="N36" s="75"/>
      <c r="O36" s="75"/>
      <c r="P36" s="75"/>
      <c r="Q36" s="75"/>
      <c r="R36" s="75"/>
      <c r="S36" s="75"/>
      <c r="T36" s="75"/>
      <c r="U36" s="75"/>
    </row>
    <row r="37" spans="1:22" x14ac:dyDescent="0.4">
      <c r="B37" s="75"/>
      <c r="C37" s="75"/>
      <c r="D37" s="75"/>
      <c r="E37" s="75"/>
      <c r="F37" s="75"/>
      <c r="G37" s="75"/>
      <c r="H37" s="75"/>
      <c r="I37" s="75"/>
      <c r="J37" s="75"/>
      <c r="K37" s="75"/>
      <c r="L37" s="75"/>
      <c r="M37" s="75"/>
      <c r="N37" s="75"/>
      <c r="O37" s="75"/>
      <c r="P37" s="75"/>
      <c r="Q37" s="75"/>
      <c r="R37" s="75"/>
      <c r="S37" s="75"/>
      <c r="T37" s="75"/>
      <c r="U37" s="75"/>
    </row>
    <row r="38" spans="1:22" x14ac:dyDescent="0.4">
      <c r="B38" s="75"/>
      <c r="C38" s="75"/>
      <c r="D38" s="75"/>
      <c r="E38" s="75"/>
      <c r="F38" s="75"/>
      <c r="G38" s="75"/>
      <c r="H38" s="75"/>
      <c r="I38" s="75"/>
      <c r="J38" s="75"/>
      <c r="K38" s="75"/>
      <c r="L38" s="75"/>
      <c r="M38" s="75"/>
      <c r="N38" s="75"/>
      <c r="O38" s="75"/>
      <c r="P38" s="75"/>
      <c r="Q38" s="75"/>
      <c r="R38" s="75"/>
      <c r="S38" s="75"/>
      <c r="T38" s="75"/>
      <c r="U38" s="75"/>
    </row>
    <row r="39" spans="1:22" x14ac:dyDescent="0.4">
      <c r="B39" s="29"/>
      <c r="C39" s="29"/>
      <c r="D39" s="29"/>
      <c r="E39" s="29"/>
      <c r="F39" s="29"/>
      <c r="G39" s="29"/>
      <c r="H39" s="29"/>
      <c r="I39" s="29"/>
      <c r="J39" s="29"/>
      <c r="K39" s="29"/>
      <c r="L39" s="29"/>
      <c r="M39" s="29"/>
      <c r="N39" s="29"/>
      <c r="O39" s="29"/>
      <c r="P39" s="29"/>
      <c r="Q39" s="29"/>
      <c r="R39" s="29"/>
      <c r="S39" s="29"/>
      <c r="T39" s="29"/>
      <c r="U39" s="29"/>
    </row>
    <row r="40" spans="1:22" x14ac:dyDescent="0.4">
      <c r="A40" s="2" t="s">
        <v>10</v>
      </c>
    </row>
    <row r="41" spans="1:22" x14ac:dyDescent="0.4">
      <c r="B41" s="75" t="s">
        <v>11</v>
      </c>
      <c r="C41" s="75"/>
      <c r="D41" s="75"/>
      <c r="E41" s="75"/>
      <c r="F41" s="75"/>
      <c r="G41" s="75"/>
      <c r="H41" s="75"/>
      <c r="I41" s="75"/>
      <c r="J41" s="75"/>
      <c r="K41" s="75"/>
      <c r="L41" s="75"/>
      <c r="M41" s="75"/>
      <c r="N41" s="75"/>
      <c r="O41" s="75"/>
      <c r="P41" s="75"/>
      <c r="Q41" s="75"/>
      <c r="R41" s="75"/>
      <c r="S41" s="75"/>
      <c r="T41" s="75"/>
      <c r="U41" s="75"/>
    </row>
    <row r="42" spans="1:22" x14ac:dyDescent="0.4">
      <c r="B42" s="75"/>
      <c r="C42" s="75"/>
      <c r="D42" s="75"/>
      <c r="E42" s="75"/>
      <c r="F42" s="75"/>
      <c r="G42" s="75"/>
      <c r="H42" s="75"/>
      <c r="I42" s="75"/>
      <c r="J42" s="75"/>
      <c r="K42" s="75"/>
      <c r="L42" s="75"/>
      <c r="M42" s="75"/>
      <c r="N42" s="75"/>
      <c r="O42" s="75"/>
      <c r="P42" s="75"/>
      <c r="Q42" s="75"/>
      <c r="R42" s="75"/>
      <c r="S42" s="75"/>
      <c r="T42" s="75"/>
      <c r="U42" s="75"/>
    </row>
    <row r="43" spans="1:22" x14ac:dyDescent="0.4">
      <c r="B43" s="75"/>
      <c r="C43" s="75"/>
      <c r="D43" s="75"/>
      <c r="E43" s="75"/>
      <c r="F43" s="75"/>
      <c r="G43" s="75"/>
      <c r="H43" s="75"/>
      <c r="I43" s="75"/>
      <c r="J43" s="75"/>
      <c r="K43" s="75"/>
      <c r="L43" s="75"/>
      <c r="M43" s="75"/>
      <c r="N43" s="75"/>
      <c r="O43" s="75"/>
      <c r="P43" s="75"/>
      <c r="Q43" s="75"/>
      <c r="R43" s="75"/>
      <c r="S43" s="75"/>
      <c r="T43" s="75"/>
      <c r="U43" s="75"/>
    </row>
    <row r="44" spans="1:22" x14ac:dyDescent="0.4">
      <c r="B44" s="75"/>
      <c r="C44" s="75"/>
      <c r="D44" s="75"/>
      <c r="E44" s="75"/>
      <c r="F44" s="75"/>
      <c r="G44" s="75"/>
      <c r="H44" s="75"/>
      <c r="I44" s="75"/>
      <c r="J44" s="75"/>
      <c r="K44" s="75"/>
      <c r="L44" s="75"/>
      <c r="M44" s="75"/>
      <c r="N44" s="75"/>
      <c r="O44" s="75"/>
      <c r="P44" s="75"/>
      <c r="Q44" s="75"/>
      <c r="R44" s="75"/>
      <c r="S44" s="75"/>
      <c r="T44" s="75"/>
      <c r="U44" s="75"/>
    </row>
    <row r="45" spans="1:22" x14ac:dyDescent="0.4">
      <c r="B45" s="75"/>
      <c r="C45" s="75"/>
      <c r="D45" s="75"/>
      <c r="E45" s="75"/>
      <c r="F45" s="75"/>
      <c r="G45" s="75"/>
      <c r="H45" s="75"/>
      <c r="I45" s="75"/>
      <c r="J45" s="75"/>
      <c r="K45" s="75"/>
      <c r="L45" s="75"/>
      <c r="M45" s="75"/>
      <c r="N45" s="75"/>
      <c r="O45" s="75"/>
      <c r="P45" s="75"/>
      <c r="Q45" s="75"/>
      <c r="R45" s="75"/>
      <c r="S45" s="75"/>
      <c r="T45" s="75"/>
      <c r="U45" s="75"/>
    </row>
    <row r="46" spans="1:22" ht="17.25" thickBot="1" x14ac:dyDescent="0.45"/>
    <row r="47" spans="1:22" x14ac:dyDescent="0.4">
      <c r="A47" s="69" t="s">
        <v>324</v>
      </c>
      <c r="B47" s="70"/>
      <c r="C47" s="70"/>
      <c r="D47" s="70"/>
      <c r="E47" s="70"/>
      <c r="F47" s="70"/>
      <c r="G47" s="70"/>
      <c r="H47" s="70"/>
      <c r="I47" s="70"/>
      <c r="J47" s="70"/>
      <c r="K47" s="70"/>
      <c r="L47" s="70"/>
      <c r="M47" s="70"/>
      <c r="N47" s="70"/>
      <c r="O47" s="70"/>
      <c r="P47" s="70"/>
      <c r="Q47" s="70"/>
      <c r="R47" s="70"/>
      <c r="S47" s="70"/>
      <c r="T47" s="70"/>
      <c r="U47" s="70"/>
      <c r="V47" s="71"/>
    </row>
    <row r="48" spans="1:22" x14ac:dyDescent="0.4">
      <c r="A48" s="77"/>
      <c r="B48" s="78"/>
      <c r="C48" s="78"/>
      <c r="D48" s="78"/>
      <c r="E48" s="78"/>
      <c r="F48" s="78"/>
      <c r="G48" s="78"/>
      <c r="H48" s="78"/>
      <c r="I48" s="78"/>
      <c r="J48" s="78"/>
      <c r="K48" s="78"/>
      <c r="L48" s="78"/>
      <c r="M48" s="78"/>
      <c r="N48" s="78"/>
      <c r="O48" s="78"/>
      <c r="P48" s="78"/>
      <c r="Q48" s="78"/>
      <c r="R48" s="78"/>
      <c r="S48" s="78"/>
      <c r="T48" s="78"/>
      <c r="U48" s="78"/>
      <c r="V48" s="79"/>
    </row>
    <row r="49" spans="1:22" x14ac:dyDescent="0.4">
      <c r="A49" s="77"/>
      <c r="B49" s="78"/>
      <c r="C49" s="78"/>
      <c r="D49" s="78"/>
      <c r="E49" s="78"/>
      <c r="F49" s="78"/>
      <c r="G49" s="78"/>
      <c r="H49" s="78"/>
      <c r="I49" s="78"/>
      <c r="J49" s="78"/>
      <c r="K49" s="78"/>
      <c r="L49" s="78"/>
      <c r="M49" s="78"/>
      <c r="N49" s="78"/>
      <c r="O49" s="78"/>
      <c r="P49" s="78"/>
      <c r="Q49" s="78"/>
      <c r="R49" s="78"/>
      <c r="S49" s="78"/>
      <c r="T49" s="78"/>
      <c r="U49" s="78"/>
      <c r="V49" s="79"/>
    </row>
    <row r="50" spans="1:22" ht="17.25" thickBot="1" x14ac:dyDescent="0.45">
      <c r="A50" s="72"/>
      <c r="B50" s="73"/>
      <c r="C50" s="73"/>
      <c r="D50" s="73"/>
      <c r="E50" s="73"/>
      <c r="F50" s="73"/>
      <c r="G50" s="73"/>
      <c r="H50" s="73"/>
      <c r="I50" s="73"/>
      <c r="J50" s="73"/>
      <c r="K50" s="73"/>
      <c r="L50" s="73"/>
      <c r="M50" s="73"/>
      <c r="N50" s="73"/>
      <c r="O50" s="73"/>
      <c r="P50" s="73"/>
      <c r="Q50" s="73"/>
      <c r="R50" s="73"/>
      <c r="S50" s="73"/>
      <c r="T50" s="73"/>
      <c r="U50" s="73"/>
      <c r="V50" s="74"/>
    </row>
    <row r="51" spans="1:22" x14ac:dyDescent="0.4">
      <c r="B51" s="75" t="s">
        <v>12</v>
      </c>
      <c r="C51" s="75"/>
      <c r="D51" s="75"/>
      <c r="E51" s="75"/>
      <c r="F51" s="75"/>
      <c r="G51" s="75"/>
      <c r="H51" s="75"/>
      <c r="I51" s="75"/>
      <c r="J51" s="75"/>
      <c r="K51" s="75"/>
      <c r="L51" s="75"/>
      <c r="M51" s="75"/>
      <c r="N51" s="75"/>
      <c r="O51" s="75"/>
      <c r="P51" s="75"/>
      <c r="Q51" s="75"/>
      <c r="R51" s="75"/>
      <c r="S51" s="75"/>
      <c r="T51" s="75"/>
      <c r="U51" s="75"/>
    </row>
    <row r="52" spans="1:22" x14ac:dyDescent="0.4">
      <c r="B52" s="75"/>
      <c r="C52" s="75"/>
      <c r="D52" s="75"/>
      <c r="E52" s="75"/>
      <c r="F52" s="75"/>
      <c r="G52" s="75"/>
      <c r="H52" s="75"/>
      <c r="I52" s="75"/>
      <c r="J52" s="75"/>
      <c r="K52" s="75"/>
      <c r="L52" s="75"/>
      <c r="M52" s="75"/>
      <c r="N52" s="75"/>
      <c r="O52" s="75"/>
      <c r="P52" s="75"/>
      <c r="Q52" s="75"/>
      <c r="R52" s="75"/>
      <c r="S52" s="75"/>
      <c r="T52" s="75"/>
      <c r="U52" s="75"/>
    </row>
    <row r="53" spans="1:22" x14ac:dyDescent="0.4">
      <c r="B53" s="75"/>
      <c r="C53" s="75"/>
      <c r="D53" s="75"/>
      <c r="E53" s="75"/>
      <c r="F53" s="75"/>
      <c r="G53" s="75"/>
      <c r="H53" s="75"/>
      <c r="I53" s="75"/>
      <c r="J53" s="75"/>
      <c r="K53" s="75"/>
      <c r="L53" s="75"/>
      <c r="M53" s="75"/>
      <c r="N53" s="75"/>
      <c r="O53" s="75"/>
      <c r="P53" s="75"/>
      <c r="Q53" s="75"/>
      <c r="R53" s="75"/>
      <c r="S53" s="75"/>
      <c r="T53" s="75"/>
      <c r="U53" s="75"/>
    </row>
    <row r="54" spans="1:22" x14ac:dyDescent="0.4">
      <c r="B54" s="75"/>
      <c r="C54" s="75"/>
      <c r="D54" s="75"/>
      <c r="E54" s="75"/>
      <c r="F54" s="75"/>
      <c r="G54" s="75"/>
      <c r="H54" s="75"/>
      <c r="I54" s="75"/>
      <c r="J54" s="75"/>
      <c r="K54" s="75"/>
      <c r="L54" s="75"/>
      <c r="M54" s="75"/>
      <c r="N54" s="75"/>
      <c r="O54" s="75"/>
      <c r="P54" s="75"/>
      <c r="Q54" s="75"/>
      <c r="R54" s="75"/>
      <c r="S54" s="75"/>
      <c r="T54" s="75"/>
      <c r="U54" s="75"/>
    </row>
    <row r="55" spans="1:22" x14ac:dyDescent="0.4">
      <c r="B55" s="75"/>
      <c r="C55" s="75"/>
      <c r="D55" s="75"/>
      <c r="E55" s="75"/>
      <c r="F55" s="75"/>
      <c r="G55" s="75"/>
      <c r="H55" s="75"/>
      <c r="I55" s="75"/>
      <c r="J55" s="75"/>
      <c r="K55" s="75"/>
      <c r="L55" s="75"/>
      <c r="M55" s="75"/>
      <c r="N55" s="75"/>
      <c r="O55" s="75"/>
      <c r="P55" s="75"/>
      <c r="Q55" s="75"/>
      <c r="R55" s="75"/>
      <c r="S55" s="75"/>
      <c r="T55" s="75"/>
      <c r="U55" s="75"/>
    </row>
    <row r="56" spans="1:22" x14ac:dyDescent="0.4">
      <c r="B56" s="75"/>
      <c r="C56" s="75"/>
      <c r="D56" s="75"/>
      <c r="E56" s="75"/>
      <c r="F56" s="75"/>
      <c r="G56" s="75"/>
      <c r="H56" s="75"/>
      <c r="I56" s="75"/>
      <c r="J56" s="75"/>
      <c r="K56" s="75"/>
      <c r="L56" s="75"/>
      <c r="M56" s="75"/>
      <c r="N56" s="75"/>
      <c r="O56" s="75"/>
      <c r="P56" s="75"/>
      <c r="Q56" s="75"/>
      <c r="R56" s="75"/>
      <c r="S56" s="75"/>
      <c r="T56" s="75"/>
      <c r="U56" s="75"/>
    </row>
    <row r="57" spans="1:22" x14ac:dyDescent="0.4">
      <c r="B57" s="75"/>
      <c r="C57" s="75"/>
      <c r="D57" s="75"/>
      <c r="E57" s="75"/>
      <c r="F57" s="75"/>
      <c r="G57" s="75"/>
      <c r="H57" s="75"/>
      <c r="I57" s="75"/>
      <c r="J57" s="75"/>
      <c r="K57" s="75"/>
      <c r="L57" s="75"/>
      <c r="M57" s="75"/>
      <c r="N57" s="75"/>
      <c r="O57" s="75"/>
      <c r="P57" s="75"/>
      <c r="Q57" s="75"/>
      <c r="R57" s="75"/>
      <c r="S57" s="75"/>
      <c r="T57" s="75"/>
      <c r="U57" s="75"/>
    </row>
    <row r="58" spans="1:22" x14ac:dyDescent="0.4">
      <c r="B58" s="76" t="s">
        <v>13</v>
      </c>
      <c r="C58" s="76"/>
      <c r="D58" s="76"/>
      <c r="E58" s="76"/>
      <c r="F58" s="76"/>
      <c r="G58" s="76"/>
      <c r="H58" s="76"/>
      <c r="I58" s="76"/>
      <c r="J58" s="76"/>
      <c r="K58" s="76"/>
      <c r="L58" s="76"/>
      <c r="M58" s="76"/>
      <c r="N58" s="76"/>
      <c r="O58" s="76"/>
      <c r="P58" s="76"/>
      <c r="Q58" s="76"/>
      <c r="R58" s="76"/>
      <c r="S58" s="76"/>
      <c r="T58" s="76"/>
      <c r="U58" s="76"/>
    </row>
    <row r="59" spans="1:22" x14ac:dyDescent="0.4">
      <c r="B59" s="76"/>
      <c r="C59" s="76"/>
      <c r="D59" s="76"/>
      <c r="E59" s="76"/>
      <c r="F59" s="76"/>
      <c r="G59" s="76"/>
      <c r="H59" s="76"/>
      <c r="I59" s="76"/>
      <c r="J59" s="76"/>
      <c r="K59" s="76"/>
      <c r="L59" s="76"/>
      <c r="M59" s="76"/>
      <c r="N59" s="76"/>
      <c r="O59" s="76"/>
      <c r="P59" s="76"/>
      <c r="Q59" s="76"/>
      <c r="R59" s="76"/>
      <c r="S59" s="76"/>
      <c r="T59" s="76"/>
      <c r="U59" s="76"/>
    </row>
    <row r="60" spans="1:22" x14ac:dyDescent="0.4">
      <c r="B60" s="75" t="s">
        <v>14</v>
      </c>
      <c r="C60" s="75"/>
      <c r="D60" s="75"/>
      <c r="E60" s="75"/>
      <c r="F60" s="75"/>
      <c r="G60" s="75"/>
      <c r="H60" s="75"/>
      <c r="I60" s="75"/>
      <c r="J60" s="75"/>
      <c r="K60" s="75"/>
      <c r="L60" s="75"/>
      <c r="M60" s="75"/>
      <c r="N60" s="75"/>
      <c r="O60" s="75"/>
      <c r="P60" s="75"/>
      <c r="Q60" s="75"/>
      <c r="R60" s="75"/>
      <c r="S60" s="75"/>
      <c r="T60" s="75"/>
      <c r="U60" s="75"/>
    </row>
    <row r="61" spans="1:22" x14ac:dyDescent="0.4">
      <c r="B61" s="75"/>
      <c r="C61" s="75"/>
      <c r="D61" s="75"/>
      <c r="E61" s="75"/>
      <c r="F61" s="75"/>
      <c r="G61" s="75"/>
      <c r="H61" s="75"/>
      <c r="I61" s="75"/>
      <c r="J61" s="75"/>
      <c r="K61" s="75"/>
      <c r="L61" s="75"/>
      <c r="M61" s="75"/>
      <c r="N61" s="75"/>
      <c r="O61" s="75"/>
      <c r="P61" s="75"/>
      <c r="Q61" s="75"/>
      <c r="R61" s="75"/>
      <c r="S61" s="75"/>
      <c r="T61" s="75"/>
      <c r="U61" s="75"/>
    </row>
    <row r="62" spans="1:22" x14ac:dyDescent="0.4">
      <c r="B62" s="75"/>
      <c r="C62" s="75"/>
      <c r="D62" s="75"/>
      <c r="E62" s="75"/>
      <c r="F62" s="75"/>
      <c r="G62" s="75"/>
      <c r="H62" s="75"/>
      <c r="I62" s="75"/>
      <c r="J62" s="75"/>
      <c r="K62" s="75"/>
      <c r="L62" s="75"/>
      <c r="M62" s="75"/>
      <c r="N62" s="75"/>
      <c r="O62" s="75"/>
      <c r="P62" s="75"/>
      <c r="Q62" s="75"/>
      <c r="R62" s="75"/>
      <c r="S62" s="75"/>
      <c r="T62" s="75"/>
      <c r="U62" s="75"/>
    </row>
    <row r="63" spans="1:22" x14ac:dyDescent="0.4">
      <c r="B63" s="76" t="s">
        <v>15</v>
      </c>
      <c r="C63" s="76"/>
      <c r="D63" s="76"/>
      <c r="E63" s="76"/>
      <c r="F63" s="76"/>
      <c r="G63" s="76"/>
      <c r="H63" s="76"/>
      <c r="I63" s="76"/>
      <c r="J63" s="76"/>
      <c r="K63" s="76"/>
      <c r="L63" s="76"/>
      <c r="M63" s="76"/>
      <c r="N63" s="76"/>
      <c r="O63" s="76"/>
      <c r="P63" s="76"/>
      <c r="Q63" s="76"/>
      <c r="R63" s="76"/>
      <c r="S63" s="76"/>
      <c r="T63" s="76"/>
      <c r="U63" s="76"/>
    </row>
    <row r="64" spans="1:22" x14ac:dyDescent="0.4">
      <c r="B64" s="76"/>
      <c r="C64" s="76"/>
      <c r="D64" s="76"/>
      <c r="E64" s="76"/>
      <c r="F64" s="76"/>
      <c r="G64" s="76"/>
      <c r="H64" s="76"/>
      <c r="I64" s="76"/>
      <c r="J64" s="76"/>
      <c r="K64" s="76"/>
      <c r="L64" s="76"/>
      <c r="M64" s="76"/>
      <c r="N64" s="76"/>
      <c r="O64" s="76"/>
      <c r="P64" s="76"/>
      <c r="Q64" s="76"/>
      <c r="R64" s="76"/>
      <c r="S64" s="76"/>
      <c r="T64" s="76"/>
      <c r="U64" s="76"/>
    </row>
    <row r="65" spans="1:22" x14ac:dyDescent="0.4">
      <c r="B65" s="75" t="s">
        <v>16</v>
      </c>
      <c r="C65" s="75"/>
      <c r="D65" s="75"/>
      <c r="E65" s="75"/>
      <c r="F65" s="75"/>
      <c r="G65" s="75"/>
      <c r="H65" s="75"/>
      <c r="I65" s="75"/>
      <c r="J65" s="75"/>
      <c r="K65" s="75"/>
      <c r="L65" s="75"/>
      <c r="M65" s="75"/>
      <c r="N65" s="75"/>
      <c r="O65" s="75"/>
      <c r="P65" s="75"/>
      <c r="Q65" s="75"/>
      <c r="R65" s="75"/>
      <c r="S65" s="75"/>
      <c r="T65" s="75"/>
      <c r="U65" s="75"/>
    </row>
    <row r="66" spans="1:22" x14ac:dyDescent="0.4">
      <c r="B66" s="75"/>
      <c r="C66" s="75"/>
      <c r="D66" s="75"/>
      <c r="E66" s="75"/>
      <c r="F66" s="75"/>
      <c r="G66" s="75"/>
      <c r="H66" s="75"/>
      <c r="I66" s="75"/>
      <c r="J66" s="75"/>
      <c r="K66" s="75"/>
      <c r="L66" s="75"/>
      <c r="M66" s="75"/>
      <c r="N66" s="75"/>
      <c r="O66" s="75"/>
      <c r="P66" s="75"/>
      <c r="Q66" s="75"/>
      <c r="R66" s="75"/>
      <c r="S66" s="75"/>
      <c r="T66" s="75"/>
      <c r="U66" s="75"/>
    </row>
    <row r="67" spans="1:22" x14ac:dyDescent="0.4">
      <c r="B67" s="75"/>
      <c r="C67" s="75"/>
      <c r="D67" s="75"/>
      <c r="E67" s="75"/>
      <c r="F67" s="75"/>
      <c r="G67" s="75"/>
      <c r="H67" s="75"/>
      <c r="I67" s="75"/>
      <c r="J67" s="75"/>
      <c r="K67" s="75"/>
      <c r="L67" s="75"/>
      <c r="M67" s="75"/>
      <c r="N67" s="75"/>
      <c r="O67" s="75"/>
      <c r="P67" s="75"/>
      <c r="Q67" s="75"/>
      <c r="R67" s="75"/>
      <c r="S67" s="75"/>
      <c r="T67" s="75"/>
      <c r="U67" s="75"/>
    </row>
    <row r="68" spans="1:22" ht="17.25" thickBot="1" x14ac:dyDescent="0.45">
      <c r="B68" s="75"/>
      <c r="C68" s="75"/>
      <c r="D68" s="75"/>
      <c r="E68" s="75"/>
      <c r="F68" s="75"/>
      <c r="G68" s="75"/>
      <c r="H68" s="75"/>
      <c r="I68" s="75"/>
      <c r="J68" s="75"/>
      <c r="K68" s="75"/>
      <c r="L68" s="75"/>
      <c r="M68" s="75"/>
      <c r="N68" s="75"/>
      <c r="O68" s="75"/>
      <c r="P68" s="75"/>
      <c r="Q68" s="75"/>
      <c r="R68" s="75"/>
      <c r="S68" s="75"/>
      <c r="T68" s="75"/>
      <c r="U68" s="75"/>
    </row>
    <row r="69" spans="1:22" x14ac:dyDescent="0.4">
      <c r="A69" s="69" t="s">
        <v>17</v>
      </c>
      <c r="B69" s="70"/>
      <c r="C69" s="70"/>
      <c r="D69" s="70"/>
      <c r="E69" s="70"/>
      <c r="F69" s="70"/>
      <c r="G69" s="70"/>
      <c r="H69" s="70"/>
      <c r="I69" s="70"/>
      <c r="J69" s="70"/>
      <c r="K69" s="70"/>
      <c r="L69" s="70"/>
      <c r="M69" s="70"/>
      <c r="N69" s="70"/>
      <c r="O69" s="70"/>
      <c r="P69" s="70"/>
      <c r="Q69" s="70"/>
      <c r="R69" s="70"/>
      <c r="S69" s="70"/>
      <c r="T69" s="70"/>
      <c r="U69" s="70"/>
      <c r="V69" s="71"/>
    </row>
    <row r="70" spans="1:22" ht="17.25" thickBot="1" x14ac:dyDescent="0.45">
      <c r="A70" s="72"/>
      <c r="B70" s="73"/>
      <c r="C70" s="73"/>
      <c r="D70" s="73"/>
      <c r="E70" s="73"/>
      <c r="F70" s="73"/>
      <c r="G70" s="73"/>
      <c r="H70" s="73"/>
      <c r="I70" s="73"/>
      <c r="J70" s="73"/>
      <c r="K70" s="73"/>
      <c r="L70" s="73"/>
      <c r="M70" s="73"/>
      <c r="N70" s="73"/>
      <c r="O70" s="73"/>
      <c r="P70" s="73"/>
      <c r="Q70" s="73"/>
      <c r="R70" s="73"/>
      <c r="S70" s="73"/>
      <c r="T70" s="73"/>
      <c r="U70" s="73"/>
      <c r="V70" s="74"/>
    </row>
    <row r="71" spans="1:22" x14ac:dyDescent="0.4">
      <c r="B71" s="51" t="s">
        <v>207</v>
      </c>
      <c r="C71" s="51"/>
      <c r="D71" s="51"/>
      <c r="E71" s="51"/>
      <c r="F71" s="51"/>
      <c r="G71" s="51"/>
      <c r="H71" s="51"/>
      <c r="I71" s="51"/>
      <c r="J71" s="51"/>
      <c r="K71" s="51"/>
      <c r="L71" s="51"/>
      <c r="M71" s="51"/>
      <c r="N71" s="51"/>
      <c r="O71" s="51"/>
      <c r="P71" s="51"/>
      <c r="Q71" s="51"/>
      <c r="R71" s="51"/>
      <c r="S71" s="51"/>
      <c r="T71" s="51"/>
      <c r="U71" s="51"/>
    </row>
    <row r="72" spans="1:22" x14ac:dyDescent="0.4">
      <c r="B72" s="75"/>
      <c r="C72" s="75"/>
      <c r="D72" s="75"/>
      <c r="E72" s="75"/>
      <c r="F72" s="75"/>
      <c r="G72" s="75"/>
      <c r="H72" s="75"/>
      <c r="I72" s="75"/>
      <c r="J72" s="75"/>
      <c r="K72" s="75"/>
      <c r="L72" s="75"/>
      <c r="M72" s="75"/>
      <c r="N72" s="75"/>
      <c r="O72" s="75"/>
      <c r="P72" s="75"/>
      <c r="Q72" s="75"/>
      <c r="R72" s="75"/>
      <c r="S72" s="75"/>
      <c r="T72" s="75"/>
      <c r="U72" s="75"/>
    </row>
    <row r="73" spans="1:22" x14ac:dyDescent="0.4">
      <c r="B73" s="75"/>
      <c r="C73" s="75"/>
      <c r="D73" s="75"/>
      <c r="E73" s="75"/>
      <c r="F73" s="75"/>
      <c r="G73" s="75"/>
      <c r="H73" s="75"/>
      <c r="I73" s="75"/>
      <c r="J73" s="75"/>
      <c r="K73" s="75"/>
      <c r="L73" s="75"/>
      <c r="M73" s="75"/>
      <c r="N73" s="75"/>
      <c r="O73" s="75"/>
      <c r="P73" s="75"/>
      <c r="Q73" s="75"/>
      <c r="R73" s="75"/>
      <c r="S73" s="75"/>
      <c r="T73" s="75"/>
      <c r="U73" s="75"/>
    </row>
    <row r="74" spans="1:22" x14ac:dyDescent="0.4">
      <c r="B74" s="75"/>
      <c r="C74" s="75"/>
      <c r="D74" s="75"/>
      <c r="E74" s="75"/>
      <c r="F74" s="75"/>
      <c r="G74" s="75"/>
      <c r="H74" s="75"/>
      <c r="I74" s="75"/>
      <c r="J74" s="75"/>
      <c r="K74" s="75"/>
      <c r="L74" s="75"/>
      <c r="M74" s="75"/>
      <c r="N74" s="75"/>
      <c r="O74" s="75"/>
      <c r="P74" s="75"/>
      <c r="Q74" s="75"/>
      <c r="R74" s="75"/>
      <c r="S74" s="75"/>
      <c r="T74" s="75"/>
      <c r="U74" s="75"/>
    </row>
    <row r="75" spans="1:22" ht="17.25" thickBot="1" x14ac:dyDescent="0.45">
      <c r="B75" s="75"/>
      <c r="C75" s="75"/>
      <c r="D75" s="75"/>
      <c r="E75" s="75"/>
      <c r="F75" s="75"/>
      <c r="G75" s="75"/>
      <c r="H75" s="75"/>
      <c r="I75" s="75"/>
      <c r="J75" s="75"/>
      <c r="K75" s="75"/>
      <c r="L75" s="75"/>
      <c r="M75" s="75"/>
      <c r="N75" s="75"/>
      <c r="O75" s="75"/>
      <c r="P75" s="75"/>
      <c r="Q75" s="75"/>
      <c r="R75" s="75"/>
      <c r="S75" s="75"/>
      <c r="T75" s="75"/>
      <c r="U75" s="75"/>
    </row>
    <row r="76" spans="1:22" ht="16.5" customHeight="1" x14ac:dyDescent="0.4">
      <c r="B76" s="50" t="s">
        <v>18</v>
      </c>
      <c r="C76" s="51"/>
      <c r="D76" s="51"/>
      <c r="E76" s="51"/>
      <c r="F76" s="51"/>
      <c r="G76" s="51"/>
      <c r="H76" s="51"/>
      <c r="I76" s="51"/>
      <c r="J76" s="51"/>
      <c r="K76" s="51"/>
      <c r="L76" s="51"/>
      <c r="M76" s="51"/>
      <c r="N76" s="52"/>
      <c r="O76" s="4"/>
      <c r="Q76" s="62" t="s">
        <v>19</v>
      </c>
      <c r="R76" s="63"/>
      <c r="S76" s="63"/>
      <c r="T76" s="63"/>
      <c r="U76" s="64"/>
    </row>
    <row r="77" spans="1:22" ht="17.25" thickBot="1" x14ac:dyDescent="0.45">
      <c r="B77" s="53"/>
      <c r="C77" s="54"/>
      <c r="D77" s="54"/>
      <c r="E77" s="54"/>
      <c r="F77" s="54"/>
      <c r="G77" s="54"/>
      <c r="H77" s="54"/>
      <c r="I77" s="54"/>
      <c r="J77" s="54"/>
      <c r="K77" s="54"/>
      <c r="L77" s="54"/>
      <c r="M77" s="54"/>
      <c r="N77" s="55"/>
      <c r="O77" s="4"/>
      <c r="Q77" s="65"/>
      <c r="R77" s="66"/>
      <c r="S77" s="66"/>
      <c r="T77" s="66"/>
      <c r="U77" s="67"/>
    </row>
    <row r="78" spans="1:22" ht="18.75" customHeight="1" x14ac:dyDescent="0.4">
      <c r="P78" s="68" t="s">
        <v>20</v>
      </c>
      <c r="Q78" s="68"/>
      <c r="R78" s="68"/>
      <c r="S78" s="68"/>
      <c r="T78" s="68"/>
      <c r="U78" s="68"/>
      <c r="V78" s="68"/>
    </row>
    <row r="79" spans="1:22" ht="17.25" thickBot="1" x14ac:dyDescent="0.45"/>
    <row r="80" spans="1:22" ht="16.5" customHeight="1" x14ac:dyDescent="0.4">
      <c r="B80" s="50" t="s">
        <v>208</v>
      </c>
      <c r="C80" s="51"/>
      <c r="D80" s="51"/>
      <c r="E80" s="51"/>
      <c r="F80" s="51"/>
      <c r="G80" s="51"/>
      <c r="H80" s="51"/>
      <c r="I80" s="51"/>
      <c r="J80" s="51"/>
      <c r="K80" s="51"/>
      <c r="L80" s="51"/>
      <c r="M80" s="51"/>
      <c r="N80" s="52"/>
      <c r="O80" s="4"/>
      <c r="Q80" s="62" t="s">
        <v>21</v>
      </c>
      <c r="R80" s="63"/>
      <c r="S80" s="63"/>
      <c r="T80" s="63"/>
      <c r="U80" s="64"/>
    </row>
    <row r="81" spans="1:22" ht="17.25" thickBot="1" x14ac:dyDescent="0.45">
      <c r="B81" s="53"/>
      <c r="C81" s="54"/>
      <c r="D81" s="54"/>
      <c r="E81" s="54"/>
      <c r="F81" s="54"/>
      <c r="G81" s="54"/>
      <c r="H81" s="54"/>
      <c r="I81" s="54"/>
      <c r="J81" s="54"/>
      <c r="K81" s="54"/>
      <c r="L81" s="54"/>
      <c r="M81" s="54"/>
      <c r="N81" s="55"/>
      <c r="O81" s="4"/>
      <c r="Q81" s="65"/>
      <c r="R81" s="66"/>
      <c r="S81" s="66"/>
      <c r="T81" s="66"/>
      <c r="U81" s="67"/>
    </row>
    <row r="82" spans="1:22" x14ac:dyDescent="0.4">
      <c r="P82" s="68" t="s">
        <v>22</v>
      </c>
      <c r="Q82" s="68"/>
      <c r="R82" s="68"/>
      <c r="S82" s="68"/>
      <c r="T82" s="68"/>
      <c r="U82" s="68"/>
      <c r="V82" s="68"/>
    </row>
    <row r="83" spans="1:22" ht="17.25" thickBot="1" x14ac:dyDescent="0.45"/>
    <row r="84" spans="1:22" x14ac:dyDescent="0.4">
      <c r="B84" s="50" t="s">
        <v>23</v>
      </c>
      <c r="C84" s="51"/>
      <c r="D84" s="51"/>
      <c r="E84" s="51"/>
      <c r="F84" s="51"/>
      <c r="G84" s="51"/>
      <c r="H84" s="51"/>
      <c r="I84" s="51"/>
      <c r="J84" s="51"/>
      <c r="K84" s="51"/>
      <c r="L84" s="51"/>
      <c r="M84" s="51"/>
      <c r="N84" s="52"/>
      <c r="O84" s="4"/>
      <c r="Q84" s="62" t="s">
        <v>24</v>
      </c>
      <c r="R84" s="63"/>
      <c r="S84" s="63"/>
      <c r="T84" s="63"/>
      <c r="U84" s="64"/>
    </row>
    <row r="85" spans="1:22" ht="17.25" thickBot="1" x14ac:dyDescent="0.45">
      <c r="B85" s="53"/>
      <c r="C85" s="54"/>
      <c r="D85" s="54"/>
      <c r="E85" s="54"/>
      <c r="F85" s="54"/>
      <c r="G85" s="54"/>
      <c r="H85" s="54"/>
      <c r="I85" s="54"/>
      <c r="J85" s="54"/>
      <c r="K85" s="54"/>
      <c r="L85" s="54"/>
      <c r="M85" s="54"/>
      <c r="N85" s="55"/>
      <c r="O85" s="4"/>
      <c r="Q85" s="65"/>
      <c r="R85" s="66"/>
      <c r="S85" s="66"/>
      <c r="T85" s="66"/>
      <c r="U85" s="67"/>
    </row>
    <row r="86" spans="1:22" x14ac:dyDescent="0.4">
      <c r="P86" s="68" t="s">
        <v>22</v>
      </c>
      <c r="Q86" s="68"/>
      <c r="R86" s="68"/>
      <c r="S86" s="68"/>
      <c r="T86" s="68"/>
      <c r="U86" s="68"/>
      <c r="V86" s="68"/>
    </row>
    <row r="87" spans="1:22" ht="17.25" thickBot="1" x14ac:dyDescent="0.45"/>
    <row r="88" spans="1:22" ht="16.5" customHeight="1" x14ac:dyDescent="0.4">
      <c r="B88" s="56" t="s">
        <v>25</v>
      </c>
      <c r="C88" s="57"/>
      <c r="D88" s="57"/>
      <c r="E88" s="57"/>
      <c r="F88" s="57"/>
      <c r="G88" s="57"/>
      <c r="H88" s="57"/>
      <c r="I88" s="57"/>
      <c r="J88" s="57"/>
      <c r="K88" s="57"/>
      <c r="L88" s="57"/>
      <c r="M88" s="57"/>
      <c r="N88" s="58"/>
      <c r="O88" s="4"/>
    </row>
    <row r="89" spans="1:22" ht="17.25" thickBot="1" x14ac:dyDescent="0.45">
      <c r="B89" s="59"/>
      <c r="C89" s="60"/>
      <c r="D89" s="60"/>
      <c r="E89" s="60"/>
      <c r="F89" s="60"/>
      <c r="G89" s="60"/>
      <c r="H89" s="60"/>
      <c r="I89" s="60"/>
      <c r="J89" s="60"/>
      <c r="K89" s="60"/>
      <c r="L89" s="60"/>
      <c r="M89" s="60"/>
      <c r="N89" s="61"/>
      <c r="O89" s="4"/>
    </row>
    <row r="90" spans="1:22" ht="17.25" thickBot="1" x14ac:dyDescent="0.45"/>
    <row r="91" spans="1:22" x14ac:dyDescent="0.4">
      <c r="A91" s="69" t="s">
        <v>26</v>
      </c>
      <c r="B91" s="70"/>
      <c r="C91" s="70"/>
      <c r="D91" s="70"/>
      <c r="E91" s="70"/>
      <c r="F91" s="70"/>
      <c r="G91" s="70"/>
      <c r="H91" s="70"/>
      <c r="I91" s="70"/>
      <c r="J91" s="70"/>
      <c r="K91" s="70"/>
      <c r="L91" s="70"/>
      <c r="M91" s="70"/>
      <c r="N91" s="70"/>
      <c r="O91" s="70"/>
      <c r="P91" s="70"/>
      <c r="Q91" s="70"/>
      <c r="R91" s="70"/>
      <c r="S91" s="70"/>
      <c r="T91" s="70"/>
      <c r="U91" s="70"/>
      <c r="V91" s="71"/>
    </row>
    <row r="92" spans="1:22" ht="17.25" thickBot="1" x14ac:dyDescent="0.45">
      <c r="A92" s="72"/>
      <c r="B92" s="73"/>
      <c r="C92" s="73"/>
      <c r="D92" s="73"/>
      <c r="E92" s="73"/>
      <c r="F92" s="73"/>
      <c r="G92" s="73"/>
      <c r="H92" s="73"/>
      <c r="I92" s="73"/>
      <c r="J92" s="73"/>
      <c r="K92" s="73"/>
      <c r="L92" s="73"/>
      <c r="M92" s="73"/>
      <c r="N92" s="73"/>
      <c r="O92" s="73"/>
      <c r="P92" s="73"/>
      <c r="Q92" s="73"/>
      <c r="R92" s="73"/>
      <c r="S92" s="73"/>
      <c r="T92" s="73"/>
      <c r="U92" s="73"/>
      <c r="V92" s="74"/>
    </row>
    <row r="93" spans="1:22" x14ac:dyDescent="0.4">
      <c r="B93" s="51" t="s">
        <v>211</v>
      </c>
      <c r="C93" s="51"/>
      <c r="D93" s="51"/>
      <c r="E93" s="51"/>
      <c r="F93" s="51"/>
      <c r="G93" s="51"/>
      <c r="H93" s="51"/>
      <c r="I93" s="51"/>
      <c r="J93" s="51"/>
      <c r="K93" s="51"/>
      <c r="L93" s="51"/>
      <c r="M93" s="51"/>
      <c r="N93" s="51"/>
      <c r="O93" s="51"/>
      <c r="P93" s="51"/>
      <c r="Q93" s="51"/>
      <c r="R93" s="51"/>
      <c r="S93" s="51"/>
      <c r="T93" s="51"/>
      <c r="U93" s="51"/>
    </row>
    <row r="94" spans="1:22" x14ac:dyDescent="0.4">
      <c r="B94" s="75"/>
      <c r="C94" s="75"/>
      <c r="D94" s="75"/>
      <c r="E94" s="75"/>
      <c r="F94" s="75"/>
      <c r="G94" s="75"/>
      <c r="H94" s="75"/>
      <c r="I94" s="75"/>
      <c r="J94" s="75"/>
      <c r="K94" s="75"/>
      <c r="L94" s="75"/>
      <c r="M94" s="75"/>
      <c r="N94" s="75"/>
      <c r="O94" s="75"/>
      <c r="P94" s="75"/>
      <c r="Q94" s="75"/>
      <c r="R94" s="75"/>
      <c r="S94" s="75"/>
      <c r="T94" s="75"/>
      <c r="U94" s="75"/>
    </row>
    <row r="95" spans="1:22" x14ac:dyDescent="0.4">
      <c r="B95" s="75"/>
      <c r="C95" s="75"/>
      <c r="D95" s="75"/>
      <c r="E95" s="75"/>
      <c r="F95" s="75"/>
      <c r="G95" s="75"/>
      <c r="H95" s="75"/>
      <c r="I95" s="75"/>
      <c r="J95" s="75"/>
      <c r="K95" s="75"/>
      <c r="L95" s="75"/>
      <c r="M95" s="75"/>
      <c r="N95" s="75"/>
      <c r="O95" s="75"/>
      <c r="P95" s="75"/>
      <c r="Q95" s="75"/>
      <c r="R95" s="75"/>
      <c r="S95" s="75"/>
      <c r="T95" s="75"/>
      <c r="U95" s="75"/>
    </row>
    <row r="96" spans="1:22" x14ac:dyDescent="0.4">
      <c r="B96" s="75"/>
      <c r="C96" s="75"/>
      <c r="D96" s="75"/>
      <c r="E96" s="75"/>
      <c r="F96" s="75"/>
      <c r="G96" s="75"/>
      <c r="H96" s="75"/>
      <c r="I96" s="75"/>
      <c r="J96" s="75"/>
      <c r="K96" s="75"/>
      <c r="L96" s="75"/>
      <c r="M96" s="75"/>
      <c r="N96" s="75"/>
      <c r="O96" s="75"/>
      <c r="P96" s="75"/>
      <c r="Q96" s="75"/>
      <c r="R96" s="75"/>
      <c r="S96" s="75"/>
      <c r="T96" s="75"/>
      <c r="U96" s="75"/>
    </row>
    <row r="97" spans="2:22" x14ac:dyDescent="0.4">
      <c r="B97" s="75"/>
      <c r="C97" s="75"/>
      <c r="D97" s="75"/>
      <c r="E97" s="75"/>
      <c r="F97" s="75"/>
      <c r="G97" s="75"/>
      <c r="H97" s="75"/>
      <c r="I97" s="75"/>
      <c r="J97" s="75"/>
      <c r="K97" s="75"/>
      <c r="L97" s="75"/>
      <c r="M97" s="75"/>
      <c r="N97" s="75"/>
      <c r="O97" s="75"/>
      <c r="P97" s="75"/>
      <c r="Q97" s="75"/>
      <c r="R97" s="75"/>
      <c r="S97" s="75"/>
      <c r="T97" s="75"/>
      <c r="U97" s="75"/>
    </row>
    <row r="98" spans="2:22" x14ac:dyDescent="0.4">
      <c r="B98" s="75"/>
      <c r="C98" s="75"/>
      <c r="D98" s="75"/>
      <c r="E98" s="75"/>
      <c r="F98" s="75"/>
      <c r="G98" s="75"/>
      <c r="H98" s="75"/>
      <c r="I98" s="75"/>
      <c r="J98" s="75"/>
      <c r="K98" s="75"/>
      <c r="L98" s="75"/>
      <c r="M98" s="75"/>
      <c r="N98" s="75"/>
      <c r="O98" s="75"/>
      <c r="P98" s="75"/>
      <c r="Q98" s="75"/>
      <c r="R98" s="75"/>
      <c r="S98" s="75"/>
      <c r="T98" s="75"/>
      <c r="U98" s="75"/>
    </row>
    <row r="99" spans="2:22" ht="17.25" thickBot="1" x14ac:dyDescent="0.45">
      <c r="B99" s="75"/>
      <c r="C99" s="75"/>
      <c r="D99" s="75"/>
      <c r="E99" s="75"/>
      <c r="F99" s="75"/>
      <c r="G99" s="75"/>
      <c r="H99" s="75"/>
      <c r="I99" s="75"/>
      <c r="J99" s="75"/>
      <c r="K99" s="75"/>
      <c r="L99" s="75"/>
      <c r="M99" s="75"/>
      <c r="N99" s="75"/>
      <c r="O99" s="75"/>
      <c r="P99" s="75"/>
      <c r="Q99" s="75"/>
      <c r="R99" s="75"/>
      <c r="S99" s="75"/>
      <c r="T99" s="75"/>
      <c r="U99" s="75"/>
    </row>
    <row r="100" spans="2:22" ht="16.5" customHeight="1" x14ac:dyDescent="0.4">
      <c r="B100" s="50" t="s">
        <v>210</v>
      </c>
      <c r="C100" s="51"/>
      <c r="D100" s="51"/>
      <c r="E100" s="51"/>
      <c r="F100" s="51"/>
      <c r="G100" s="51"/>
      <c r="H100" s="51"/>
      <c r="I100" s="51"/>
      <c r="J100" s="51"/>
      <c r="K100" s="51"/>
      <c r="L100" s="51"/>
      <c r="M100" s="51"/>
      <c r="N100" s="52"/>
      <c r="O100" s="4"/>
      <c r="Q100" s="56" t="s">
        <v>27</v>
      </c>
      <c r="R100" s="57"/>
      <c r="S100" s="57"/>
      <c r="T100" s="57"/>
      <c r="U100" s="58"/>
    </row>
    <row r="101" spans="2:22" ht="17.25" thickBot="1" x14ac:dyDescent="0.45">
      <c r="B101" s="53"/>
      <c r="C101" s="54"/>
      <c r="D101" s="54"/>
      <c r="E101" s="54"/>
      <c r="F101" s="54"/>
      <c r="G101" s="54"/>
      <c r="H101" s="54"/>
      <c r="I101" s="54"/>
      <c r="J101" s="54"/>
      <c r="K101" s="54"/>
      <c r="L101" s="54"/>
      <c r="M101" s="54"/>
      <c r="N101" s="55"/>
      <c r="O101" s="4"/>
      <c r="Q101" s="59"/>
      <c r="R101" s="60"/>
      <c r="S101" s="60"/>
      <c r="T101" s="60"/>
      <c r="U101" s="61"/>
    </row>
    <row r="102" spans="2:22" x14ac:dyDescent="0.4">
      <c r="P102" s="68"/>
      <c r="Q102" s="68"/>
      <c r="R102" s="68"/>
      <c r="S102" s="68"/>
      <c r="T102" s="68"/>
      <c r="U102" s="68"/>
      <c r="V102" s="68"/>
    </row>
    <row r="103" spans="2:22" ht="17.25" thickBot="1" x14ac:dyDescent="0.45"/>
    <row r="104" spans="2:22" ht="16.5" customHeight="1" x14ac:dyDescent="0.4">
      <c r="B104" s="50" t="s">
        <v>28</v>
      </c>
      <c r="C104" s="51"/>
      <c r="D104" s="51"/>
      <c r="E104" s="51"/>
      <c r="F104" s="51"/>
      <c r="G104" s="51"/>
      <c r="H104" s="51"/>
      <c r="I104" s="51"/>
      <c r="J104" s="51"/>
      <c r="K104" s="51"/>
      <c r="L104" s="51"/>
      <c r="M104" s="51"/>
      <c r="N104" s="52"/>
      <c r="O104" s="4"/>
      <c r="Q104" s="62" t="s">
        <v>29</v>
      </c>
      <c r="R104" s="63"/>
      <c r="S104" s="63"/>
      <c r="T104" s="63"/>
      <c r="U104" s="64"/>
    </row>
    <row r="105" spans="2:22" ht="17.25" thickBot="1" x14ac:dyDescent="0.45">
      <c r="B105" s="53"/>
      <c r="C105" s="54"/>
      <c r="D105" s="54"/>
      <c r="E105" s="54"/>
      <c r="F105" s="54"/>
      <c r="G105" s="54"/>
      <c r="H105" s="54"/>
      <c r="I105" s="54"/>
      <c r="J105" s="54"/>
      <c r="K105" s="54"/>
      <c r="L105" s="54"/>
      <c r="M105" s="54"/>
      <c r="N105" s="55"/>
      <c r="O105" s="4"/>
      <c r="Q105" s="65"/>
      <c r="R105" s="66"/>
      <c r="S105" s="66"/>
      <c r="T105" s="66"/>
      <c r="U105" s="67"/>
    </row>
    <row r="106" spans="2:22" x14ac:dyDescent="0.4">
      <c r="P106" s="68" t="s">
        <v>20</v>
      </c>
      <c r="Q106" s="68"/>
      <c r="R106" s="68"/>
      <c r="S106" s="68"/>
      <c r="T106" s="68"/>
      <c r="U106" s="68"/>
      <c r="V106" s="68"/>
    </row>
    <row r="107" spans="2:22" ht="17.25" thickBot="1" x14ac:dyDescent="0.45"/>
    <row r="108" spans="2:22" ht="16.5" customHeight="1" x14ac:dyDescent="0.4">
      <c r="B108" s="50" t="s">
        <v>209</v>
      </c>
      <c r="C108" s="51"/>
      <c r="D108" s="51"/>
      <c r="E108" s="51"/>
      <c r="F108" s="51"/>
      <c r="G108" s="51"/>
      <c r="H108" s="51"/>
      <c r="I108" s="51"/>
      <c r="J108" s="51"/>
      <c r="K108" s="51"/>
      <c r="L108" s="51"/>
      <c r="M108" s="51"/>
      <c r="N108" s="52"/>
      <c r="O108" s="4"/>
      <c r="Q108" s="62" t="s">
        <v>30</v>
      </c>
      <c r="R108" s="63"/>
      <c r="S108" s="63"/>
      <c r="T108" s="63"/>
      <c r="U108" s="64"/>
    </row>
    <row r="109" spans="2:22" ht="17.25" thickBot="1" x14ac:dyDescent="0.45">
      <c r="B109" s="53"/>
      <c r="C109" s="54"/>
      <c r="D109" s="54"/>
      <c r="E109" s="54"/>
      <c r="F109" s="54"/>
      <c r="G109" s="54"/>
      <c r="H109" s="54"/>
      <c r="I109" s="54"/>
      <c r="J109" s="54"/>
      <c r="K109" s="54"/>
      <c r="L109" s="54"/>
      <c r="M109" s="54"/>
      <c r="N109" s="55"/>
      <c r="O109" s="4"/>
      <c r="Q109" s="65"/>
      <c r="R109" s="66"/>
      <c r="S109" s="66"/>
      <c r="T109" s="66"/>
      <c r="U109" s="67"/>
    </row>
    <row r="110" spans="2:22" x14ac:dyDescent="0.4">
      <c r="P110" s="68" t="s">
        <v>22</v>
      </c>
      <c r="Q110" s="68"/>
      <c r="R110" s="68"/>
      <c r="S110" s="68"/>
      <c r="T110" s="68"/>
      <c r="U110" s="68"/>
      <c r="V110" s="68"/>
    </row>
    <row r="111" spans="2:22" ht="17.25" thickBot="1" x14ac:dyDescent="0.45"/>
    <row r="112" spans="2:22" x14ac:dyDescent="0.4">
      <c r="B112" s="50" t="s">
        <v>31</v>
      </c>
      <c r="C112" s="51"/>
      <c r="D112" s="51"/>
      <c r="E112" s="51"/>
      <c r="F112" s="51"/>
      <c r="G112" s="51"/>
      <c r="H112" s="51"/>
      <c r="I112" s="51"/>
      <c r="J112" s="51"/>
      <c r="K112" s="51"/>
      <c r="L112" s="51"/>
      <c r="M112" s="51"/>
      <c r="N112" s="52"/>
      <c r="O112" s="4"/>
      <c r="Q112" s="62" t="s">
        <v>32</v>
      </c>
      <c r="R112" s="63"/>
      <c r="S112" s="63"/>
      <c r="T112" s="63"/>
      <c r="U112" s="64"/>
    </row>
    <row r="113" spans="2:22" ht="17.25" thickBot="1" x14ac:dyDescent="0.45">
      <c r="B113" s="53"/>
      <c r="C113" s="54"/>
      <c r="D113" s="54"/>
      <c r="E113" s="54"/>
      <c r="F113" s="54"/>
      <c r="G113" s="54"/>
      <c r="H113" s="54"/>
      <c r="I113" s="54"/>
      <c r="J113" s="54"/>
      <c r="K113" s="54"/>
      <c r="L113" s="54"/>
      <c r="M113" s="54"/>
      <c r="N113" s="55"/>
      <c r="O113" s="4"/>
      <c r="Q113" s="65"/>
      <c r="R113" s="66"/>
      <c r="S113" s="66"/>
      <c r="T113" s="66"/>
      <c r="U113" s="67"/>
    </row>
    <row r="114" spans="2:22" x14ac:dyDescent="0.4">
      <c r="P114" s="68" t="s">
        <v>22</v>
      </c>
      <c r="Q114" s="68"/>
      <c r="R114" s="68"/>
      <c r="S114" s="68"/>
      <c r="T114" s="68"/>
      <c r="U114" s="68"/>
      <c r="V114" s="68"/>
    </row>
    <row r="115" spans="2:22" ht="17.25" thickBot="1" x14ac:dyDescent="0.45"/>
    <row r="116" spans="2:22" ht="16.5" customHeight="1" x14ac:dyDescent="0.4">
      <c r="B116" s="56" t="s">
        <v>27</v>
      </c>
      <c r="C116" s="57"/>
      <c r="D116" s="57"/>
      <c r="E116" s="57"/>
      <c r="F116" s="57"/>
      <c r="G116" s="57"/>
      <c r="H116" s="57"/>
      <c r="I116" s="57"/>
      <c r="J116" s="57"/>
      <c r="K116" s="57"/>
      <c r="L116" s="57"/>
      <c r="M116" s="57"/>
      <c r="N116" s="58"/>
      <c r="O116" s="4"/>
    </row>
    <row r="117" spans="2:22" ht="17.25" thickBot="1" x14ac:dyDescent="0.45">
      <c r="B117" s="59"/>
      <c r="C117" s="60"/>
      <c r="D117" s="60"/>
      <c r="E117" s="60"/>
      <c r="F117" s="60"/>
      <c r="G117" s="60"/>
      <c r="H117" s="60"/>
      <c r="I117" s="60"/>
      <c r="J117" s="60"/>
      <c r="K117" s="60"/>
      <c r="L117" s="60"/>
      <c r="M117" s="60"/>
      <c r="N117" s="61"/>
      <c r="O117" s="4"/>
    </row>
  </sheetData>
  <mergeCells count="45">
    <mergeCell ref="B65:U68"/>
    <mergeCell ref="B24:E33"/>
    <mergeCell ref="F24:U33"/>
    <mergeCell ref="B34:U38"/>
    <mergeCell ref="B71:U75"/>
    <mergeCell ref="B41:U45"/>
    <mergeCell ref="A69:V70"/>
    <mergeCell ref="B51:U57"/>
    <mergeCell ref="B58:U59"/>
    <mergeCell ref="B60:U62"/>
    <mergeCell ref="B63:U64"/>
    <mergeCell ref="A1:V1"/>
    <mergeCell ref="A47:V50"/>
    <mergeCell ref="B7:U12"/>
    <mergeCell ref="B13:U14"/>
    <mergeCell ref="B15:E15"/>
    <mergeCell ref="F15:U15"/>
    <mergeCell ref="F16:U23"/>
    <mergeCell ref="B16:E23"/>
    <mergeCell ref="A3:V4"/>
    <mergeCell ref="Q100:U101"/>
    <mergeCell ref="Q84:U85"/>
    <mergeCell ref="Q80:U81"/>
    <mergeCell ref="A91:V92"/>
    <mergeCell ref="B93:U99"/>
    <mergeCell ref="P82:V82"/>
    <mergeCell ref="P86:V86"/>
    <mergeCell ref="B80:N81"/>
    <mergeCell ref="B84:N85"/>
    <mergeCell ref="B76:N77"/>
    <mergeCell ref="B88:N89"/>
    <mergeCell ref="Q76:U77"/>
    <mergeCell ref="P78:V78"/>
    <mergeCell ref="B116:N117"/>
    <mergeCell ref="P110:V110"/>
    <mergeCell ref="P114:V114"/>
    <mergeCell ref="B104:N105"/>
    <mergeCell ref="Q104:U105"/>
    <mergeCell ref="P102:V102"/>
    <mergeCell ref="P106:V106"/>
    <mergeCell ref="B112:N113"/>
    <mergeCell ref="Q112:U113"/>
    <mergeCell ref="B108:N109"/>
    <mergeCell ref="Q108:U109"/>
    <mergeCell ref="B100:N101"/>
  </mergeCells>
  <phoneticPr fontId="3"/>
  <hyperlinks>
    <hyperlink ref="Q76:U77" location="作成例１!A1" display="作成例１へ" xr:uid="{2B777D84-D3CA-4560-96FE-96A475B15ECD}"/>
    <hyperlink ref="Q80:U81" location="作成例２!A1" display="作成例２へ" xr:uid="{3FC6B08E-6012-412B-973A-73F5A613851B}"/>
    <hyperlink ref="Q84:U85" location="作成例３!A1" display="作成例３へ" xr:uid="{38599AC5-8919-4E05-8F64-DFB47FB44338}"/>
    <hyperlink ref="Q104:U105" location="作成例４!A1" display="作成例４へ" xr:uid="{23F8C6FC-FCF5-4F2E-B2AB-BF19E5B25B27}"/>
    <hyperlink ref="Q108:U109" location="作成例５!A1" display="作成例５へ" xr:uid="{CB0E2C75-EC91-458E-AE54-A9735058BE2D}"/>
    <hyperlink ref="Q112:U113" location="作成例６!A1" display="作成例６へ" xr:uid="{08370151-3FE5-4831-89AC-9BFAFC2E6E4A}"/>
  </hyperlinks>
  <pageMargins left="0.5625" right="0.4375" top="0.75" bottom="0.75" header="0.3" footer="0.3"/>
  <pageSetup paperSize="9" scale="98" orientation="portrait" r:id="rId1"/>
  <headerFooter>
    <oddFooter>&amp;C&amp;"Meiryo UI,標準"&amp;12&amp;P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D4D1-AD9D-47F4-809F-3675873D8C36}">
  <sheetPr>
    <tabColor theme="7" tint="0.39997558519241921"/>
    <pageSetUpPr fitToPage="1"/>
  </sheetPr>
  <dimension ref="A1:I45"/>
  <sheetViews>
    <sheetView view="pageLayout" topLeftCell="A24" zoomScaleNormal="100" zoomScaleSheetLayoutView="85"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2.875" style="4"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H3" s="32"/>
      <c r="I3" s="32"/>
    </row>
    <row r="5" spans="1:9" x14ac:dyDescent="0.4">
      <c r="C5" s="10" t="s">
        <v>35</v>
      </c>
      <c r="D5" s="11"/>
      <c r="E5" s="12" t="s">
        <v>36</v>
      </c>
      <c r="F5" s="13" t="s">
        <v>37</v>
      </c>
      <c r="G5" s="10" t="s">
        <v>38</v>
      </c>
    </row>
    <row r="6" spans="1:9" x14ac:dyDescent="0.4">
      <c r="C6" s="6" t="s">
        <v>39</v>
      </c>
      <c r="D6" s="7"/>
      <c r="E6" s="18">
        <v>1</v>
      </c>
      <c r="F6" s="8" t="s">
        <v>40</v>
      </c>
      <c r="G6" s="6" t="s">
        <v>41</v>
      </c>
    </row>
    <row r="7" spans="1:9" ht="33" x14ac:dyDescent="0.4">
      <c r="C7" s="6" t="s">
        <v>42</v>
      </c>
      <c r="D7" s="7"/>
      <c r="E7" s="88" t="s">
        <v>43</v>
      </c>
      <c r="F7" s="89"/>
      <c r="G7" s="6" t="s">
        <v>44</v>
      </c>
    </row>
    <row r="8" spans="1:9" x14ac:dyDescent="0.4">
      <c r="C8" s="6" t="s">
        <v>45</v>
      </c>
      <c r="D8" s="7"/>
      <c r="E8" s="88" t="s">
        <v>46</v>
      </c>
      <c r="F8" s="89"/>
      <c r="G8" s="6" t="s">
        <v>203</v>
      </c>
    </row>
    <row r="9" spans="1:9" ht="33" x14ac:dyDescent="0.4">
      <c r="C9" s="6" t="s">
        <v>47</v>
      </c>
      <c r="D9" s="7"/>
      <c r="E9" s="88" t="s">
        <v>48</v>
      </c>
      <c r="F9" s="90"/>
      <c r="G9" s="89"/>
    </row>
    <row r="10" spans="1:9" ht="33" x14ac:dyDescent="0.4">
      <c r="C10" s="6" t="s">
        <v>49</v>
      </c>
      <c r="D10" s="7"/>
      <c r="E10" s="15">
        <v>0</v>
      </c>
      <c r="F10" s="8" t="s">
        <v>50</v>
      </c>
      <c r="G10" s="6"/>
    </row>
    <row r="12" spans="1:9" s="36" customFormat="1" x14ac:dyDescent="0.4">
      <c r="A12" s="31" t="s">
        <v>51</v>
      </c>
      <c r="B12" s="47"/>
      <c r="C12" s="32"/>
      <c r="D12" s="33"/>
      <c r="E12" s="34"/>
      <c r="F12" s="35"/>
      <c r="G12" s="32"/>
      <c r="H12" s="32"/>
      <c r="I12" s="32"/>
    </row>
    <row r="14" spans="1:9" x14ac:dyDescent="0.4">
      <c r="C14" s="10" t="s">
        <v>35</v>
      </c>
      <c r="D14" s="11"/>
      <c r="E14" s="12" t="s">
        <v>36</v>
      </c>
      <c r="F14" s="13" t="s">
        <v>37</v>
      </c>
      <c r="G14" s="10" t="s">
        <v>38</v>
      </c>
    </row>
    <row r="15" spans="1:9" s="4" customFormat="1" ht="49.5" x14ac:dyDescent="0.4">
      <c r="A15" s="22"/>
      <c r="B15" s="46"/>
      <c r="C15" s="6" t="s">
        <v>52</v>
      </c>
      <c r="D15" s="7" t="s">
        <v>53</v>
      </c>
      <c r="E15" s="16">
        <v>80</v>
      </c>
      <c r="F15" s="8" t="s">
        <v>54</v>
      </c>
      <c r="G15" s="6" t="s">
        <v>212</v>
      </c>
    </row>
    <row r="16" spans="1:9" s="4" customFormat="1" x14ac:dyDescent="0.4">
      <c r="A16" s="22"/>
      <c r="B16" s="46"/>
      <c r="D16" s="5"/>
      <c r="E16" s="23"/>
      <c r="F16" s="3"/>
    </row>
    <row r="17" spans="1:7" s="32" customFormat="1" x14ac:dyDescent="0.4">
      <c r="A17" s="31" t="s">
        <v>60</v>
      </c>
      <c r="B17" s="47"/>
      <c r="D17" s="33"/>
      <c r="E17" s="34"/>
      <c r="F17" s="35"/>
    </row>
    <row r="19" spans="1:7" s="4" customFormat="1" x14ac:dyDescent="0.4">
      <c r="A19" s="22"/>
      <c r="B19" s="46" t="s">
        <v>61</v>
      </c>
      <c r="D19" s="5"/>
      <c r="E19" s="14"/>
      <c r="F19" s="3"/>
    </row>
    <row r="20" spans="1:7" s="4" customFormat="1" x14ac:dyDescent="0.4">
      <c r="A20" s="22"/>
      <c r="B20" s="46"/>
      <c r="C20" s="10" t="s">
        <v>35</v>
      </c>
      <c r="D20" s="11"/>
      <c r="E20" s="12" t="s">
        <v>36</v>
      </c>
      <c r="F20" s="13" t="s">
        <v>37</v>
      </c>
      <c r="G20" s="10" t="s">
        <v>38</v>
      </c>
    </row>
    <row r="21" spans="1:7" s="4" customFormat="1" x14ac:dyDescent="0.4">
      <c r="A21" s="22"/>
      <c r="B21" s="46"/>
      <c r="C21" s="6" t="s">
        <v>62</v>
      </c>
      <c r="D21" s="7" t="s">
        <v>56</v>
      </c>
      <c r="E21" s="17">
        <v>4</v>
      </c>
      <c r="F21" s="8" t="s">
        <v>64</v>
      </c>
      <c r="G21" s="6" t="s">
        <v>65</v>
      </c>
    </row>
    <row r="22" spans="1:7" s="4" customFormat="1" ht="33" x14ac:dyDescent="0.4">
      <c r="A22" s="22"/>
      <c r="B22" s="46"/>
      <c r="C22" s="6" t="s">
        <v>66</v>
      </c>
      <c r="D22" s="7" t="s">
        <v>134</v>
      </c>
      <c r="E22" s="17">
        <v>5</v>
      </c>
      <c r="F22" s="8" t="s">
        <v>68</v>
      </c>
      <c r="G22" s="6" t="s">
        <v>213</v>
      </c>
    </row>
    <row r="23" spans="1:7" s="4" customFormat="1" x14ac:dyDescent="0.4">
      <c r="A23" s="22"/>
      <c r="B23" s="46"/>
      <c r="C23" s="6" t="s">
        <v>69</v>
      </c>
      <c r="D23" s="7" t="s">
        <v>121</v>
      </c>
      <c r="E23" s="17">
        <f>E21*E22/10</f>
        <v>2</v>
      </c>
      <c r="F23" s="8" t="s">
        <v>70</v>
      </c>
      <c r="G23" s="6" t="s">
        <v>142</v>
      </c>
    </row>
    <row r="24" spans="1:7" s="4" customFormat="1" ht="49.5" x14ac:dyDescent="0.4">
      <c r="A24" s="22"/>
      <c r="B24" s="46"/>
      <c r="C24" s="6" t="s">
        <v>71</v>
      </c>
      <c r="D24" s="7" t="s">
        <v>135</v>
      </c>
      <c r="E24" s="17">
        <v>65</v>
      </c>
      <c r="F24" s="8" t="s">
        <v>73</v>
      </c>
      <c r="G24" s="6" t="s">
        <v>74</v>
      </c>
    </row>
    <row r="25" spans="1:7" s="4" customFormat="1" x14ac:dyDescent="0.4">
      <c r="A25" s="22"/>
      <c r="B25" s="46"/>
      <c r="C25" s="9" t="s">
        <v>75</v>
      </c>
      <c r="D25" s="7" t="s">
        <v>123</v>
      </c>
      <c r="E25" s="17">
        <f>E23*E24/100</f>
        <v>1.3</v>
      </c>
      <c r="F25" s="8" t="s">
        <v>70</v>
      </c>
      <c r="G25" s="6" t="s">
        <v>143</v>
      </c>
    </row>
    <row r="26" spans="1:7" s="4" customFormat="1" x14ac:dyDescent="0.4">
      <c r="A26" s="22"/>
      <c r="B26" s="46" t="s">
        <v>76</v>
      </c>
      <c r="D26" s="5"/>
      <c r="E26" s="14"/>
      <c r="F26" s="3"/>
    </row>
    <row r="27" spans="1:7" s="4" customFormat="1" x14ac:dyDescent="0.4">
      <c r="A27" s="22"/>
      <c r="B27" s="46"/>
      <c r="C27" s="10" t="s">
        <v>35</v>
      </c>
      <c r="D27" s="11"/>
      <c r="E27" s="12" t="s">
        <v>36</v>
      </c>
      <c r="F27" s="13" t="s">
        <v>37</v>
      </c>
      <c r="G27" s="10" t="s">
        <v>38</v>
      </c>
    </row>
    <row r="28" spans="1:7" s="4" customFormat="1" x14ac:dyDescent="0.4">
      <c r="A28" s="22"/>
      <c r="B28" s="46"/>
      <c r="C28" s="6" t="s">
        <v>77</v>
      </c>
      <c r="D28" s="7" t="s">
        <v>72</v>
      </c>
      <c r="E28" s="17">
        <v>7</v>
      </c>
      <c r="F28" s="8" t="s">
        <v>79</v>
      </c>
      <c r="G28" s="6" t="s">
        <v>80</v>
      </c>
    </row>
    <row r="29" spans="1:7" s="4" customFormat="1" ht="66" x14ac:dyDescent="0.4">
      <c r="A29" s="22"/>
      <c r="B29" s="46"/>
      <c r="C29" s="6" t="s">
        <v>81</v>
      </c>
      <c r="D29" s="7" t="s">
        <v>125</v>
      </c>
      <c r="E29" s="17">
        <v>55</v>
      </c>
      <c r="F29" s="8" t="s">
        <v>83</v>
      </c>
      <c r="G29" s="6" t="s">
        <v>84</v>
      </c>
    </row>
    <row r="30" spans="1:7" s="4" customFormat="1" x14ac:dyDescent="0.4">
      <c r="A30" s="22"/>
      <c r="B30" s="46"/>
      <c r="C30" s="9" t="s">
        <v>85</v>
      </c>
      <c r="D30" s="7" t="s">
        <v>126</v>
      </c>
      <c r="E30" s="17">
        <f>E28*E29/100</f>
        <v>3.85</v>
      </c>
      <c r="F30" s="8" t="s">
        <v>79</v>
      </c>
      <c r="G30" s="6" t="s">
        <v>144</v>
      </c>
    </row>
    <row r="31" spans="1:7" s="4" customFormat="1" x14ac:dyDescent="0.4">
      <c r="A31" s="22"/>
      <c r="B31" s="46" t="s">
        <v>87</v>
      </c>
      <c r="D31" s="5"/>
      <c r="E31" s="14"/>
      <c r="F31" s="3"/>
    </row>
    <row r="32" spans="1:7" s="4" customFormat="1" x14ac:dyDescent="0.4">
      <c r="A32" s="22"/>
      <c r="B32" s="46"/>
      <c r="C32" s="10" t="s">
        <v>35</v>
      </c>
      <c r="D32" s="11"/>
      <c r="E32" s="12" t="s">
        <v>36</v>
      </c>
      <c r="F32" s="13" t="s">
        <v>37</v>
      </c>
      <c r="G32" s="10" t="s">
        <v>38</v>
      </c>
    </row>
    <row r="33" spans="1:7" s="4" customFormat="1" x14ac:dyDescent="0.4">
      <c r="A33" s="22"/>
      <c r="B33" s="46"/>
      <c r="C33" s="6" t="s">
        <v>88</v>
      </c>
      <c r="D33" s="7" t="s">
        <v>82</v>
      </c>
      <c r="E33" s="88" t="s">
        <v>122</v>
      </c>
      <c r="F33" s="89"/>
      <c r="G33" s="6" t="s">
        <v>214</v>
      </c>
    </row>
    <row r="34" spans="1:7" s="4" customFormat="1" ht="33" x14ac:dyDescent="0.4">
      <c r="A34" s="22"/>
      <c r="B34" s="46"/>
      <c r="C34" s="6" t="s">
        <v>91</v>
      </c>
      <c r="D34" s="7" t="s">
        <v>127</v>
      </c>
      <c r="E34" s="15">
        <v>22</v>
      </c>
      <c r="F34" s="8" t="s">
        <v>93</v>
      </c>
      <c r="G34" s="6" t="s">
        <v>145</v>
      </c>
    </row>
    <row r="35" spans="1:7" s="4" customFormat="1" ht="33" x14ac:dyDescent="0.4">
      <c r="A35" s="22"/>
      <c r="B35" s="46"/>
      <c r="C35" s="6" t="s">
        <v>94</v>
      </c>
      <c r="D35" s="7" t="s">
        <v>128</v>
      </c>
      <c r="E35" s="17">
        <v>70</v>
      </c>
      <c r="F35" s="8" t="s">
        <v>73</v>
      </c>
      <c r="G35" s="6" t="s">
        <v>146</v>
      </c>
    </row>
    <row r="36" spans="1:7" s="4" customFormat="1" x14ac:dyDescent="0.4">
      <c r="A36" s="22"/>
      <c r="B36" s="46"/>
      <c r="C36" s="9" t="s">
        <v>96</v>
      </c>
      <c r="D36" s="7" t="s">
        <v>136</v>
      </c>
      <c r="E36" s="17">
        <f>E34*E35/100</f>
        <v>15.4</v>
      </c>
      <c r="F36" s="8" t="s">
        <v>93</v>
      </c>
      <c r="G36" s="6" t="s">
        <v>147</v>
      </c>
    </row>
    <row r="37" spans="1:7" s="4" customFormat="1" x14ac:dyDescent="0.4">
      <c r="A37" s="22"/>
      <c r="B37" s="46" t="s">
        <v>97</v>
      </c>
      <c r="D37" s="5"/>
      <c r="E37" s="14"/>
      <c r="F37" s="3"/>
    </row>
    <row r="38" spans="1:7" s="4" customFormat="1" x14ac:dyDescent="0.4">
      <c r="A38" s="22"/>
      <c r="B38" s="46"/>
      <c r="C38" s="10" t="s">
        <v>35</v>
      </c>
      <c r="D38" s="11"/>
      <c r="E38" s="12" t="s">
        <v>36</v>
      </c>
      <c r="F38" s="13" t="s">
        <v>37</v>
      </c>
      <c r="G38" s="10" t="s">
        <v>38</v>
      </c>
    </row>
    <row r="39" spans="1:7" s="4" customFormat="1" x14ac:dyDescent="0.4">
      <c r="A39" s="22"/>
      <c r="B39" s="46"/>
      <c r="C39" s="6" t="s">
        <v>98</v>
      </c>
      <c r="D39" s="7" t="s">
        <v>95</v>
      </c>
      <c r="E39" s="15">
        <v>1</v>
      </c>
      <c r="F39" s="8" t="s">
        <v>100</v>
      </c>
      <c r="G39" s="6"/>
    </row>
    <row r="40" spans="1:7" s="4" customFormat="1" x14ac:dyDescent="0.4">
      <c r="A40" s="22"/>
      <c r="B40" s="46"/>
      <c r="C40" s="9" t="s">
        <v>101</v>
      </c>
      <c r="D40" s="7" t="s">
        <v>130</v>
      </c>
      <c r="E40" s="17">
        <f>E25*E30*E36/E39</f>
        <v>77.076999999999998</v>
      </c>
      <c r="F40" s="8" t="s">
        <v>54</v>
      </c>
      <c r="G40" s="6" t="s">
        <v>148</v>
      </c>
    </row>
    <row r="42" spans="1:7" s="32" customFormat="1" x14ac:dyDescent="0.4">
      <c r="A42" s="31" t="s">
        <v>116</v>
      </c>
      <c r="B42" s="47"/>
      <c r="D42" s="33"/>
      <c r="E42" s="34"/>
      <c r="F42" s="35"/>
    </row>
    <row r="44" spans="1:7" s="4" customFormat="1" x14ac:dyDescent="0.4">
      <c r="A44" s="22"/>
      <c r="B44" s="46"/>
      <c r="C44" s="10" t="s">
        <v>35</v>
      </c>
      <c r="D44" s="11"/>
      <c r="E44" s="12" t="s">
        <v>36</v>
      </c>
      <c r="F44" s="13" t="s">
        <v>37</v>
      </c>
      <c r="G44" s="10" t="s">
        <v>38</v>
      </c>
    </row>
    <row r="45" spans="1:7" s="4" customFormat="1" ht="49.5" x14ac:dyDescent="0.4">
      <c r="A45" s="22"/>
      <c r="B45" s="46"/>
      <c r="C45" s="19" t="s">
        <v>232</v>
      </c>
      <c r="D45" s="7" t="s">
        <v>99</v>
      </c>
      <c r="E45" s="20">
        <f>E15/E40*100</f>
        <v>103.79231158451938</v>
      </c>
      <c r="F45" s="8" t="s">
        <v>73</v>
      </c>
      <c r="G45" s="19" t="s">
        <v>149</v>
      </c>
    </row>
  </sheetData>
  <mergeCells count="4">
    <mergeCell ref="E7:F7"/>
    <mergeCell ref="E8:F8"/>
    <mergeCell ref="E9:G9"/>
    <mergeCell ref="E33:F33"/>
  </mergeCells>
  <phoneticPr fontId="3"/>
  <pageMargins left="0.60416666666666663" right="0.48958333333333331" top="0.75" bottom="0.75" header="0.3" footer="0.3"/>
  <pageSetup paperSize="9" scale="77" fitToHeight="0" orientation="portrait" r:id="rId1"/>
  <headerFooter>
    <oddHeader>&amp;R&amp;"Meiryo UI,標準"&amp;16&amp;KFF0000【作成例１】</oddHeader>
    <oddFooter>&amp;C&amp;"Meiryo UI,標準"&amp;12&amp;P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617B-F821-46F4-A48C-3CC9A04A3E35}">
  <sheetPr>
    <tabColor theme="7" tint="0.39997558519241921"/>
    <pageSetUpPr fitToPage="1"/>
  </sheetPr>
  <dimension ref="A1:I78"/>
  <sheetViews>
    <sheetView view="pageLayout" zoomScale="70" zoomScaleNormal="100" zoomScaleSheetLayoutView="70" zoomScalePageLayoutView="70"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3.5" style="1"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I3" s="32"/>
    </row>
    <row r="5" spans="1:9" x14ac:dyDescent="0.4">
      <c r="C5" s="10" t="s">
        <v>35</v>
      </c>
      <c r="D5" s="11"/>
      <c r="E5" s="12" t="s">
        <v>36</v>
      </c>
      <c r="F5" s="13" t="s">
        <v>37</v>
      </c>
      <c r="G5" s="10" t="s">
        <v>38</v>
      </c>
    </row>
    <row r="6" spans="1:9" x14ac:dyDescent="0.4">
      <c r="C6" s="6" t="s">
        <v>39</v>
      </c>
      <c r="D6" s="7"/>
      <c r="E6" s="18">
        <v>1</v>
      </c>
      <c r="F6" s="8" t="s">
        <v>40</v>
      </c>
      <c r="G6" s="6" t="s">
        <v>41</v>
      </c>
    </row>
    <row r="7" spans="1:9" ht="33" x14ac:dyDescent="0.4">
      <c r="C7" s="6" t="s">
        <v>42</v>
      </c>
      <c r="D7" s="7"/>
      <c r="E7" s="88" t="s">
        <v>43</v>
      </c>
      <c r="F7" s="89"/>
      <c r="G7" s="6" t="s">
        <v>44</v>
      </c>
    </row>
    <row r="8" spans="1:9" x14ac:dyDescent="0.4">
      <c r="C8" s="6" t="s">
        <v>45</v>
      </c>
      <c r="D8" s="7"/>
      <c r="E8" s="88" t="s">
        <v>46</v>
      </c>
      <c r="F8" s="89"/>
      <c r="G8" s="6" t="s">
        <v>203</v>
      </c>
    </row>
    <row r="9" spans="1:9" ht="33" x14ac:dyDescent="0.4">
      <c r="C9" s="6" t="s">
        <v>47</v>
      </c>
      <c r="D9" s="7"/>
      <c r="E9" s="88" t="s">
        <v>48</v>
      </c>
      <c r="F9" s="90"/>
      <c r="G9" s="89"/>
    </row>
    <row r="10" spans="1:9" ht="33" x14ac:dyDescent="0.4">
      <c r="C10" s="6" t="s">
        <v>49</v>
      </c>
      <c r="D10" s="7"/>
      <c r="E10" s="15">
        <v>1</v>
      </c>
      <c r="F10" s="8" t="s">
        <v>50</v>
      </c>
      <c r="G10" s="6" t="s">
        <v>206</v>
      </c>
    </row>
    <row r="12" spans="1:9" s="36" customFormat="1" x14ac:dyDescent="0.4">
      <c r="A12" s="31" t="s">
        <v>51</v>
      </c>
      <c r="B12" s="47"/>
      <c r="C12" s="32"/>
      <c r="D12" s="33"/>
      <c r="E12" s="34"/>
      <c r="F12" s="35"/>
      <c r="G12" s="32"/>
      <c r="I12" s="32"/>
    </row>
    <row r="14" spans="1:9" x14ac:dyDescent="0.4">
      <c r="C14" s="10" t="s">
        <v>35</v>
      </c>
      <c r="D14" s="11"/>
      <c r="E14" s="12" t="s">
        <v>36</v>
      </c>
      <c r="F14" s="13" t="s">
        <v>37</v>
      </c>
      <c r="G14" s="10" t="s">
        <v>38</v>
      </c>
    </row>
    <row r="15" spans="1:9" ht="49.5" x14ac:dyDescent="0.4">
      <c r="C15" s="6" t="s">
        <v>52</v>
      </c>
      <c r="D15" s="7" t="s">
        <v>53</v>
      </c>
      <c r="E15" s="16">
        <v>80</v>
      </c>
      <c r="F15" s="8" t="s">
        <v>54</v>
      </c>
      <c r="G15" s="6" t="s">
        <v>212</v>
      </c>
    </row>
    <row r="16" spans="1:9" ht="49.5" x14ac:dyDescent="0.4">
      <c r="C16" s="6" t="s">
        <v>215</v>
      </c>
      <c r="D16" s="7" t="s">
        <v>56</v>
      </c>
      <c r="E16" s="16">
        <v>0</v>
      </c>
      <c r="F16" s="8" t="s">
        <v>54</v>
      </c>
      <c r="G16" s="6" t="s">
        <v>178</v>
      </c>
    </row>
    <row r="17" spans="1:9" ht="33" x14ac:dyDescent="0.4">
      <c r="C17" s="6" t="s">
        <v>216</v>
      </c>
      <c r="D17" s="7" t="s">
        <v>58</v>
      </c>
      <c r="E17" s="16">
        <f>E15-E16</f>
        <v>80</v>
      </c>
      <c r="F17" s="8" t="s">
        <v>54</v>
      </c>
      <c r="G17" s="6" t="s">
        <v>59</v>
      </c>
    </row>
    <row r="18" spans="1:9" ht="49.5" x14ac:dyDescent="0.4">
      <c r="C18" s="6" t="s">
        <v>150</v>
      </c>
      <c r="D18" s="7" t="s">
        <v>121</v>
      </c>
      <c r="E18" s="16">
        <v>55</v>
      </c>
      <c r="F18" s="8" t="s">
        <v>54</v>
      </c>
      <c r="G18" s="6" t="s">
        <v>217</v>
      </c>
    </row>
    <row r="20" spans="1:9" s="36" customFormat="1" x14ac:dyDescent="0.4">
      <c r="A20" s="31" t="s">
        <v>60</v>
      </c>
      <c r="B20" s="47"/>
      <c r="C20" s="32"/>
      <c r="D20" s="33"/>
      <c r="E20" s="34"/>
      <c r="F20" s="35"/>
      <c r="G20" s="32"/>
      <c r="I20" s="32"/>
    </row>
    <row r="22" spans="1:9" x14ac:dyDescent="0.4">
      <c r="B22" s="46" t="s">
        <v>61</v>
      </c>
    </row>
    <row r="23" spans="1:9" x14ac:dyDescent="0.4">
      <c r="C23" s="10" t="s">
        <v>35</v>
      </c>
      <c r="D23" s="11"/>
      <c r="E23" s="12" t="s">
        <v>36</v>
      </c>
      <c r="F23" s="13" t="s">
        <v>37</v>
      </c>
      <c r="G23" s="10" t="s">
        <v>38</v>
      </c>
    </row>
    <row r="24" spans="1:9" x14ac:dyDescent="0.4">
      <c r="C24" s="6" t="s">
        <v>62</v>
      </c>
      <c r="D24" s="7" t="s">
        <v>67</v>
      </c>
      <c r="E24" s="17">
        <v>9</v>
      </c>
      <c r="F24" s="8" t="s">
        <v>64</v>
      </c>
      <c r="G24" s="6" t="s">
        <v>65</v>
      </c>
    </row>
    <row r="25" spans="1:9" ht="33" x14ac:dyDescent="0.4">
      <c r="C25" s="6" t="s">
        <v>66</v>
      </c>
      <c r="D25" s="7" t="s">
        <v>123</v>
      </c>
      <c r="E25" s="17">
        <v>4</v>
      </c>
      <c r="F25" s="8" t="s">
        <v>68</v>
      </c>
      <c r="G25" s="6" t="s">
        <v>218</v>
      </c>
    </row>
    <row r="26" spans="1:9" x14ac:dyDescent="0.4">
      <c r="C26" s="6" t="s">
        <v>69</v>
      </c>
      <c r="D26" s="7" t="s">
        <v>124</v>
      </c>
      <c r="E26" s="17">
        <f>E24*E25/10</f>
        <v>3.6</v>
      </c>
      <c r="F26" s="8" t="s">
        <v>70</v>
      </c>
      <c r="G26" s="6" t="s">
        <v>151</v>
      </c>
    </row>
    <row r="27" spans="1:9" ht="49.5" x14ac:dyDescent="0.4">
      <c r="C27" s="6" t="s">
        <v>71</v>
      </c>
      <c r="D27" s="7" t="s">
        <v>125</v>
      </c>
      <c r="E27" s="17">
        <v>55</v>
      </c>
      <c r="F27" s="8" t="s">
        <v>73</v>
      </c>
      <c r="G27" s="6" t="s">
        <v>74</v>
      </c>
    </row>
    <row r="28" spans="1:9" x14ac:dyDescent="0.4">
      <c r="C28" s="9" t="s">
        <v>75</v>
      </c>
      <c r="D28" s="7" t="s">
        <v>126</v>
      </c>
      <c r="E28" s="17">
        <f>E26*E27/100</f>
        <v>1.98</v>
      </c>
      <c r="F28" s="8" t="s">
        <v>70</v>
      </c>
      <c r="G28" s="6" t="s">
        <v>144</v>
      </c>
    </row>
    <row r="29" spans="1:9" x14ac:dyDescent="0.4">
      <c r="B29" s="46" t="s">
        <v>76</v>
      </c>
    </row>
    <row r="30" spans="1:9" x14ac:dyDescent="0.4">
      <c r="C30" s="10" t="s">
        <v>35</v>
      </c>
      <c r="D30" s="11"/>
      <c r="E30" s="12" t="s">
        <v>36</v>
      </c>
      <c r="F30" s="13" t="s">
        <v>37</v>
      </c>
      <c r="G30" s="10" t="s">
        <v>38</v>
      </c>
    </row>
    <row r="31" spans="1:9" x14ac:dyDescent="0.4">
      <c r="C31" s="6" t="s">
        <v>77</v>
      </c>
      <c r="D31" s="7" t="s">
        <v>82</v>
      </c>
      <c r="E31" s="17">
        <v>5</v>
      </c>
      <c r="F31" s="8" t="s">
        <v>79</v>
      </c>
      <c r="G31" s="6" t="s">
        <v>80</v>
      </c>
    </row>
    <row r="32" spans="1:9" ht="66" x14ac:dyDescent="0.4">
      <c r="C32" s="6" t="s">
        <v>81</v>
      </c>
      <c r="D32" s="7" t="s">
        <v>127</v>
      </c>
      <c r="E32" s="17">
        <v>55</v>
      </c>
      <c r="F32" s="8" t="s">
        <v>83</v>
      </c>
      <c r="G32" s="6" t="s">
        <v>84</v>
      </c>
    </row>
    <row r="33" spans="1:9" x14ac:dyDescent="0.4">
      <c r="C33" s="9" t="s">
        <v>85</v>
      </c>
      <c r="D33" s="7" t="s">
        <v>128</v>
      </c>
      <c r="E33" s="17">
        <f>E31*E32/100</f>
        <v>2.75</v>
      </c>
      <c r="F33" s="8" t="s">
        <v>79</v>
      </c>
      <c r="G33" s="6" t="s">
        <v>152</v>
      </c>
    </row>
    <row r="34" spans="1:9" x14ac:dyDescent="0.4">
      <c r="B34" s="46" t="s">
        <v>87</v>
      </c>
    </row>
    <row r="35" spans="1:9" x14ac:dyDescent="0.4">
      <c r="C35" s="10" t="s">
        <v>35</v>
      </c>
      <c r="D35" s="11"/>
      <c r="E35" s="12" t="s">
        <v>36</v>
      </c>
      <c r="F35" s="13" t="s">
        <v>37</v>
      </c>
      <c r="G35" s="10" t="s">
        <v>38</v>
      </c>
    </row>
    <row r="36" spans="1:9" x14ac:dyDescent="0.4">
      <c r="C36" s="6" t="s">
        <v>88</v>
      </c>
      <c r="D36" s="7" t="s">
        <v>92</v>
      </c>
      <c r="E36" s="88" t="s">
        <v>137</v>
      </c>
      <c r="F36" s="89"/>
      <c r="G36" s="6" t="s">
        <v>233</v>
      </c>
    </row>
    <row r="37" spans="1:9" ht="33" x14ac:dyDescent="0.4">
      <c r="C37" s="6" t="s">
        <v>91</v>
      </c>
      <c r="D37" s="7" t="s">
        <v>129</v>
      </c>
      <c r="E37" s="15">
        <v>21</v>
      </c>
      <c r="F37" s="8" t="s">
        <v>93</v>
      </c>
      <c r="G37" s="6" t="s">
        <v>219</v>
      </c>
    </row>
    <row r="38" spans="1:9" ht="33" x14ac:dyDescent="0.4">
      <c r="C38" s="6" t="s">
        <v>94</v>
      </c>
      <c r="D38" s="7" t="s">
        <v>130</v>
      </c>
      <c r="E38" s="17">
        <v>70</v>
      </c>
      <c r="F38" s="8" t="s">
        <v>73</v>
      </c>
      <c r="G38" s="6" t="s">
        <v>220</v>
      </c>
    </row>
    <row r="39" spans="1:9" x14ac:dyDescent="0.4">
      <c r="C39" s="9" t="s">
        <v>96</v>
      </c>
      <c r="D39" s="7" t="s">
        <v>131</v>
      </c>
      <c r="E39" s="17">
        <f>E37*E38/100</f>
        <v>14.7</v>
      </c>
      <c r="F39" s="8" t="s">
        <v>93</v>
      </c>
      <c r="G39" s="6" t="s">
        <v>221</v>
      </c>
    </row>
    <row r="40" spans="1:9" x14ac:dyDescent="0.4">
      <c r="B40" s="46" t="s">
        <v>97</v>
      </c>
    </row>
    <row r="41" spans="1:9" x14ac:dyDescent="0.4">
      <c r="C41" s="10" t="s">
        <v>35</v>
      </c>
      <c r="D41" s="11"/>
      <c r="E41" s="12" t="s">
        <v>36</v>
      </c>
      <c r="F41" s="13" t="s">
        <v>37</v>
      </c>
      <c r="G41" s="10" t="s">
        <v>38</v>
      </c>
    </row>
    <row r="42" spans="1:9" x14ac:dyDescent="0.4">
      <c r="C42" s="6" t="s">
        <v>98</v>
      </c>
      <c r="D42" s="7" t="s">
        <v>102</v>
      </c>
      <c r="E42" s="15">
        <v>1</v>
      </c>
      <c r="F42" s="8" t="s">
        <v>100</v>
      </c>
      <c r="G42" s="6"/>
    </row>
    <row r="43" spans="1:9" x14ac:dyDescent="0.4">
      <c r="C43" s="9" t="s">
        <v>101</v>
      </c>
      <c r="D43" s="7" t="s">
        <v>107</v>
      </c>
      <c r="E43" s="17">
        <f>E28*E33*E39/E42</f>
        <v>80.041499999999999</v>
      </c>
      <c r="F43" s="8" t="s">
        <v>54</v>
      </c>
      <c r="G43" s="6" t="s">
        <v>153</v>
      </c>
    </row>
    <row r="45" spans="1:9" s="36" customFormat="1" x14ac:dyDescent="0.4">
      <c r="A45" s="31" t="s">
        <v>103</v>
      </c>
      <c r="B45" s="47"/>
      <c r="C45" s="32"/>
      <c r="D45" s="33"/>
      <c r="E45" s="34"/>
      <c r="F45" s="35"/>
      <c r="G45" s="32"/>
      <c r="I45" s="32"/>
    </row>
    <row r="47" spans="1:9" x14ac:dyDescent="0.4">
      <c r="B47" s="46" t="s">
        <v>318</v>
      </c>
    </row>
    <row r="48" spans="1:9" x14ac:dyDescent="0.4">
      <c r="C48" s="10" t="s">
        <v>35</v>
      </c>
      <c r="D48" s="11"/>
      <c r="E48" s="12" t="s">
        <v>36</v>
      </c>
      <c r="F48" s="13" t="s">
        <v>37</v>
      </c>
      <c r="G48" s="10" t="s">
        <v>38</v>
      </c>
    </row>
    <row r="49" spans="2:7" ht="33" x14ac:dyDescent="0.4">
      <c r="C49" s="6" t="s">
        <v>104</v>
      </c>
      <c r="D49" s="6"/>
      <c r="E49" s="91" t="s">
        <v>105</v>
      </c>
      <c r="F49" s="92"/>
      <c r="G49" s="93"/>
    </row>
    <row r="50" spans="2:7" x14ac:dyDescent="0.4">
      <c r="C50" s="6" t="s">
        <v>106</v>
      </c>
      <c r="D50" s="6"/>
      <c r="E50" s="91" t="s">
        <v>120</v>
      </c>
      <c r="F50" s="92"/>
      <c r="G50" s="93"/>
    </row>
    <row r="51" spans="2:7" x14ac:dyDescent="0.4">
      <c r="B51" s="46" t="s">
        <v>61</v>
      </c>
    </row>
    <row r="52" spans="2:7" x14ac:dyDescent="0.4">
      <c r="C52" s="10" t="s">
        <v>35</v>
      </c>
      <c r="D52" s="11"/>
      <c r="E52" s="12" t="s">
        <v>36</v>
      </c>
      <c r="F52" s="13" t="s">
        <v>37</v>
      </c>
      <c r="G52" s="10" t="s">
        <v>38</v>
      </c>
    </row>
    <row r="53" spans="2:7" x14ac:dyDescent="0.4">
      <c r="C53" s="6" t="s">
        <v>62</v>
      </c>
      <c r="D53" s="7" t="s">
        <v>108</v>
      </c>
      <c r="E53" s="17">
        <v>8</v>
      </c>
      <c r="F53" s="8" t="s">
        <v>64</v>
      </c>
      <c r="G53" s="6" t="s">
        <v>65</v>
      </c>
    </row>
    <row r="54" spans="2:7" ht="33" x14ac:dyDescent="0.4">
      <c r="C54" s="6" t="s">
        <v>66</v>
      </c>
      <c r="D54" s="7" t="s">
        <v>109</v>
      </c>
      <c r="E54" s="17">
        <v>3</v>
      </c>
      <c r="F54" s="8" t="s">
        <v>68</v>
      </c>
      <c r="G54" s="6" t="s">
        <v>218</v>
      </c>
    </row>
    <row r="55" spans="2:7" x14ac:dyDescent="0.4">
      <c r="C55" s="6" t="s">
        <v>69</v>
      </c>
      <c r="D55" s="7" t="s">
        <v>110</v>
      </c>
      <c r="E55" s="17">
        <f>E53*E54/10</f>
        <v>2.4</v>
      </c>
      <c r="F55" s="8" t="s">
        <v>70</v>
      </c>
      <c r="G55" s="6" t="s">
        <v>165</v>
      </c>
    </row>
    <row r="56" spans="2:7" ht="49.5" x14ac:dyDescent="0.4">
      <c r="C56" s="6" t="s">
        <v>71</v>
      </c>
      <c r="D56" s="7" t="s">
        <v>111</v>
      </c>
      <c r="E56" s="17">
        <v>55</v>
      </c>
      <c r="F56" s="8" t="s">
        <v>73</v>
      </c>
      <c r="G56" s="6" t="s">
        <v>74</v>
      </c>
    </row>
    <row r="57" spans="2:7" x14ac:dyDescent="0.4">
      <c r="C57" s="9" t="s">
        <v>75</v>
      </c>
      <c r="D57" s="7" t="s">
        <v>132</v>
      </c>
      <c r="E57" s="17">
        <f>E55*E56/100</f>
        <v>1.32</v>
      </c>
      <c r="F57" s="8" t="s">
        <v>70</v>
      </c>
      <c r="G57" s="6" t="s">
        <v>166</v>
      </c>
    </row>
    <row r="58" spans="2:7" x14ac:dyDescent="0.4">
      <c r="B58" s="46" t="s">
        <v>76</v>
      </c>
    </row>
    <row r="59" spans="2:7" x14ac:dyDescent="0.4">
      <c r="C59" s="10" t="s">
        <v>35</v>
      </c>
      <c r="D59" s="11"/>
      <c r="E59" s="12" t="s">
        <v>36</v>
      </c>
      <c r="F59" s="13" t="s">
        <v>37</v>
      </c>
      <c r="G59" s="10" t="s">
        <v>38</v>
      </c>
    </row>
    <row r="60" spans="2:7" x14ac:dyDescent="0.4">
      <c r="C60" s="6" t="s">
        <v>77</v>
      </c>
      <c r="D60" s="7" t="s">
        <v>154</v>
      </c>
      <c r="E60" s="17">
        <v>5</v>
      </c>
      <c r="F60" s="8" t="s">
        <v>79</v>
      </c>
      <c r="G60" s="6" t="s">
        <v>80</v>
      </c>
    </row>
    <row r="61" spans="2:7" ht="66" x14ac:dyDescent="0.4">
      <c r="C61" s="6" t="s">
        <v>81</v>
      </c>
      <c r="D61" s="7" t="s">
        <v>155</v>
      </c>
      <c r="E61" s="17">
        <v>55</v>
      </c>
      <c r="F61" s="8" t="s">
        <v>83</v>
      </c>
      <c r="G61" s="6" t="s">
        <v>84</v>
      </c>
    </row>
    <row r="62" spans="2:7" x14ac:dyDescent="0.4">
      <c r="C62" s="9" t="s">
        <v>85</v>
      </c>
      <c r="D62" s="7" t="s">
        <v>156</v>
      </c>
      <c r="E62" s="17">
        <f>E60*E61/100</f>
        <v>2.75</v>
      </c>
      <c r="F62" s="8" t="s">
        <v>79</v>
      </c>
      <c r="G62" s="6" t="s">
        <v>167</v>
      </c>
    </row>
    <row r="63" spans="2:7" x14ac:dyDescent="0.4">
      <c r="B63" s="46" t="s">
        <v>87</v>
      </c>
    </row>
    <row r="64" spans="2:7" x14ac:dyDescent="0.4">
      <c r="C64" s="10" t="s">
        <v>35</v>
      </c>
      <c r="D64" s="11"/>
      <c r="E64" s="12" t="s">
        <v>36</v>
      </c>
      <c r="F64" s="13" t="s">
        <v>37</v>
      </c>
      <c r="G64" s="10" t="s">
        <v>38</v>
      </c>
    </row>
    <row r="65" spans="1:7" x14ac:dyDescent="0.4">
      <c r="C65" s="6" t="s">
        <v>88</v>
      </c>
      <c r="D65" s="7" t="s">
        <v>158</v>
      </c>
      <c r="E65" s="88" t="s">
        <v>137</v>
      </c>
      <c r="F65" s="89"/>
      <c r="G65" s="6" t="s">
        <v>222</v>
      </c>
    </row>
    <row r="66" spans="1:7" ht="33" x14ac:dyDescent="0.4">
      <c r="C66" s="6" t="s">
        <v>91</v>
      </c>
      <c r="D66" s="7" t="s">
        <v>159</v>
      </c>
      <c r="E66" s="15">
        <v>21</v>
      </c>
      <c r="F66" s="8" t="s">
        <v>93</v>
      </c>
      <c r="G66" s="6" t="s">
        <v>168</v>
      </c>
    </row>
    <row r="67" spans="1:7" ht="33" x14ac:dyDescent="0.4">
      <c r="C67" s="6" t="s">
        <v>94</v>
      </c>
      <c r="D67" s="7" t="s">
        <v>160</v>
      </c>
      <c r="E67" s="17">
        <v>70</v>
      </c>
      <c r="F67" s="8" t="s">
        <v>73</v>
      </c>
      <c r="G67" s="6" t="s">
        <v>169</v>
      </c>
    </row>
    <row r="68" spans="1:7" x14ac:dyDescent="0.4">
      <c r="C68" s="9" t="s">
        <v>96</v>
      </c>
      <c r="D68" s="7" t="s">
        <v>161</v>
      </c>
      <c r="E68" s="17">
        <f>E66*E67/100</f>
        <v>14.7</v>
      </c>
      <c r="F68" s="8" t="s">
        <v>93</v>
      </c>
      <c r="G68" s="6" t="s">
        <v>170</v>
      </c>
    </row>
    <row r="69" spans="1:7" x14ac:dyDescent="0.4">
      <c r="B69" s="46" t="s">
        <v>113</v>
      </c>
    </row>
    <row r="70" spans="1:7" x14ac:dyDescent="0.4">
      <c r="C70" s="10" t="s">
        <v>35</v>
      </c>
      <c r="D70" s="11"/>
      <c r="E70" s="12" t="s">
        <v>36</v>
      </c>
      <c r="F70" s="13" t="s">
        <v>37</v>
      </c>
      <c r="G70" s="10" t="s">
        <v>38</v>
      </c>
    </row>
    <row r="71" spans="1:7" x14ac:dyDescent="0.4">
      <c r="C71" s="6" t="s">
        <v>98</v>
      </c>
      <c r="D71" s="7" t="s">
        <v>163</v>
      </c>
      <c r="E71" s="15">
        <v>1</v>
      </c>
      <c r="F71" s="8" t="s">
        <v>100</v>
      </c>
      <c r="G71" s="6"/>
    </row>
    <row r="72" spans="1:7" ht="33" x14ac:dyDescent="0.4">
      <c r="C72" s="9" t="s">
        <v>114</v>
      </c>
      <c r="D72" s="7" t="s">
        <v>164</v>
      </c>
      <c r="E72" s="17">
        <f>E57*E62*E68/E71</f>
        <v>53.361000000000004</v>
      </c>
      <c r="F72" s="8" t="s">
        <v>54</v>
      </c>
      <c r="G72" s="6" t="s">
        <v>171</v>
      </c>
    </row>
    <row r="74" spans="1:7" s="32" customFormat="1" x14ac:dyDescent="0.4">
      <c r="A74" s="31" t="s">
        <v>116</v>
      </c>
      <c r="B74" s="47"/>
      <c r="D74" s="33"/>
      <c r="E74" s="34"/>
      <c r="F74" s="35"/>
    </row>
    <row r="76" spans="1:7" s="4" customFormat="1" x14ac:dyDescent="0.4">
      <c r="A76" s="22"/>
      <c r="B76" s="46"/>
      <c r="C76" s="10" t="s">
        <v>35</v>
      </c>
      <c r="D76" s="11"/>
      <c r="E76" s="12" t="s">
        <v>36</v>
      </c>
      <c r="F76" s="13" t="s">
        <v>37</v>
      </c>
      <c r="G76" s="10" t="s">
        <v>38</v>
      </c>
    </row>
    <row r="77" spans="1:7" s="4" customFormat="1" ht="49.5" x14ac:dyDescent="0.4">
      <c r="A77" s="22"/>
      <c r="B77" s="46"/>
      <c r="C77" s="6" t="s">
        <v>119</v>
      </c>
      <c r="D77" s="7" t="s">
        <v>173</v>
      </c>
      <c r="E77" s="16">
        <f>E17/E43*100</f>
        <v>99.948151896203839</v>
      </c>
      <c r="F77" s="8" t="s">
        <v>73</v>
      </c>
      <c r="G77" s="19" t="s">
        <v>177</v>
      </c>
    </row>
    <row r="78" spans="1:7" s="4" customFormat="1" ht="49.5" x14ac:dyDescent="0.4">
      <c r="A78" s="22"/>
      <c r="B78" s="46"/>
      <c r="C78" s="19" t="s">
        <v>223</v>
      </c>
      <c r="D78" s="7" t="s">
        <v>175</v>
      </c>
      <c r="E78" s="20">
        <f>E18/E72*100</f>
        <v>103.07153164296021</v>
      </c>
      <c r="F78" s="8" t="s">
        <v>73</v>
      </c>
      <c r="G78" s="19" t="s">
        <v>176</v>
      </c>
    </row>
  </sheetData>
  <mergeCells count="7">
    <mergeCell ref="E65:F65"/>
    <mergeCell ref="E7:F7"/>
    <mergeCell ref="E8:F8"/>
    <mergeCell ref="E9:G9"/>
    <mergeCell ref="E36:F36"/>
    <mergeCell ref="E49:G49"/>
    <mergeCell ref="E50:G50"/>
  </mergeCells>
  <phoneticPr fontId="3"/>
  <pageMargins left="0.60416666666666663" right="0.48958333333333331" top="0.75" bottom="0.75" header="0.3" footer="0.3"/>
  <pageSetup paperSize="9" scale="77" fitToHeight="0" orientation="portrait" r:id="rId1"/>
  <headerFooter>
    <oddHeader>&amp;R&amp;"Meiryo UI,標準"&amp;16&amp;KFF0000【作成例２】</oddHeader>
    <oddFooter>&amp;C&amp;"Meiryo UI,標準"&amp;12&amp;P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FA167-6698-4820-8CA5-D9E20613EF74}">
  <sheetPr>
    <tabColor theme="7" tint="0.39997558519241921"/>
    <pageSetUpPr fitToPage="1"/>
  </sheetPr>
  <dimension ref="A1:I107"/>
  <sheetViews>
    <sheetView view="pageLayout" zoomScale="70" zoomScaleNormal="100" zoomScaleSheetLayoutView="100" zoomScalePageLayoutView="70"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3" style="1"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I3" s="32"/>
    </row>
    <row r="5" spans="1:9" x14ac:dyDescent="0.4">
      <c r="C5" s="10" t="s">
        <v>35</v>
      </c>
      <c r="D5" s="11"/>
      <c r="E5" s="12" t="s">
        <v>36</v>
      </c>
      <c r="F5" s="13" t="s">
        <v>37</v>
      </c>
      <c r="G5" s="10" t="s">
        <v>38</v>
      </c>
    </row>
    <row r="6" spans="1:9" x14ac:dyDescent="0.4">
      <c r="C6" s="6" t="s">
        <v>39</v>
      </c>
      <c r="D6" s="7"/>
      <c r="E6" s="18">
        <v>1</v>
      </c>
      <c r="F6" s="8" t="s">
        <v>40</v>
      </c>
      <c r="G6" s="6" t="s">
        <v>41</v>
      </c>
    </row>
    <row r="7" spans="1:9" ht="33" x14ac:dyDescent="0.4">
      <c r="C7" s="6" t="s">
        <v>42</v>
      </c>
      <c r="D7" s="7"/>
      <c r="E7" s="88" t="s">
        <v>43</v>
      </c>
      <c r="F7" s="89"/>
      <c r="G7" s="6" t="s">
        <v>44</v>
      </c>
    </row>
    <row r="8" spans="1:9" x14ac:dyDescent="0.4">
      <c r="C8" s="6" t="s">
        <v>45</v>
      </c>
      <c r="D8" s="7"/>
      <c r="E8" s="88" t="s">
        <v>46</v>
      </c>
      <c r="F8" s="89"/>
      <c r="G8" s="6" t="s">
        <v>203</v>
      </c>
    </row>
    <row r="9" spans="1:9" ht="33" x14ac:dyDescent="0.4">
      <c r="C9" s="6" t="s">
        <v>47</v>
      </c>
      <c r="D9" s="7"/>
      <c r="E9" s="88" t="s">
        <v>48</v>
      </c>
      <c r="F9" s="90"/>
      <c r="G9" s="89"/>
    </row>
    <row r="10" spans="1:9" ht="33" x14ac:dyDescent="0.4">
      <c r="C10" s="6" t="s">
        <v>49</v>
      </c>
      <c r="D10" s="7"/>
      <c r="E10" s="15">
        <v>1</v>
      </c>
      <c r="F10" s="8" t="s">
        <v>50</v>
      </c>
      <c r="G10" s="6" t="s">
        <v>206</v>
      </c>
    </row>
    <row r="12" spans="1:9" s="36" customFormat="1" x14ac:dyDescent="0.4">
      <c r="A12" s="31" t="s">
        <v>51</v>
      </c>
      <c r="B12" s="47"/>
      <c r="C12" s="32"/>
      <c r="D12" s="33"/>
      <c r="E12" s="34"/>
      <c r="F12" s="35"/>
      <c r="G12" s="32"/>
      <c r="I12" s="32"/>
    </row>
    <row r="14" spans="1:9" x14ac:dyDescent="0.4">
      <c r="C14" s="10" t="s">
        <v>35</v>
      </c>
      <c r="D14" s="11"/>
      <c r="E14" s="12" t="s">
        <v>36</v>
      </c>
      <c r="F14" s="13" t="s">
        <v>37</v>
      </c>
      <c r="G14" s="10" t="s">
        <v>38</v>
      </c>
    </row>
    <row r="15" spans="1:9" ht="49.5" x14ac:dyDescent="0.4">
      <c r="C15" s="6" t="s">
        <v>52</v>
      </c>
      <c r="D15" s="7" t="s">
        <v>53</v>
      </c>
      <c r="E15" s="16">
        <v>70</v>
      </c>
      <c r="F15" s="8" t="s">
        <v>54</v>
      </c>
      <c r="G15" s="49" t="s">
        <v>212</v>
      </c>
    </row>
    <row r="16" spans="1:9" ht="49.5" x14ac:dyDescent="0.4">
      <c r="C16" s="6" t="s">
        <v>224</v>
      </c>
      <c r="D16" s="7" t="s">
        <v>56</v>
      </c>
      <c r="E16" s="16">
        <f>E75</f>
        <v>10.005187500000002</v>
      </c>
      <c r="F16" s="8" t="s">
        <v>54</v>
      </c>
      <c r="G16" s="49" t="s">
        <v>197</v>
      </c>
    </row>
    <row r="17" spans="1:9" ht="33" x14ac:dyDescent="0.4">
      <c r="C17" s="6" t="s">
        <v>225</v>
      </c>
      <c r="D17" s="7" t="s">
        <v>58</v>
      </c>
      <c r="E17" s="16">
        <f>E15-E16</f>
        <v>59.994812499999995</v>
      </c>
      <c r="F17" s="8" t="s">
        <v>54</v>
      </c>
      <c r="G17" s="49" t="s">
        <v>59</v>
      </c>
    </row>
    <row r="18" spans="1:9" ht="49.5" x14ac:dyDescent="0.4">
      <c r="C18" s="6" t="s">
        <v>179</v>
      </c>
      <c r="D18" s="7" t="s">
        <v>121</v>
      </c>
      <c r="E18" s="16">
        <v>10</v>
      </c>
      <c r="F18" s="8" t="s">
        <v>54</v>
      </c>
      <c r="G18" s="49" t="s">
        <v>226</v>
      </c>
    </row>
    <row r="20" spans="1:9" s="36" customFormat="1" x14ac:dyDescent="0.4">
      <c r="A20" s="31" t="s">
        <v>60</v>
      </c>
      <c r="B20" s="47"/>
      <c r="C20" s="32"/>
      <c r="D20" s="33"/>
      <c r="E20" s="34"/>
      <c r="F20" s="35"/>
      <c r="G20" s="32"/>
      <c r="I20" s="32"/>
    </row>
    <row r="22" spans="1:9" x14ac:dyDescent="0.4">
      <c r="B22" s="46" t="s">
        <v>61</v>
      </c>
    </row>
    <row r="23" spans="1:9" x14ac:dyDescent="0.4">
      <c r="C23" s="10" t="s">
        <v>35</v>
      </c>
      <c r="D23" s="11"/>
      <c r="E23" s="12" t="s">
        <v>36</v>
      </c>
      <c r="F23" s="13" t="s">
        <v>37</v>
      </c>
      <c r="G23" s="10" t="s">
        <v>38</v>
      </c>
    </row>
    <row r="24" spans="1:9" x14ac:dyDescent="0.4">
      <c r="C24" s="6" t="s">
        <v>62</v>
      </c>
      <c r="D24" s="7" t="s">
        <v>67</v>
      </c>
      <c r="E24" s="17">
        <v>8</v>
      </c>
      <c r="F24" s="8" t="s">
        <v>64</v>
      </c>
      <c r="G24" s="6" t="s">
        <v>65</v>
      </c>
    </row>
    <row r="25" spans="1:9" ht="33" x14ac:dyDescent="0.4">
      <c r="C25" s="6" t="s">
        <v>66</v>
      </c>
      <c r="D25" s="7" t="s">
        <v>123</v>
      </c>
      <c r="E25" s="17">
        <v>3.5</v>
      </c>
      <c r="F25" s="8" t="s">
        <v>68</v>
      </c>
      <c r="G25" s="6" t="s">
        <v>218</v>
      </c>
    </row>
    <row r="26" spans="1:9" x14ac:dyDescent="0.4">
      <c r="C26" s="6" t="s">
        <v>69</v>
      </c>
      <c r="D26" s="7" t="s">
        <v>124</v>
      </c>
      <c r="E26" s="17">
        <f>E24*E25/10</f>
        <v>2.8</v>
      </c>
      <c r="F26" s="8" t="s">
        <v>70</v>
      </c>
      <c r="G26" s="6" t="s">
        <v>151</v>
      </c>
    </row>
    <row r="27" spans="1:9" ht="49.5" x14ac:dyDescent="0.4">
      <c r="C27" s="6" t="s">
        <v>71</v>
      </c>
      <c r="D27" s="7" t="s">
        <v>125</v>
      </c>
      <c r="E27" s="17">
        <v>55</v>
      </c>
      <c r="F27" s="8" t="s">
        <v>73</v>
      </c>
      <c r="G27" s="6" t="s">
        <v>74</v>
      </c>
    </row>
    <row r="28" spans="1:9" x14ac:dyDescent="0.4">
      <c r="C28" s="9" t="s">
        <v>75</v>
      </c>
      <c r="D28" s="7" t="s">
        <v>126</v>
      </c>
      <c r="E28" s="17">
        <f>E26*E27/100</f>
        <v>1.54</v>
      </c>
      <c r="F28" s="8" t="s">
        <v>70</v>
      </c>
      <c r="G28" s="6" t="s">
        <v>144</v>
      </c>
    </row>
    <row r="29" spans="1:9" x14ac:dyDescent="0.4">
      <c r="B29" s="46" t="s">
        <v>76</v>
      </c>
    </row>
    <row r="30" spans="1:9" x14ac:dyDescent="0.4">
      <c r="C30" s="10" t="s">
        <v>35</v>
      </c>
      <c r="D30" s="11"/>
      <c r="E30" s="12" t="s">
        <v>36</v>
      </c>
      <c r="F30" s="13" t="s">
        <v>37</v>
      </c>
      <c r="G30" s="10" t="s">
        <v>38</v>
      </c>
    </row>
    <row r="31" spans="1:9" x14ac:dyDescent="0.4">
      <c r="C31" s="6" t="s">
        <v>77</v>
      </c>
      <c r="D31" s="7" t="s">
        <v>82</v>
      </c>
      <c r="E31" s="17">
        <v>5</v>
      </c>
      <c r="F31" s="8" t="s">
        <v>79</v>
      </c>
      <c r="G31" s="6" t="s">
        <v>80</v>
      </c>
    </row>
    <row r="32" spans="1:9" ht="66" x14ac:dyDescent="0.4">
      <c r="C32" s="6" t="s">
        <v>81</v>
      </c>
      <c r="D32" s="7" t="s">
        <v>127</v>
      </c>
      <c r="E32" s="17">
        <v>55</v>
      </c>
      <c r="F32" s="8" t="s">
        <v>83</v>
      </c>
      <c r="G32" s="6" t="s">
        <v>84</v>
      </c>
    </row>
    <row r="33" spans="1:9" x14ac:dyDescent="0.4">
      <c r="C33" s="9" t="s">
        <v>85</v>
      </c>
      <c r="D33" s="7" t="s">
        <v>128</v>
      </c>
      <c r="E33" s="17">
        <f>E31*E32/100</f>
        <v>2.75</v>
      </c>
      <c r="F33" s="8" t="s">
        <v>79</v>
      </c>
      <c r="G33" s="6" t="s">
        <v>152</v>
      </c>
    </row>
    <row r="34" spans="1:9" x14ac:dyDescent="0.4">
      <c r="B34" s="46" t="s">
        <v>87</v>
      </c>
    </row>
    <row r="35" spans="1:9" x14ac:dyDescent="0.4">
      <c r="C35" s="10" t="s">
        <v>35</v>
      </c>
      <c r="D35" s="11"/>
      <c r="E35" s="12" t="s">
        <v>36</v>
      </c>
      <c r="F35" s="13" t="s">
        <v>37</v>
      </c>
      <c r="G35" s="10" t="s">
        <v>38</v>
      </c>
    </row>
    <row r="36" spans="1:9" x14ac:dyDescent="0.4">
      <c r="C36" s="6" t="s">
        <v>88</v>
      </c>
      <c r="D36" s="7" t="s">
        <v>92</v>
      </c>
      <c r="E36" s="88" t="s">
        <v>90</v>
      </c>
      <c r="F36" s="89"/>
      <c r="G36" s="6" t="s">
        <v>233</v>
      </c>
    </row>
    <row r="37" spans="1:9" ht="33" x14ac:dyDescent="0.4">
      <c r="C37" s="6" t="s">
        <v>91</v>
      </c>
      <c r="D37" s="7" t="s">
        <v>129</v>
      </c>
      <c r="E37" s="15">
        <v>20</v>
      </c>
      <c r="F37" s="8" t="s">
        <v>93</v>
      </c>
      <c r="G37" s="6" t="s">
        <v>219</v>
      </c>
    </row>
    <row r="38" spans="1:9" ht="33" x14ac:dyDescent="0.4">
      <c r="C38" s="6" t="s">
        <v>94</v>
      </c>
      <c r="D38" s="7" t="s">
        <v>130</v>
      </c>
      <c r="E38" s="17">
        <v>70</v>
      </c>
      <c r="F38" s="8" t="s">
        <v>73</v>
      </c>
      <c r="G38" s="6" t="s">
        <v>220</v>
      </c>
    </row>
    <row r="39" spans="1:9" x14ac:dyDescent="0.4">
      <c r="C39" s="9" t="s">
        <v>96</v>
      </c>
      <c r="D39" s="7" t="s">
        <v>131</v>
      </c>
      <c r="E39" s="17">
        <f>E37*E38/100</f>
        <v>14</v>
      </c>
      <c r="F39" s="8" t="s">
        <v>93</v>
      </c>
      <c r="G39" s="6" t="s">
        <v>221</v>
      </c>
    </row>
    <row r="40" spans="1:9" x14ac:dyDescent="0.4">
      <c r="B40" s="46" t="s">
        <v>97</v>
      </c>
    </row>
    <row r="41" spans="1:9" x14ac:dyDescent="0.4">
      <c r="C41" s="10" t="s">
        <v>35</v>
      </c>
      <c r="D41" s="11"/>
      <c r="E41" s="12" t="s">
        <v>36</v>
      </c>
      <c r="F41" s="13" t="s">
        <v>37</v>
      </c>
      <c r="G41" s="10" t="s">
        <v>38</v>
      </c>
    </row>
    <row r="42" spans="1:9" x14ac:dyDescent="0.4">
      <c r="C42" s="6" t="s">
        <v>98</v>
      </c>
      <c r="D42" s="7" t="s">
        <v>102</v>
      </c>
      <c r="E42" s="15">
        <v>1</v>
      </c>
      <c r="F42" s="8" t="s">
        <v>100</v>
      </c>
      <c r="G42" s="6"/>
    </row>
    <row r="43" spans="1:9" x14ac:dyDescent="0.4">
      <c r="C43" s="9" t="s">
        <v>101</v>
      </c>
      <c r="D43" s="7" t="s">
        <v>107</v>
      </c>
      <c r="E43" s="17">
        <f>E28*E33*E39/E42</f>
        <v>59.290000000000006</v>
      </c>
      <c r="F43" s="8" t="s">
        <v>54</v>
      </c>
      <c r="G43" s="6" t="s">
        <v>153</v>
      </c>
    </row>
    <row r="45" spans="1:9" s="36" customFormat="1" x14ac:dyDescent="0.4">
      <c r="A45" s="31" t="s">
        <v>103</v>
      </c>
      <c r="B45" s="47"/>
      <c r="C45" s="32"/>
      <c r="D45" s="33"/>
      <c r="E45" s="34"/>
      <c r="F45" s="35"/>
      <c r="G45" s="32"/>
      <c r="I45" s="32"/>
    </row>
    <row r="47" spans="1:9" x14ac:dyDescent="0.4">
      <c r="B47" s="21" t="s">
        <v>318</v>
      </c>
    </row>
    <row r="48" spans="1:9" x14ac:dyDescent="0.4">
      <c r="C48" s="10" t="s">
        <v>35</v>
      </c>
      <c r="D48" s="11"/>
      <c r="E48" s="12" t="s">
        <v>36</v>
      </c>
      <c r="F48" s="13" t="s">
        <v>37</v>
      </c>
      <c r="G48" s="10" t="s">
        <v>38</v>
      </c>
    </row>
    <row r="49" spans="1:9" ht="33" x14ac:dyDescent="0.4">
      <c r="C49" s="6" t="s">
        <v>104</v>
      </c>
      <c r="D49" s="6"/>
      <c r="E49" s="91" t="s">
        <v>105</v>
      </c>
      <c r="F49" s="92"/>
      <c r="G49" s="93"/>
    </row>
    <row r="50" spans="1:9" x14ac:dyDescent="0.4">
      <c r="C50" s="6" t="s">
        <v>106</v>
      </c>
      <c r="D50" s="6"/>
      <c r="E50" s="91" t="s">
        <v>227</v>
      </c>
      <c r="F50" s="92"/>
      <c r="G50" s="93"/>
    </row>
    <row r="52" spans="1:9" s="45" customFormat="1" x14ac:dyDescent="0.4">
      <c r="A52" s="37"/>
      <c r="B52" s="38" t="s">
        <v>316</v>
      </c>
      <c r="C52" s="39"/>
      <c r="D52" s="39"/>
      <c r="E52" s="40"/>
      <c r="F52" s="40"/>
      <c r="G52" s="40"/>
      <c r="I52" s="39"/>
    </row>
    <row r="54" spans="1:9" x14ac:dyDescent="0.4">
      <c r="B54" s="46" t="s">
        <v>259</v>
      </c>
    </row>
    <row r="55" spans="1:9" x14ac:dyDescent="0.4">
      <c r="C55" s="10" t="s">
        <v>35</v>
      </c>
      <c r="D55" s="11"/>
      <c r="E55" s="12" t="s">
        <v>36</v>
      </c>
      <c r="F55" s="13" t="s">
        <v>37</v>
      </c>
      <c r="G55" s="10" t="s">
        <v>38</v>
      </c>
    </row>
    <row r="56" spans="1:9" x14ac:dyDescent="0.4">
      <c r="C56" s="6" t="s">
        <v>62</v>
      </c>
      <c r="D56" s="7" t="s">
        <v>108</v>
      </c>
      <c r="E56" s="17">
        <v>4.5</v>
      </c>
      <c r="F56" s="8" t="s">
        <v>64</v>
      </c>
      <c r="G56" s="6" t="s">
        <v>65</v>
      </c>
    </row>
    <row r="57" spans="1:9" ht="33" x14ac:dyDescent="0.4">
      <c r="C57" s="6" t="s">
        <v>66</v>
      </c>
      <c r="D57" s="7" t="s">
        <v>109</v>
      </c>
      <c r="E57" s="17">
        <v>2.1</v>
      </c>
      <c r="F57" s="8" t="s">
        <v>68</v>
      </c>
      <c r="G57" s="6" t="s">
        <v>218</v>
      </c>
    </row>
    <row r="58" spans="1:9" x14ac:dyDescent="0.4">
      <c r="C58" s="6" t="s">
        <v>69</v>
      </c>
      <c r="D58" s="7" t="s">
        <v>110</v>
      </c>
      <c r="E58" s="17">
        <f>E56*E57/10</f>
        <v>0.94500000000000006</v>
      </c>
      <c r="F58" s="8" t="s">
        <v>70</v>
      </c>
      <c r="G58" s="6" t="s">
        <v>165</v>
      </c>
    </row>
    <row r="59" spans="1:9" ht="49.5" x14ac:dyDescent="0.4">
      <c r="C59" s="6" t="s">
        <v>71</v>
      </c>
      <c r="D59" s="7" t="s">
        <v>111</v>
      </c>
      <c r="E59" s="17">
        <v>55</v>
      </c>
      <c r="F59" s="8" t="s">
        <v>73</v>
      </c>
      <c r="G59" s="6" t="s">
        <v>74</v>
      </c>
    </row>
    <row r="60" spans="1:9" x14ac:dyDescent="0.4">
      <c r="C60" s="9" t="s">
        <v>75</v>
      </c>
      <c r="D60" s="7" t="s">
        <v>132</v>
      </c>
      <c r="E60" s="17">
        <f>E58*E59/100</f>
        <v>0.51975000000000005</v>
      </c>
      <c r="F60" s="8" t="s">
        <v>70</v>
      </c>
      <c r="G60" s="6" t="s">
        <v>166</v>
      </c>
    </row>
    <row r="61" spans="1:9" x14ac:dyDescent="0.4">
      <c r="B61" s="46" t="s">
        <v>260</v>
      </c>
    </row>
    <row r="62" spans="1:9" x14ac:dyDescent="0.4">
      <c r="C62" s="10" t="s">
        <v>35</v>
      </c>
      <c r="D62" s="11"/>
      <c r="E62" s="12" t="s">
        <v>36</v>
      </c>
      <c r="F62" s="13" t="s">
        <v>37</v>
      </c>
      <c r="G62" s="10" t="s">
        <v>38</v>
      </c>
    </row>
    <row r="63" spans="1:9" x14ac:dyDescent="0.4">
      <c r="C63" s="6" t="s">
        <v>77</v>
      </c>
      <c r="D63" s="7" t="s">
        <v>154</v>
      </c>
      <c r="E63" s="17">
        <v>5</v>
      </c>
      <c r="F63" s="8" t="s">
        <v>79</v>
      </c>
      <c r="G63" s="6" t="s">
        <v>80</v>
      </c>
    </row>
    <row r="64" spans="1:9" ht="66" x14ac:dyDescent="0.4">
      <c r="C64" s="6" t="s">
        <v>81</v>
      </c>
      <c r="D64" s="7" t="s">
        <v>155</v>
      </c>
      <c r="E64" s="17">
        <v>55</v>
      </c>
      <c r="F64" s="8" t="s">
        <v>83</v>
      </c>
      <c r="G64" s="6" t="s">
        <v>84</v>
      </c>
    </row>
    <row r="65" spans="1:9" x14ac:dyDescent="0.4">
      <c r="C65" s="9" t="s">
        <v>85</v>
      </c>
      <c r="D65" s="7" t="s">
        <v>156</v>
      </c>
      <c r="E65" s="17">
        <f>E63*E64/100</f>
        <v>2.75</v>
      </c>
      <c r="F65" s="8" t="s">
        <v>79</v>
      </c>
      <c r="G65" s="6" t="s">
        <v>167</v>
      </c>
    </row>
    <row r="66" spans="1:9" x14ac:dyDescent="0.4">
      <c r="B66" s="46" t="s">
        <v>261</v>
      </c>
    </row>
    <row r="67" spans="1:9" x14ac:dyDescent="0.4">
      <c r="C67" s="10" t="s">
        <v>35</v>
      </c>
      <c r="D67" s="11"/>
      <c r="E67" s="12" t="s">
        <v>36</v>
      </c>
      <c r="F67" s="13" t="s">
        <v>37</v>
      </c>
      <c r="G67" s="10" t="s">
        <v>38</v>
      </c>
    </row>
    <row r="68" spans="1:9" x14ac:dyDescent="0.4">
      <c r="C68" s="6" t="s">
        <v>88</v>
      </c>
      <c r="D68" s="7" t="s">
        <v>158</v>
      </c>
      <c r="E68" s="88" t="s">
        <v>112</v>
      </c>
      <c r="F68" s="89"/>
      <c r="G68" s="6" t="s">
        <v>228</v>
      </c>
    </row>
    <row r="69" spans="1:9" ht="49.5" x14ac:dyDescent="0.4">
      <c r="C69" s="6" t="s">
        <v>91</v>
      </c>
      <c r="D69" s="7" t="s">
        <v>159</v>
      </c>
      <c r="E69" s="15">
        <v>10</v>
      </c>
      <c r="F69" s="8" t="s">
        <v>93</v>
      </c>
      <c r="G69" s="6" t="s">
        <v>229</v>
      </c>
    </row>
    <row r="70" spans="1:9" ht="33" x14ac:dyDescent="0.4">
      <c r="C70" s="6" t="s">
        <v>94</v>
      </c>
      <c r="D70" s="7" t="s">
        <v>160</v>
      </c>
      <c r="E70" s="17">
        <v>70</v>
      </c>
      <c r="F70" s="8" t="s">
        <v>73</v>
      </c>
      <c r="G70" s="6" t="s">
        <v>169</v>
      </c>
    </row>
    <row r="71" spans="1:9" x14ac:dyDescent="0.4">
      <c r="C71" s="9" t="s">
        <v>96</v>
      </c>
      <c r="D71" s="7" t="s">
        <v>161</v>
      </c>
      <c r="E71" s="17">
        <f>E69*E70/100</f>
        <v>7</v>
      </c>
      <c r="F71" s="8" t="s">
        <v>93</v>
      </c>
      <c r="G71" s="6" t="s">
        <v>170</v>
      </c>
    </row>
    <row r="72" spans="1:9" x14ac:dyDescent="0.4">
      <c r="B72" s="46" t="s">
        <v>267</v>
      </c>
    </row>
    <row r="73" spans="1:9" x14ac:dyDescent="0.4">
      <c r="C73" s="10" t="s">
        <v>35</v>
      </c>
      <c r="D73" s="11"/>
      <c r="E73" s="12" t="s">
        <v>36</v>
      </c>
      <c r="F73" s="13" t="s">
        <v>37</v>
      </c>
      <c r="G73" s="10" t="s">
        <v>38</v>
      </c>
    </row>
    <row r="74" spans="1:9" x14ac:dyDescent="0.4">
      <c r="C74" s="6" t="s">
        <v>98</v>
      </c>
      <c r="D74" s="7" t="s">
        <v>163</v>
      </c>
      <c r="E74" s="15">
        <v>1</v>
      </c>
      <c r="F74" s="8" t="s">
        <v>100</v>
      </c>
      <c r="G74" s="6"/>
    </row>
    <row r="75" spans="1:9" ht="33" x14ac:dyDescent="0.4">
      <c r="C75" s="9" t="s">
        <v>114</v>
      </c>
      <c r="D75" s="7" t="s">
        <v>164</v>
      </c>
      <c r="E75" s="17">
        <f>E60*E65*E71/E74</f>
        <v>10.005187500000002</v>
      </c>
      <c r="F75" s="8" t="s">
        <v>54</v>
      </c>
      <c r="G75" s="6" t="s">
        <v>171</v>
      </c>
    </row>
    <row r="77" spans="1:9" s="45" customFormat="1" x14ac:dyDescent="0.4">
      <c r="A77" s="37"/>
      <c r="B77" s="38" t="s">
        <v>317</v>
      </c>
      <c r="C77" s="39"/>
      <c r="D77" s="41"/>
      <c r="E77" s="44"/>
      <c r="F77" s="43"/>
      <c r="G77" s="39"/>
      <c r="I77" s="39"/>
    </row>
    <row r="79" spans="1:9" x14ac:dyDescent="0.4">
      <c r="B79" s="46" t="s">
        <v>263</v>
      </c>
    </row>
    <row r="80" spans="1:9" x14ac:dyDescent="0.4">
      <c r="C80" s="10" t="s">
        <v>35</v>
      </c>
      <c r="D80" s="11"/>
      <c r="E80" s="12" t="s">
        <v>36</v>
      </c>
      <c r="F80" s="13" t="s">
        <v>37</v>
      </c>
      <c r="G80" s="10" t="s">
        <v>38</v>
      </c>
    </row>
    <row r="81" spans="2:7" x14ac:dyDescent="0.4">
      <c r="C81" s="6" t="s">
        <v>62</v>
      </c>
      <c r="D81" s="7" t="s">
        <v>173</v>
      </c>
      <c r="E81" s="17">
        <v>4.5</v>
      </c>
      <c r="F81" s="8" t="s">
        <v>64</v>
      </c>
      <c r="G81" s="6" t="s">
        <v>65</v>
      </c>
    </row>
    <row r="82" spans="2:7" ht="33" x14ac:dyDescent="0.4">
      <c r="C82" s="6" t="s">
        <v>66</v>
      </c>
      <c r="D82" s="7" t="s">
        <v>174</v>
      </c>
      <c r="E82" s="17">
        <v>2.1</v>
      </c>
      <c r="F82" s="8" t="s">
        <v>68</v>
      </c>
      <c r="G82" s="6" t="s">
        <v>268</v>
      </c>
    </row>
    <row r="83" spans="2:7" x14ac:dyDescent="0.4">
      <c r="C83" s="6" t="s">
        <v>69</v>
      </c>
      <c r="D83" s="7" t="s">
        <v>181</v>
      </c>
      <c r="E83" s="17">
        <f>E81*E82/10</f>
        <v>0.94500000000000006</v>
      </c>
      <c r="F83" s="8" t="s">
        <v>70</v>
      </c>
      <c r="G83" s="6" t="s">
        <v>239</v>
      </c>
    </row>
    <row r="84" spans="2:7" ht="49.5" x14ac:dyDescent="0.4">
      <c r="C84" s="6" t="s">
        <v>71</v>
      </c>
      <c r="D84" s="7" t="s">
        <v>182</v>
      </c>
      <c r="E84" s="17">
        <v>55</v>
      </c>
      <c r="F84" s="8" t="s">
        <v>73</v>
      </c>
      <c r="G84" s="6" t="s">
        <v>74</v>
      </c>
    </row>
    <row r="85" spans="2:7" x14ac:dyDescent="0.4">
      <c r="C85" s="9" t="s">
        <v>75</v>
      </c>
      <c r="D85" s="7" t="s">
        <v>238</v>
      </c>
      <c r="E85" s="17">
        <f>E83*E84/100</f>
        <v>0.51975000000000005</v>
      </c>
      <c r="F85" s="8" t="s">
        <v>70</v>
      </c>
      <c r="G85" s="6" t="s">
        <v>240</v>
      </c>
    </row>
    <row r="86" spans="2:7" x14ac:dyDescent="0.4">
      <c r="B86" s="46" t="s">
        <v>264</v>
      </c>
    </row>
    <row r="87" spans="2:7" x14ac:dyDescent="0.4">
      <c r="C87" s="10" t="s">
        <v>35</v>
      </c>
      <c r="D87" s="11"/>
      <c r="E87" s="12" t="s">
        <v>36</v>
      </c>
      <c r="F87" s="13" t="s">
        <v>37</v>
      </c>
      <c r="G87" s="10" t="s">
        <v>38</v>
      </c>
    </row>
    <row r="88" spans="2:7" x14ac:dyDescent="0.4">
      <c r="C88" s="6" t="s">
        <v>77</v>
      </c>
      <c r="D88" s="7" t="s">
        <v>187</v>
      </c>
      <c r="E88" s="17">
        <v>5</v>
      </c>
      <c r="F88" s="8" t="s">
        <v>79</v>
      </c>
      <c r="G88" s="6" t="s">
        <v>80</v>
      </c>
    </row>
    <row r="89" spans="2:7" ht="66" x14ac:dyDescent="0.4">
      <c r="C89" s="6" t="s">
        <v>81</v>
      </c>
      <c r="D89" s="7" t="s">
        <v>188</v>
      </c>
      <c r="E89" s="17">
        <v>55</v>
      </c>
      <c r="F89" s="8" t="s">
        <v>83</v>
      </c>
      <c r="G89" s="6" t="s">
        <v>84</v>
      </c>
    </row>
    <row r="90" spans="2:7" x14ac:dyDescent="0.4">
      <c r="C90" s="9" t="s">
        <v>85</v>
      </c>
      <c r="D90" s="7" t="s">
        <v>189</v>
      </c>
      <c r="E90" s="17">
        <f>E88*E89/100</f>
        <v>2.75</v>
      </c>
      <c r="F90" s="8" t="s">
        <v>79</v>
      </c>
      <c r="G90" s="6" t="s">
        <v>241</v>
      </c>
    </row>
    <row r="91" spans="2:7" x14ac:dyDescent="0.4">
      <c r="B91" s="46" t="s">
        <v>265</v>
      </c>
    </row>
    <row r="92" spans="2:7" x14ac:dyDescent="0.4">
      <c r="C92" s="10" t="s">
        <v>35</v>
      </c>
      <c r="D92" s="11"/>
      <c r="E92" s="12" t="s">
        <v>36</v>
      </c>
      <c r="F92" s="13" t="s">
        <v>37</v>
      </c>
      <c r="G92" s="10" t="s">
        <v>38</v>
      </c>
    </row>
    <row r="93" spans="2:7" x14ac:dyDescent="0.4">
      <c r="C93" s="6" t="s">
        <v>88</v>
      </c>
      <c r="D93" s="7" t="s">
        <v>242</v>
      </c>
      <c r="E93" s="88" t="s">
        <v>115</v>
      </c>
      <c r="F93" s="89"/>
      <c r="G93" s="6" t="s">
        <v>230</v>
      </c>
    </row>
    <row r="94" spans="2:7" ht="33" x14ac:dyDescent="0.4">
      <c r="C94" s="6" t="s">
        <v>91</v>
      </c>
      <c r="D94" s="7" t="s">
        <v>191</v>
      </c>
      <c r="E94" s="15">
        <v>10</v>
      </c>
      <c r="F94" s="8" t="s">
        <v>93</v>
      </c>
      <c r="G94" s="6" t="s">
        <v>252</v>
      </c>
    </row>
    <row r="95" spans="2:7" ht="33" x14ac:dyDescent="0.4">
      <c r="C95" s="6" t="s">
        <v>94</v>
      </c>
      <c r="D95" s="7" t="s">
        <v>192</v>
      </c>
      <c r="E95" s="17">
        <v>70</v>
      </c>
      <c r="F95" s="8" t="s">
        <v>73</v>
      </c>
      <c r="G95" s="6" t="s">
        <v>244</v>
      </c>
    </row>
    <row r="96" spans="2:7" x14ac:dyDescent="0.4">
      <c r="C96" s="9" t="s">
        <v>96</v>
      </c>
      <c r="D96" s="7" t="s">
        <v>243</v>
      </c>
      <c r="E96" s="17">
        <f>E94*E95/100</f>
        <v>7</v>
      </c>
      <c r="F96" s="8" t="s">
        <v>93</v>
      </c>
      <c r="G96" s="6" t="s">
        <v>245</v>
      </c>
    </row>
    <row r="97" spans="1:9" x14ac:dyDescent="0.4">
      <c r="B97" s="46" t="s">
        <v>266</v>
      </c>
    </row>
    <row r="98" spans="1:9" x14ac:dyDescent="0.4">
      <c r="C98" s="10" t="s">
        <v>35</v>
      </c>
      <c r="D98" s="11"/>
      <c r="E98" s="12" t="s">
        <v>36</v>
      </c>
      <c r="F98" s="13" t="s">
        <v>37</v>
      </c>
      <c r="G98" s="10" t="s">
        <v>38</v>
      </c>
    </row>
    <row r="99" spans="1:9" x14ac:dyDescent="0.4">
      <c r="C99" s="6" t="s">
        <v>98</v>
      </c>
      <c r="D99" s="7" t="s">
        <v>246</v>
      </c>
      <c r="E99" s="15">
        <v>1</v>
      </c>
      <c r="F99" s="8" t="s">
        <v>100</v>
      </c>
      <c r="G99" s="6"/>
    </row>
    <row r="100" spans="1:9" ht="33" x14ac:dyDescent="0.4">
      <c r="C100" s="9" t="s">
        <v>114</v>
      </c>
      <c r="D100" s="7" t="s">
        <v>247</v>
      </c>
      <c r="E100" s="17">
        <f>E85*E90*E96/E99</f>
        <v>10.005187500000002</v>
      </c>
      <c r="F100" s="8" t="s">
        <v>54</v>
      </c>
      <c r="G100" s="6" t="s">
        <v>248</v>
      </c>
    </row>
    <row r="102" spans="1:9" s="36" customFormat="1" x14ac:dyDescent="0.4">
      <c r="A102" s="31" t="s">
        <v>116</v>
      </c>
      <c r="B102" s="47"/>
      <c r="C102" s="32"/>
      <c r="D102" s="33"/>
      <c r="E102" s="34"/>
      <c r="F102" s="35"/>
      <c r="G102" s="32"/>
      <c r="I102" s="32"/>
    </row>
    <row r="104" spans="1:9" x14ac:dyDescent="0.4">
      <c r="C104" s="10" t="s">
        <v>35</v>
      </c>
      <c r="D104" s="11"/>
      <c r="E104" s="12" t="s">
        <v>36</v>
      </c>
      <c r="F104" s="13" t="s">
        <v>37</v>
      </c>
      <c r="G104" s="10" t="s">
        <v>38</v>
      </c>
    </row>
    <row r="105" spans="1:9" ht="49.5" x14ac:dyDescent="0.4">
      <c r="C105" s="19" t="s">
        <v>231</v>
      </c>
      <c r="D105" s="7" t="s">
        <v>249</v>
      </c>
      <c r="E105" s="20">
        <f>E15/E16*100</f>
        <v>699.63706327342686</v>
      </c>
      <c r="F105" s="8" t="s">
        <v>73</v>
      </c>
      <c r="G105" s="19" t="s">
        <v>118</v>
      </c>
    </row>
    <row r="106" spans="1:9" ht="49.5" x14ac:dyDescent="0.4">
      <c r="C106" s="6" t="s">
        <v>119</v>
      </c>
      <c r="D106" s="7" t="s">
        <v>195</v>
      </c>
      <c r="E106" s="16">
        <f>E17/E43*100</f>
        <v>101.18875442739078</v>
      </c>
      <c r="F106" s="8" t="s">
        <v>73</v>
      </c>
      <c r="G106" s="19" t="s">
        <v>177</v>
      </c>
    </row>
    <row r="107" spans="1:9" ht="80.25" customHeight="1" x14ac:dyDescent="0.4">
      <c r="C107" s="6" t="s">
        <v>223</v>
      </c>
      <c r="D107" s="7" t="s">
        <v>250</v>
      </c>
      <c r="E107" s="16">
        <f>E18/E100*100</f>
        <v>99.948151896203825</v>
      </c>
      <c r="F107" s="8" t="s">
        <v>73</v>
      </c>
      <c r="G107" s="19" t="s">
        <v>254</v>
      </c>
    </row>
  </sheetData>
  <mergeCells count="8">
    <mergeCell ref="E68:F68"/>
    <mergeCell ref="E93:F93"/>
    <mergeCell ref="E7:F7"/>
    <mergeCell ref="E8:F8"/>
    <mergeCell ref="E9:G9"/>
    <mergeCell ref="E49:G49"/>
    <mergeCell ref="E50:G50"/>
    <mergeCell ref="E36:F36"/>
  </mergeCells>
  <phoneticPr fontId="3"/>
  <pageMargins left="0.60416666666666663" right="0.48958333333333331" top="0.75" bottom="0.75" header="0.3" footer="0.3"/>
  <pageSetup paperSize="9" scale="77" fitToHeight="0" orientation="portrait" r:id="rId1"/>
  <headerFooter>
    <oddHeader>&amp;R&amp;"Meiryo UI,標準"&amp;16&amp;KFF0000【作成例３】</oddHeader>
    <oddFooter>&amp;C&amp;"Meiryo UI,標準"&amp;12&amp;P</oddFooter>
  </headerFooter>
  <ignoredErrors>
    <ignoredError sqref="G1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DDE9-817A-47FB-821E-58521E6BDCF9}">
  <sheetPr>
    <tabColor theme="7" tint="0.39997558519241921"/>
    <pageSetUpPr fitToPage="1"/>
  </sheetPr>
  <dimension ref="A1:I45"/>
  <sheetViews>
    <sheetView view="pageLayout" zoomScale="70" zoomScaleNormal="100" zoomScaleSheetLayoutView="100" zoomScalePageLayoutView="70"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2.875" style="1"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I3" s="32"/>
    </row>
    <row r="5" spans="1:9" x14ac:dyDescent="0.4">
      <c r="C5" s="10" t="s">
        <v>35</v>
      </c>
      <c r="D5" s="11"/>
      <c r="E5" s="12" t="s">
        <v>36</v>
      </c>
      <c r="F5" s="13" t="s">
        <v>37</v>
      </c>
      <c r="G5" s="10" t="s">
        <v>38</v>
      </c>
    </row>
    <row r="6" spans="1:9" x14ac:dyDescent="0.4">
      <c r="C6" s="6" t="s">
        <v>39</v>
      </c>
      <c r="D6" s="7"/>
      <c r="E6" s="18">
        <v>2</v>
      </c>
      <c r="F6" s="8" t="s">
        <v>40</v>
      </c>
      <c r="G6" s="6" t="s">
        <v>41</v>
      </c>
    </row>
    <row r="7" spans="1:9" ht="33" x14ac:dyDescent="0.4">
      <c r="C7" s="6" t="s">
        <v>42</v>
      </c>
      <c r="D7" s="7"/>
      <c r="E7" s="88" t="s">
        <v>43</v>
      </c>
      <c r="F7" s="89"/>
      <c r="G7" s="6" t="s">
        <v>44</v>
      </c>
    </row>
    <row r="8" spans="1:9" s="4" customFormat="1" ht="33.75" customHeight="1" x14ac:dyDescent="0.4">
      <c r="A8" s="25"/>
      <c r="B8" s="48"/>
      <c r="C8" s="27" t="s">
        <v>45</v>
      </c>
      <c r="D8" s="26"/>
      <c r="E8" s="94" t="s">
        <v>269</v>
      </c>
      <c r="F8" s="95"/>
      <c r="G8" s="6" t="s">
        <v>203</v>
      </c>
    </row>
    <row r="9" spans="1:9" ht="33" x14ac:dyDescent="0.4">
      <c r="C9" s="6" t="s">
        <v>47</v>
      </c>
      <c r="D9" s="7"/>
      <c r="E9" s="94" t="s">
        <v>270</v>
      </c>
      <c r="F9" s="90"/>
      <c r="G9" s="89"/>
    </row>
    <row r="10" spans="1:9" ht="33" x14ac:dyDescent="0.4">
      <c r="C10" s="6" t="s">
        <v>49</v>
      </c>
      <c r="D10" s="7"/>
      <c r="E10" s="15">
        <v>0</v>
      </c>
      <c r="F10" s="8" t="s">
        <v>50</v>
      </c>
      <c r="G10" s="6"/>
    </row>
    <row r="12" spans="1:9" s="36" customFormat="1" x14ac:dyDescent="0.4">
      <c r="A12" s="31" t="s">
        <v>51</v>
      </c>
      <c r="B12" s="47"/>
      <c r="C12" s="32"/>
      <c r="D12" s="33"/>
      <c r="E12" s="34"/>
      <c r="F12" s="35"/>
      <c r="G12" s="32"/>
      <c r="I12" s="32"/>
    </row>
    <row r="14" spans="1:9" x14ac:dyDescent="0.4">
      <c r="C14" s="10" t="s">
        <v>35</v>
      </c>
      <c r="D14" s="11"/>
      <c r="E14" s="12" t="s">
        <v>36</v>
      </c>
      <c r="F14" s="13" t="s">
        <v>37</v>
      </c>
      <c r="G14" s="10" t="s">
        <v>38</v>
      </c>
    </row>
    <row r="15" spans="1:9" s="4" customFormat="1" ht="49.5" x14ac:dyDescent="0.4">
      <c r="A15" s="22"/>
      <c r="B15" s="46"/>
      <c r="C15" s="6" t="s">
        <v>52</v>
      </c>
      <c r="D15" s="7" t="s">
        <v>53</v>
      </c>
      <c r="E15" s="16">
        <v>80</v>
      </c>
      <c r="F15" s="8" t="s">
        <v>54</v>
      </c>
      <c r="G15" s="6" t="s">
        <v>212</v>
      </c>
    </row>
    <row r="16" spans="1:9" s="4" customFormat="1" x14ac:dyDescent="0.4">
      <c r="A16" s="22"/>
      <c r="B16" s="46"/>
      <c r="D16" s="5"/>
      <c r="E16" s="23"/>
      <c r="F16" s="3"/>
    </row>
    <row r="17" spans="1:7" s="32" customFormat="1" x14ac:dyDescent="0.4">
      <c r="A17" s="31" t="s">
        <v>60</v>
      </c>
      <c r="B17" s="47"/>
      <c r="D17" s="33"/>
      <c r="E17" s="34"/>
      <c r="F17" s="35"/>
    </row>
    <row r="19" spans="1:7" s="4" customFormat="1" x14ac:dyDescent="0.4">
      <c r="A19" s="22"/>
      <c r="B19" s="46" t="s">
        <v>61</v>
      </c>
      <c r="D19" s="5"/>
      <c r="E19" s="14"/>
      <c r="F19" s="3"/>
    </row>
    <row r="20" spans="1:7" s="4" customFormat="1" x14ac:dyDescent="0.4">
      <c r="A20" s="22"/>
      <c r="B20" s="46"/>
      <c r="C20" s="10" t="s">
        <v>35</v>
      </c>
      <c r="D20" s="11"/>
      <c r="E20" s="12" t="s">
        <v>36</v>
      </c>
      <c r="F20" s="13" t="s">
        <v>37</v>
      </c>
      <c r="G20" s="10" t="s">
        <v>38</v>
      </c>
    </row>
    <row r="21" spans="1:7" s="4" customFormat="1" x14ac:dyDescent="0.4">
      <c r="A21" s="22"/>
      <c r="B21" s="46"/>
      <c r="C21" s="6" t="s">
        <v>62</v>
      </c>
      <c r="D21" s="7" t="s">
        <v>56</v>
      </c>
      <c r="E21" s="17">
        <v>4</v>
      </c>
      <c r="F21" s="8" t="s">
        <v>64</v>
      </c>
      <c r="G21" s="6" t="s">
        <v>65</v>
      </c>
    </row>
    <row r="22" spans="1:7" s="4" customFormat="1" ht="33" x14ac:dyDescent="0.4">
      <c r="A22" s="22"/>
      <c r="B22" s="46"/>
      <c r="C22" s="6" t="s">
        <v>66</v>
      </c>
      <c r="D22" s="7" t="s">
        <v>134</v>
      </c>
      <c r="E22" s="17">
        <v>5</v>
      </c>
      <c r="F22" s="8" t="s">
        <v>68</v>
      </c>
      <c r="G22" s="6" t="s">
        <v>218</v>
      </c>
    </row>
    <row r="23" spans="1:7" s="4" customFormat="1" x14ac:dyDescent="0.4">
      <c r="A23" s="22"/>
      <c r="B23" s="46"/>
      <c r="C23" s="6" t="s">
        <v>69</v>
      </c>
      <c r="D23" s="7" t="s">
        <v>121</v>
      </c>
      <c r="E23" s="17">
        <f>E21*E22/10</f>
        <v>2</v>
      </c>
      <c r="F23" s="8" t="s">
        <v>70</v>
      </c>
      <c r="G23" s="6" t="s">
        <v>142</v>
      </c>
    </row>
    <row r="24" spans="1:7" s="4" customFormat="1" ht="49.5" x14ac:dyDescent="0.4">
      <c r="A24" s="22"/>
      <c r="B24" s="46"/>
      <c r="C24" s="6" t="s">
        <v>71</v>
      </c>
      <c r="D24" s="7" t="s">
        <v>135</v>
      </c>
      <c r="E24" s="17">
        <v>65</v>
      </c>
      <c r="F24" s="8" t="s">
        <v>73</v>
      </c>
      <c r="G24" s="6" t="s">
        <v>74</v>
      </c>
    </row>
    <row r="25" spans="1:7" s="4" customFormat="1" x14ac:dyDescent="0.4">
      <c r="A25" s="22"/>
      <c r="B25" s="46"/>
      <c r="C25" s="9" t="s">
        <v>75</v>
      </c>
      <c r="D25" s="7" t="s">
        <v>123</v>
      </c>
      <c r="E25" s="17">
        <f>E23*E24/100</f>
        <v>1.3</v>
      </c>
      <c r="F25" s="8" t="s">
        <v>70</v>
      </c>
      <c r="G25" s="6" t="s">
        <v>143</v>
      </c>
    </row>
    <row r="26" spans="1:7" s="4" customFormat="1" x14ac:dyDescent="0.4">
      <c r="A26" s="22"/>
      <c r="B26" s="46" t="s">
        <v>76</v>
      </c>
      <c r="D26" s="5"/>
      <c r="E26" s="14"/>
      <c r="F26" s="3"/>
    </row>
    <row r="27" spans="1:7" s="4" customFormat="1" x14ac:dyDescent="0.4">
      <c r="A27" s="22"/>
      <c r="B27" s="46"/>
      <c r="C27" s="10" t="s">
        <v>35</v>
      </c>
      <c r="D27" s="11"/>
      <c r="E27" s="12" t="s">
        <v>36</v>
      </c>
      <c r="F27" s="13" t="s">
        <v>37</v>
      </c>
      <c r="G27" s="10" t="s">
        <v>38</v>
      </c>
    </row>
    <row r="28" spans="1:7" s="4" customFormat="1" x14ac:dyDescent="0.4">
      <c r="A28" s="22"/>
      <c r="B28" s="46"/>
      <c r="C28" s="6" t="s">
        <v>77</v>
      </c>
      <c r="D28" s="7" t="s">
        <v>72</v>
      </c>
      <c r="E28" s="17">
        <v>7</v>
      </c>
      <c r="F28" s="8" t="s">
        <v>79</v>
      </c>
      <c r="G28" s="6" t="s">
        <v>80</v>
      </c>
    </row>
    <row r="29" spans="1:7" s="4" customFormat="1" ht="66" x14ac:dyDescent="0.4">
      <c r="A29" s="22"/>
      <c r="B29" s="46"/>
      <c r="C29" s="6" t="s">
        <v>81</v>
      </c>
      <c r="D29" s="7" t="s">
        <v>125</v>
      </c>
      <c r="E29" s="17">
        <v>55</v>
      </c>
      <c r="F29" s="8" t="s">
        <v>83</v>
      </c>
      <c r="G29" s="6" t="s">
        <v>84</v>
      </c>
    </row>
    <row r="30" spans="1:7" s="4" customFormat="1" x14ac:dyDescent="0.4">
      <c r="A30" s="22"/>
      <c r="B30" s="46"/>
      <c r="C30" s="9" t="s">
        <v>85</v>
      </c>
      <c r="D30" s="7" t="s">
        <v>126</v>
      </c>
      <c r="E30" s="17">
        <f>E28*E29/100</f>
        <v>3.85</v>
      </c>
      <c r="F30" s="8" t="s">
        <v>79</v>
      </c>
      <c r="G30" s="6" t="s">
        <v>144</v>
      </c>
    </row>
    <row r="31" spans="1:7" s="4" customFormat="1" x14ac:dyDescent="0.4">
      <c r="A31" s="22"/>
      <c r="B31" s="46" t="s">
        <v>87</v>
      </c>
      <c r="D31" s="5"/>
      <c r="E31" s="14"/>
      <c r="F31" s="3"/>
    </row>
    <row r="32" spans="1:7" s="4" customFormat="1" x14ac:dyDescent="0.4">
      <c r="A32" s="22"/>
      <c r="B32" s="46"/>
      <c r="C32" s="10" t="s">
        <v>35</v>
      </c>
      <c r="D32" s="11"/>
      <c r="E32" s="12" t="s">
        <v>36</v>
      </c>
      <c r="F32" s="13" t="s">
        <v>37</v>
      </c>
      <c r="G32" s="10" t="s">
        <v>38</v>
      </c>
    </row>
    <row r="33" spans="1:7" s="4" customFormat="1" x14ac:dyDescent="0.4">
      <c r="A33" s="22"/>
      <c r="B33" s="46"/>
      <c r="C33" s="6" t="s">
        <v>88</v>
      </c>
      <c r="D33" s="7" t="s">
        <v>82</v>
      </c>
      <c r="E33" s="88" t="s">
        <v>122</v>
      </c>
      <c r="F33" s="89"/>
      <c r="G33" s="6" t="s">
        <v>233</v>
      </c>
    </row>
    <row r="34" spans="1:7" s="4" customFormat="1" ht="33" x14ac:dyDescent="0.4">
      <c r="A34" s="22"/>
      <c r="B34" s="46"/>
      <c r="C34" s="6" t="s">
        <v>91</v>
      </c>
      <c r="D34" s="7" t="s">
        <v>127</v>
      </c>
      <c r="E34" s="15">
        <v>22</v>
      </c>
      <c r="F34" s="8" t="s">
        <v>93</v>
      </c>
      <c r="G34" s="6" t="s">
        <v>145</v>
      </c>
    </row>
    <row r="35" spans="1:7" s="4" customFormat="1" ht="33" x14ac:dyDescent="0.4">
      <c r="A35" s="22"/>
      <c r="B35" s="46"/>
      <c r="C35" s="6" t="s">
        <v>94</v>
      </c>
      <c r="D35" s="7" t="s">
        <v>128</v>
      </c>
      <c r="E35" s="17">
        <v>70</v>
      </c>
      <c r="F35" s="8" t="s">
        <v>73</v>
      </c>
      <c r="G35" s="6" t="s">
        <v>146</v>
      </c>
    </row>
    <row r="36" spans="1:7" s="4" customFormat="1" x14ac:dyDescent="0.4">
      <c r="A36" s="22"/>
      <c r="B36" s="46"/>
      <c r="C36" s="9" t="s">
        <v>96</v>
      </c>
      <c r="D36" s="7" t="s">
        <v>136</v>
      </c>
      <c r="E36" s="17">
        <f>E34*E35/100</f>
        <v>15.4</v>
      </c>
      <c r="F36" s="8" t="s">
        <v>93</v>
      </c>
      <c r="G36" s="6" t="s">
        <v>147</v>
      </c>
    </row>
    <row r="37" spans="1:7" s="4" customFormat="1" x14ac:dyDescent="0.4">
      <c r="A37" s="22"/>
      <c r="B37" s="46" t="s">
        <v>97</v>
      </c>
      <c r="D37" s="5"/>
      <c r="E37" s="14"/>
      <c r="F37" s="3"/>
    </row>
    <row r="38" spans="1:7" s="4" customFormat="1" x14ac:dyDescent="0.4">
      <c r="A38" s="22"/>
      <c r="B38" s="46"/>
      <c r="C38" s="10" t="s">
        <v>35</v>
      </c>
      <c r="D38" s="11"/>
      <c r="E38" s="12" t="s">
        <v>36</v>
      </c>
      <c r="F38" s="13" t="s">
        <v>37</v>
      </c>
      <c r="G38" s="10" t="s">
        <v>38</v>
      </c>
    </row>
    <row r="39" spans="1:7" s="4" customFormat="1" x14ac:dyDescent="0.4">
      <c r="A39" s="22"/>
      <c r="B39" s="46"/>
      <c r="C39" s="6" t="s">
        <v>98</v>
      </c>
      <c r="D39" s="7" t="s">
        <v>95</v>
      </c>
      <c r="E39" s="15">
        <v>1</v>
      </c>
      <c r="F39" s="8" t="s">
        <v>100</v>
      </c>
      <c r="G39" s="6"/>
    </row>
    <row r="40" spans="1:7" s="4" customFormat="1" x14ac:dyDescent="0.4">
      <c r="A40" s="22"/>
      <c r="B40" s="46"/>
      <c r="C40" s="9" t="s">
        <v>101</v>
      </c>
      <c r="D40" s="7" t="s">
        <v>130</v>
      </c>
      <c r="E40" s="17">
        <f>E25*E30*E36/E39</f>
        <v>77.076999999999998</v>
      </c>
      <c r="F40" s="8" t="s">
        <v>54</v>
      </c>
      <c r="G40" s="6" t="s">
        <v>148</v>
      </c>
    </row>
    <row r="42" spans="1:7" s="32" customFormat="1" x14ac:dyDescent="0.4">
      <c r="A42" s="31" t="s">
        <v>258</v>
      </c>
      <c r="B42" s="47"/>
      <c r="D42" s="33"/>
      <c r="E42" s="34"/>
      <c r="F42" s="35"/>
    </row>
    <row r="44" spans="1:7" s="4" customFormat="1" x14ac:dyDescent="0.4">
      <c r="A44" s="22"/>
      <c r="B44" s="46"/>
      <c r="C44" s="10" t="s">
        <v>35</v>
      </c>
      <c r="D44" s="11"/>
      <c r="E44" s="12" t="s">
        <v>36</v>
      </c>
      <c r="F44" s="13" t="s">
        <v>37</v>
      </c>
      <c r="G44" s="10" t="s">
        <v>38</v>
      </c>
    </row>
    <row r="45" spans="1:7" s="4" customFormat="1" ht="49.5" x14ac:dyDescent="0.4">
      <c r="A45" s="22"/>
      <c r="B45" s="46"/>
      <c r="C45" s="19" t="s">
        <v>232</v>
      </c>
      <c r="D45" s="7" t="s">
        <v>99</v>
      </c>
      <c r="E45" s="20">
        <f>E15/E40*100</f>
        <v>103.79231158451938</v>
      </c>
      <c r="F45" s="8" t="s">
        <v>73</v>
      </c>
      <c r="G45" s="19" t="s">
        <v>149</v>
      </c>
    </row>
  </sheetData>
  <mergeCells count="4">
    <mergeCell ref="E7:F7"/>
    <mergeCell ref="E8:F8"/>
    <mergeCell ref="E9:G9"/>
    <mergeCell ref="E33:F33"/>
  </mergeCells>
  <phoneticPr fontId="3"/>
  <pageMargins left="0.60416666666666663" right="0.48958333333333331" top="0.75" bottom="0.75" header="0.3" footer="0.3"/>
  <pageSetup paperSize="9" scale="77" fitToHeight="0" orientation="portrait" r:id="rId1"/>
  <headerFooter>
    <oddHeader>&amp;R&amp;"Meiryo UI,標準"&amp;16&amp;KFF0000【作成例４】</oddHeader>
    <oddFooter>&amp;C&amp;"Meiryo UI,標準"&amp;12&amp;P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0FA6-313F-4695-B2A6-FCC36995C222}">
  <sheetPr>
    <tabColor theme="7" tint="0.39997558519241921"/>
    <pageSetUpPr fitToPage="1"/>
  </sheetPr>
  <dimension ref="A1:I109"/>
  <sheetViews>
    <sheetView view="pageLayout" zoomScale="70" zoomScaleNormal="100" zoomScaleSheetLayoutView="94" zoomScalePageLayoutView="70"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2.75" style="1"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I3" s="32"/>
    </row>
    <row r="5" spans="1:9" x14ac:dyDescent="0.4">
      <c r="C5" s="10" t="s">
        <v>35</v>
      </c>
      <c r="D5" s="11"/>
      <c r="E5" s="12" t="s">
        <v>36</v>
      </c>
      <c r="F5" s="13" t="s">
        <v>37</v>
      </c>
      <c r="G5" s="10" t="s">
        <v>38</v>
      </c>
    </row>
    <row r="6" spans="1:9" x14ac:dyDescent="0.4">
      <c r="C6" s="6" t="s">
        <v>39</v>
      </c>
      <c r="D6" s="7"/>
      <c r="E6" s="18">
        <v>2</v>
      </c>
      <c r="F6" s="8" t="s">
        <v>40</v>
      </c>
      <c r="G6" s="6" t="s">
        <v>41</v>
      </c>
    </row>
    <row r="7" spans="1:9" ht="33" x14ac:dyDescent="0.4">
      <c r="C7" s="6" t="s">
        <v>42</v>
      </c>
      <c r="D7" s="7"/>
      <c r="E7" s="88" t="s">
        <v>43</v>
      </c>
      <c r="F7" s="89"/>
      <c r="G7" s="6" t="s">
        <v>44</v>
      </c>
    </row>
    <row r="8" spans="1:9" ht="31.5" customHeight="1" x14ac:dyDescent="0.4">
      <c r="C8" s="6" t="s">
        <v>45</v>
      </c>
      <c r="D8" s="7"/>
      <c r="E8" s="94" t="s">
        <v>269</v>
      </c>
      <c r="F8" s="89"/>
      <c r="G8" s="6" t="s">
        <v>204</v>
      </c>
    </row>
    <row r="9" spans="1:9" ht="33" x14ac:dyDescent="0.4">
      <c r="C9" s="6" t="s">
        <v>47</v>
      </c>
      <c r="D9" s="7"/>
      <c r="E9" s="94" t="s">
        <v>270</v>
      </c>
      <c r="F9" s="90"/>
      <c r="G9" s="89"/>
    </row>
    <row r="10" spans="1:9" ht="33" x14ac:dyDescent="0.4">
      <c r="C10" s="6" t="s">
        <v>49</v>
      </c>
      <c r="D10" s="7"/>
      <c r="E10" s="15">
        <v>2</v>
      </c>
      <c r="F10" s="8" t="s">
        <v>50</v>
      </c>
      <c r="G10" s="6" t="s">
        <v>271</v>
      </c>
    </row>
    <row r="12" spans="1:9" s="36" customFormat="1" x14ac:dyDescent="0.4">
      <c r="A12" s="31" t="s">
        <v>51</v>
      </c>
      <c r="B12" s="47"/>
      <c r="C12" s="32"/>
      <c r="D12" s="33"/>
      <c r="E12" s="34"/>
      <c r="F12" s="35"/>
      <c r="G12" s="32"/>
      <c r="I12" s="32"/>
    </row>
    <row r="14" spans="1:9" x14ac:dyDescent="0.4">
      <c r="C14" s="10" t="s">
        <v>35</v>
      </c>
      <c r="D14" s="11"/>
      <c r="E14" s="12" t="s">
        <v>36</v>
      </c>
      <c r="F14" s="13" t="s">
        <v>37</v>
      </c>
      <c r="G14" s="10" t="s">
        <v>38</v>
      </c>
    </row>
    <row r="15" spans="1:9" ht="49.5" x14ac:dyDescent="0.4">
      <c r="C15" s="6" t="s">
        <v>52</v>
      </c>
      <c r="D15" s="7" t="s">
        <v>53</v>
      </c>
      <c r="E15" s="16">
        <v>18</v>
      </c>
      <c r="F15" s="8" t="s">
        <v>54</v>
      </c>
      <c r="G15" s="6" t="s">
        <v>212</v>
      </c>
    </row>
    <row r="16" spans="1:9" ht="49.5" x14ac:dyDescent="0.4">
      <c r="C16" s="6" t="s">
        <v>272</v>
      </c>
      <c r="D16" s="7" t="s">
        <v>133</v>
      </c>
      <c r="E16" s="16">
        <v>0</v>
      </c>
      <c r="F16" s="8"/>
      <c r="G16" s="6" t="s">
        <v>178</v>
      </c>
    </row>
    <row r="17" spans="1:7" ht="33" x14ac:dyDescent="0.4">
      <c r="C17" s="6" t="s">
        <v>273</v>
      </c>
      <c r="D17" s="7" t="s">
        <v>134</v>
      </c>
      <c r="E17" s="16">
        <f>E15-E16</f>
        <v>18</v>
      </c>
      <c r="F17" s="8"/>
      <c r="G17" s="6" t="s">
        <v>59</v>
      </c>
    </row>
    <row r="18" spans="1:7" s="4" customFormat="1" ht="66" x14ac:dyDescent="0.4">
      <c r="A18" s="22"/>
      <c r="B18" s="46"/>
      <c r="C18" s="6" t="s">
        <v>236</v>
      </c>
      <c r="D18" s="7" t="s">
        <v>63</v>
      </c>
      <c r="E18" s="16">
        <v>18</v>
      </c>
      <c r="F18" s="8" t="s">
        <v>54</v>
      </c>
      <c r="G18" s="6" t="s">
        <v>234</v>
      </c>
    </row>
    <row r="19" spans="1:7" s="4" customFormat="1" ht="66" x14ac:dyDescent="0.4">
      <c r="A19" s="22"/>
      <c r="B19" s="46"/>
      <c r="C19" s="6" t="s">
        <v>237</v>
      </c>
      <c r="D19" s="7" t="s">
        <v>135</v>
      </c>
      <c r="E19" s="16">
        <v>18</v>
      </c>
      <c r="F19" s="8" t="s">
        <v>54</v>
      </c>
      <c r="G19" s="6" t="s">
        <v>235</v>
      </c>
    </row>
    <row r="21" spans="1:7" s="32" customFormat="1" x14ac:dyDescent="0.4">
      <c r="A21" s="31" t="s">
        <v>60</v>
      </c>
      <c r="B21" s="47"/>
      <c r="D21" s="33"/>
      <c r="E21" s="34"/>
      <c r="F21" s="35"/>
    </row>
    <row r="23" spans="1:7" s="4" customFormat="1" x14ac:dyDescent="0.4">
      <c r="A23" s="22"/>
      <c r="B23" s="46" t="s">
        <v>61</v>
      </c>
      <c r="D23" s="5"/>
      <c r="E23" s="14"/>
      <c r="F23" s="3"/>
    </row>
    <row r="24" spans="1:7" s="4" customFormat="1" x14ac:dyDescent="0.4">
      <c r="A24" s="22"/>
      <c r="B24" s="46"/>
      <c r="C24" s="10" t="s">
        <v>35</v>
      </c>
      <c r="D24" s="11"/>
      <c r="E24" s="12" t="s">
        <v>36</v>
      </c>
      <c r="F24" s="13" t="s">
        <v>37</v>
      </c>
      <c r="G24" s="10" t="s">
        <v>38</v>
      </c>
    </row>
    <row r="25" spans="1:7" s="4" customFormat="1" ht="20.25" customHeight="1" x14ac:dyDescent="0.4">
      <c r="A25" s="22"/>
      <c r="B25" s="46"/>
      <c r="C25" s="6" t="s">
        <v>62</v>
      </c>
      <c r="D25" s="7" t="s">
        <v>123</v>
      </c>
      <c r="E25" s="17">
        <v>8</v>
      </c>
      <c r="F25" s="8" t="s">
        <v>64</v>
      </c>
      <c r="G25" s="6" t="s">
        <v>65</v>
      </c>
    </row>
    <row r="26" spans="1:7" s="4" customFormat="1" ht="33" x14ac:dyDescent="0.4">
      <c r="A26" s="22"/>
      <c r="B26" s="46"/>
      <c r="C26" s="6" t="s">
        <v>66</v>
      </c>
      <c r="D26" s="7" t="s">
        <v>124</v>
      </c>
      <c r="E26" s="17">
        <v>2.5</v>
      </c>
      <c r="F26" s="8" t="s">
        <v>68</v>
      </c>
      <c r="G26" s="6" t="s">
        <v>218</v>
      </c>
    </row>
    <row r="27" spans="1:7" s="4" customFormat="1" x14ac:dyDescent="0.4">
      <c r="A27" s="22"/>
      <c r="B27" s="46"/>
      <c r="C27" s="6" t="s">
        <v>69</v>
      </c>
      <c r="D27" s="7" t="s">
        <v>125</v>
      </c>
      <c r="E27" s="17">
        <f>E25*E26/10</f>
        <v>2</v>
      </c>
      <c r="F27" s="8" t="s">
        <v>70</v>
      </c>
      <c r="G27" s="6" t="s">
        <v>277</v>
      </c>
    </row>
    <row r="28" spans="1:7" s="4" customFormat="1" ht="49.5" x14ac:dyDescent="0.4">
      <c r="A28" s="22"/>
      <c r="B28" s="46"/>
      <c r="C28" s="6" t="s">
        <v>71</v>
      </c>
      <c r="D28" s="7" t="s">
        <v>78</v>
      </c>
      <c r="E28" s="17">
        <v>55</v>
      </c>
      <c r="F28" s="8" t="s">
        <v>73</v>
      </c>
      <c r="G28" s="6" t="s">
        <v>74</v>
      </c>
    </row>
    <row r="29" spans="1:7" s="4" customFormat="1" x14ac:dyDescent="0.4">
      <c r="A29" s="22"/>
      <c r="B29" s="46"/>
      <c r="C29" s="9" t="s">
        <v>75</v>
      </c>
      <c r="D29" s="7" t="s">
        <v>82</v>
      </c>
      <c r="E29" s="17">
        <f>E27*E28/100</f>
        <v>1.1000000000000001</v>
      </c>
      <c r="F29" s="8" t="s">
        <v>70</v>
      </c>
      <c r="G29" s="6" t="s">
        <v>278</v>
      </c>
    </row>
    <row r="30" spans="1:7" s="4" customFormat="1" x14ac:dyDescent="0.4">
      <c r="A30" s="22"/>
      <c r="B30" s="46" t="s">
        <v>76</v>
      </c>
      <c r="D30" s="5"/>
      <c r="E30" s="14"/>
      <c r="F30" s="3"/>
    </row>
    <row r="31" spans="1:7" s="4" customFormat="1" x14ac:dyDescent="0.4">
      <c r="A31" s="22"/>
      <c r="B31" s="46"/>
      <c r="C31" s="10" t="s">
        <v>35</v>
      </c>
      <c r="D31" s="11"/>
      <c r="E31" s="12" t="s">
        <v>36</v>
      </c>
      <c r="F31" s="13" t="s">
        <v>37</v>
      </c>
      <c r="G31" s="10" t="s">
        <v>38</v>
      </c>
    </row>
    <row r="32" spans="1:7" s="4" customFormat="1" x14ac:dyDescent="0.4">
      <c r="A32" s="22"/>
      <c r="B32" s="46"/>
      <c r="C32" s="6" t="s">
        <v>77</v>
      </c>
      <c r="D32" s="7" t="s">
        <v>86</v>
      </c>
      <c r="E32" s="17">
        <v>6</v>
      </c>
      <c r="F32" s="8" t="s">
        <v>79</v>
      </c>
      <c r="G32" s="6" t="s">
        <v>80</v>
      </c>
    </row>
    <row r="33" spans="1:7" s="4" customFormat="1" ht="66" x14ac:dyDescent="0.4">
      <c r="A33" s="22"/>
      <c r="B33" s="46"/>
      <c r="C33" s="6" t="s">
        <v>81</v>
      </c>
      <c r="D33" s="7" t="s">
        <v>89</v>
      </c>
      <c r="E33" s="17">
        <v>55</v>
      </c>
      <c r="F33" s="8" t="s">
        <v>83</v>
      </c>
      <c r="G33" s="6" t="s">
        <v>84</v>
      </c>
    </row>
    <row r="34" spans="1:7" s="4" customFormat="1" x14ac:dyDescent="0.4">
      <c r="A34" s="22"/>
      <c r="B34" s="46"/>
      <c r="C34" s="9" t="s">
        <v>85</v>
      </c>
      <c r="D34" s="7" t="s">
        <v>136</v>
      </c>
      <c r="E34" s="17">
        <f>E32*E33/100</f>
        <v>3.3</v>
      </c>
      <c r="F34" s="8" t="s">
        <v>79</v>
      </c>
      <c r="G34" s="6" t="s">
        <v>147</v>
      </c>
    </row>
    <row r="35" spans="1:7" s="4" customFormat="1" x14ac:dyDescent="0.4">
      <c r="A35" s="22"/>
      <c r="B35" s="46" t="s">
        <v>87</v>
      </c>
      <c r="D35" s="5"/>
      <c r="E35" s="14"/>
      <c r="F35" s="3"/>
    </row>
    <row r="36" spans="1:7" s="4" customFormat="1" x14ac:dyDescent="0.4">
      <c r="A36" s="22"/>
      <c r="B36" s="46"/>
      <c r="C36" s="10" t="s">
        <v>35</v>
      </c>
      <c r="D36" s="11"/>
      <c r="E36" s="12" t="s">
        <v>36</v>
      </c>
      <c r="F36" s="13" t="s">
        <v>37</v>
      </c>
      <c r="G36" s="10" t="s">
        <v>38</v>
      </c>
    </row>
    <row r="37" spans="1:7" s="4" customFormat="1" ht="27" customHeight="1" x14ac:dyDescent="0.4">
      <c r="A37" s="22"/>
      <c r="B37" s="46"/>
      <c r="C37" s="6" t="s">
        <v>88</v>
      </c>
      <c r="D37" s="7" t="s">
        <v>129</v>
      </c>
      <c r="E37" s="88" t="s">
        <v>138</v>
      </c>
      <c r="F37" s="89"/>
      <c r="G37" s="6" t="s">
        <v>214</v>
      </c>
    </row>
    <row r="38" spans="1:7" s="4" customFormat="1" ht="33" x14ac:dyDescent="0.4">
      <c r="A38" s="22"/>
      <c r="B38" s="46"/>
      <c r="C38" s="6" t="s">
        <v>91</v>
      </c>
      <c r="D38" s="7" t="s">
        <v>130</v>
      </c>
      <c r="E38" s="15">
        <v>7</v>
      </c>
      <c r="F38" s="8" t="s">
        <v>93</v>
      </c>
      <c r="G38" s="6" t="s">
        <v>279</v>
      </c>
    </row>
    <row r="39" spans="1:7" s="4" customFormat="1" ht="33" x14ac:dyDescent="0.4">
      <c r="A39" s="22"/>
      <c r="B39" s="46"/>
      <c r="C39" s="6" t="s">
        <v>94</v>
      </c>
      <c r="D39" s="7" t="s">
        <v>99</v>
      </c>
      <c r="E39" s="17">
        <v>70</v>
      </c>
      <c r="F39" s="8" t="s">
        <v>73</v>
      </c>
      <c r="G39" s="6" t="s">
        <v>280</v>
      </c>
    </row>
    <row r="40" spans="1:7" s="4" customFormat="1" x14ac:dyDescent="0.4">
      <c r="A40" s="22"/>
      <c r="B40" s="46"/>
      <c r="C40" s="9" t="s">
        <v>96</v>
      </c>
      <c r="D40" s="7" t="s">
        <v>183</v>
      </c>
      <c r="E40" s="16">
        <f>E38*E39/100</f>
        <v>4.9000000000000004</v>
      </c>
      <c r="F40" s="8" t="s">
        <v>93</v>
      </c>
      <c r="G40" s="6" t="s">
        <v>281</v>
      </c>
    </row>
    <row r="41" spans="1:7" s="4" customFormat="1" x14ac:dyDescent="0.4">
      <c r="A41" s="22"/>
      <c r="B41" s="46" t="s">
        <v>97</v>
      </c>
      <c r="D41" s="5"/>
      <c r="E41" s="14"/>
      <c r="F41" s="3"/>
    </row>
    <row r="42" spans="1:7" s="4" customFormat="1" x14ac:dyDescent="0.4">
      <c r="A42" s="22"/>
      <c r="B42" s="46"/>
      <c r="C42" s="10" t="s">
        <v>35</v>
      </c>
      <c r="D42" s="11"/>
      <c r="E42" s="12" t="s">
        <v>36</v>
      </c>
      <c r="F42" s="13" t="s">
        <v>37</v>
      </c>
      <c r="G42" s="10" t="s">
        <v>38</v>
      </c>
    </row>
    <row r="43" spans="1:7" s="4" customFormat="1" x14ac:dyDescent="0.4">
      <c r="A43" s="22"/>
      <c r="B43" s="46"/>
      <c r="C43" s="6" t="s">
        <v>98</v>
      </c>
      <c r="D43" s="7" t="s">
        <v>117</v>
      </c>
      <c r="E43" s="15">
        <v>1</v>
      </c>
      <c r="F43" s="8" t="s">
        <v>100</v>
      </c>
      <c r="G43" s="6"/>
    </row>
    <row r="44" spans="1:7" s="4" customFormat="1" x14ac:dyDescent="0.4">
      <c r="A44" s="22"/>
      <c r="B44" s="46"/>
      <c r="C44" s="6" t="s">
        <v>101</v>
      </c>
      <c r="D44" s="7" t="s">
        <v>274</v>
      </c>
      <c r="E44" s="17">
        <f>E29*E34*E40/E43</f>
        <v>17.786999999999999</v>
      </c>
      <c r="F44" s="8" t="s">
        <v>54</v>
      </c>
      <c r="G44" s="6" t="s">
        <v>282</v>
      </c>
    </row>
    <row r="46" spans="1:7" s="32" customFormat="1" x14ac:dyDescent="0.4">
      <c r="A46" s="31" t="s">
        <v>103</v>
      </c>
      <c r="B46" s="47"/>
      <c r="D46" s="33"/>
      <c r="E46" s="34"/>
      <c r="F46" s="35"/>
    </row>
    <row r="48" spans="1:7" s="39" customFormat="1" x14ac:dyDescent="0.4">
      <c r="A48" s="37"/>
      <c r="B48" s="38" t="s">
        <v>319</v>
      </c>
      <c r="D48" s="41"/>
      <c r="E48" s="44"/>
      <c r="F48" s="43"/>
    </row>
    <row r="50" spans="1:7" s="4" customFormat="1" x14ac:dyDescent="0.4">
      <c r="A50" s="22"/>
      <c r="B50" s="46"/>
      <c r="C50" s="10" t="s">
        <v>35</v>
      </c>
      <c r="D50" s="11"/>
      <c r="E50" s="12" t="s">
        <v>36</v>
      </c>
      <c r="F50" s="13" t="s">
        <v>37</v>
      </c>
      <c r="G50" s="10" t="s">
        <v>38</v>
      </c>
    </row>
    <row r="51" spans="1:7" s="4" customFormat="1" ht="33" x14ac:dyDescent="0.4">
      <c r="A51" s="22"/>
      <c r="B51" s="46"/>
      <c r="C51" s="6" t="s">
        <v>104</v>
      </c>
      <c r="D51" s="6"/>
      <c r="E51" s="91" t="s">
        <v>283</v>
      </c>
      <c r="F51" s="92"/>
      <c r="G51" s="93"/>
    </row>
    <row r="52" spans="1:7" s="4" customFormat="1" x14ac:dyDescent="0.4">
      <c r="A52" s="22"/>
      <c r="B52" s="46"/>
      <c r="C52" s="6" t="s">
        <v>106</v>
      </c>
      <c r="D52" s="6"/>
      <c r="E52" s="91" t="s">
        <v>139</v>
      </c>
      <c r="F52" s="92"/>
      <c r="G52" s="93"/>
    </row>
    <row r="53" spans="1:7" s="4" customFormat="1" x14ac:dyDescent="0.4">
      <c r="A53" s="22"/>
      <c r="B53" s="46" t="s">
        <v>288</v>
      </c>
      <c r="D53" s="5"/>
      <c r="E53" s="14"/>
      <c r="F53" s="3"/>
    </row>
    <row r="54" spans="1:7" s="4" customFormat="1" x14ac:dyDescent="0.4">
      <c r="A54" s="22"/>
      <c r="B54" s="46"/>
      <c r="C54" s="10" t="s">
        <v>35</v>
      </c>
      <c r="D54" s="11"/>
      <c r="E54" s="12" t="s">
        <v>36</v>
      </c>
      <c r="F54" s="13" t="s">
        <v>37</v>
      </c>
      <c r="G54" s="10" t="s">
        <v>38</v>
      </c>
    </row>
    <row r="55" spans="1:7" s="4" customFormat="1" ht="33" x14ac:dyDescent="0.4">
      <c r="A55" s="22"/>
      <c r="B55" s="46"/>
      <c r="C55" s="6" t="s">
        <v>62</v>
      </c>
      <c r="D55" s="7" t="s">
        <v>109</v>
      </c>
      <c r="E55" s="17">
        <v>2.4</v>
      </c>
      <c r="F55" s="8" t="s">
        <v>64</v>
      </c>
      <c r="G55" s="6" t="s">
        <v>284</v>
      </c>
    </row>
    <row r="56" spans="1:7" s="4" customFormat="1" ht="33" x14ac:dyDescent="0.4">
      <c r="A56" s="22"/>
      <c r="B56" s="46"/>
      <c r="C56" s="6" t="s">
        <v>66</v>
      </c>
      <c r="D56" s="7" t="s">
        <v>110</v>
      </c>
      <c r="E56" s="17">
        <v>2.2999999999999998</v>
      </c>
      <c r="F56" s="8" t="s">
        <v>68</v>
      </c>
      <c r="G56" s="6" t="s">
        <v>285</v>
      </c>
    </row>
    <row r="57" spans="1:7" s="4" customFormat="1" x14ac:dyDescent="0.4">
      <c r="A57" s="22"/>
      <c r="B57" s="46"/>
      <c r="C57" s="6" t="s">
        <v>69</v>
      </c>
      <c r="D57" s="7" t="s">
        <v>111</v>
      </c>
      <c r="E57" s="17">
        <f>E55*E56/10</f>
        <v>0.55199999999999994</v>
      </c>
      <c r="F57" s="8" t="s">
        <v>70</v>
      </c>
      <c r="G57" s="6" t="s">
        <v>286</v>
      </c>
    </row>
    <row r="58" spans="1:7" s="4" customFormat="1" ht="49.5" x14ac:dyDescent="0.4">
      <c r="A58" s="22"/>
      <c r="B58" s="46"/>
      <c r="C58" s="6" t="s">
        <v>71</v>
      </c>
      <c r="D58" s="7" t="s">
        <v>196</v>
      </c>
      <c r="E58" s="17">
        <v>80</v>
      </c>
      <c r="F58" s="8" t="s">
        <v>73</v>
      </c>
      <c r="G58" s="6" t="s">
        <v>74</v>
      </c>
    </row>
    <row r="59" spans="1:7" s="4" customFormat="1" x14ac:dyDescent="0.4">
      <c r="A59" s="22"/>
      <c r="B59" s="46"/>
      <c r="C59" s="9" t="s">
        <v>75</v>
      </c>
      <c r="D59" s="7" t="s">
        <v>154</v>
      </c>
      <c r="E59" s="17">
        <f>E57*E58/100</f>
        <v>0.44159999999999999</v>
      </c>
      <c r="F59" s="8" t="s">
        <v>70</v>
      </c>
      <c r="G59" s="6" t="s">
        <v>287</v>
      </c>
    </row>
    <row r="60" spans="1:7" s="4" customFormat="1" x14ac:dyDescent="0.4">
      <c r="A60" s="22"/>
      <c r="B60" s="46" t="s">
        <v>289</v>
      </c>
      <c r="D60" s="5"/>
      <c r="E60" s="14"/>
      <c r="F60" s="3"/>
    </row>
    <row r="61" spans="1:7" s="4" customFormat="1" x14ac:dyDescent="0.4">
      <c r="A61" s="22"/>
      <c r="B61" s="46"/>
      <c r="C61" s="10" t="s">
        <v>35</v>
      </c>
      <c r="D61" s="11"/>
      <c r="E61" s="12" t="s">
        <v>36</v>
      </c>
      <c r="F61" s="13" t="s">
        <v>37</v>
      </c>
      <c r="G61" s="10" t="s">
        <v>38</v>
      </c>
    </row>
    <row r="62" spans="1:7" s="4" customFormat="1" x14ac:dyDescent="0.4">
      <c r="A62" s="22"/>
      <c r="B62" s="46"/>
      <c r="C62" s="6" t="s">
        <v>77</v>
      </c>
      <c r="D62" s="7" t="s">
        <v>155</v>
      </c>
      <c r="E62" s="17">
        <v>6</v>
      </c>
      <c r="F62" s="8" t="s">
        <v>79</v>
      </c>
      <c r="G62" s="6" t="s">
        <v>80</v>
      </c>
    </row>
    <row r="63" spans="1:7" s="4" customFormat="1" ht="66" x14ac:dyDescent="0.4">
      <c r="A63" s="22"/>
      <c r="B63" s="46"/>
      <c r="C63" s="6" t="s">
        <v>81</v>
      </c>
      <c r="D63" s="7" t="s">
        <v>180</v>
      </c>
      <c r="E63" s="17">
        <v>55</v>
      </c>
      <c r="F63" s="8" t="s">
        <v>83</v>
      </c>
      <c r="G63" s="6" t="s">
        <v>84</v>
      </c>
    </row>
    <row r="64" spans="1:7" s="4" customFormat="1" x14ac:dyDescent="0.4">
      <c r="A64" s="22"/>
      <c r="B64" s="46"/>
      <c r="C64" s="9" t="s">
        <v>85</v>
      </c>
      <c r="D64" s="7" t="s">
        <v>157</v>
      </c>
      <c r="E64" s="17">
        <f>E62*E63/100</f>
        <v>3.3</v>
      </c>
      <c r="F64" s="8" t="s">
        <v>79</v>
      </c>
      <c r="G64" s="6" t="s">
        <v>296</v>
      </c>
    </row>
    <row r="65" spans="1:7" s="4" customFormat="1" x14ac:dyDescent="0.4">
      <c r="A65" s="22"/>
      <c r="B65" s="46" t="s">
        <v>290</v>
      </c>
      <c r="D65" s="5"/>
      <c r="E65" s="14"/>
      <c r="F65" s="3"/>
    </row>
    <row r="66" spans="1:7" s="4" customFormat="1" x14ac:dyDescent="0.4">
      <c r="A66" s="22"/>
      <c r="B66" s="46"/>
      <c r="C66" s="10" t="s">
        <v>35</v>
      </c>
      <c r="D66" s="11"/>
      <c r="E66" s="12" t="s">
        <v>36</v>
      </c>
      <c r="F66" s="13" t="s">
        <v>37</v>
      </c>
      <c r="G66" s="10" t="s">
        <v>38</v>
      </c>
    </row>
    <row r="67" spans="1:7" s="4" customFormat="1" x14ac:dyDescent="0.4">
      <c r="A67" s="22"/>
      <c r="B67" s="46"/>
      <c r="C67" s="6" t="s">
        <v>88</v>
      </c>
      <c r="D67" s="7" t="s">
        <v>159</v>
      </c>
      <c r="E67" s="88" t="s">
        <v>140</v>
      </c>
      <c r="F67" s="89"/>
      <c r="G67" s="6"/>
    </row>
    <row r="68" spans="1:7" s="4" customFormat="1" ht="33" x14ac:dyDescent="0.4">
      <c r="A68" s="22"/>
      <c r="B68" s="46"/>
      <c r="C68" s="6" t="s">
        <v>91</v>
      </c>
      <c r="D68" s="7" t="s">
        <v>160</v>
      </c>
      <c r="E68" s="15">
        <v>17</v>
      </c>
      <c r="F68" s="8" t="s">
        <v>93</v>
      </c>
      <c r="G68" s="6" t="s">
        <v>297</v>
      </c>
    </row>
    <row r="69" spans="1:7" s="4" customFormat="1" ht="33" x14ac:dyDescent="0.4">
      <c r="A69" s="22"/>
      <c r="B69" s="46"/>
      <c r="C69" s="6" t="s">
        <v>94</v>
      </c>
      <c r="D69" s="7" t="s">
        <v>184</v>
      </c>
      <c r="E69" s="17">
        <v>70</v>
      </c>
      <c r="F69" s="8" t="s">
        <v>73</v>
      </c>
      <c r="G69" s="6" t="s">
        <v>298</v>
      </c>
    </row>
    <row r="70" spans="1:7" s="4" customFormat="1" x14ac:dyDescent="0.4">
      <c r="A70" s="22"/>
      <c r="B70" s="46"/>
      <c r="C70" s="9" t="s">
        <v>96</v>
      </c>
      <c r="D70" s="7" t="s">
        <v>162</v>
      </c>
      <c r="E70" s="17">
        <f>E68*E69/100</f>
        <v>11.9</v>
      </c>
      <c r="F70" s="8" t="s">
        <v>93</v>
      </c>
      <c r="G70" s="6" t="s">
        <v>299</v>
      </c>
    </row>
    <row r="71" spans="1:7" s="4" customFormat="1" x14ac:dyDescent="0.4">
      <c r="A71" s="22"/>
      <c r="B71" s="46" t="s">
        <v>291</v>
      </c>
      <c r="D71" s="5"/>
      <c r="E71" s="14"/>
      <c r="F71" s="3"/>
    </row>
    <row r="72" spans="1:7" s="4" customFormat="1" x14ac:dyDescent="0.4">
      <c r="A72" s="22"/>
      <c r="B72" s="46"/>
      <c r="C72" s="10" t="s">
        <v>35</v>
      </c>
      <c r="D72" s="11"/>
      <c r="E72" s="12" t="s">
        <v>36</v>
      </c>
      <c r="F72" s="13" t="s">
        <v>37</v>
      </c>
      <c r="G72" s="10" t="s">
        <v>38</v>
      </c>
    </row>
    <row r="73" spans="1:7" s="4" customFormat="1" x14ac:dyDescent="0.4">
      <c r="A73" s="22"/>
      <c r="B73" s="46"/>
      <c r="C73" s="6" t="s">
        <v>98</v>
      </c>
      <c r="D73" s="7" t="s">
        <v>197</v>
      </c>
      <c r="E73" s="15">
        <v>1</v>
      </c>
      <c r="F73" s="8" t="s">
        <v>100</v>
      </c>
      <c r="G73" s="6"/>
    </row>
    <row r="74" spans="1:7" s="4" customFormat="1" ht="33" x14ac:dyDescent="0.4">
      <c r="A74" s="22"/>
      <c r="B74" s="46"/>
      <c r="C74" s="9" t="s">
        <v>114</v>
      </c>
      <c r="D74" s="7" t="s">
        <v>172</v>
      </c>
      <c r="E74" s="17">
        <f>E59*E64*E70/E73</f>
        <v>17.341632000000001</v>
      </c>
      <c r="F74" s="8" t="s">
        <v>54</v>
      </c>
      <c r="G74" s="6" t="s">
        <v>300</v>
      </c>
    </row>
    <row r="75" spans="1:7" s="4" customFormat="1" x14ac:dyDescent="0.4">
      <c r="A75" s="22"/>
      <c r="B75" s="46"/>
      <c r="D75" s="5"/>
      <c r="E75" s="24"/>
      <c r="F75" s="3"/>
    </row>
    <row r="76" spans="1:7" s="39" customFormat="1" x14ac:dyDescent="0.4">
      <c r="A76" s="37"/>
      <c r="B76" s="38" t="s">
        <v>320</v>
      </c>
      <c r="D76" s="41"/>
      <c r="E76" s="44"/>
      <c r="F76" s="43"/>
    </row>
    <row r="77" spans="1:7" s="4" customFormat="1" x14ac:dyDescent="0.4">
      <c r="A77" s="22"/>
      <c r="B77" s="46"/>
      <c r="D77" s="5"/>
      <c r="E77" s="24"/>
      <c r="F77" s="3"/>
    </row>
    <row r="78" spans="1:7" s="4" customFormat="1" x14ac:dyDescent="0.4">
      <c r="A78" s="22"/>
      <c r="B78" s="46"/>
      <c r="C78" s="10" t="s">
        <v>35</v>
      </c>
      <c r="D78" s="11"/>
      <c r="E78" s="12" t="s">
        <v>36</v>
      </c>
      <c r="F78" s="13" t="s">
        <v>37</v>
      </c>
      <c r="G78" s="10" t="s">
        <v>38</v>
      </c>
    </row>
    <row r="79" spans="1:7" s="4" customFormat="1" ht="33" x14ac:dyDescent="0.4">
      <c r="A79" s="22"/>
      <c r="B79" s="46"/>
      <c r="C79" s="6" t="s">
        <v>104</v>
      </c>
      <c r="D79" s="6"/>
      <c r="E79" s="91" t="s">
        <v>301</v>
      </c>
      <c r="F79" s="92"/>
      <c r="G79" s="93"/>
    </row>
    <row r="80" spans="1:7" s="4" customFormat="1" x14ac:dyDescent="0.4">
      <c r="A80" s="22"/>
      <c r="B80" s="46"/>
      <c r="C80" s="6" t="s">
        <v>106</v>
      </c>
      <c r="D80" s="6"/>
      <c r="E80" s="91" t="s">
        <v>141</v>
      </c>
      <c r="F80" s="92"/>
      <c r="G80" s="93"/>
    </row>
    <row r="81" spans="1:7" s="4" customFormat="1" x14ac:dyDescent="0.4">
      <c r="A81" s="22"/>
      <c r="B81" s="46" t="s">
        <v>292</v>
      </c>
      <c r="D81" s="5"/>
      <c r="E81" s="14"/>
      <c r="F81" s="3"/>
    </row>
    <row r="82" spans="1:7" s="4" customFormat="1" x14ac:dyDescent="0.4">
      <c r="A82" s="22"/>
      <c r="B82" s="46"/>
      <c r="C82" s="10" t="s">
        <v>35</v>
      </c>
      <c r="D82" s="11"/>
      <c r="E82" s="12" t="s">
        <v>36</v>
      </c>
      <c r="F82" s="13" t="s">
        <v>37</v>
      </c>
      <c r="G82" s="10" t="s">
        <v>38</v>
      </c>
    </row>
    <row r="83" spans="1:7" s="4" customFormat="1" x14ac:dyDescent="0.4">
      <c r="A83" s="22"/>
      <c r="B83" s="46"/>
      <c r="C83" s="6" t="s">
        <v>62</v>
      </c>
      <c r="D83" s="7" t="s">
        <v>174</v>
      </c>
      <c r="E83" s="17">
        <v>2.5</v>
      </c>
      <c r="F83" s="8" t="s">
        <v>64</v>
      </c>
      <c r="G83" s="6" t="s">
        <v>302</v>
      </c>
    </row>
    <row r="84" spans="1:7" s="4" customFormat="1" ht="33" x14ac:dyDescent="0.4">
      <c r="A84" s="22"/>
      <c r="B84" s="46"/>
      <c r="C84" s="6" t="s">
        <v>66</v>
      </c>
      <c r="D84" s="7" t="s">
        <v>181</v>
      </c>
      <c r="E84" s="17">
        <v>2.2999999999999998</v>
      </c>
      <c r="F84" s="8" t="s">
        <v>68</v>
      </c>
      <c r="G84" s="6" t="s">
        <v>303</v>
      </c>
    </row>
    <row r="85" spans="1:7" s="4" customFormat="1" x14ac:dyDescent="0.4">
      <c r="A85" s="22"/>
      <c r="B85" s="46"/>
      <c r="C85" s="6" t="s">
        <v>69</v>
      </c>
      <c r="D85" s="7" t="s">
        <v>182</v>
      </c>
      <c r="E85" s="17">
        <f>E83*E84/10</f>
        <v>0.57499999999999996</v>
      </c>
      <c r="F85" s="8" t="s">
        <v>70</v>
      </c>
      <c r="G85" s="6" t="s">
        <v>304</v>
      </c>
    </row>
    <row r="86" spans="1:7" s="4" customFormat="1" ht="49.5" x14ac:dyDescent="0.4">
      <c r="A86" s="22"/>
      <c r="B86" s="46"/>
      <c r="C86" s="6" t="s">
        <v>71</v>
      </c>
      <c r="D86" s="7" t="s">
        <v>185</v>
      </c>
      <c r="E86" s="17">
        <v>80</v>
      </c>
      <c r="F86" s="8" t="s">
        <v>73</v>
      </c>
      <c r="G86" s="6" t="s">
        <v>74</v>
      </c>
    </row>
    <row r="87" spans="1:7" s="4" customFormat="1" x14ac:dyDescent="0.4">
      <c r="A87" s="22"/>
      <c r="B87" s="46"/>
      <c r="C87" s="9" t="s">
        <v>75</v>
      </c>
      <c r="D87" s="7" t="s">
        <v>186</v>
      </c>
      <c r="E87" s="17">
        <f>E85*E86/100</f>
        <v>0.46</v>
      </c>
      <c r="F87" s="8" t="s">
        <v>70</v>
      </c>
      <c r="G87" s="6" t="s">
        <v>305</v>
      </c>
    </row>
    <row r="88" spans="1:7" s="4" customFormat="1" x14ac:dyDescent="0.4">
      <c r="A88" s="22"/>
      <c r="B88" s="46" t="s">
        <v>293</v>
      </c>
      <c r="D88" s="5"/>
      <c r="E88" s="14"/>
      <c r="F88" s="3"/>
    </row>
    <row r="89" spans="1:7" s="4" customFormat="1" x14ac:dyDescent="0.4">
      <c r="A89" s="22"/>
      <c r="B89" s="46"/>
      <c r="C89" s="10" t="s">
        <v>35</v>
      </c>
      <c r="D89" s="11"/>
      <c r="E89" s="12" t="s">
        <v>36</v>
      </c>
      <c r="F89" s="13" t="s">
        <v>37</v>
      </c>
      <c r="G89" s="10" t="s">
        <v>38</v>
      </c>
    </row>
    <row r="90" spans="1:7" s="4" customFormat="1" x14ac:dyDescent="0.4">
      <c r="A90" s="22"/>
      <c r="B90" s="46"/>
      <c r="C90" s="6" t="s">
        <v>77</v>
      </c>
      <c r="D90" s="7" t="s">
        <v>188</v>
      </c>
      <c r="E90" s="17">
        <v>6</v>
      </c>
      <c r="F90" s="8" t="s">
        <v>79</v>
      </c>
      <c r="G90" s="6" t="s">
        <v>80</v>
      </c>
    </row>
    <row r="91" spans="1:7" s="4" customFormat="1" ht="66" x14ac:dyDescent="0.4">
      <c r="A91" s="22"/>
      <c r="B91" s="46"/>
      <c r="C91" s="6" t="s">
        <v>81</v>
      </c>
      <c r="D91" s="7" t="s">
        <v>198</v>
      </c>
      <c r="E91" s="17">
        <v>55</v>
      </c>
      <c r="F91" s="8" t="s">
        <v>83</v>
      </c>
      <c r="G91" s="6" t="s">
        <v>84</v>
      </c>
    </row>
    <row r="92" spans="1:7" s="4" customFormat="1" x14ac:dyDescent="0.4">
      <c r="A92" s="22"/>
      <c r="B92" s="46"/>
      <c r="C92" s="9" t="s">
        <v>85</v>
      </c>
      <c r="D92" s="7" t="s">
        <v>190</v>
      </c>
      <c r="E92" s="17">
        <f>E90*E91/100</f>
        <v>3.3</v>
      </c>
      <c r="F92" s="8" t="s">
        <v>79</v>
      </c>
      <c r="G92" s="6" t="s">
        <v>306</v>
      </c>
    </row>
    <row r="93" spans="1:7" s="4" customFormat="1" x14ac:dyDescent="0.4">
      <c r="A93" s="22"/>
      <c r="B93" s="46" t="s">
        <v>294</v>
      </c>
      <c r="D93" s="5"/>
      <c r="E93" s="14"/>
      <c r="F93" s="3"/>
    </row>
    <row r="94" spans="1:7" s="4" customFormat="1" x14ac:dyDescent="0.4">
      <c r="A94" s="22"/>
      <c r="B94" s="46"/>
      <c r="C94" s="10" t="s">
        <v>35</v>
      </c>
      <c r="D94" s="11"/>
      <c r="E94" s="12" t="s">
        <v>36</v>
      </c>
      <c r="F94" s="13" t="s">
        <v>37</v>
      </c>
      <c r="G94" s="10" t="s">
        <v>38</v>
      </c>
    </row>
    <row r="95" spans="1:7" s="4" customFormat="1" x14ac:dyDescent="0.4">
      <c r="A95" s="22"/>
      <c r="B95" s="46"/>
      <c r="C95" s="6" t="s">
        <v>88</v>
      </c>
      <c r="D95" s="7" t="s">
        <v>191</v>
      </c>
      <c r="E95" s="88" t="s">
        <v>140</v>
      </c>
      <c r="F95" s="89"/>
      <c r="G95" s="6"/>
    </row>
    <row r="96" spans="1:7" s="4" customFormat="1" ht="33" x14ac:dyDescent="0.4">
      <c r="A96" s="22"/>
      <c r="B96" s="46"/>
      <c r="C96" s="6" t="s">
        <v>91</v>
      </c>
      <c r="D96" s="7" t="s">
        <v>192</v>
      </c>
      <c r="E96" s="15">
        <v>17</v>
      </c>
      <c r="F96" s="8" t="s">
        <v>93</v>
      </c>
      <c r="G96" s="6" t="s">
        <v>307</v>
      </c>
    </row>
    <row r="97" spans="1:7" s="4" customFormat="1" ht="33" x14ac:dyDescent="0.4">
      <c r="A97" s="22"/>
      <c r="B97" s="46"/>
      <c r="C97" s="6" t="s">
        <v>94</v>
      </c>
      <c r="D97" s="7" t="s">
        <v>199</v>
      </c>
      <c r="E97" s="17">
        <v>70</v>
      </c>
      <c r="F97" s="8" t="s">
        <v>73</v>
      </c>
      <c r="G97" s="6" t="s">
        <v>308</v>
      </c>
    </row>
    <row r="98" spans="1:7" s="4" customFormat="1" x14ac:dyDescent="0.4">
      <c r="A98" s="22"/>
      <c r="B98" s="46"/>
      <c r="C98" s="9" t="s">
        <v>96</v>
      </c>
      <c r="D98" s="7" t="s">
        <v>193</v>
      </c>
      <c r="E98" s="17">
        <f>E96*E97/100</f>
        <v>11.9</v>
      </c>
      <c r="F98" s="8" t="s">
        <v>93</v>
      </c>
      <c r="G98" s="6" t="s">
        <v>309</v>
      </c>
    </row>
    <row r="99" spans="1:7" s="4" customFormat="1" x14ac:dyDescent="0.4">
      <c r="A99" s="22"/>
      <c r="B99" s="46" t="s">
        <v>295</v>
      </c>
      <c r="D99" s="5"/>
      <c r="E99" s="14"/>
      <c r="F99" s="3"/>
    </row>
    <row r="100" spans="1:7" s="4" customFormat="1" x14ac:dyDescent="0.4">
      <c r="A100" s="22"/>
      <c r="B100" s="46"/>
      <c r="C100" s="10" t="s">
        <v>35</v>
      </c>
      <c r="D100" s="11"/>
      <c r="E100" s="12" t="s">
        <v>36</v>
      </c>
      <c r="F100" s="13" t="s">
        <v>37</v>
      </c>
      <c r="G100" s="10" t="s">
        <v>38</v>
      </c>
    </row>
    <row r="101" spans="1:7" s="4" customFormat="1" x14ac:dyDescent="0.4">
      <c r="A101" s="22"/>
      <c r="B101" s="46"/>
      <c r="C101" s="6" t="s">
        <v>98</v>
      </c>
      <c r="D101" s="7" t="s">
        <v>200</v>
      </c>
      <c r="E101" s="15">
        <v>1</v>
      </c>
      <c r="F101" s="8" t="s">
        <v>100</v>
      </c>
      <c r="G101" s="6"/>
    </row>
    <row r="102" spans="1:7" s="4" customFormat="1" ht="33" x14ac:dyDescent="0.4">
      <c r="A102" s="22"/>
      <c r="B102" s="46"/>
      <c r="C102" s="9" t="s">
        <v>114</v>
      </c>
      <c r="D102" s="7" t="s">
        <v>194</v>
      </c>
      <c r="E102" s="17">
        <f>E87*E92*E98/E101</f>
        <v>18.0642</v>
      </c>
      <c r="F102" s="8" t="s">
        <v>54</v>
      </c>
      <c r="G102" s="6" t="s">
        <v>310</v>
      </c>
    </row>
    <row r="103" spans="1:7" s="4" customFormat="1" x14ac:dyDescent="0.4">
      <c r="A103" s="22"/>
      <c r="B103" s="46"/>
      <c r="D103" s="5"/>
      <c r="E103" s="24"/>
      <c r="F103" s="3"/>
    </row>
    <row r="104" spans="1:7" s="32" customFormat="1" x14ac:dyDescent="0.4">
      <c r="A104" s="31" t="s">
        <v>116</v>
      </c>
      <c r="B104" s="47"/>
      <c r="D104" s="33"/>
      <c r="E104" s="34"/>
      <c r="F104" s="35"/>
    </row>
    <row r="105" spans="1:7" s="4" customFormat="1" x14ac:dyDescent="0.4">
      <c r="A105" s="22"/>
      <c r="B105" s="46"/>
      <c r="D105" s="5"/>
      <c r="E105" s="24"/>
      <c r="F105" s="3"/>
    </row>
    <row r="106" spans="1:7" s="4" customFormat="1" x14ac:dyDescent="0.4">
      <c r="A106" s="22"/>
      <c r="B106" s="46"/>
      <c r="C106" s="10" t="s">
        <v>35</v>
      </c>
      <c r="D106" s="11"/>
      <c r="E106" s="12" t="s">
        <v>36</v>
      </c>
      <c r="F106" s="13" t="s">
        <v>37</v>
      </c>
      <c r="G106" s="10" t="s">
        <v>38</v>
      </c>
    </row>
    <row r="107" spans="1:7" s="4" customFormat="1" ht="49.5" x14ac:dyDescent="0.4">
      <c r="A107" s="22"/>
      <c r="B107" s="46"/>
      <c r="C107" s="6" t="s">
        <v>119</v>
      </c>
      <c r="D107" s="7" t="s">
        <v>195</v>
      </c>
      <c r="E107" s="20">
        <f>E15/E44*100</f>
        <v>101.1975037949064</v>
      </c>
      <c r="F107" s="8" t="s">
        <v>73</v>
      </c>
      <c r="G107" s="19" t="s">
        <v>311</v>
      </c>
    </row>
    <row r="108" spans="1:7" s="4" customFormat="1" ht="66" x14ac:dyDescent="0.4">
      <c r="A108" s="22"/>
      <c r="B108" s="46"/>
      <c r="C108" s="6" t="s">
        <v>201</v>
      </c>
      <c r="D108" s="7" t="s">
        <v>275</v>
      </c>
      <c r="E108" s="16">
        <f>E18/E74*100</f>
        <v>103.79645929518051</v>
      </c>
      <c r="F108" s="8" t="s">
        <v>73</v>
      </c>
      <c r="G108" s="19" t="s">
        <v>312</v>
      </c>
    </row>
    <row r="109" spans="1:7" s="4" customFormat="1" ht="66" x14ac:dyDescent="0.4">
      <c r="A109" s="22"/>
      <c r="B109" s="46"/>
      <c r="C109" s="6" t="s">
        <v>202</v>
      </c>
      <c r="D109" s="7" t="s">
        <v>276</v>
      </c>
      <c r="E109" s="16">
        <f>E19/E102*100</f>
        <v>99.644600923373304</v>
      </c>
      <c r="F109" s="8" t="s">
        <v>73</v>
      </c>
      <c r="G109" s="19" t="s">
        <v>313</v>
      </c>
    </row>
  </sheetData>
  <mergeCells count="10">
    <mergeCell ref="E7:F7"/>
    <mergeCell ref="E8:F8"/>
    <mergeCell ref="E9:G9"/>
    <mergeCell ref="E37:F37"/>
    <mergeCell ref="E95:F95"/>
    <mergeCell ref="E51:G51"/>
    <mergeCell ref="E52:G52"/>
    <mergeCell ref="E67:F67"/>
    <mergeCell ref="E79:G79"/>
    <mergeCell ref="E80:G80"/>
  </mergeCells>
  <phoneticPr fontId="3"/>
  <pageMargins left="0.60416666666666663" right="0.48958333333333331" top="0.75" bottom="0.75" header="0.3" footer="0.3"/>
  <pageSetup paperSize="9" scale="77" fitToHeight="0" orientation="portrait" r:id="rId1"/>
  <headerFooter>
    <oddHeader>&amp;R&amp;"Meiryo UI,標準"&amp;16&amp;KFF0000【作成例５】</oddHeader>
    <oddFooter>&amp;C&amp;"Meiryo UI,標準"&amp;12&amp;P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E8F8-F9AB-4A1D-94E8-6F67838B98C3}">
  <sheetPr>
    <tabColor theme="7" tint="0.39997558519241921"/>
    <pageSetUpPr fitToPage="1"/>
  </sheetPr>
  <dimension ref="A1:I107"/>
  <sheetViews>
    <sheetView view="pageLayout" zoomScale="70" zoomScaleNormal="100" zoomScaleSheetLayoutView="106" zoomScalePageLayoutView="70" workbookViewId="0">
      <selection activeCell="G1" sqref="G1"/>
    </sheetView>
  </sheetViews>
  <sheetFormatPr defaultRowHeight="21" x14ac:dyDescent="0.4"/>
  <cols>
    <col min="1" max="1" width="2.875" style="22" customWidth="1"/>
    <col min="2" max="2" width="2.875" style="46" customWidth="1"/>
    <col min="3" max="3" width="22.5" style="4" customWidth="1"/>
    <col min="4" max="4" width="6" style="5" customWidth="1"/>
    <col min="5" max="5" width="7.5" style="14" customWidth="1"/>
    <col min="6" max="6" width="7.75" style="3" bestFit="1" customWidth="1"/>
    <col min="7" max="7" width="57.125" style="4" customWidth="1"/>
    <col min="8" max="8" width="2.5" style="1" customWidth="1"/>
    <col min="9" max="9" width="17.5" style="4" customWidth="1"/>
    <col min="10" max="16384" width="9" style="1"/>
  </cols>
  <sheetData>
    <row r="1" spans="1:9" x14ac:dyDescent="0.4">
      <c r="A1" s="22" t="s">
        <v>33</v>
      </c>
    </row>
    <row r="3" spans="1:9" s="36" customFormat="1" x14ac:dyDescent="0.4">
      <c r="A3" s="31" t="s">
        <v>34</v>
      </c>
      <c r="B3" s="47"/>
      <c r="C3" s="32"/>
      <c r="D3" s="33"/>
      <c r="E3" s="34"/>
      <c r="F3" s="35"/>
      <c r="G3" s="32"/>
      <c r="I3" s="32"/>
    </row>
    <row r="5" spans="1:9" x14ac:dyDescent="0.4">
      <c r="C5" s="10" t="s">
        <v>35</v>
      </c>
      <c r="D5" s="11"/>
      <c r="E5" s="12" t="s">
        <v>36</v>
      </c>
      <c r="F5" s="13" t="s">
        <v>37</v>
      </c>
      <c r="G5" s="10" t="s">
        <v>38</v>
      </c>
    </row>
    <row r="6" spans="1:9" x14ac:dyDescent="0.4">
      <c r="C6" s="6" t="s">
        <v>39</v>
      </c>
      <c r="D6" s="7"/>
      <c r="E6" s="18">
        <v>2</v>
      </c>
      <c r="F6" s="8" t="s">
        <v>40</v>
      </c>
      <c r="G6" s="6" t="s">
        <v>41</v>
      </c>
    </row>
    <row r="7" spans="1:9" ht="33" x14ac:dyDescent="0.4">
      <c r="C7" s="6" t="s">
        <v>42</v>
      </c>
      <c r="D7" s="7"/>
      <c r="E7" s="88" t="s">
        <v>43</v>
      </c>
      <c r="F7" s="89"/>
      <c r="G7" s="6" t="s">
        <v>44</v>
      </c>
    </row>
    <row r="8" spans="1:9" ht="31.5" customHeight="1" x14ac:dyDescent="0.4">
      <c r="C8" s="6" t="s">
        <v>45</v>
      </c>
      <c r="D8" s="7"/>
      <c r="E8" s="94" t="s">
        <v>269</v>
      </c>
      <c r="F8" s="89"/>
      <c r="G8" s="6" t="s">
        <v>204</v>
      </c>
    </row>
    <row r="9" spans="1:9" ht="33" x14ac:dyDescent="0.4">
      <c r="C9" s="6" t="s">
        <v>47</v>
      </c>
      <c r="D9" s="7"/>
      <c r="E9" s="94" t="s">
        <v>270</v>
      </c>
      <c r="F9" s="90"/>
      <c r="G9" s="89"/>
    </row>
    <row r="10" spans="1:9" ht="33" x14ac:dyDescent="0.4">
      <c r="C10" s="6" t="s">
        <v>49</v>
      </c>
      <c r="D10" s="7"/>
      <c r="E10" s="15">
        <v>2</v>
      </c>
      <c r="F10" s="8" t="s">
        <v>50</v>
      </c>
      <c r="G10" s="6" t="s">
        <v>314</v>
      </c>
    </row>
    <row r="12" spans="1:9" s="36" customFormat="1" x14ac:dyDescent="0.4">
      <c r="A12" s="31" t="s">
        <v>51</v>
      </c>
      <c r="B12" s="47"/>
      <c r="C12" s="32"/>
      <c r="D12" s="33"/>
      <c r="E12" s="34"/>
      <c r="F12" s="35"/>
      <c r="G12" s="32"/>
      <c r="I12" s="32"/>
    </row>
    <row r="14" spans="1:9" x14ac:dyDescent="0.4">
      <c r="C14" s="10" t="s">
        <v>35</v>
      </c>
      <c r="D14" s="11"/>
      <c r="E14" s="12" t="s">
        <v>36</v>
      </c>
      <c r="F14" s="13" t="s">
        <v>37</v>
      </c>
      <c r="G14" s="10" t="s">
        <v>38</v>
      </c>
    </row>
    <row r="15" spans="1:9" s="4" customFormat="1" ht="49.5" x14ac:dyDescent="0.4">
      <c r="A15" s="22"/>
      <c r="B15" s="46"/>
      <c r="C15" s="6" t="s">
        <v>52</v>
      </c>
      <c r="D15" s="7" t="s">
        <v>53</v>
      </c>
      <c r="E15" s="16">
        <v>70</v>
      </c>
      <c r="F15" s="8" t="s">
        <v>54</v>
      </c>
      <c r="G15" s="49" t="s">
        <v>212</v>
      </c>
    </row>
    <row r="16" spans="1:9" s="4" customFormat="1" ht="33" x14ac:dyDescent="0.4">
      <c r="A16" s="22"/>
      <c r="B16" s="46"/>
      <c r="C16" s="6" t="s">
        <v>55</v>
      </c>
      <c r="D16" s="7" t="s">
        <v>56</v>
      </c>
      <c r="E16" s="16">
        <f>E75</f>
        <v>10.005187500000002</v>
      </c>
      <c r="F16" s="8" t="s">
        <v>54</v>
      </c>
      <c r="G16" s="49" t="s">
        <v>197</v>
      </c>
    </row>
    <row r="17" spans="1:7" s="4" customFormat="1" x14ac:dyDescent="0.4">
      <c r="A17" s="22"/>
      <c r="B17" s="46"/>
      <c r="C17" s="6" t="s">
        <v>57</v>
      </c>
      <c r="D17" s="7" t="s">
        <v>58</v>
      </c>
      <c r="E17" s="28">
        <f>E15-E16</f>
        <v>59.994812499999995</v>
      </c>
      <c r="F17" s="8" t="s">
        <v>54</v>
      </c>
      <c r="G17" s="49" t="s">
        <v>59</v>
      </c>
    </row>
    <row r="18" spans="1:7" s="4" customFormat="1" ht="49.5" x14ac:dyDescent="0.4">
      <c r="A18" s="22"/>
      <c r="B18" s="46"/>
      <c r="C18" s="6" t="s">
        <v>179</v>
      </c>
      <c r="D18" s="7" t="s">
        <v>121</v>
      </c>
      <c r="E18" s="16">
        <v>10</v>
      </c>
      <c r="F18" s="8" t="s">
        <v>54</v>
      </c>
      <c r="G18" s="49" t="s">
        <v>226</v>
      </c>
    </row>
    <row r="20" spans="1:7" s="32" customFormat="1" x14ac:dyDescent="0.4">
      <c r="A20" s="31" t="s">
        <v>60</v>
      </c>
      <c r="B20" s="47"/>
      <c r="D20" s="33"/>
      <c r="E20" s="34"/>
      <c r="F20" s="35"/>
    </row>
    <row r="22" spans="1:7" s="4" customFormat="1" x14ac:dyDescent="0.4">
      <c r="A22" s="22"/>
      <c r="B22" s="46" t="s">
        <v>61</v>
      </c>
      <c r="D22" s="5"/>
      <c r="E22" s="14"/>
      <c r="F22" s="3"/>
    </row>
    <row r="23" spans="1:7" s="4" customFormat="1" x14ac:dyDescent="0.4">
      <c r="A23" s="22"/>
      <c r="B23" s="46"/>
      <c r="C23" s="10" t="s">
        <v>35</v>
      </c>
      <c r="D23" s="11"/>
      <c r="E23" s="12" t="s">
        <v>36</v>
      </c>
      <c r="F23" s="13" t="s">
        <v>37</v>
      </c>
      <c r="G23" s="10" t="s">
        <v>38</v>
      </c>
    </row>
    <row r="24" spans="1:7" s="4" customFormat="1" ht="20.25" customHeight="1" x14ac:dyDescent="0.4">
      <c r="A24" s="22"/>
      <c r="B24" s="46"/>
      <c r="C24" s="6" t="s">
        <v>62</v>
      </c>
      <c r="D24" s="7" t="s">
        <v>67</v>
      </c>
      <c r="E24" s="17">
        <v>8</v>
      </c>
      <c r="F24" s="8" t="s">
        <v>64</v>
      </c>
      <c r="G24" s="6" t="s">
        <v>65</v>
      </c>
    </row>
    <row r="25" spans="1:7" s="4" customFormat="1" ht="33" x14ac:dyDescent="0.4">
      <c r="A25" s="22"/>
      <c r="B25" s="46"/>
      <c r="C25" s="6" t="s">
        <v>66</v>
      </c>
      <c r="D25" s="7" t="s">
        <v>123</v>
      </c>
      <c r="E25" s="17">
        <v>3.5</v>
      </c>
      <c r="F25" s="8" t="s">
        <v>68</v>
      </c>
      <c r="G25" s="6" t="s">
        <v>218</v>
      </c>
    </row>
    <row r="26" spans="1:7" s="4" customFormat="1" x14ac:dyDescent="0.4">
      <c r="A26" s="22"/>
      <c r="B26" s="46"/>
      <c r="C26" s="6" t="s">
        <v>69</v>
      </c>
      <c r="D26" s="7" t="s">
        <v>124</v>
      </c>
      <c r="E26" s="17">
        <f>E24*E25/10</f>
        <v>2.8</v>
      </c>
      <c r="F26" s="8" t="s">
        <v>70</v>
      </c>
      <c r="G26" s="6" t="s">
        <v>151</v>
      </c>
    </row>
    <row r="27" spans="1:7" s="4" customFormat="1" ht="49.5" x14ac:dyDescent="0.4">
      <c r="A27" s="22"/>
      <c r="B27" s="46"/>
      <c r="C27" s="6" t="s">
        <v>71</v>
      </c>
      <c r="D27" s="7" t="s">
        <v>125</v>
      </c>
      <c r="E27" s="17">
        <v>55</v>
      </c>
      <c r="F27" s="8" t="s">
        <v>73</v>
      </c>
      <c r="G27" s="6" t="s">
        <v>74</v>
      </c>
    </row>
    <row r="28" spans="1:7" s="4" customFormat="1" x14ac:dyDescent="0.4">
      <c r="A28" s="22"/>
      <c r="B28" s="46"/>
      <c r="C28" s="9" t="s">
        <v>75</v>
      </c>
      <c r="D28" s="7" t="s">
        <v>126</v>
      </c>
      <c r="E28" s="17">
        <f>E26*E27/100</f>
        <v>1.54</v>
      </c>
      <c r="F28" s="8" t="s">
        <v>70</v>
      </c>
      <c r="G28" s="6" t="s">
        <v>144</v>
      </c>
    </row>
    <row r="29" spans="1:7" s="4" customFormat="1" x14ac:dyDescent="0.4">
      <c r="A29" s="22"/>
      <c r="B29" s="46" t="s">
        <v>76</v>
      </c>
      <c r="D29" s="5"/>
      <c r="E29" s="14"/>
      <c r="F29" s="3"/>
    </row>
    <row r="30" spans="1:7" s="4" customFormat="1" x14ac:dyDescent="0.4">
      <c r="A30" s="22"/>
      <c r="B30" s="46"/>
      <c r="C30" s="10" t="s">
        <v>35</v>
      </c>
      <c r="D30" s="11"/>
      <c r="E30" s="12" t="s">
        <v>36</v>
      </c>
      <c r="F30" s="13" t="s">
        <v>37</v>
      </c>
      <c r="G30" s="10" t="s">
        <v>38</v>
      </c>
    </row>
    <row r="31" spans="1:7" s="4" customFormat="1" x14ac:dyDescent="0.4">
      <c r="A31" s="22"/>
      <c r="B31" s="46"/>
      <c r="C31" s="6" t="s">
        <v>77</v>
      </c>
      <c r="D31" s="7" t="s">
        <v>82</v>
      </c>
      <c r="E31" s="17">
        <v>5</v>
      </c>
      <c r="F31" s="8" t="s">
        <v>79</v>
      </c>
      <c r="G31" s="6" t="s">
        <v>80</v>
      </c>
    </row>
    <row r="32" spans="1:7" s="4" customFormat="1" ht="66" x14ac:dyDescent="0.4">
      <c r="A32" s="22"/>
      <c r="B32" s="46"/>
      <c r="C32" s="6" t="s">
        <v>81</v>
      </c>
      <c r="D32" s="7" t="s">
        <v>127</v>
      </c>
      <c r="E32" s="17">
        <v>55</v>
      </c>
      <c r="F32" s="8" t="s">
        <v>83</v>
      </c>
      <c r="G32" s="6" t="s">
        <v>84</v>
      </c>
    </row>
    <row r="33" spans="1:7" s="4" customFormat="1" x14ac:dyDescent="0.4">
      <c r="A33" s="22"/>
      <c r="B33" s="46"/>
      <c r="C33" s="9" t="s">
        <v>85</v>
      </c>
      <c r="D33" s="7" t="s">
        <v>128</v>
      </c>
      <c r="E33" s="17">
        <f>E31*E32/100</f>
        <v>2.75</v>
      </c>
      <c r="F33" s="8" t="s">
        <v>79</v>
      </c>
      <c r="G33" s="6" t="s">
        <v>152</v>
      </c>
    </row>
    <row r="34" spans="1:7" s="4" customFormat="1" x14ac:dyDescent="0.4">
      <c r="A34" s="22"/>
      <c r="B34" s="46" t="s">
        <v>87</v>
      </c>
      <c r="D34" s="5"/>
      <c r="E34" s="14"/>
      <c r="F34" s="3"/>
    </row>
    <row r="35" spans="1:7" s="4" customFormat="1" x14ac:dyDescent="0.4">
      <c r="A35" s="22"/>
      <c r="B35" s="46"/>
      <c r="C35" s="10" t="s">
        <v>35</v>
      </c>
      <c r="D35" s="11"/>
      <c r="E35" s="12" t="s">
        <v>36</v>
      </c>
      <c r="F35" s="13" t="s">
        <v>37</v>
      </c>
      <c r="G35" s="10" t="s">
        <v>38</v>
      </c>
    </row>
    <row r="36" spans="1:7" s="4" customFormat="1" ht="27" customHeight="1" x14ac:dyDescent="0.4">
      <c r="A36" s="22"/>
      <c r="B36" s="46"/>
      <c r="C36" s="6" t="s">
        <v>88</v>
      </c>
      <c r="D36" s="7" t="s">
        <v>136</v>
      </c>
      <c r="E36" s="88" t="s">
        <v>90</v>
      </c>
      <c r="F36" s="89"/>
      <c r="G36" s="6"/>
    </row>
    <row r="37" spans="1:7" s="4" customFormat="1" ht="33" x14ac:dyDescent="0.4">
      <c r="A37" s="22"/>
      <c r="B37" s="46"/>
      <c r="C37" s="6" t="s">
        <v>91</v>
      </c>
      <c r="D37" s="7" t="s">
        <v>129</v>
      </c>
      <c r="E37" s="15">
        <v>20</v>
      </c>
      <c r="F37" s="8" t="s">
        <v>93</v>
      </c>
      <c r="G37" s="6" t="s">
        <v>219</v>
      </c>
    </row>
    <row r="38" spans="1:7" s="4" customFormat="1" ht="33" x14ac:dyDescent="0.4">
      <c r="A38" s="22"/>
      <c r="B38" s="46"/>
      <c r="C38" s="6" t="s">
        <v>94</v>
      </c>
      <c r="D38" s="7" t="s">
        <v>130</v>
      </c>
      <c r="E38" s="17">
        <v>70</v>
      </c>
      <c r="F38" s="8" t="s">
        <v>73</v>
      </c>
      <c r="G38" s="6" t="s">
        <v>220</v>
      </c>
    </row>
    <row r="39" spans="1:7" s="4" customFormat="1" x14ac:dyDescent="0.4">
      <c r="A39" s="22"/>
      <c r="B39" s="46"/>
      <c r="C39" s="9" t="s">
        <v>96</v>
      </c>
      <c r="D39" s="7" t="s">
        <v>131</v>
      </c>
      <c r="E39" s="17">
        <f>E37*E38/100</f>
        <v>14</v>
      </c>
      <c r="F39" s="8" t="s">
        <v>93</v>
      </c>
      <c r="G39" s="6" t="s">
        <v>221</v>
      </c>
    </row>
    <row r="40" spans="1:7" s="4" customFormat="1" x14ac:dyDescent="0.4">
      <c r="A40" s="22"/>
      <c r="B40" s="46" t="s">
        <v>97</v>
      </c>
      <c r="D40" s="5"/>
      <c r="E40" s="14"/>
      <c r="F40" s="3"/>
    </row>
    <row r="41" spans="1:7" s="4" customFormat="1" x14ac:dyDescent="0.4">
      <c r="A41" s="22"/>
      <c r="B41" s="46"/>
      <c r="C41" s="10" t="s">
        <v>35</v>
      </c>
      <c r="D41" s="11"/>
      <c r="E41" s="12" t="s">
        <v>36</v>
      </c>
      <c r="F41" s="13" t="s">
        <v>37</v>
      </c>
      <c r="G41" s="10" t="s">
        <v>38</v>
      </c>
    </row>
    <row r="42" spans="1:7" s="4" customFormat="1" x14ac:dyDescent="0.4">
      <c r="A42" s="22"/>
      <c r="B42" s="46"/>
      <c r="C42" s="6" t="s">
        <v>98</v>
      </c>
      <c r="D42" s="7" t="s">
        <v>183</v>
      </c>
      <c r="E42" s="15">
        <v>1</v>
      </c>
      <c r="F42" s="8" t="s">
        <v>100</v>
      </c>
      <c r="G42" s="6"/>
    </row>
    <row r="43" spans="1:7" s="4" customFormat="1" x14ac:dyDescent="0.4">
      <c r="A43" s="22"/>
      <c r="B43" s="46"/>
      <c r="C43" s="9" t="s">
        <v>101</v>
      </c>
      <c r="D43" s="7" t="s">
        <v>107</v>
      </c>
      <c r="E43" s="17">
        <f>E28*E33*E39/E42</f>
        <v>59.290000000000006</v>
      </c>
      <c r="F43" s="8" t="s">
        <v>54</v>
      </c>
      <c r="G43" s="6" t="s">
        <v>153</v>
      </c>
    </row>
    <row r="45" spans="1:7" s="32" customFormat="1" x14ac:dyDescent="0.4">
      <c r="A45" s="31" t="s">
        <v>103</v>
      </c>
      <c r="B45" s="47"/>
      <c r="D45" s="33"/>
      <c r="E45" s="34"/>
      <c r="F45" s="35"/>
    </row>
    <row r="47" spans="1:7" s="4" customFormat="1" x14ac:dyDescent="0.4">
      <c r="A47" s="22"/>
      <c r="B47" s="21" t="s">
        <v>318</v>
      </c>
      <c r="D47" s="5"/>
      <c r="E47" s="14"/>
      <c r="F47" s="3"/>
    </row>
    <row r="48" spans="1:7" s="4" customFormat="1" x14ac:dyDescent="0.4">
      <c r="A48" s="22"/>
      <c r="B48" s="46"/>
      <c r="C48" s="10" t="s">
        <v>35</v>
      </c>
      <c r="D48" s="11"/>
      <c r="E48" s="12" t="s">
        <v>36</v>
      </c>
      <c r="F48" s="13" t="s">
        <v>37</v>
      </c>
      <c r="G48" s="10" t="s">
        <v>38</v>
      </c>
    </row>
    <row r="49" spans="1:7" s="4" customFormat="1" ht="54" customHeight="1" x14ac:dyDescent="0.4">
      <c r="A49" s="22"/>
      <c r="B49" s="46"/>
      <c r="C49" s="6" t="s">
        <v>104</v>
      </c>
      <c r="D49" s="6"/>
      <c r="E49" s="91" t="s">
        <v>315</v>
      </c>
      <c r="F49" s="92"/>
      <c r="G49" s="93"/>
    </row>
    <row r="50" spans="1:7" s="4" customFormat="1" x14ac:dyDescent="0.4">
      <c r="A50" s="22"/>
      <c r="B50" s="46"/>
      <c r="C50" s="6" t="s">
        <v>106</v>
      </c>
      <c r="D50" s="6"/>
      <c r="E50" s="91" t="s">
        <v>251</v>
      </c>
      <c r="F50" s="92"/>
      <c r="G50" s="93"/>
    </row>
    <row r="52" spans="1:7" s="39" customFormat="1" x14ac:dyDescent="0.4">
      <c r="A52" s="37"/>
      <c r="B52" s="38" t="s">
        <v>316</v>
      </c>
      <c r="E52" s="40"/>
      <c r="F52" s="40"/>
      <c r="G52" s="40"/>
    </row>
    <row r="54" spans="1:7" s="4" customFormat="1" x14ac:dyDescent="0.4">
      <c r="A54" s="22"/>
      <c r="B54" s="46" t="s">
        <v>259</v>
      </c>
      <c r="D54" s="5"/>
      <c r="E54" s="14"/>
      <c r="F54" s="3"/>
    </row>
    <row r="55" spans="1:7" s="4" customFormat="1" x14ac:dyDescent="0.4">
      <c r="A55" s="22"/>
      <c r="B55" s="46"/>
      <c r="C55" s="10" t="s">
        <v>35</v>
      </c>
      <c r="D55" s="11"/>
      <c r="E55" s="12" t="s">
        <v>36</v>
      </c>
      <c r="F55" s="13" t="s">
        <v>37</v>
      </c>
      <c r="G55" s="10" t="s">
        <v>38</v>
      </c>
    </row>
    <row r="56" spans="1:7" s="4" customFormat="1" x14ac:dyDescent="0.4">
      <c r="A56" s="22"/>
      <c r="B56" s="46"/>
      <c r="C56" s="6" t="s">
        <v>62</v>
      </c>
      <c r="D56" s="7" t="s">
        <v>108</v>
      </c>
      <c r="E56" s="17">
        <v>4.5</v>
      </c>
      <c r="F56" s="8" t="s">
        <v>64</v>
      </c>
      <c r="G56" s="6" t="s">
        <v>65</v>
      </c>
    </row>
    <row r="57" spans="1:7" s="4" customFormat="1" ht="33" x14ac:dyDescent="0.4">
      <c r="A57" s="22"/>
      <c r="B57" s="46"/>
      <c r="C57" s="6" t="s">
        <v>66</v>
      </c>
      <c r="D57" s="7" t="s">
        <v>109</v>
      </c>
      <c r="E57" s="17">
        <v>2.1</v>
      </c>
      <c r="F57" s="8" t="s">
        <v>68</v>
      </c>
      <c r="G57" s="6" t="s">
        <v>218</v>
      </c>
    </row>
    <row r="58" spans="1:7" s="4" customFormat="1" x14ac:dyDescent="0.4">
      <c r="A58" s="22"/>
      <c r="B58" s="46"/>
      <c r="C58" s="6" t="s">
        <v>69</v>
      </c>
      <c r="D58" s="7" t="s">
        <v>110</v>
      </c>
      <c r="E58" s="17">
        <f>E56*E57/10</f>
        <v>0.94500000000000006</v>
      </c>
      <c r="F58" s="8" t="s">
        <v>70</v>
      </c>
      <c r="G58" s="6" t="s">
        <v>165</v>
      </c>
    </row>
    <row r="59" spans="1:7" s="4" customFormat="1" ht="49.5" x14ac:dyDescent="0.4">
      <c r="A59" s="22"/>
      <c r="B59" s="46"/>
      <c r="C59" s="6" t="s">
        <v>71</v>
      </c>
      <c r="D59" s="7" t="s">
        <v>111</v>
      </c>
      <c r="E59" s="17">
        <v>55</v>
      </c>
      <c r="F59" s="8" t="s">
        <v>73</v>
      </c>
      <c r="G59" s="6" t="s">
        <v>74</v>
      </c>
    </row>
    <row r="60" spans="1:7" s="4" customFormat="1" x14ac:dyDescent="0.4">
      <c r="A60" s="22"/>
      <c r="B60" s="46"/>
      <c r="C60" s="9" t="s">
        <v>75</v>
      </c>
      <c r="D60" s="7" t="s">
        <v>132</v>
      </c>
      <c r="E60" s="17">
        <f>E58*E59/100</f>
        <v>0.51975000000000005</v>
      </c>
      <c r="F60" s="8" t="s">
        <v>70</v>
      </c>
      <c r="G60" s="6" t="s">
        <v>166</v>
      </c>
    </row>
    <row r="61" spans="1:7" s="4" customFormat="1" x14ac:dyDescent="0.4">
      <c r="A61" s="22"/>
      <c r="B61" s="46" t="s">
        <v>260</v>
      </c>
      <c r="D61" s="5"/>
      <c r="E61" s="14"/>
      <c r="F61" s="3"/>
    </row>
    <row r="62" spans="1:7" s="4" customFormat="1" x14ac:dyDescent="0.4">
      <c r="A62" s="22"/>
      <c r="B62" s="46"/>
      <c r="C62" s="10" t="s">
        <v>35</v>
      </c>
      <c r="D62" s="11"/>
      <c r="E62" s="12" t="s">
        <v>36</v>
      </c>
      <c r="F62" s="13" t="s">
        <v>37</v>
      </c>
      <c r="G62" s="10" t="s">
        <v>38</v>
      </c>
    </row>
    <row r="63" spans="1:7" s="4" customFormat="1" x14ac:dyDescent="0.4">
      <c r="A63" s="22"/>
      <c r="B63" s="46"/>
      <c r="C63" s="6" t="s">
        <v>77</v>
      </c>
      <c r="D63" s="7" t="s">
        <v>154</v>
      </c>
      <c r="E63" s="17">
        <v>5</v>
      </c>
      <c r="F63" s="8" t="s">
        <v>79</v>
      </c>
      <c r="G63" s="6" t="s">
        <v>80</v>
      </c>
    </row>
    <row r="64" spans="1:7" s="4" customFormat="1" ht="66" x14ac:dyDescent="0.4">
      <c r="A64" s="22"/>
      <c r="B64" s="46"/>
      <c r="C64" s="6" t="s">
        <v>81</v>
      </c>
      <c r="D64" s="7" t="s">
        <v>155</v>
      </c>
      <c r="E64" s="17">
        <v>55</v>
      </c>
      <c r="F64" s="8" t="s">
        <v>83</v>
      </c>
      <c r="G64" s="6" t="s">
        <v>84</v>
      </c>
    </row>
    <row r="65" spans="1:7" s="4" customFormat="1" x14ac:dyDescent="0.4">
      <c r="A65" s="22"/>
      <c r="B65" s="46"/>
      <c r="C65" s="9" t="s">
        <v>85</v>
      </c>
      <c r="D65" s="7" t="s">
        <v>156</v>
      </c>
      <c r="E65" s="17">
        <f>E63*E64/100</f>
        <v>2.75</v>
      </c>
      <c r="F65" s="8" t="s">
        <v>79</v>
      </c>
      <c r="G65" s="6" t="s">
        <v>167</v>
      </c>
    </row>
    <row r="66" spans="1:7" s="4" customFormat="1" x14ac:dyDescent="0.4">
      <c r="A66" s="22"/>
      <c r="B66" s="46" t="s">
        <v>261</v>
      </c>
      <c r="D66" s="5"/>
      <c r="E66" s="14"/>
      <c r="F66" s="3"/>
    </row>
    <row r="67" spans="1:7" s="4" customFormat="1" x14ac:dyDescent="0.4">
      <c r="A67" s="22"/>
      <c r="B67" s="46"/>
      <c r="C67" s="10" t="s">
        <v>35</v>
      </c>
      <c r="D67" s="11"/>
      <c r="E67" s="12" t="s">
        <v>36</v>
      </c>
      <c r="F67" s="13" t="s">
        <v>37</v>
      </c>
      <c r="G67" s="10" t="s">
        <v>38</v>
      </c>
    </row>
    <row r="68" spans="1:7" s="4" customFormat="1" x14ac:dyDescent="0.4">
      <c r="A68" s="22"/>
      <c r="B68" s="46"/>
      <c r="C68" s="6" t="s">
        <v>88</v>
      </c>
      <c r="D68" s="7" t="s">
        <v>158</v>
      </c>
      <c r="E68" s="88" t="s">
        <v>112</v>
      </c>
      <c r="F68" s="89"/>
      <c r="G68" s="6" t="s">
        <v>228</v>
      </c>
    </row>
    <row r="69" spans="1:7" s="4" customFormat="1" ht="33" x14ac:dyDescent="0.4">
      <c r="A69" s="22"/>
      <c r="B69" s="46"/>
      <c r="C69" s="6" t="s">
        <v>91</v>
      </c>
      <c r="D69" s="7" t="s">
        <v>159</v>
      </c>
      <c r="E69" s="15">
        <v>10</v>
      </c>
      <c r="F69" s="8" t="s">
        <v>93</v>
      </c>
      <c r="G69" s="6" t="s">
        <v>168</v>
      </c>
    </row>
    <row r="70" spans="1:7" s="4" customFormat="1" ht="33" x14ac:dyDescent="0.4">
      <c r="A70" s="22"/>
      <c r="B70" s="46"/>
      <c r="C70" s="6" t="s">
        <v>94</v>
      </c>
      <c r="D70" s="7" t="s">
        <v>160</v>
      </c>
      <c r="E70" s="17">
        <v>70</v>
      </c>
      <c r="F70" s="8" t="s">
        <v>73</v>
      </c>
      <c r="G70" s="6" t="s">
        <v>169</v>
      </c>
    </row>
    <row r="71" spans="1:7" s="4" customFormat="1" x14ac:dyDescent="0.4">
      <c r="A71" s="22"/>
      <c r="B71" s="46"/>
      <c r="C71" s="9" t="s">
        <v>96</v>
      </c>
      <c r="D71" s="7" t="s">
        <v>161</v>
      </c>
      <c r="E71" s="17">
        <f>E69*E70/100</f>
        <v>7</v>
      </c>
      <c r="F71" s="8" t="s">
        <v>93</v>
      </c>
      <c r="G71" s="6" t="s">
        <v>170</v>
      </c>
    </row>
    <row r="72" spans="1:7" s="4" customFormat="1" x14ac:dyDescent="0.4">
      <c r="A72" s="22"/>
      <c r="B72" s="46" t="s">
        <v>262</v>
      </c>
      <c r="D72" s="5"/>
      <c r="E72" s="14"/>
      <c r="F72" s="3"/>
    </row>
    <row r="73" spans="1:7" s="4" customFormat="1" x14ac:dyDescent="0.4">
      <c r="A73" s="22"/>
      <c r="B73" s="46"/>
      <c r="C73" s="10" t="s">
        <v>35</v>
      </c>
      <c r="D73" s="11"/>
      <c r="E73" s="12" t="s">
        <v>36</v>
      </c>
      <c r="F73" s="13" t="s">
        <v>37</v>
      </c>
      <c r="G73" s="10" t="s">
        <v>38</v>
      </c>
    </row>
    <row r="74" spans="1:7" s="4" customFormat="1" x14ac:dyDescent="0.4">
      <c r="A74" s="22"/>
      <c r="B74" s="46"/>
      <c r="C74" s="6" t="s">
        <v>98</v>
      </c>
      <c r="D74" s="7" t="s">
        <v>163</v>
      </c>
      <c r="E74" s="15">
        <v>1</v>
      </c>
      <c r="F74" s="8" t="s">
        <v>100</v>
      </c>
      <c r="G74" s="6"/>
    </row>
    <row r="75" spans="1:7" s="4" customFormat="1" ht="33" x14ac:dyDescent="0.4">
      <c r="A75" s="22"/>
      <c r="B75" s="46"/>
      <c r="C75" s="9" t="s">
        <v>114</v>
      </c>
      <c r="D75" s="7" t="s">
        <v>164</v>
      </c>
      <c r="E75" s="17">
        <f>E60*E65*E71/E74</f>
        <v>10.005187500000002</v>
      </c>
      <c r="F75" s="8" t="s">
        <v>54</v>
      </c>
      <c r="G75" s="6" t="s">
        <v>171</v>
      </c>
    </row>
    <row r="77" spans="1:7" s="39" customFormat="1" x14ac:dyDescent="0.4">
      <c r="A77" s="37"/>
      <c r="B77" s="38" t="s">
        <v>321</v>
      </c>
      <c r="D77" s="41"/>
      <c r="E77" s="42"/>
      <c r="F77" s="43"/>
    </row>
    <row r="79" spans="1:7" s="4" customFormat="1" x14ac:dyDescent="0.4">
      <c r="A79" s="22"/>
      <c r="B79" s="46" t="s">
        <v>263</v>
      </c>
      <c r="D79" s="5"/>
      <c r="E79" s="14"/>
      <c r="F79" s="3"/>
    </row>
    <row r="80" spans="1:7" s="4" customFormat="1" x14ac:dyDescent="0.4">
      <c r="A80" s="22"/>
      <c r="B80" s="46"/>
      <c r="C80" s="10" t="s">
        <v>35</v>
      </c>
      <c r="D80" s="11"/>
      <c r="E80" s="12" t="s">
        <v>36</v>
      </c>
      <c r="F80" s="13" t="s">
        <v>37</v>
      </c>
      <c r="G80" s="10" t="s">
        <v>38</v>
      </c>
    </row>
    <row r="81" spans="1:7" s="4" customFormat="1" x14ac:dyDescent="0.4">
      <c r="A81" s="22"/>
      <c r="B81" s="46"/>
      <c r="C81" s="6" t="s">
        <v>62</v>
      </c>
      <c r="D81" s="7" t="s">
        <v>173</v>
      </c>
      <c r="E81" s="17">
        <v>4.5</v>
      </c>
      <c r="F81" s="8" t="s">
        <v>64</v>
      </c>
      <c r="G81" s="6" t="s">
        <v>65</v>
      </c>
    </row>
    <row r="82" spans="1:7" s="4" customFormat="1" ht="33" x14ac:dyDescent="0.4">
      <c r="A82" s="22"/>
      <c r="B82" s="46"/>
      <c r="C82" s="6" t="s">
        <v>66</v>
      </c>
      <c r="D82" s="7" t="s">
        <v>174</v>
      </c>
      <c r="E82" s="17">
        <v>2.1</v>
      </c>
      <c r="F82" s="8" t="s">
        <v>68</v>
      </c>
      <c r="G82" s="6" t="s">
        <v>218</v>
      </c>
    </row>
    <row r="83" spans="1:7" s="4" customFormat="1" x14ac:dyDescent="0.4">
      <c r="A83" s="22"/>
      <c r="B83" s="46"/>
      <c r="C83" s="6" t="s">
        <v>69</v>
      </c>
      <c r="D83" s="7" t="s">
        <v>181</v>
      </c>
      <c r="E83" s="17">
        <f>E81*E82/10</f>
        <v>0.94500000000000006</v>
      </c>
      <c r="F83" s="8" t="s">
        <v>70</v>
      </c>
      <c r="G83" s="6" t="s">
        <v>239</v>
      </c>
    </row>
    <row r="84" spans="1:7" s="4" customFormat="1" ht="49.5" x14ac:dyDescent="0.4">
      <c r="A84" s="22"/>
      <c r="B84" s="46"/>
      <c r="C84" s="6" t="s">
        <v>71</v>
      </c>
      <c r="D84" s="7" t="s">
        <v>182</v>
      </c>
      <c r="E84" s="17">
        <v>55</v>
      </c>
      <c r="F84" s="8" t="s">
        <v>73</v>
      </c>
      <c r="G84" s="6" t="s">
        <v>74</v>
      </c>
    </row>
    <row r="85" spans="1:7" s="4" customFormat="1" x14ac:dyDescent="0.4">
      <c r="A85" s="22"/>
      <c r="B85" s="46"/>
      <c r="C85" s="9" t="s">
        <v>75</v>
      </c>
      <c r="D85" s="7" t="s">
        <v>238</v>
      </c>
      <c r="E85" s="17">
        <f>E83*E84/100</f>
        <v>0.51975000000000005</v>
      </c>
      <c r="F85" s="8" t="s">
        <v>70</v>
      </c>
      <c r="G85" s="6" t="s">
        <v>240</v>
      </c>
    </row>
    <row r="86" spans="1:7" s="4" customFormat="1" x14ac:dyDescent="0.4">
      <c r="A86" s="22"/>
      <c r="B86" s="46" t="s">
        <v>264</v>
      </c>
      <c r="D86" s="5"/>
      <c r="E86" s="14"/>
      <c r="F86" s="3"/>
    </row>
    <row r="87" spans="1:7" s="4" customFormat="1" x14ac:dyDescent="0.4">
      <c r="A87" s="22"/>
      <c r="B87" s="46"/>
      <c r="C87" s="10" t="s">
        <v>35</v>
      </c>
      <c r="D87" s="11"/>
      <c r="E87" s="12" t="s">
        <v>36</v>
      </c>
      <c r="F87" s="13" t="s">
        <v>37</v>
      </c>
      <c r="G87" s="10" t="s">
        <v>38</v>
      </c>
    </row>
    <row r="88" spans="1:7" s="4" customFormat="1" x14ac:dyDescent="0.4">
      <c r="A88" s="22"/>
      <c r="B88" s="46"/>
      <c r="C88" s="6" t="s">
        <v>77</v>
      </c>
      <c r="D88" s="7" t="s">
        <v>187</v>
      </c>
      <c r="E88" s="17">
        <v>5</v>
      </c>
      <c r="F88" s="8" t="s">
        <v>79</v>
      </c>
      <c r="G88" s="6" t="s">
        <v>80</v>
      </c>
    </row>
    <row r="89" spans="1:7" s="4" customFormat="1" ht="66" x14ac:dyDescent="0.4">
      <c r="A89" s="22"/>
      <c r="B89" s="46"/>
      <c r="C89" s="6" t="s">
        <v>81</v>
      </c>
      <c r="D89" s="7" t="s">
        <v>188</v>
      </c>
      <c r="E89" s="17">
        <v>55</v>
      </c>
      <c r="F89" s="8" t="s">
        <v>83</v>
      </c>
      <c r="G89" s="6" t="s">
        <v>84</v>
      </c>
    </row>
    <row r="90" spans="1:7" s="4" customFormat="1" x14ac:dyDescent="0.4">
      <c r="A90" s="22"/>
      <c r="B90" s="46"/>
      <c r="C90" s="9" t="s">
        <v>85</v>
      </c>
      <c r="D90" s="7" t="s">
        <v>189</v>
      </c>
      <c r="E90" s="17">
        <f>E88*E89/100</f>
        <v>2.75</v>
      </c>
      <c r="F90" s="8" t="s">
        <v>79</v>
      </c>
      <c r="G90" s="6" t="s">
        <v>241</v>
      </c>
    </row>
    <row r="91" spans="1:7" s="4" customFormat="1" x14ac:dyDescent="0.4">
      <c r="A91" s="22"/>
      <c r="B91" s="46" t="s">
        <v>265</v>
      </c>
      <c r="D91" s="5"/>
      <c r="E91" s="14"/>
      <c r="F91" s="3"/>
    </row>
    <row r="92" spans="1:7" s="4" customFormat="1" x14ac:dyDescent="0.4">
      <c r="A92" s="22"/>
      <c r="B92" s="46"/>
      <c r="C92" s="10" t="s">
        <v>35</v>
      </c>
      <c r="D92" s="11"/>
      <c r="E92" s="12" t="s">
        <v>36</v>
      </c>
      <c r="F92" s="13" t="s">
        <v>37</v>
      </c>
      <c r="G92" s="10" t="s">
        <v>38</v>
      </c>
    </row>
    <row r="93" spans="1:7" s="4" customFormat="1" x14ac:dyDescent="0.4">
      <c r="A93" s="22"/>
      <c r="B93" s="46"/>
      <c r="C93" s="6" t="s">
        <v>88</v>
      </c>
      <c r="D93" s="7" t="s">
        <v>242</v>
      </c>
      <c r="E93" s="88" t="s">
        <v>115</v>
      </c>
      <c r="F93" s="89"/>
      <c r="G93" s="6" t="s">
        <v>230</v>
      </c>
    </row>
    <row r="94" spans="1:7" s="4" customFormat="1" ht="33" x14ac:dyDescent="0.4">
      <c r="A94" s="22"/>
      <c r="B94" s="46"/>
      <c r="C94" s="6" t="s">
        <v>91</v>
      </c>
      <c r="D94" s="7" t="s">
        <v>191</v>
      </c>
      <c r="E94" s="15">
        <v>10</v>
      </c>
      <c r="F94" s="8" t="s">
        <v>93</v>
      </c>
      <c r="G94" s="6" t="s">
        <v>252</v>
      </c>
    </row>
    <row r="95" spans="1:7" s="4" customFormat="1" ht="33" x14ac:dyDescent="0.4">
      <c r="A95" s="22"/>
      <c r="B95" s="46"/>
      <c r="C95" s="6" t="s">
        <v>94</v>
      </c>
      <c r="D95" s="7" t="s">
        <v>192</v>
      </c>
      <c r="E95" s="17">
        <v>70</v>
      </c>
      <c r="F95" s="8" t="s">
        <v>73</v>
      </c>
      <c r="G95" s="6" t="s">
        <v>244</v>
      </c>
    </row>
    <row r="96" spans="1:7" s="4" customFormat="1" x14ac:dyDescent="0.4">
      <c r="A96" s="22"/>
      <c r="B96" s="46"/>
      <c r="C96" s="9" t="s">
        <v>96</v>
      </c>
      <c r="D96" s="7" t="s">
        <v>243</v>
      </c>
      <c r="E96" s="17">
        <f>E94*E95/100</f>
        <v>7</v>
      </c>
      <c r="F96" s="8" t="s">
        <v>93</v>
      </c>
      <c r="G96" s="6" t="s">
        <v>245</v>
      </c>
    </row>
    <row r="97" spans="1:7" s="4" customFormat="1" x14ac:dyDescent="0.4">
      <c r="A97" s="22"/>
      <c r="B97" s="46" t="s">
        <v>266</v>
      </c>
      <c r="D97" s="5"/>
      <c r="E97" s="14"/>
      <c r="F97" s="3"/>
    </row>
    <row r="98" spans="1:7" s="4" customFormat="1" x14ac:dyDescent="0.4">
      <c r="A98" s="22"/>
      <c r="B98" s="46"/>
      <c r="C98" s="10" t="s">
        <v>35</v>
      </c>
      <c r="D98" s="11"/>
      <c r="E98" s="12" t="s">
        <v>36</v>
      </c>
      <c r="F98" s="13" t="s">
        <v>37</v>
      </c>
      <c r="G98" s="10" t="s">
        <v>38</v>
      </c>
    </row>
    <row r="99" spans="1:7" s="4" customFormat="1" x14ac:dyDescent="0.4">
      <c r="A99" s="22"/>
      <c r="B99" s="46"/>
      <c r="C99" s="6" t="s">
        <v>98</v>
      </c>
      <c r="D99" s="7" t="s">
        <v>246</v>
      </c>
      <c r="E99" s="15">
        <v>1</v>
      </c>
      <c r="F99" s="8" t="s">
        <v>100</v>
      </c>
      <c r="G99" s="6"/>
    </row>
    <row r="100" spans="1:7" s="4" customFormat="1" ht="33" x14ac:dyDescent="0.4">
      <c r="A100" s="22"/>
      <c r="B100" s="46"/>
      <c r="C100" s="9" t="s">
        <v>114</v>
      </c>
      <c r="D100" s="7" t="s">
        <v>200</v>
      </c>
      <c r="E100" s="17">
        <f>E85*E90*E96/E99</f>
        <v>10.005187500000002</v>
      </c>
      <c r="F100" s="8" t="s">
        <v>54</v>
      </c>
      <c r="G100" s="6" t="s">
        <v>248</v>
      </c>
    </row>
    <row r="101" spans="1:7" s="4" customFormat="1" x14ac:dyDescent="0.4">
      <c r="A101" s="22"/>
      <c r="B101" s="46"/>
      <c r="D101" s="5"/>
      <c r="E101" s="24"/>
      <c r="F101" s="3"/>
    </row>
    <row r="102" spans="1:7" s="32" customFormat="1" x14ac:dyDescent="0.4">
      <c r="A102" s="31" t="s">
        <v>116</v>
      </c>
      <c r="B102" s="47"/>
      <c r="D102" s="33"/>
      <c r="E102" s="34"/>
      <c r="F102" s="35"/>
    </row>
    <row r="104" spans="1:7" s="4" customFormat="1" x14ac:dyDescent="0.4">
      <c r="A104" s="22"/>
      <c r="B104" s="46"/>
      <c r="C104" s="10" t="s">
        <v>35</v>
      </c>
      <c r="D104" s="11"/>
      <c r="E104" s="12" t="s">
        <v>36</v>
      </c>
      <c r="F104" s="13" t="s">
        <v>37</v>
      </c>
      <c r="G104" s="10" t="s">
        <v>38</v>
      </c>
    </row>
    <row r="105" spans="1:7" s="4" customFormat="1" ht="49.5" x14ac:dyDescent="0.4">
      <c r="A105" s="22"/>
      <c r="B105" s="46"/>
      <c r="C105" s="19" t="s">
        <v>257</v>
      </c>
      <c r="D105" s="7" t="s">
        <v>249</v>
      </c>
      <c r="E105" s="20">
        <f>E15/E16*100</f>
        <v>699.63706327342686</v>
      </c>
      <c r="F105" s="8" t="s">
        <v>73</v>
      </c>
      <c r="G105" s="19" t="s">
        <v>205</v>
      </c>
    </row>
    <row r="106" spans="1:7" s="4" customFormat="1" ht="49.5" x14ac:dyDescent="0.4">
      <c r="A106" s="22"/>
      <c r="B106" s="46"/>
      <c r="C106" s="6" t="s">
        <v>119</v>
      </c>
      <c r="D106" s="7" t="s">
        <v>195</v>
      </c>
      <c r="E106" s="16">
        <f>E17/E43*100</f>
        <v>101.18875442739078</v>
      </c>
      <c r="F106" s="8" t="s">
        <v>73</v>
      </c>
      <c r="G106" s="19" t="s">
        <v>253</v>
      </c>
    </row>
    <row r="107" spans="1:7" s="4" customFormat="1" ht="66" x14ac:dyDescent="0.4">
      <c r="A107" s="22"/>
      <c r="B107" s="46"/>
      <c r="C107" s="6" t="s">
        <v>255</v>
      </c>
      <c r="D107" s="7" t="s">
        <v>250</v>
      </c>
      <c r="E107" s="16">
        <f>E18/E100*100</f>
        <v>99.948151896203825</v>
      </c>
      <c r="F107" s="8" t="s">
        <v>73</v>
      </c>
      <c r="G107" s="19" t="s">
        <v>256</v>
      </c>
    </row>
  </sheetData>
  <mergeCells count="8">
    <mergeCell ref="E93:F93"/>
    <mergeCell ref="E50:G50"/>
    <mergeCell ref="E49:G49"/>
    <mergeCell ref="E7:F7"/>
    <mergeCell ref="E8:F8"/>
    <mergeCell ref="E9:G9"/>
    <mergeCell ref="E36:F36"/>
    <mergeCell ref="E68:F68"/>
  </mergeCells>
  <phoneticPr fontId="3"/>
  <pageMargins left="0.60416666666666663" right="0.48958333333333331" top="0.75" bottom="0.75" header="0.3" footer="0.3"/>
  <pageSetup paperSize="9" scale="77" fitToHeight="0" orientation="portrait" r:id="rId1"/>
  <headerFooter>
    <oddHeader>&amp;R&amp;"Meiryo UI,標準"&amp;16&amp;KFF0000【作成例６】</oddHeader>
    <oddFooter>&amp;C&amp;"Meiryo UI,標準"&amp;12&amp;P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説明</vt:lpstr>
      <vt:lpstr>作成例１</vt:lpstr>
      <vt:lpstr>作成例２</vt:lpstr>
      <vt:lpstr>作成例３</vt:lpstr>
      <vt:lpstr>作成例４</vt:lpstr>
      <vt:lpstr>作成例５</vt:lpstr>
      <vt:lpstr>作成例６</vt:lpstr>
      <vt:lpstr>作成例１!Print_Area</vt:lpstr>
      <vt:lpstr>作成例２!Print_Area</vt:lpstr>
      <vt:lpstr>作成例３!Print_Area</vt:lpstr>
      <vt:lpstr>作成例４!Print_Area</vt:lpstr>
      <vt:lpstr>作成例５!Print_Area</vt:lpstr>
      <vt:lpstr>作成例６!Print_Area</vt:lpstr>
      <vt:lpstr>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2023-12-22T05:54:14Z</dcterms:created>
  <dcterms:modified xsi:type="dcterms:W3CDTF">2025-10-28T04:08:09Z</dcterms:modified>
  <cp:category/>
  <cp:contentStatus/>
</cp:coreProperties>
</file>