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EH45$\02健康科学情報係\福祉統計年報\福祉統計年報R5\03_年報R5データ\HP掲載用データ\"/>
    </mc:Choice>
  </mc:AlternateContent>
  <xr:revisionPtr revIDLastSave="0" documentId="13_ncr:1_{20574CAD-68D2-4217-8713-36C803562591}" xr6:coauthVersionLast="47" xr6:coauthVersionMax="47" xr10:uidLastSave="{00000000-0000-0000-0000-000000000000}"/>
  <bookViews>
    <workbookView xWindow="11535" yWindow="3105" windowWidth="12150" windowHeight="17280" xr2:uid="{00000000-000D-0000-FFFF-FFFF00000000}"/>
  </bookViews>
  <sheets>
    <sheet name="第１表" sheetId="50" r:id="rId1"/>
    <sheet name="第２表" sheetId="140" r:id="rId2"/>
    <sheet name="第３表" sheetId="107" r:id="rId3"/>
    <sheet name="第４表" sheetId="54" r:id="rId4"/>
    <sheet name="第５表" sheetId="74" r:id="rId5"/>
    <sheet name="第６表" sheetId="87" r:id="rId6"/>
    <sheet name="第７表" sheetId="56" r:id="rId7"/>
    <sheet name="第８表" sheetId="58" r:id="rId8"/>
    <sheet name="第９表" sheetId="143" r:id="rId9"/>
    <sheet name="第10表" sheetId="60" r:id="rId10"/>
  </sheets>
  <definedNames>
    <definedName name="__入力状況確認" localSheetId="1">#REF!</definedName>
    <definedName name="__入力状況確認">#REF!</definedName>
    <definedName name="_エラーリスト" localSheetId="1">#REF!</definedName>
    <definedName name="_エラーリスト">#REF!</definedName>
    <definedName name="\a" localSheetId="1">#REF!</definedName>
    <definedName name="\a">#REF!</definedName>
    <definedName name="_xlnm.Print_Area" localSheetId="9">第10表!$A$1:$G$18</definedName>
    <definedName name="_xlnm.Print_Area" localSheetId="0">第１表!$A$1:$L$56</definedName>
    <definedName name="_xlnm.Print_Area" localSheetId="1">第２表!$A$1:$N$63</definedName>
    <definedName name="_xlnm.Print_Area" localSheetId="2">第３表!$A$1:$L$61</definedName>
    <definedName name="_xlnm.Print_Area" localSheetId="3">第４表!$A$1:$Q$37</definedName>
    <definedName name="_xlnm.Print_Area" localSheetId="4">第５表!$A$1:$H$51</definedName>
    <definedName name="_xlnm.Print_Area" localSheetId="5">第６表!$A$1:$J$54</definedName>
    <definedName name="_xlnm.Print_Area" localSheetId="6">第７表!$A$1:$H$21</definedName>
    <definedName name="_xlnm.Print_Area" localSheetId="7">第８表!$A$1:$J$18</definedName>
    <definedName name="_xlnm.Print_Area" localSheetId="8">第９表!$A$1:$F$9</definedName>
    <definedName name="タテKEY" localSheetId="1">#REF!</definedName>
    <definedName name="タテKEY">#REF!</definedName>
    <definedName name="タテ項目列" localSheetId="1">#REF!</definedName>
    <definedName name="タテ項目列">#REF!</definedName>
    <definedName name="タテ項目列1">#N/A</definedName>
    <definedName name="ヨコKEY1" localSheetId="1">#REF!</definedName>
    <definedName name="ヨコKEY1">#REF!</definedName>
    <definedName name="ヨコKEY2" localSheetId="1">#REF!</definedName>
    <definedName name="ヨコKEY2">#REF!</definedName>
    <definedName name="ヨコ項目列1" localSheetId="1">#REF!</definedName>
    <definedName name="ヨコ項目列1">#REF!</definedName>
    <definedName name="ヨコ項目列2" localSheetId="1">#REF!</definedName>
    <definedName name="ヨコ項目列2">#REF!</definedName>
    <definedName name="ヨコ列15">#N/A</definedName>
    <definedName name="ヨコ列16">#N/A</definedName>
    <definedName name="ヨコ列17">#N/A</definedName>
    <definedName name="ヨコ列18">#N/A</definedName>
    <definedName name="ヨコ列19">#N/A</definedName>
    <definedName name="ヨコ列20">#N/A</definedName>
    <definedName name="ヨコ列21">#N/A</definedName>
    <definedName name="ヨコ列22">#N/A</definedName>
    <definedName name="ヨコ列23">#N/A</definedName>
    <definedName name="ヨコ列24">#N/A</definedName>
    <definedName name="ヨコ列25">#N/A</definedName>
    <definedName name="ヨコ列26">#N/A</definedName>
    <definedName name="ヨコ列27">#N/A</definedName>
    <definedName name="ヨコ列28">#N/A</definedName>
    <definedName name="ヨコ列29">#N/A</definedName>
    <definedName name="ヨコ列30">#N/A</definedName>
    <definedName name="検索条件">#N/A</definedName>
    <definedName name="集計データ" localSheetId="1">#REF!</definedName>
    <definedName name="集計データ">#REF!</definedName>
    <definedName name="集計データ1">#N/A</definedName>
    <definedName name="集計表" localSheetId="1">#REF!</definedName>
    <definedName name="集計表">#REF!</definedName>
    <definedName name="出力範囲" localSheetId="1">#REF!</definedName>
    <definedName name="出力範囲">#REF!</definedName>
    <definedName name="出力範囲1">#N/A</definedName>
    <definedName name="出力範囲2">#N/A</definedName>
    <definedName name="消去範囲" localSheetId="1">#REF!</definedName>
    <definedName name="消去範囲">#REF!</definedName>
    <definedName name="送_____付_____票" localSheetId="1">#REF!</definedName>
    <definedName name="送_____付_____票">#REF!</definedName>
    <definedName name="第_1_精神.申請" localSheetId="1">#REF!</definedName>
    <definedName name="第_1_精神.申請">#REF!</definedName>
    <definedName name="第_2_精神.措置入院" localSheetId="1">#REF!</definedName>
    <definedName name="第_2_精神.措置入院">#REF!</definedName>
    <definedName name="第_3_医療保護入院" localSheetId="1">#REF!</definedName>
    <definedName name="第_3_医療保護入院">#REF!</definedName>
    <definedName name="第_4_精神医療審査会" localSheetId="1">#REF!</definedName>
    <definedName name="第_4_精神医療審査会">#REF!</definedName>
    <definedName name="第_5_精神手帳交付" localSheetId="1">#REF!</definedName>
    <definedName name="第_5_精神手帳交付">#REF!</definedName>
    <definedName name="第_6_精神.セ.相談" localSheetId="1">#REF!</definedName>
    <definedName name="第_6_精神.セ.相談">#REF!</definedName>
    <definedName name="第_7_精神.セ.技術" localSheetId="1">#REF!</definedName>
    <definedName name="第_7_精神.セ.技術">#REF!</definedName>
    <definedName name="第_8_精神.セ.職員" localSheetId="1">#REF!</definedName>
    <definedName name="第_8_精神.セ.職員">#REF!</definedName>
    <definedName name="第_9_栄養士免許交付" localSheetId="1">#REF!</definedName>
    <definedName name="第_9_栄養士免許交付">#REF!</definedName>
    <definedName name="第10_調理師免許交付" localSheetId="1">#REF!</definedName>
    <definedName name="第10_調理師免許交付">#REF!</definedName>
    <definedName name="第12_給食施設" localSheetId="1">#REF!</definedName>
    <definedName name="第12_給食施設">#REF!</definedName>
    <definedName name="第13_特定給食施設" localSheetId="1">#REF!</definedName>
    <definedName name="第13_特定給食施設">#REF!</definedName>
    <definedName name="第14_衛生検査" localSheetId="1">#REF!</definedName>
    <definedName name="第14_衛生検査">#REF!</definedName>
    <definedName name="第15_衛生検査機関" localSheetId="1">#REF!</definedName>
    <definedName name="第15_衛生検査機関">#REF!</definedName>
    <definedName name="第16_地方衛生研究所" localSheetId="1">#REF!</definedName>
    <definedName name="第16_地方衛生研究所">#REF!</definedName>
    <definedName name="第17_建築物" localSheetId="1">#REF!</definedName>
    <definedName name="第17_建築物">#REF!</definedName>
    <definedName name="第18_建築物環境衛生" localSheetId="1">#REF!</definedName>
    <definedName name="第18_建築物環境衛生">#REF!</definedName>
    <definedName name="第19_墓地.火葬場" localSheetId="1">#REF!</definedName>
    <definedName name="第19_墓地.火葬場">#REF!</definedName>
    <definedName name="第20_埋葬.火葬" localSheetId="1">#REF!</definedName>
    <definedName name="第20_埋葬.火葬">#REF!</definedName>
    <definedName name="第21_興行場" localSheetId="1">#REF!</definedName>
    <definedName name="第21_興行場">#REF!</definedName>
    <definedName name="第22_ホテル営業" localSheetId="1">#REF!</definedName>
    <definedName name="第22_ホテル営業">#REF!</definedName>
    <definedName name="第23_公衆浴場" localSheetId="1">#REF!</definedName>
    <definedName name="第23_公衆浴場">#REF!</definedName>
    <definedName name="第24_理容所" localSheetId="1">#REF!</definedName>
    <definedName name="第24_理容所">#REF!</definedName>
    <definedName name="第25_美容所" localSheetId="1">#REF!</definedName>
    <definedName name="第25_美容所">#REF!</definedName>
    <definedName name="第26_クリーニング" localSheetId="1">#REF!</definedName>
    <definedName name="第26_クリーニング">#REF!</definedName>
    <definedName name="第27_許可.要.食品" localSheetId="1">#REF!</definedName>
    <definedName name="第27_許可.要.食品">#REF!</definedName>
    <definedName name="第28_許可.要しない食品" localSheetId="1">#REF!</definedName>
    <definedName name="第28_許可.要しない食品">#REF!</definedName>
    <definedName name="第29_食品衛生管理者" localSheetId="1">#REF!</definedName>
    <definedName name="第29_食品衛生管理者">#REF!</definedName>
    <definedName name="第30_製菓衛生師免許" localSheetId="1">#REF!</definedName>
    <definedName name="第30_製菓衛生師免許">#REF!</definedName>
    <definedName name="第31_食品等.収去試験" localSheetId="1">#REF!</definedName>
    <definedName name="第31_食品等.収去試験">#REF!</definedName>
    <definedName name="第32_乳の収去試験" localSheetId="1">#REF!</definedName>
    <definedName name="第32_乳の収去試験">#REF!</definedName>
    <definedName name="第33_乳処理量" localSheetId="1">#REF!</definedName>
    <definedName name="第33_乳処理量">#REF!</definedName>
    <definedName name="第34_環境衛生.食品" localSheetId="1">#REF!</definedName>
    <definedName name="第34_環境衛生.食品">#REF!</definedName>
    <definedName name="第35_医療法第２５条" localSheetId="1">#REF!</definedName>
    <definedName name="第35_医療法第２５条">#REF!</definedName>
    <definedName name="第36_医療法人.指導" localSheetId="1">#REF!</definedName>
    <definedName name="第36_医療法人.指導">#REF!</definedName>
    <definedName name="第42_准看護師" localSheetId="1">#REF!</definedName>
    <definedName name="第42_准看護師">#REF!</definedName>
    <definedName name="第48_薬局" localSheetId="1">#REF!</definedName>
    <definedName name="第48_薬局">#REF!</definedName>
    <definedName name="第49_薬事監視" localSheetId="1">#REF!</definedName>
    <definedName name="第49_薬事監視">#REF!</definedName>
    <definedName name="第50_毒劇物監視" localSheetId="1">#REF!</definedName>
    <definedName name="第50_毒劇物監視">#REF!</definedName>
    <definedName name="第51_不妊手術" localSheetId="1">#REF!</definedName>
    <definedName name="第51_不妊手術">#REF!</definedName>
    <definedName name="第52_人工妊娠中絶" localSheetId="1">#REF!</definedName>
    <definedName name="第52_人工妊娠中絶">#REF!</definedName>
    <definedName name="第53_難病.医療" localSheetId="1">#REF!</definedName>
    <definedName name="第53_難病.医療">#REF!</definedName>
    <definedName name="第54_難病.登録" localSheetId="1">#REF!</definedName>
    <definedName name="第54_難病.登録">#REF!</definedName>
    <definedName name="第55_難病.変更" localSheetId="1">#REF!</definedName>
    <definedName name="第55_難病.変更">#REF!</definedName>
    <definedName name="第56_難病.状況" localSheetId="1">#REF!</definedName>
    <definedName name="第56_難病.状況">#REF!</definedName>
    <definedName name="第57_狂犬病予防" localSheetId="1">#REF!</definedName>
    <definedName name="第57_狂犬病予防">#REF!</definedName>
    <definedName name="表22_職種別にみた100床当たり従事者数及び診療所の1施設当たりの従事者数" localSheetId="0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>#REF!</definedName>
    <definedName name="表33_療養病床等の利用状況" localSheetId="0">#REF!</definedName>
    <definedName name="表33_療養病床等の利用状況" localSheetId="1">#REF!</definedName>
    <definedName name="表33_療養病床等の利用状況">#REF!</definedName>
    <definedName name="表示位置1" localSheetId="1">#REF!</definedName>
    <definedName name="表示位置1">#REF!</definedName>
    <definedName name="表示位置2" localSheetId="1">#REF!</definedName>
    <definedName name="表示位置2">#REF!</definedName>
    <definedName name="平成１７年病院産科選択のクロス集計" localSheetId="1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60" l="1"/>
  <c r="D17" i="60"/>
  <c r="G16" i="60"/>
  <c r="D16" i="60"/>
  <c r="G15" i="60"/>
  <c r="D15" i="60"/>
  <c r="G14" i="60"/>
  <c r="D14" i="60"/>
  <c r="G13" i="60"/>
  <c r="D13" i="60"/>
  <c r="G12" i="60"/>
  <c r="D12" i="60"/>
  <c r="G11" i="60"/>
  <c r="D11" i="60"/>
  <c r="G9" i="60"/>
  <c r="D9" i="60"/>
  <c r="G8" i="60"/>
  <c r="D8" i="60"/>
  <c r="G7" i="60"/>
  <c r="D7" i="60"/>
  <c r="G6" i="60"/>
  <c r="D6" i="60"/>
  <c r="F8" i="143"/>
  <c r="F7" i="143"/>
  <c r="F6" i="143"/>
  <c r="F5" i="143"/>
  <c r="G17" i="58"/>
  <c r="J16" i="58"/>
  <c r="D16" i="58"/>
  <c r="J15" i="58"/>
  <c r="G15" i="58"/>
  <c r="D15" i="58"/>
  <c r="G14" i="58"/>
  <c r="D14" i="58"/>
  <c r="J13" i="58"/>
  <c r="D13" i="58"/>
  <c r="G12" i="58"/>
  <c r="D12" i="58"/>
  <c r="J11" i="58"/>
  <c r="G11" i="58"/>
  <c r="D11" i="58"/>
  <c r="J9" i="58"/>
  <c r="G9" i="58"/>
  <c r="J8" i="58"/>
  <c r="G8" i="58"/>
  <c r="D8" i="58"/>
  <c r="J7" i="58"/>
  <c r="G7" i="58"/>
  <c r="J6" i="58"/>
  <c r="G6" i="58"/>
  <c r="D6" i="58"/>
  <c r="G20" i="56"/>
  <c r="E20" i="56"/>
  <c r="C20" i="56"/>
  <c r="D49" i="74"/>
  <c r="D48" i="74"/>
  <c r="D47" i="74"/>
  <c r="D46" i="74"/>
  <c r="D45" i="74"/>
  <c r="D44" i="74"/>
  <c r="D43" i="74"/>
  <c r="G42" i="74"/>
  <c r="D42" i="74"/>
  <c r="D41" i="74"/>
  <c r="D40" i="74"/>
  <c r="D39" i="74"/>
  <c r="D38" i="74"/>
  <c r="D37" i="74"/>
  <c r="D36" i="74"/>
  <c r="D35" i="74"/>
  <c r="D34" i="74"/>
  <c r="D33" i="74"/>
  <c r="D32" i="74"/>
  <c r="D31" i="74"/>
  <c r="D30" i="74"/>
  <c r="D29" i="74"/>
  <c r="D28" i="74"/>
  <c r="D27" i="74"/>
  <c r="D25" i="74"/>
  <c r="D24" i="74"/>
  <c r="D23" i="74"/>
  <c r="D22" i="74"/>
  <c r="G21" i="74"/>
  <c r="D21" i="74"/>
  <c r="G20" i="74"/>
  <c r="D20" i="74"/>
  <c r="D19" i="74"/>
  <c r="D17" i="74"/>
  <c r="D15" i="74"/>
  <c r="D14" i="74"/>
  <c r="D13" i="74"/>
  <c r="G12" i="74"/>
  <c r="D12" i="74"/>
  <c r="D11" i="74"/>
  <c r="G10" i="74"/>
  <c r="D10" i="74"/>
  <c r="G9" i="74"/>
  <c r="D9" i="74"/>
  <c r="D8" i="74"/>
  <c r="G7" i="74"/>
  <c r="D7" i="74"/>
  <c r="M39" i="107"/>
  <c r="M36" i="107"/>
  <c r="C32" i="107"/>
  <c r="C31" i="107"/>
  <c r="C29" i="107"/>
  <c r="C28" i="107"/>
  <c r="C27" i="107"/>
  <c r="C26" i="107"/>
  <c r="C24" i="107"/>
  <c r="C23" i="107"/>
  <c r="C22" i="107"/>
  <c r="C21" i="107"/>
  <c r="C19" i="107"/>
  <c r="C18" i="107"/>
  <c r="C17" i="107"/>
  <c r="C16" i="107"/>
  <c r="C15" i="107"/>
  <c r="C14" i="107"/>
  <c r="C13" i="107"/>
  <c r="C12" i="107"/>
  <c r="C11" i="107"/>
  <c r="C10" i="107"/>
  <c r="C9" i="107"/>
  <c r="C8" i="107"/>
  <c r="C7" i="107"/>
  <c r="C6" i="107"/>
  <c r="C34" i="140"/>
  <c r="C33" i="140"/>
  <c r="C31" i="140"/>
  <c r="C30" i="140"/>
  <c r="C25" i="140"/>
  <c r="C24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C9" i="140"/>
  <c r="C8" i="140"/>
  <c r="L30" i="50"/>
  <c r="L29" i="50"/>
  <c r="L28" i="50"/>
  <c r="L27" i="50"/>
  <c r="L26" i="50"/>
  <c r="L25" i="50"/>
  <c r="L24" i="50"/>
  <c r="L23" i="50"/>
  <c r="L22" i="50"/>
  <c r="L20" i="50"/>
  <c r="L18" i="50"/>
  <c r="L17" i="50"/>
  <c r="L16" i="50"/>
  <c r="L15" i="50"/>
  <c r="L14" i="50"/>
  <c r="L13" i="50"/>
  <c r="L12" i="50"/>
  <c r="L11" i="50"/>
  <c r="L10" i="50"/>
  <c r="L9" i="50"/>
  <c r="L8" i="50"/>
  <c r="L7" i="50"/>
</calcChain>
</file>

<file path=xl/sharedStrings.xml><?xml version="1.0" encoding="utf-8"?>
<sst xmlns="http://schemas.openxmlformats.org/spreadsheetml/2006/main" count="1155" uniqueCount="260">
  <si>
    <t>人   口   10   万   対   病   床   数</t>
  </si>
  <si>
    <t>病院</t>
  </si>
  <si>
    <t>　一般病院</t>
  </si>
  <si>
    <t>　有床</t>
  </si>
  <si>
    <t>　無床</t>
  </si>
  <si>
    <t>　精神病床</t>
  </si>
  <si>
    <t>　感染症病床</t>
  </si>
  <si>
    <t>　結核病床</t>
  </si>
  <si>
    <t>各年10月1日現在</t>
    <rPh sb="0" eb="2">
      <t>カクネン</t>
    </rPh>
    <rPh sb="4" eb="5">
      <t>ガツ</t>
    </rPh>
    <rPh sb="6" eb="7">
      <t>ヒ</t>
    </rPh>
    <rPh sb="7" eb="9">
      <t>ゲンザイ</t>
    </rPh>
    <phoneticPr fontId="26"/>
  </si>
  <si>
    <t>　精神科病院</t>
    <rPh sb="3" eb="4">
      <t>カ</t>
    </rPh>
    <phoneticPr fontId="26"/>
  </si>
  <si>
    <t>　（再掲）地域医療支援病院</t>
    <rPh sb="2" eb="4">
      <t>サイケイ</t>
    </rPh>
    <phoneticPr fontId="26"/>
  </si>
  <si>
    <t>　（再掲）療養病床を有する病院</t>
    <rPh sb="2" eb="4">
      <t>サイケイ</t>
    </rPh>
    <phoneticPr fontId="26"/>
  </si>
  <si>
    <t>　（再掲）感染症病床を有する病院</t>
    <rPh sb="2" eb="4">
      <t>サイケイ</t>
    </rPh>
    <phoneticPr fontId="26"/>
  </si>
  <si>
    <t>-</t>
    <phoneticPr fontId="20"/>
  </si>
  <si>
    <t>　（再掲）療養病床を有する一般診療所</t>
    <rPh sb="2" eb="4">
      <t>サイケイ</t>
    </rPh>
    <phoneticPr fontId="26"/>
  </si>
  <si>
    <t>　（再掲)感染症病床を有する病院</t>
    <rPh sb="2" eb="4">
      <t>サイケイ</t>
    </rPh>
    <phoneticPr fontId="26"/>
  </si>
  <si>
    <t>年</t>
    <rPh sb="0" eb="1">
      <t>ネン</t>
    </rPh>
    <phoneticPr fontId="20"/>
  </si>
  <si>
    <t>総数</t>
    <phoneticPr fontId="20"/>
  </si>
  <si>
    <t>内科</t>
  </si>
  <si>
    <t>外科</t>
  </si>
  <si>
    <t>歯科</t>
  </si>
  <si>
    <t>矯正歯科</t>
  </si>
  <si>
    <t>小児歯科</t>
  </si>
  <si>
    <t>施設数</t>
    <rPh sb="0" eb="3">
      <t>シセツスウ</t>
    </rPh>
    <phoneticPr fontId="20"/>
  </si>
  <si>
    <t>23年</t>
    <rPh sb="2" eb="3">
      <t>ネン</t>
    </rPh>
    <phoneticPr fontId="36"/>
  </si>
  <si>
    <t>愛荘町</t>
    <phoneticPr fontId="31"/>
  </si>
  <si>
    <t>-</t>
    <phoneticPr fontId="26"/>
  </si>
  <si>
    <t>　療養病床</t>
    <phoneticPr fontId="26"/>
  </si>
  <si>
    <t>　一般病床</t>
    <phoneticPr fontId="26"/>
  </si>
  <si>
    <t>一般病院
(再掲)</t>
    <phoneticPr fontId="20"/>
  </si>
  <si>
    <t>各年間</t>
    <rPh sb="0" eb="1">
      <t>カク</t>
    </rPh>
    <rPh sb="1" eb="3">
      <t>ネンカン</t>
    </rPh>
    <phoneticPr fontId="20"/>
  </si>
  <si>
    <t>1日平均在院患者数</t>
    <rPh sb="1" eb="2">
      <t>ニチ</t>
    </rPh>
    <rPh sb="2" eb="4">
      <t>ヘイキン</t>
    </rPh>
    <rPh sb="4" eb="6">
      <t>ザイイン</t>
    </rPh>
    <rPh sb="6" eb="9">
      <t>カンジャスウ</t>
    </rPh>
    <phoneticPr fontId="20"/>
  </si>
  <si>
    <t>26年</t>
    <rPh sb="2" eb="3">
      <t>ネン</t>
    </rPh>
    <phoneticPr fontId="36"/>
  </si>
  <si>
    <t>-</t>
    <phoneticPr fontId="20"/>
  </si>
  <si>
    <t>1日平均新入院患者数</t>
    <rPh sb="1" eb="2">
      <t>ニチ</t>
    </rPh>
    <rPh sb="2" eb="4">
      <t>ヘイキン</t>
    </rPh>
    <rPh sb="4" eb="5">
      <t>シン</t>
    </rPh>
    <rPh sb="5" eb="7">
      <t>ニュウイン</t>
    </rPh>
    <rPh sb="7" eb="10">
      <t>カンジャスウ</t>
    </rPh>
    <phoneticPr fontId="20"/>
  </si>
  <si>
    <t>1日平均退院患者数</t>
    <rPh sb="1" eb="2">
      <t>ニチ</t>
    </rPh>
    <rPh sb="2" eb="4">
      <t>ヘイキン</t>
    </rPh>
    <rPh sb="4" eb="6">
      <t>タイイン</t>
    </rPh>
    <rPh sb="6" eb="9">
      <t>カンジャスウ</t>
    </rPh>
    <phoneticPr fontId="20"/>
  </si>
  <si>
    <t>人口10万対施設数</t>
    <rPh sb="0" eb="2">
      <t>ジンコウ</t>
    </rPh>
    <rPh sb="4" eb="5">
      <t>マン</t>
    </rPh>
    <rPh sb="5" eb="6">
      <t>タイ</t>
    </rPh>
    <rPh sb="6" eb="8">
      <t>シセツ</t>
    </rPh>
    <phoneticPr fontId="26"/>
  </si>
  <si>
    <t>人口10万対病床数</t>
    <rPh sb="0" eb="2">
      <t>ジンコウ</t>
    </rPh>
    <rPh sb="4" eb="5">
      <t>マン</t>
    </rPh>
    <rPh sb="5" eb="6">
      <t>タイ</t>
    </rPh>
    <rPh sb="6" eb="8">
      <t>ビョウショウ</t>
    </rPh>
    <rPh sb="8" eb="9">
      <t>カズ</t>
    </rPh>
    <phoneticPr fontId="26"/>
  </si>
  <si>
    <t>人</t>
    <rPh sb="0" eb="1">
      <t>ニン</t>
    </rPh>
    <phoneticPr fontId="20"/>
  </si>
  <si>
    <t>一般病院</t>
    <rPh sb="0" eb="2">
      <t>イッパン</t>
    </rPh>
    <rPh sb="2" eb="4">
      <t>ビョウイン</t>
    </rPh>
    <phoneticPr fontId="20"/>
  </si>
  <si>
    <t>％</t>
    <phoneticPr fontId="20"/>
  </si>
  <si>
    <t>精神科病院</t>
    <phoneticPr fontId="20"/>
  </si>
  <si>
    <t>1日平均外来患者数</t>
    <rPh sb="1" eb="2">
      <t>ニチ</t>
    </rPh>
    <rPh sb="2" eb="3">
      <t>ヒラ</t>
    </rPh>
    <rPh sb="3" eb="4">
      <t>タモツ</t>
    </rPh>
    <rPh sb="4" eb="5">
      <t>ガイ</t>
    </rPh>
    <rPh sb="5" eb="6">
      <t>ライ</t>
    </rPh>
    <rPh sb="6" eb="7">
      <t>ワズラ</t>
    </rPh>
    <rPh sb="7" eb="8">
      <t>シャ</t>
    </rPh>
    <rPh sb="8" eb="9">
      <t>カズ</t>
    </rPh>
    <phoneticPr fontId="20"/>
  </si>
  <si>
    <t>資料：厚生労働省「病院報告」</t>
    <rPh sb="9" eb="11">
      <t>ビョウイン</t>
    </rPh>
    <rPh sb="11" eb="13">
      <t>ホウコク</t>
    </rPh>
    <phoneticPr fontId="20"/>
  </si>
  <si>
    <t>第１表　施設の種類別にみた施設数・ 病床数および人口１０万対施設数・ 病床数の年次推移</t>
    <rPh sb="0" eb="1">
      <t>ダイ</t>
    </rPh>
    <rPh sb="2" eb="3">
      <t>ヒョウ</t>
    </rPh>
    <rPh sb="18" eb="21">
      <t>ビョウショウスウ</t>
    </rPh>
    <rPh sb="35" eb="37">
      <t>ビョウショウ</t>
    </rPh>
    <rPh sb="37" eb="38">
      <t>スウ</t>
    </rPh>
    <phoneticPr fontId="26"/>
  </si>
  <si>
    <t>第４表　病床の規模別にみた病院数</t>
    <rPh sb="0" eb="1">
      <t>ダイ</t>
    </rPh>
    <rPh sb="2" eb="3">
      <t>ヒョウ</t>
    </rPh>
    <rPh sb="9" eb="10">
      <t>ベツ</t>
    </rPh>
    <rPh sb="13" eb="15">
      <t>ビョウイン</t>
    </rPh>
    <rPh sb="15" eb="16">
      <t>スウ</t>
    </rPh>
    <phoneticPr fontId="20"/>
  </si>
  <si>
    <t>900床
以上</t>
    <phoneticPr fontId="20"/>
  </si>
  <si>
    <t>100～149</t>
    <phoneticPr fontId="20"/>
  </si>
  <si>
    <t>150～199</t>
    <phoneticPr fontId="20"/>
  </si>
  <si>
    <t>200～299</t>
    <phoneticPr fontId="20"/>
  </si>
  <si>
    <t>300～399</t>
    <phoneticPr fontId="20"/>
  </si>
  <si>
    <t>400～499</t>
    <phoneticPr fontId="20"/>
  </si>
  <si>
    <t>500～599</t>
    <phoneticPr fontId="20"/>
  </si>
  <si>
    <t>600～699</t>
    <phoneticPr fontId="20"/>
  </si>
  <si>
    <t>700～799</t>
    <phoneticPr fontId="20"/>
  </si>
  <si>
    <t>800～899</t>
    <phoneticPr fontId="20"/>
  </si>
  <si>
    <t>20
～
29床</t>
    <phoneticPr fontId="20"/>
  </si>
  <si>
    <t>30
～
39</t>
    <phoneticPr fontId="20"/>
  </si>
  <si>
    <t>40
～
49</t>
    <phoneticPr fontId="20"/>
  </si>
  <si>
    <t>50
～
99</t>
    <phoneticPr fontId="20"/>
  </si>
  <si>
    <t>22年</t>
    <rPh sb="2" eb="3">
      <t>ネン</t>
    </rPh>
    <phoneticPr fontId="36"/>
  </si>
  <si>
    <t>第６表　診療科名(主たる)別にみた医療施設に従事する医師数</t>
    <rPh sb="0" eb="1">
      <t>ダイ</t>
    </rPh>
    <rPh sb="2" eb="3">
      <t>ヒョウ</t>
    </rPh>
    <phoneticPr fontId="20"/>
  </si>
  <si>
    <t>第７表　小児科、産婦人科、産科を標榜する一般病院の年次推移</t>
    <rPh sb="0" eb="1">
      <t>ダイ</t>
    </rPh>
    <rPh sb="2" eb="3">
      <t>ヒョウ</t>
    </rPh>
    <rPh sb="4" eb="7">
      <t>ショウニカ</t>
    </rPh>
    <rPh sb="8" eb="12">
      <t>サンフジンカ</t>
    </rPh>
    <rPh sb="13" eb="15">
      <t>サンカ</t>
    </rPh>
    <rPh sb="16" eb="18">
      <t>ヒョウボウ</t>
    </rPh>
    <rPh sb="20" eb="22">
      <t>イッパン</t>
    </rPh>
    <rPh sb="22" eb="24">
      <t>ビョウイン</t>
    </rPh>
    <rPh sb="25" eb="27">
      <t>ネンジ</t>
    </rPh>
    <rPh sb="27" eb="29">
      <t>スイイ</t>
    </rPh>
    <phoneticPr fontId="36"/>
  </si>
  <si>
    <t>第８表　１日平均在院・新入院・退院患者数</t>
    <rPh sb="0" eb="1">
      <t>ダイ</t>
    </rPh>
    <rPh sb="2" eb="3">
      <t>ヒョウ</t>
    </rPh>
    <phoneticPr fontId="20"/>
  </si>
  <si>
    <t>第９表　１日平均外来患者数</t>
    <rPh sb="0" eb="1">
      <t>ダイ</t>
    </rPh>
    <rPh sb="2" eb="3">
      <t>ヒョウ</t>
    </rPh>
    <phoneticPr fontId="20"/>
  </si>
  <si>
    <t>病院総数</t>
    <rPh sb="0" eb="2">
      <t>ビョウイン</t>
    </rPh>
    <rPh sb="2" eb="4">
      <t>ソウスウ</t>
    </rPh>
    <phoneticPr fontId="20"/>
  </si>
  <si>
    <t>病床利用率</t>
    <rPh sb="0" eb="2">
      <t>ビョウショウ</t>
    </rPh>
    <rPh sb="2" eb="5">
      <t>リヨウリツ</t>
    </rPh>
    <phoneticPr fontId="20"/>
  </si>
  <si>
    <t>平均在院日数</t>
    <rPh sb="0" eb="2">
      <t>ヘイキン</t>
    </rPh>
    <rPh sb="2" eb="4">
      <t>ザイイン</t>
    </rPh>
    <rPh sb="4" eb="6">
      <t>ニッスウ</t>
    </rPh>
    <phoneticPr fontId="20"/>
  </si>
  <si>
    <t>日</t>
    <rPh sb="0" eb="1">
      <t>ニチ</t>
    </rPh>
    <phoneticPr fontId="20"/>
  </si>
  <si>
    <t>結核病床</t>
    <phoneticPr fontId="20"/>
  </si>
  <si>
    <t>地域医療支援病院（再掲）</t>
    <phoneticPr fontId="20"/>
  </si>
  <si>
    <t>病床　総数</t>
    <rPh sb="0" eb="2">
      <t>ビョウショウ</t>
    </rPh>
    <rPh sb="3" eb="5">
      <t>ソウスウ</t>
    </rPh>
    <phoneticPr fontId="20"/>
  </si>
  <si>
    <t>病院の種類別</t>
    <rPh sb="0" eb="2">
      <t>ビョウイン</t>
    </rPh>
    <rPh sb="3" eb="5">
      <t>シュルイ</t>
    </rPh>
    <rPh sb="5" eb="6">
      <t>ベツ</t>
    </rPh>
    <phoneticPr fontId="20"/>
  </si>
  <si>
    <t>病床の種類別</t>
    <rPh sb="0" eb="2">
      <t>ビョウショウ</t>
    </rPh>
    <rPh sb="3" eb="5">
      <t>シュルイ</t>
    </rPh>
    <rPh sb="5" eb="6">
      <t>ベツ</t>
    </rPh>
    <phoneticPr fontId="20"/>
  </si>
  <si>
    <t>不詳</t>
    <rPh sb="0" eb="2">
      <t>フショウ</t>
    </rPh>
    <phoneticPr fontId="20"/>
  </si>
  <si>
    <t>　　　　　　　医療施設</t>
    <rPh sb="7" eb="9">
      <t>イリョウ</t>
    </rPh>
    <rPh sb="9" eb="11">
      <t>シセツ</t>
    </rPh>
    <phoneticPr fontId="20"/>
  </si>
  <si>
    <t>-</t>
    <phoneticPr fontId="20"/>
  </si>
  <si>
    <t>24年</t>
    <rPh sb="2" eb="3">
      <t>ネン</t>
    </rPh>
    <phoneticPr fontId="36"/>
  </si>
  <si>
    <t>感染症</t>
    <rPh sb="0" eb="2">
      <t>カンセン</t>
    </rPh>
    <rPh sb="2" eb="3">
      <t>ショウ</t>
    </rPh>
    <phoneticPr fontId="31"/>
  </si>
  <si>
    <t>地域医療
支援病院
(再掲)</t>
    <phoneticPr fontId="31"/>
  </si>
  <si>
    <t>医師数（人）</t>
    <rPh sb="0" eb="3">
      <t>イシスウ</t>
    </rPh>
    <rPh sb="4" eb="5">
      <t>ニン</t>
    </rPh>
    <phoneticPr fontId="20"/>
  </si>
  <si>
    <t>構成割合（％）</t>
    <rPh sb="0" eb="2">
      <t>コウセイ</t>
    </rPh>
    <rPh sb="2" eb="4">
      <t>ワリアイ</t>
    </rPh>
    <phoneticPr fontId="20"/>
  </si>
  <si>
    <t>従事する診療科</t>
    <rPh sb="0" eb="2">
      <t>ジュウジ</t>
    </rPh>
    <rPh sb="4" eb="7">
      <t>シンリョウカ</t>
    </rPh>
    <phoneticPr fontId="20"/>
  </si>
  <si>
    <t>地域医療支援病院
（再掲）</t>
    <phoneticPr fontId="20"/>
  </si>
  <si>
    <t>感染症病床</t>
    <rPh sb="0" eb="2">
      <t>カンセン</t>
    </rPh>
    <rPh sb="2" eb="3">
      <t>ショウ</t>
    </rPh>
    <rPh sb="3" eb="5">
      <t>ビョウショウ</t>
    </rPh>
    <phoneticPr fontId="20"/>
  </si>
  <si>
    <t>対前年
増減数</t>
    <rPh sb="0" eb="1">
      <t>タイ</t>
    </rPh>
    <rPh sb="1" eb="3">
      <t>ゼンネン</t>
    </rPh>
    <rPh sb="4" eb="6">
      <t>ゾウゲン</t>
    </rPh>
    <rPh sb="6" eb="7">
      <t>カズ</t>
    </rPh>
    <phoneticPr fontId="20"/>
  </si>
  <si>
    <t>対前年
増減数</t>
    <rPh sb="0" eb="1">
      <t>タイ</t>
    </rPh>
    <rPh sb="1" eb="3">
      <t>ゼンネン</t>
    </rPh>
    <rPh sb="4" eb="6">
      <t>ゾウゲン</t>
    </rPh>
    <rPh sb="6" eb="7">
      <t>スウ</t>
    </rPh>
    <phoneticPr fontId="20"/>
  </si>
  <si>
    <t>病院　総数</t>
    <rPh sb="3" eb="5">
      <t>ソウスウ</t>
    </rPh>
    <phoneticPr fontId="20"/>
  </si>
  <si>
    <t>全国</t>
    <rPh sb="0" eb="2">
      <t>ゼンコク</t>
    </rPh>
    <phoneticPr fontId="20"/>
  </si>
  <si>
    <t>滋賀県</t>
    <rPh sb="0" eb="3">
      <t>シガケン</t>
    </rPh>
    <phoneticPr fontId="20"/>
  </si>
  <si>
    <t>小児科</t>
    <rPh sb="0" eb="3">
      <t>ショウニカ</t>
    </rPh>
    <phoneticPr fontId="36"/>
  </si>
  <si>
    <t>産婦人科</t>
    <rPh sb="0" eb="4">
      <t>サンフジンカ</t>
    </rPh>
    <phoneticPr fontId="36"/>
  </si>
  <si>
    <t>産科</t>
    <rPh sb="0" eb="2">
      <t>サンカ</t>
    </rPh>
    <phoneticPr fontId="36"/>
  </si>
  <si>
    <t>一般病院数</t>
    <rPh sb="0" eb="2">
      <t>イッパン</t>
    </rPh>
    <rPh sb="2" eb="4">
      <t>ビョウイン</t>
    </rPh>
    <rPh sb="4" eb="5">
      <t>スウ</t>
    </rPh>
    <phoneticPr fontId="36"/>
  </si>
  <si>
    <t>施設数</t>
    <rPh sb="0" eb="3">
      <t>シセツスウ</t>
    </rPh>
    <phoneticPr fontId="36"/>
  </si>
  <si>
    <t>施設総数に対する割合（％）</t>
    <rPh sb="0" eb="2">
      <t>シセツ</t>
    </rPh>
    <rPh sb="2" eb="4">
      <t>ソウスウ</t>
    </rPh>
    <rPh sb="5" eb="6">
      <t>タイ</t>
    </rPh>
    <rPh sb="8" eb="10">
      <t>ワリアイ</t>
    </rPh>
    <phoneticPr fontId="36"/>
  </si>
  <si>
    <t>病　　　床　　　数</t>
    <rPh sb="0" eb="1">
      <t>ヤマイ</t>
    </rPh>
    <rPh sb="4" eb="5">
      <t>ユカ</t>
    </rPh>
    <rPh sb="8" eb="9">
      <t>カズ</t>
    </rPh>
    <phoneticPr fontId="26"/>
  </si>
  <si>
    <t>施　　　設　　　数</t>
    <rPh sb="0" eb="1">
      <t>シ</t>
    </rPh>
    <rPh sb="4" eb="5">
      <t>セツ</t>
    </rPh>
    <rPh sb="8" eb="9">
      <t>カズ</t>
    </rPh>
    <phoneticPr fontId="26"/>
  </si>
  <si>
    <t>25年</t>
    <rPh sb="2" eb="3">
      <t>ネン</t>
    </rPh>
    <phoneticPr fontId="36"/>
  </si>
  <si>
    <t>一般診療所</t>
    <rPh sb="2" eb="5">
      <t>シンリョウジョ</t>
    </rPh>
    <phoneticPr fontId="31"/>
  </si>
  <si>
    <t>療養</t>
    <rPh sb="0" eb="1">
      <t>リョウ</t>
    </rPh>
    <rPh sb="1" eb="2">
      <t>オサム</t>
    </rPh>
    <phoneticPr fontId="31"/>
  </si>
  <si>
    <t>第３表  施設の種類・市町別にみた病床数・人口10万対病床数</t>
    <rPh sb="0" eb="1">
      <t>ダイ</t>
    </rPh>
    <rPh sb="2" eb="3">
      <t>ヒョウ</t>
    </rPh>
    <rPh sb="17" eb="19">
      <t>ビョウショウ</t>
    </rPh>
    <rPh sb="27" eb="29">
      <t>ビョウショウ</t>
    </rPh>
    <phoneticPr fontId="31"/>
  </si>
  <si>
    <t>大津市</t>
  </si>
  <si>
    <t>草津市</t>
  </si>
  <si>
    <t>守山市</t>
  </si>
  <si>
    <t>近江八幡市</t>
  </si>
  <si>
    <t>彦根市</t>
  </si>
  <si>
    <t>長浜市</t>
  </si>
  <si>
    <t>その他</t>
  </si>
  <si>
    <t>臨床研修医</t>
  </si>
  <si>
    <t>全科</t>
  </si>
  <si>
    <t>病院</t>
    <rPh sb="0" eb="2">
      <t>ビョウイン</t>
    </rPh>
    <phoneticPr fontId="20"/>
  </si>
  <si>
    <t>人口10万対医師数</t>
    <rPh sb="0" eb="2">
      <t>ジンコウ</t>
    </rPh>
    <rPh sb="4" eb="6">
      <t>マンタイ</t>
    </rPh>
    <rPh sb="6" eb="9">
      <t>イシスウ</t>
    </rPh>
    <phoneticPr fontId="20"/>
  </si>
  <si>
    <t>注）　複数の診療科に従事している場合の主として従事する診療科と、１診療科のみに従事している場合の診療科である。</t>
    <rPh sb="0" eb="1">
      <t>チュウ</t>
    </rPh>
    <rPh sb="3" eb="5">
      <t>フクスウ</t>
    </rPh>
    <rPh sb="6" eb="9">
      <t>シンリョウカ</t>
    </rPh>
    <rPh sb="10" eb="12">
      <t>ジュウジ</t>
    </rPh>
    <rPh sb="16" eb="18">
      <t>バアイ</t>
    </rPh>
    <rPh sb="19" eb="20">
      <t>ヌシ</t>
    </rPh>
    <rPh sb="23" eb="25">
      <t>ジュウジ</t>
    </rPh>
    <rPh sb="27" eb="28">
      <t>ミ</t>
    </rPh>
    <rPh sb="28" eb="29">
      <t>リョウ</t>
    </rPh>
    <rPh sb="29" eb="30">
      <t>カ</t>
    </rPh>
    <rPh sb="35" eb="36">
      <t>カ</t>
    </rPh>
    <rPh sb="45" eb="47">
      <t>バアイ</t>
    </rPh>
    <phoneticPr fontId="20"/>
  </si>
  <si>
    <t>総　数</t>
    <rPh sb="0" eb="1">
      <t>フサ</t>
    </rPh>
    <rPh sb="2" eb="3">
      <t>カズ</t>
    </rPh>
    <phoneticPr fontId="20"/>
  </si>
  <si>
    <t>精神科病院
(再掲)</t>
    <rPh sb="2" eb="3">
      <t>カ</t>
    </rPh>
    <phoneticPr fontId="20"/>
  </si>
  <si>
    <t>米原市</t>
    <rPh sb="0" eb="2">
      <t>マイバラ</t>
    </rPh>
    <rPh sb="2" eb="3">
      <t>シ</t>
    </rPh>
    <phoneticPr fontId="31"/>
  </si>
  <si>
    <t>一般診療所</t>
  </si>
  <si>
    <t>歯科診療所</t>
  </si>
  <si>
    <t>-</t>
  </si>
  <si>
    <t>資料：厚生労働省「医療施設調査」</t>
  </si>
  <si>
    <t>小児科</t>
  </si>
  <si>
    <t>精神科</t>
  </si>
  <si>
    <t>整形外科</t>
  </si>
  <si>
    <t>形成外科</t>
  </si>
  <si>
    <t>脳神経外科</t>
  </si>
  <si>
    <t>呼吸器外科</t>
  </si>
  <si>
    <t>小児外科</t>
  </si>
  <si>
    <t>産婦人科</t>
  </si>
  <si>
    <t>産科</t>
  </si>
  <si>
    <t>婦人科</t>
  </si>
  <si>
    <t>眼科</t>
  </si>
  <si>
    <t>皮膚科</t>
  </si>
  <si>
    <t>泌尿器科</t>
  </si>
  <si>
    <t>放射線科</t>
  </si>
  <si>
    <t>麻酔科</t>
  </si>
  <si>
    <t>療養病床</t>
    <rPh sb="0" eb="2">
      <t>リョウヨウ</t>
    </rPh>
    <rPh sb="2" eb="4">
      <t>ビョウショウ</t>
    </rPh>
    <phoneticPr fontId="20"/>
  </si>
  <si>
    <t>一般病床</t>
    <rPh sb="0" eb="2">
      <t>イッパン</t>
    </rPh>
    <rPh sb="2" eb="4">
      <t>ビョウショウ</t>
    </rPh>
    <phoneticPr fontId="20"/>
  </si>
  <si>
    <t>心療内科</t>
  </si>
  <si>
    <t>リウマチ科</t>
  </si>
  <si>
    <t>美容外科</t>
  </si>
  <si>
    <t>精神病床</t>
    <rPh sb="0" eb="2">
      <t>セイシン</t>
    </rPh>
    <rPh sb="2" eb="4">
      <t>ビョウショウ</t>
    </rPh>
    <phoneticPr fontId="20"/>
  </si>
  <si>
    <t>-</t>
    <phoneticPr fontId="20"/>
  </si>
  <si>
    <t>診療所</t>
    <rPh sb="0" eb="2">
      <t>シンリョウ</t>
    </rPh>
    <rPh sb="2" eb="3">
      <t>ショ</t>
    </rPh>
    <phoneticPr fontId="20"/>
  </si>
  <si>
    <t>大津</t>
    <phoneticPr fontId="31"/>
  </si>
  <si>
    <t>総  数</t>
    <phoneticPr fontId="31"/>
  </si>
  <si>
    <t>病　院</t>
    <phoneticPr fontId="31"/>
  </si>
  <si>
    <t>精 神</t>
    <phoneticPr fontId="31"/>
  </si>
  <si>
    <t>結 核</t>
    <phoneticPr fontId="31"/>
  </si>
  <si>
    <t>一般</t>
    <phoneticPr fontId="31"/>
  </si>
  <si>
    <t>病             床             数</t>
    <phoneticPr fontId="31"/>
  </si>
  <si>
    <t>療養病床
(再掲)</t>
    <rPh sb="0" eb="2">
      <t>リョウヨウ</t>
    </rPh>
    <rPh sb="2" eb="4">
      <t>ビョウショウ</t>
    </rPh>
    <rPh sb="6" eb="8">
      <t>サイケイ</t>
    </rPh>
    <phoneticPr fontId="31"/>
  </si>
  <si>
    <t>精神病院</t>
    <rPh sb="0" eb="2">
      <t>セイシン</t>
    </rPh>
    <rPh sb="2" eb="4">
      <t>ビョウイン</t>
    </rPh>
    <phoneticPr fontId="20"/>
  </si>
  <si>
    <t>表５　診療科目別にみた施設数（重複計上）</t>
    <rPh sb="0" eb="1">
      <t>ヒョウ</t>
    </rPh>
    <rPh sb="3" eb="5">
      <t>シンリョウ</t>
    </rPh>
    <rPh sb="5" eb="7">
      <t>カモク</t>
    </rPh>
    <rPh sb="7" eb="8">
      <t>ベツ</t>
    </rPh>
    <rPh sb="11" eb="14">
      <t>シセツスウ</t>
    </rPh>
    <rPh sb="15" eb="17">
      <t>チョウフク</t>
    </rPh>
    <rPh sb="17" eb="19">
      <t>ケイジョウ</t>
    </rPh>
    <phoneticPr fontId="20"/>
  </si>
  <si>
    <t>呼吸器内科</t>
  </si>
  <si>
    <t>循環器内科</t>
  </si>
  <si>
    <t>消化器内科（胃腸内科）</t>
  </si>
  <si>
    <t>腎臓内科</t>
  </si>
  <si>
    <t>糖尿病内科（代謝内科）</t>
  </si>
  <si>
    <t>血液内科</t>
  </si>
  <si>
    <t>アレルギー科</t>
  </si>
  <si>
    <t>感染症内科</t>
  </si>
  <si>
    <t>21年</t>
    <rPh sb="2" eb="3">
      <t>ネン</t>
    </rPh>
    <phoneticPr fontId="36"/>
  </si>
  <si>
    <t>心臓血管外科</t>
  </si>
  <si>
    <t>乳腺外科</t>
  </si>
  <si>
    <t>気管食道外科</t>
  </si>
  <si>
    <t>消化器外科（胃腸外科）</t>
  </si>
  <si>
    <t>肛門外科</t>
  </si>
  <si>
    <t>耳鼻いんこう科</t>
  </si>
  <si>
    <t>リハビリテーション科</t>
  </si>
  <si>
    <t>病理診断科</t>
  </si>
  <si>
    <t>臨床検査科</t>
  </si>
  <si>
    <t>救急科</t>
  </si>
  <si>
    <t>歯科口腔外科</t>
  </si>
  <si>
    <t>総数</t>
  </si>
  <si>
    <t>総数</t>
    <rPh sb="0" eb="2">
      <t>ソウスウ</t>
    </rPh>
    <phoneticPr fontId="20"/>
  </si>
  <si>
    <t>栗東市</t>
  </si>
  <si>
    <t>野洲市</t>
  </si>
  <si>
    <t>甲賀市</t>
  </si>
  <si>
    <t>湖南市</t>
  </si>
  <si>
    <t>東近江市</t>
  </si>
  <si>
    <t>日野町</t>
  </si>
  <si>
    <t>豊郷町</t>
  </si>
  <si>
    <t>高島市</t>
  </si>
  <si>
    <t>湖南</t>
    <rPh sb="0" eb="2">
      <t>コナン</t>
    </rPh>
    <phoneticPr fontId="7"/>
  </si>
  <si>
    <t>甲賀</t>
    <rPh sb="0" eb="2">
      <t>コウガ</t>
    </rPh>
    <phoneticPr fontId="7"/>
  </si>
  <si>
    <t>東近江</t>
    <rPh sb="0" eb="1">
      <t>ヒガシ</t>
    </rPh>
    <rPh sb="1" eb="3">
      <t>オウミ</t>
    </rPh>
    <phoneticPr fontId="7"/>
  </si>
  <si>
    <t>竜王町</t>
    <rPh sb="0" eb="3">
      <t>リュウオウチョウ</t>
    </rPh>
    <phoneticPr fontId="31"/>
  </si>
  <si>
    <t>湖東</t>
    <rPh sb="0" eb="2">
      <t>コトウ</t>
    </rPh>
    <phoneticPr fontId="30"/>
  </si>
  <si>
    <t>甲良町</t>
    <rPh sb="0" eb="3">
      <t>コウラチョウ</t>
    </rPh>
    <phoneticPr fontId="31"/>
  </si>
  <si>
    <t>多賀町</t>
    <rPh sb="0" eb="3">
      <t>タガチョウ</t>
    </rPh>
    <phoneticPr fontId="31"/>
  </si>
  <si>
    <t>湖北</t>
    <rPh sb="0" eb="2">
      <t>コホク</t>
    </rPh>
    <phoneticPr fontId="30"/>
  </si>
  <si>
    <t>湖西</t>
    <rPh sb="0" eb="2">
      <t>コセイ</t>
    </rPh>
    <phoneticPr fontId="30"/>
  </si>
  <si>
    <t>平成13年</t>
    <rPh sb="0" eb="2">
      <t>ヘイセイ</t>
    </rPh>
    <rPh sb="4" eb="5">
      <t>ネン</t>
    </rPh>
    <phoneticPr fontId="36"/>
  </si>
  <si>
    <t>27年</t>
    <rPh sb="2" eb="3">
      <t>ネン</t>
    </rPh>
    <phoneticPr fontId="26"/>
  </si>
  <si>
    <t>東近江</t>
    <rPh sb="0" eb="1">
      <t>ヒガシ</t>
    </rPh>
    <rPh sb="1" eb="3">
      <t>オウミ</t>
    </rPh>
    <phoneticPr fontId="31"/>
  </si>
  <si>
    <t>甲賀</t>
    <rPh sb="0" eb="2">
      <t>コウガ</t>
    </rPh>
    <phoneticPr fontId="0"/>
  </si>
  <si>
    <t>湖南</t>
    <rPh sb="0" eb="2">
      <t>コナン</t>
    </rPh>
    <phoneticPr fontId="0"/>
  </si>
  <si>
    <t>人 口 10 万 対 施 設 数</t>
    <rPh sb="0" eb="1">
      <t>ヒト</t>
    </rPh>
    <rPh sb="2" eb="3">
      <t>クチ</t>
    </rPh>
    <rPh sb="7" eb="8">
      <t>マン</t>
    </rPh>
    <rPh sb="9" eb="10">
      <t>タイ</t>
    </rPh>
    <rPh sb="11" eb="12">
      <t>シ</t>
    </rPh>
    <rPh sb="13" eb="14">
      <t>セツ</t>
    </rPh>
    <rPh sb="15" eb="16">
      <t>スウ</t>
    </rPh>
    <phoneticPr fontId="31"/>
  </si>
  <si>
    <t>施    設    数</t>
    <rPh sb="0" eb="1">
      <t>シ</t>
    </rPh>
    <rPh sb="5" eb="6">
      <t>セツ</t>
    </rPh>
    <rPh sb="10" eb="11">
      <t>スウ</t>
    </rPh>
    <phoneticPr fontId="31"/>
  </si>
  <si>
    <t>療養病床を有する病院(再掲)</t>
    <rPh sb="0" eb="2">
      <t>リョウヨウ</t>
    </rPh>
    <rPh sb="2" eb="4">
      <t>ビョウショウ</t>
    </rPh>
    <rPh sb="5" eb="6">
      <t>ユウ</t>
    </rPh>
    <rPh sb="8" eb="10">
      <t>ビョウイン</t>
    </rPh>
    <rPh sb="11" eb="13">
      <t>サイケイ</t>
    </rPh>
    <phoneticPr fontId="31"/>
  </si>
  <si>
    <t>無 床</t>
    <phoneticPr fontId="31"/>
  </si>
  <si>
    <t>有 床</t>
    <phoneticPr fontId="31"/>
  </si>
  <si>
    <t>地域医療支援病院
(再掲)</t>
    <rPh sb="0" eb="2">
      <t>チイキ</t>
    </rPh>
    <rPh sb="2" eb="4">
      <t>イリョウ</t>
    </rPh>
    <rPh sb="4" eb="6">
      <t>シエン</t>
    </rPh>
    <rPh sb="6" eb="8">
      <t>ビョウイン</t>
    </rPh>
    <rPh sb="10" eb="12">
      <t>サイケイ</t>
    </rPh>
    <phoneticPr fontId="31"/>
  </si>
  <si>
    <t>一 般</t>
    <phoneticPr fontId="31"/>
  </si>
  <si>
    <t>歯科
  診療所</t>
    <rPh sb="5" eb="8">
      <t>シンリョウジョ</t>
    </rPh>
    <phoneticPr fontId="31"/>
  </si>
  <si>
    <t xml:space="preserve"> 一般診療所</t>
    <phoneticPr fontId="31"/>
  </si>
  <si>
    <t>病  院</t>
    <phoneticPr fontId="31"/>
  </si>
  <si>
    <t>第２表  施設の種類・市町別にみた施設数・人口10万対施設数</t>
    <rPh sb="0" eb="1">
      <t>ダイ</t>
    </rPh>
    <rPh sb="2" eb="3">
      <t>ヒョウ</t>
    </rPh>
    <phoneticPr fontId="31"/>
  </si>
  <si>
    <t>27年</t>
    <rPh sb="2" eb="3">
      <t>ネン</t>
    </rPh>
    <phoneticPr fontId="36"/>
  </si>
  <si>
    <t>対前年
増減数</t>
    <rPh sb="0" eb="1">
      <t>タイ</t>
    </rPh>
    <rPh sb="1" eb="2">
      <t>ゼン</t>
    </rPh>
    <rPh sb="2" eb="3">
      <t>ネン</t>
    </rPh>
    <rPh sb="4" eb="6">
      <t>ゾウゲン</t>
    </rPh>
    <rPh sb="6" eb="7">
      <t>スウ</t>
    </rPh>
    <phoneticPr fontId="26"/>
  </si>
  <si>
    <t>(2015)</t>
  </si>
  <si>
    <t>28年</t>
    <rPh sb="2" eb="3">
      <t>ネン</t>
    </rPh>
    <phoneticPr fontId="36"/>
  </si>
  <si>
    <t>-</t>
    <phoneticPr fontId="31"/>
  </si>
  <si>
    <t>29年</t>
    <rPh sb="2" eb="3">
      <t>ネン</t>
    </rPh>
    <phoneticPr fontId="36"/>
  </si>
  <si>
    <t>救急告示
病院
(再掲)</t>
    <rPh sb="0" eb="2">
      <t>キュウキュウ</t>
    </rPh>
    <rPh sb="2" eb="4">
      <t>コクジ</t>
    </rPh>
    <rPh sb="5" eb="7">
      <t>ビョウイン</t>
    </rPh>
    <rPh sb="9" eb="11">
      <t>サイケイ</t>
    </rPh>
    <phoneticPr fontId="31"/>
  </si>
  <si>
    <t>平成22年</t>
    <rPh sb="0" eb="2">
      <t>ヘイセイ</t>
    </rPh>
    <phoneticPr fontId="26"/>
  </si>
  <si>
    <t>(2010)</t>
    <phoneticPr fontId="26"/>
  </si>
  <si>
    <t>29年</t>
    <rPh sb="2" eb="3">
      <t>ネン</t>
    </rPh>
    <phoneticPr fontId="26"/>
  </si>
  <si>
    <t>30年</t>
    <rPh sb="2" eb="3">
      <t>ネン</t>
    </rPh>
    <phoneticPr fontId="36"/>
  </si>
  <si>
    <t>資料：厚生労働省「医師・歯科医師・薬剤師統計」</t>
    <rPh sb="0" eb="2">
      <t>シリョウ</t>
    </rPh>
    <rPh sb="3" eb="5">
      <t>コウセイ</t>
    </rPh>
    <rPh sb="5" eb="8">
      <t>ロウドウショウ</t>
    </rPh>
    <rPh sb="9" eb="11">
      <t>イシ</t>
    </rPh>
    <rPh sb="12" eb="14">
      <t>シカ</t>
    </rPh>
    <rPh sb="14" eb="16">
      <t>イシ</t>
    </rPh>
    <rPh sb="17" eb="20">
      <t>ヤクザイシ</t>
    </rPh>
    <rPh sb="20" eb="22">
      <t>トウケイ</t>
    </rPh>
    <phoneticPr fontId="20"/>
  </si>
  <si>
    <t>療養病床を有する病院
(再掲)</t>
    <rPh sb="0" eb="2">
      <t>リョウヨウ</t>
    </rPh>
    <rPh sb="2" eb="4">
      <t>ビョウショウ</t>
    </rPh>
    <rPh sb="5" eb="6">
      <t>ユウ</t>
    </rPh>
    <rPh sb="8" eb="10">
      <t>ビョウイン</t>
    </rPh>
    <rPh sb="12" eb="14">
      <t>サイケイ</t>
    </rPh>
    <phoneticPr fontId="31"/>
  </si>
  <si>
    <t>介護療養病床</t>
    <rPh sb="0" eb="2">
      <t>カイゴ</t>
    </rPh>
    <rPh sb="2" eb="4">
      <t>リョウヨウ</t>
    </rPh>
    <rPh sb="4" eb="6">
      <t>ビョウショウ</t>
    </rPh>
    <phoneticPr fontId="20"/>
  </si>
  <si>
    <t>30年</t>
    <rPh sb="2" eb="3">
      <t>ネン</t>
    </rPh>
    <phoneticPr fontId="26"/>
  </si>
  <si>
    <t>(2019)</t>
    <phoneticPr fontId="26"/>
  </si>
  <si>
    <t>令和元</t>
    <rPh sb="0" eb="3">
      <t>レイワガン</t>
    </rPh>
    <phoneticPr fontId="20"/>
  </si>
  <si>
    <t>令和元年</t>
    <rPh sb="0" eb="2">
      <t>レイワ</t>
    </rPh>
    <rPh sb="2" eb="3">
      <t>ガン</t>
    </rPh>
    <rPh sb="3" eb="4">
      <t>ネン</t>
    </rPh>
    <phoneticPr fontId="26"/>
  </si>
  <si>
    <t>(2020)</t>
    <phoneticPr fontId="26"/>
  </si>
  <si>
    <t>脳神経内科</t>
    <rPh sb="0" eb="1">
      <t>ノウ</t>
    </rPh>
    <phoneticPr fontId="20"/>
  </si>
  <si>
    <t>-</t>
    <phoneticPr fontId="20"/>
  </si>
  <si>
    <t>-</t>
    <phoneticPr fontId="20"/>
  </si>
  <si>
    <t>介護療養病床(再掲）</t>
    <rPh sb="0" eb="2">
      <t>カイゴ</t>
    </rPh>
    <rPh sb="2" eb="4">
      <t>リョウヨウ</t>
    </rPh>
    <rPh sb="4" eb="6">
      <t>ビョウショウ</t>
    </rPh>
    <rPh sb="7" eb="9">
      <t>サイケイ</t>
    </rPh>
    <phoneticPr fontId="20"/>
  </si>
  <si>
    <t>２年</t>
    <rPh sb="1" eb="2">
      <t>ネン</t>
    </rPh>
    <phoneticPr fontId="26"/>
  </si>
  <si>
    <t>(2021)</t>
    <phoneticPr fontId="26"/>
  </si>
  <si>
    <t>２年</t>
    <rPh sb="1" eb="2">
      <t>ネン</t>
    </rPh>
    <phoneticPr fontId="36"/>
  </si>
  <si>
    <t>３年</t>
    <rPh sb="1" eb="2">
      <t>ネン</t>
    </rPh>
    <phoneticPr fontId="36"/>
  </si>
  <si>
    <t>施設数に
対する
割合(%)</t>
    <rPh sb="0" eb="3">
      <t>シセツスウ</t>
    </rPh>
    <rPh sb="5" eb="6">
      <t>タイ</t>
    </rPh>
    <rPh sb="9" eb="11">
      <t>ワリアイ</t>
    </rPh>
    <phoneticPr fontId="20"/>
  </si>
  <si>
    <t>(2022)</t>
    <phoneticPr fontId="26"/>
  </si>
  <si>
    <t>集中治療科</t>
    <rPh sb="0" eb="2">
      <t>シュウチュウ</t>
    </rPh>
    <rPh sb="2" eb="4">
      <t>チリョウ</t>
    </rPh>
    <rPh sb="4" eb="5">
      <t>カ</t>
    </rPh>
    <phoneticPr fontId="20"/>
  </si>
  <si>
    <t>令和４年12月31日現在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rPh sb="10" eb="12">
      <t>ゲンザイ</t>
    </rPh>
    <phoneticPr fontId="5"/>
  </si>
  <si>
    <t>主たる診療科不詳</t>
    <rPh sb="0" eb="1">
      <t>シュ</t>
    </rPh>
    <rPh sb="3" eb="6">
      <t>シンリョウカ</t>
    </rPh>
    <rPh sb="6" eb="8">
      <t>フショウ</t>
    </rPh>
    <phoneticPr fontId="20"/>
  </si>
  <si>
    <t>令和4年
(2022)</t>
    <rPh sb="0" eb="2">
      <t>レイワ</t>
    </rPh>
    <rPh sb="3" eb="4">
      <t>ネン</t>
    </rPh>
    <rPh sb="4" eb="5">
      <t>ヘイネン</t>
    </rPh>
    <phoneticPr fontId="20"/>
  </si>
  <si>
    <t>３年</t>
    <rPh sb="1" eb="2">
      <t>ネン</t>
    </rPh>
    <phoneticPr fontId="26"/>
  </si>
  <si>
    <t>４年</t>
    <rPh sb="1" eb="2">
      <t>ネン</t>
    </rPh>
    <phoneticPr fontId="26"/>
  </si>
  <si>
    <t>５年</t>
    <phoneticPr fontId="26"/>
  </si>
  <si>
    <t>(2017)</t>
    <phoneticPr fontId="26"/>
  </si>
  <si>
    <t>(2018)</t>
    <phoneticPr fontId="26"/>
  </si>
  <si>
    <t>(2023)</t>
    <phoneticPr fontId="26"/>
  </si>
  <si>
    <t xml:space="preserve"> 令和５年10月１日現在</t>
    <rPh sb="1" eb="3">
      <t>レイワ</t>
    </rPh>
    <rPh sb="4" eb="5">
      <t>ネン</t>
    </rPh>
    <phoneticPr fontId="31"/>
  </si>
  <si>
    <t>令和５年10月１日現在</t>
    <rPh sb="0" eb="2">
      <t>レイワ</t>
    </rPh>
    <rPh sb="3" eb="4">
      <t>ネン</t>
    </rPh>
    <phoneticPr fontId="31"/>
  </si>
  <si>
    <t>e-stat人口</t>
    <rPh sb="6" eb="8">
      <t>ジンコウ</t>
    </rPh>
    <phoneticPr fontId="31"/>
  </si>
  <si>
    <t>統計課人口</t>
    <rPh sb="0" eb="5">
      <t>トウケイカジンコウ</t>
    </rPh>
    <phoneticPr fontId="31"/>
  </si>
  <si>
    <t>統計課人口　345541(人）</t>
    <rPh sb="0" eb="5">
      <t>トウケイカジンコウ</t>
    </rPh>
    <rPh sb="13" eb="14">
      <t>ヒト</t>
    </rPh>
    <phoneticPr fontId="31"/>
  </si>
  <si>
    <t>平成25</t>
    <rPh sb="0" eb="2">
      <t>ヘイセイ</t>
    </rPh>
    <phoneticPr fontId="20"/>
  </si>
  <si>
    <t>平成20年</t>
    <rPh sb="0" eb="2">
      <t>ヘイセイ</t>
    </rPh>
    <rPh sb="4" eb="5">
      <t>ネン</t>
    </rPh>
    <phoneticPr fontId="36"/>
  </si>
  <si>
    <t>令和元年</t>
    <rPh sb="0" eb="2">
      <t>レイワ</t>
    </rPh>
    <rPh sb="2" eb="3">
      <t>モト</t>
    </rPh>
    <rPh sb="3" eb="4">
      <t>ネン</t>
    </rPh>
    <phoneticPr fontId="36"/>
  </si>
  <si>
    <t>４年</t>
    <rPh sb="1" eb="2">
      <t>ネン</t>
    </rPh>
    <phoneticPr fontId="36"/>
  </si>
  <si>
    <t>５年</t>
    <rPh sb="1" eb="2">
      <t>ネン</t>
    </rPh>
    <phoneticPr fontId="36"/>
  </si>
  <si>
    <t>令和5年
(2023)</t>
    <rPh sb="0" eb="2">
      <t>レイワ</t>
    </rPh>
    <rPh sb="3" eb="4">
      <t>ネン</t>
    </rPh>
    <rPh sb="4" eb="5">
      <t>ヘイネン</t>
    </rPh>
    <phoneticPr fontId="20"/>
  </si>
  <si>
    <t>第10表  病床利用率・平均在院日数</t>
    <rPh sb="0" eb="1">
      <t>ダイ</t>
    </rPh>
    <rPh sb="3" eb="4">
      <t>ヒョウ</t>
    </rPh>
    <rPh sb="6" eb="8">
      <t>ビョウショウ</t>
    </rPh>
    <rPh sb="8" eb="11">
      <t>リヨウリツ</t>
    </rPh>
    <rPh sb="12" eb="14">
      <t>ヘイキン</t>
    </rPh>
    <rPh sb="14" eb="16">
      <t>ザイイン</t>
    </rPh>
    <rPh sb="16" eb="18">
      <t>ニッスウ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</si>
</sst>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"/>
    <numFmt numFmtId="177" formatCode="#,##0_ "/>
    <numFmt numFmtId="178" formatCode="#,###;&quot;&quot;#.###;###&quot;-&quot;"/>
    <numFmt numFmtId="179" formatCode="0.0_);[Red]\(0.0\)"/>
    <numFmt numFmtId="180" formatCode="0.0_ "/>
    <numFmt numFmtId="181" formatCode="#,##0_);[Red]\(#,##0\)"/>
    <numFmt numFmtId="182" formatCode="#,##0.0_);[Red]\(#,##0.0\)"/>
    <numFmt numFmtId="183" formatCode="0.0;&quot;△ &quot;0.0"/>
    <numFmt numFmtId="184" formatCode="#,##0;\-#,##0;\-"/>
    <numFmt numFmtId="185" formatCode="#,##0.0;\-#,##0.0;\-"/>
    <numFmt numFmtId="186" formatCode="#\ ##0.0&quot; &quot;"/>
    <numFmt numFmtId="187" formatCode="###\ ###\ ##0&quot; &quot;"/>
    <numFmt numFmtId="188" formatCode="#\ ###\ ##0\ "/>
    <numFmt numFmtId="189" formatCode="0.0&quot; &quot;;&quot;△ &quot;0.0&quot; &quot;"/>
    <numFmt numFmtId="190" formatCode="0.0&quot; &quot;;&quot;△ &quot;0.0&quot; &quot;;&quot;- &quot;"/>
    <numFmt numFmtId="191" formatCode="0.0&quot; &quot;;&quot;△   &quot;0.0&quot; &quot;"/>
    <numFmt numFmtId="192" formatCode="#\ ##0&quot; &quot;;&quot;△&quot;#\ ##0&quot; &quot;"/>
    <numFmt numFmtId="193" formatCode="0_);[Red]\(0\)"/>
    <numFmt numFmtId="194" formatCode="0_);\(0\)"/>
    <numFmt numFmtId="195" formatCode="0&quot; &quot;;&quot;△ &quot;0&quot; &quot;"/>
    <numFmt numFmtId="196" formatCode="0&quot; &quot;;&quot;△ &quot;0&quot; &quot;;&quot;- &quot;"/>
  </numFmts>
  <fonts count="45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MS UI Gothic"/>
      <family val="3"/>
      <charset val="128"/>
    </font>
    <font>
      <sz val="6.75"/>
      <name val="ＭＳ Ｐゴシック"/>
      <family val="3"/>
      <charset val="128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sz val="11"/>
      <name val="ＭＳ Ｐ明朝"/>
      <family val="1"/>
      <charset val="128"/>
    </font>
    <font>
      <b/>
      <sz val="11"/>
      <name val="MS UI Gothic"/>
      <family val="3"/>
      <charset val="128"/>
    </font>
    <font>
      <sz val="6"/>
      <name val="MS UI Gothic"/>
      <family val="3"/>
      <charset val="128"/>
    </font>
    <font>
      <sz val="9"/>
      <name val="MS UI Gothic"/>
      <family val="3"/>
      <charset val="128"/>
    </font>
    <font>
      <b/>
      <sz val="9"/>
      <name val="MS UI Gothic"/>
      <family val="3"/>
      <charset val="128"/>
    </font>
    <font>
      <b/>
      <sz val="10"/>
      <name val="MS UI Gothic"/>
      <family val="3"/>
      <charset val="128"/>
    </font>
    <font>
      <sz val="8"/>
      <name val="MS UI Gothic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9"/>
      <color rgb="FFFF0000"/>
      <name val="MS UI Gothic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33"/>
      </patternFill>
    </fill>
    <fill>
      <patternFill patternType="solid">
        <fgColor indexed="9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4" fillId="0" borderId="0"/>
    <xf numFmtId="0" fontId="41" fillId="0" borderId="0"/>
    <xf numFmtId="0" fontId="18" fillId="0" borderId="0"/>
    <xf numFmtId="0" fontId="18" fillId="0" borderId="0"/>
    <xf numFmtId="0" fontId="34" fillId="0" borderId="0">
      <alignment vertical="center"/>
    </xf>
    <xf numFmtId="0" fontId="7" fillId="0" borderId="0"/>
    <xf numFmtId="0" fontId="30" fillId="0" borderId="0">
      <alignment vertical="center"/>
    </xf>
    <xf numFmtId="0" fontId="22" fillId="0" borderId="0" applyFont="0" applyBorder="0"/>
    <xf numFmtId="0" fontId="22" fillId="0" borderId="0" applyFont="0" applyBorder="0"/>
    <xf numFmtId="0" fontId="19" fillId="6" borderId="0" applyNumberFormat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401">
    <xf numFmtId="0" fontId="0" fillId="0" borderId="0" xfId="0"/>
    <xf numFmtId="0" fontId="0" fillId="0" borderId="0" xfId="0" applyAlignment="1">
      <alignment vertical="center"/>
    </xf>
    <xf numFmtId="0" fontId="22" fillId="0" borderId="0" xfId="46" applyFont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right" vertical="center"/>
    </xf>
    <xf numFmtId="0" fontId="25" fillId="0" borderId="18" xfId="0" applyFont="1" applyBorder="1" applyAlignment="1">
      <alignment horizontal="right" vertical="center"/>
    </xf>
    <xf numFmtId="0" fontId="25" fillId="0" borderId="19" xfId="0" applyFont="1" applyBorder="1" applyAlignment="1">
      <alignment horizontal="right" vertical="center"/>
    </xf>
    <xf numFmtId="0" fontId="25" fillId="0" borderId="20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176" fontId="22" fillId="0" borderId="0" xfId="44" applyNumberFormat="1" applyFont="1" applyAlignment="1">
      <alignment horizontal="right"/>
    </xf>
    <xf numFmtId="0" fontId="30" fillId="0" borderId="0" xfId="48">
      <alignment vertical="center"/>
    </xf>
    <xf numFmtId="0" fontId="30" fillId="0" borderId="21" xfId="48" applyBorder="1">
      <alignment vertical="center"/>
    </xf>
    <xf numFmtId="0" fontId="30" fillId="0" borderId="22" xfId="48" applyBorder="1">
      <alignment vertical="center"/>
    </xf>
    <xf numFmtId="0" fontId="30" fillId="0" borderId="23" xfId="48" applyBorder="1" applyAlignment="1">
      <alignment horizontal="center" vertical="center"/>
    </xf>
    <xf numFmtId="0" fontId="30" fillId="0" borderId="19" xfId="48" applyBorder="1" applyAlignment="1">
      <alignment horizontal="center" vertical="center"/>
    </xf>
    <xf numFmtId="0" fontId="30" fillId="0" borderId="13" xfId="48" applyBorder="1" applyAlignment="1">
      <alignment horizontal="right" vertical="center"/>
    </xf>
    <xf numFmtId="0" fontId="30" fillId="0" borderId="24" xfId="48" applyBorder="1">
      <alignment vertical="center"/>
    </xf>
    <xf numFmtId="180" fontId="30" fillId="0" borderId="25" xfId="48" applyNumberFormat="1" applyBorder="1">
      <alignment vertical="center"/>
    </xf>
    <xf numFmtId="180" fontId="30" fillId="0" borderId="26" xfId="48" applyNumberFormat="1" applyBorder="1">
      <alignment vertical="center"/>
    </xf>
    <xf numFmtId="0" fontId="30" fillId="0" borderId="14" xfId="48" applyBorder="1">
      <alignment vertical="center"/>
    </xf>
    <xf numFmtId="0" fontId="30" fillId="0" borderId="23" xfId="48" applyBorder="1">
      <alignment vertical="center"/>
    </xf>
    <xf numFmtId="180" fontId="30" fillId="0" borderId="27" xfId="48" applyNumberFormat="1" applyBorder="1">
      <alignment vertical="center"/>
    </xf>
    <xf numFmtId="0" fontId="30" fillId="0" borderId="19" xfId="48" applyBorder="1">
      <alignment vertical="center"/>
    </xf>
    <xf numFmtId="180" fontId="30" fillId="0" borderId="28" xfId="48" applyNumberFormat="1" applyBorder="1">
      <alignment vertical="center"/>
    </xf>
    <xf numFmtId="0" fontId="30" fillId="0" borderId="20" xfId="48" applyBorder="1">
      <alignment vertical="center"/>
    </xf>
    <xf numFmtId="0" fontId="0" fillId="0" borderId="21" xfId="0" applyBorder="1"/>
    <xf numFmtId="0" fontId="0" fillId="0" borderId="13" xfId="0" applyBorder="1"/>
    <xf numFmtId="0" fontId="0" fillId="0" borderId="22" xfId="0" applyBorder="1"/>
    <xf numFmtId="0" fontId="27" fillId="0" borderId="0" xfId="0" applyFont="1" applyAlignment="1">
      <alignment horizontal="right" vertical="center"/>
    </xf>
    <xf numFmtId="176" fontId="23" fillId="0" borderId="0" xfId="44" applyNumberFormat="1" applyFont="1" applyAlignment="1">
      <alignment horizontal="right"/>
    </xf>
    <xf numFmtId="177" fontId="0" fillId="0" borderId="19" xfId="0" applyNumberFormat="1" applyBorder="1" applyAlignment="1">
      <alignment vertical="center"/>
    </xf>
    <xf numFmtId="176" fontId="23" fillId="0" borderId="0" xfId="44" applyNumberFormat="1" applyFont="1" applyAlignment="1">
      <alignment horizontal="right" vertical="center"/>
    </xf>
    <xf numFmtId="0" fontId="25" fillId="0" borderId="12" xfId="0" applyFont="1" applyBorder="1" applyAlignment="1">
      <alignment horizontal="distributed" vertical="center" indent="1"/>
    </xf>
    <xf numFmtId="0" fontId="27" fillId="0" borderId="12" xfId="0" applyFont="1" applyBorder="1" applyAlignment="1">
      <alignment horizontal="left" vertical="center" indent="1"/>
    </xf>
    <xf numFmtId="0" fontId="29" fillId="0" borderId="0" xfId="0" applyFont="1" applyFill="1" applyBorder="1" applyAlignment="1">
      <alignment horizontal="right" vertical="center"/>
    </xf>
    <xf numFmtId="189" fontId="25" fillId="0" borderId="15" xfId="0" applyNumberFormat="1" applyFont="1" applyFill="1" applyBorder="1" applyAlignment="1">
      <alignment horizontal="right" vertical="center"/>
    </xf>
    <xf numFmtId="192" fontId="25" fillId="0" borderId="12" xfId="0" applyNumberFormat="1" applyFont="1" applyBorder="1" applyAlignment="1">
      <alignment horizontal="right" vertical="center"/>
    </xf>
    <xf numFmtId="189" fontId="25" fillId="0" borderId="12" xfId="0" applyNumberFormat="1" applyFont="1" applyBorder="1" applyAlignment="1">
      <alignment horizontal="right" vertical="center"/>
    </xf>
    <xf numFmtId="191" fontId="25" fillId="0" borderId="12" xfId="0" applyNumberFormat="1" applyFont="1" applyBorder="1" applyAlignment="1">
      <alignment horizontal="right" vertical="center"/>
    </xf>
    <xf numFmtId="0" fontId="37" fillId="0" borderId="0" xfId="47" applyFont="1" applyAlignment="1" applyProtection="1">
      <alignment vertical="top"/>
      <protection locked="0"/>
    </xf>
    <xf numFmtId="0" fontId="37" fillId="0" borderId="0" xfId="47" applyFont="1" applyAlignment="1" applyProtection="1">
      <alignment vertical="center"/>
      <protection locked="0"/>
    </xf>
    <xf numFmtId="0" fontId="37" fillId="0" borderId="0" xfId="47" applyFont="1" applyAlignment="1" applyProtection="1">
      <alignment vertical="center" shrinkToFit="1"/>
      <protection locked="0"/>
    </xf>
    <xf numFmtId="0" fontId="37" fillId="0" borderId="0" xfId="47" applyFont="1" applyAlignment="1" applyProtection="1">
      <alignment horizontal="right" vertical="center"/>
      <protection locked="0"/>
    </xf>
    <xf numFmtId="0" fontId="38" fillId="0" borderId="0" xfId="47" applyFont="1" applyAlignment="1" applyProtection="1">
      <alignment vertical="center"/>
      <protection locked="0"/>
    </xf>
    <xf numFmtId="0" fontId="38" fillId="0" borderId="0" xfId="47" applyFont="1" applyAlignment="1" applyProtection="1">
      <alignment vertical="center" shrinkToFit="1"/>
      <protection locked="0"/>
    </xf>
    <xf numFmtId="0" fontId="32" fillId="0" borderId="0" xfId="47" applyFont="1" applyAlignment="1" applyProtection="1">
      <alignment vertical="center"/>
      <protection locked="0"/>
    </xf>
    <xf numFmtId="0" fontId="33" fillId="0" borderId="0" xfId="46" applyFont="1" applyAlignment="1">
      <alignment horizontal="center" vertical="center"/>
    </xf>
    <xf numFmtId="0" fontId="30" fillId="0" borderId="0" xfId="46" applyFont="1">
      <alignment vertical="center"/>
    </xf>
    <xf numFmtId="0" fontId="30" fillId="0" borderId="0" xfId="46" applyFont="1" applyAlignment="1">
      <alignment vertical="center" wrapText="1"/>
    </xf>
    <xf numFmtId="0" fontId="30" fillId="0" borderId="0" xfId="46" applyFont="1" applyAlignment="1">
      <alignment horizontal="right" vertical="center"/>
    </xf>
    <xf numFmtId="0" fontId="30" fillId="0" borderId="29" xfId="46" applyFont="1" applyBorder="1" applyAlignment="1">
      <alignment horizontal="center" vertical="center" wrapText="1"/>
    </xf>
    <xf numFmtId="0" fontId="33" fillId="0" borderId="29" xfId="46" applyFont="1" applyBorder="1" applyAlignment="1">
      <alignment horizontal="center" vertical="center"/>
    </xf>
    <xf numFmtId="0" fontId="30" fillId="0" borderId="0" xfId="46" applyFont="1" applyAlignment="1">
      <alignment horizontal="center" vertical="center"/>
    </xf>
    <xf numFmtId="0" fontId="30" fillId="0" borderId="15" xfId="46" applyFont="1" applyBorder="1" applyAlignment="1">
      <alignment horizontal="center" vertical="center" wrapText="1"/>
    </xf>
    <xf numFmtId="0" fontId="30" fillId="0" borderId="15" xfId="46" quotePrefix="1" applyFont="1" applyBorder="1" applyAlignment="1">
      <alignment horizontal="center" vertical="center"/>
    </xf>
    <xf numFmtId="0" fontId="30" fillId="0" borderId="12" xfId="46" applyFont="1" applyBorder="1" applyAlignment="1">
      <alignment vertical="center" wrapText="1"/>
    </xf>
    <xf numFmtId="0" fontId="30" fillId="0" borderId="0" xfId="46" applyFont="1" applyAlignment="1">
      <alignment vertical="center"/>
    </xf>
    <xf numFmtId="187" fontId="33" fillId="0" borderId="12" xfId="46" applyNumberFormat="1" applyFont="1" applyBorder="1" applyAlignment="1">
      <alignment horizontal="right" vertical="center"/>
    </xf>
    <xf numFmtId="0" fontId="25" fillId="0" borderId="13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right"/>
    </xf>
    <xf numFmtId="0" fontId="25" fillId="0" borderId="21" xfId="0" applyFont="1" applyBorder="1" applyAlignment="1">
      <alignment vertical="center"/>
    </xf>
    <xf numFmtId="0" fontId="25" fillId="0" borderId="13" xfId="0" applyFont="1" applyBorder="1" applyAlignment="1">
      <alignment horizontal="left" vertical="center" indent="1"/>
    </xf>
    <xf numFmtId="0" fontId="25" fillId="0" borderId="22" xfId="0" applyFont="1" applyBorder="1" applyAlignment="1">
      <alignment horizontal="left" vertical="center" indent="1"/>
    </xf>
    <xf numFmtId="193" fontId="25" fillId="0" borderId="12" xfId="0" applyNumberFormat="1" applyFont="1" applyBorder="1" applyAlignment="1">
      <alignment horizontal="right" vertical="center"/>
    </xf>
    <xf numFmtId="179" fontId="25" fillId="0" borderId="12" xfId="0" applyNumberFormat="1" applyFont="1" applyBorder="1" applyAlignment="1">
      <alignment horizontal="right" vertical="center"/>
    </xf>
    <xf numFmtId="193" fontId="25" fillId="0" borderId="15" xfId="0" applyNumberFormat="1" applyFont="1" applyBorder="1" applyAlignment="1">
      <alignment horizontal="right" vertical="center"/>
    </xf>
    <xf numFmtId="179" fontId="25" fillId="0" borderId="15" xfId="0" applyNumberFormat="1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192" fontId="25" fillId="0" borderId="12" xfId="0" applyNumberFormat="1" applyFont="1" applyBorder="1" applyAlignment="1" applyProtection="1">
      <alignment vertical="center"/>
    </xf>
    <xf numFmtId="179" fontId="25" fillId="0" borderId="12" xfId="0" applyNumberFormat="1" applyFont="1" applyBorder="1" applyAlignment="1" applyProtection="1">
      <alignment vertical="center"/>
    </xf>
    <xf numFmtId="191" fontId="25" fillId="0" borderId="15" xfId="0" applyNumberFormat="1" applyFont="1" applyBorder="1" applyAlignment="1">
      <alignment horizontal="right" vertical="center"/>
    </xf>
    <xf numFmtId="0" fontId="27" fillId="0" borderId="15" xfId="0" applyFont="1" applyFill="1" applyBorder="1" applyAlignment="1">
      <alignment horizontal="center" vertical="center"/>
    </xf>
    <xf numFmtId="189" fontId="27" fillId="0" borderId="15" xfId="0" applyNumberFormat="1" applyFont="1" applyFill="1" applyBorder="1" applyAlignment="1">
      <alignment horizontal="center" vertical="center"/>
    </xf>
    <xf numFmtId="192" fontId="25" fillId="0" borderId="15" xfId="0" applyNumberFormat="1" applyFont="1" applyFill="1" applyBorder="1" applyAlignment="1" applyProtection="1">
      <alignment vertical="center"/>
    </xf>
    <xf numFmtId="192" fontId="25" fillId="0" borderId="12" xfId="0" applyNumberFormat="1" applyFont="1" applyBorder="1" applyAlignment="1" applyProtection="1">
      <alignment horizontal="right" vertical="center"/>
    </xf>
    <xf numFmtId="192" fontId="25" fillId="0" borderId="12" xfId="0" applyNumberFormat="1" applyFont="1" applyBorder="1" applyAlignment="1">
      <alignment vertical="center"/>
    </xf>
    <xf numFmtId="0" fontId="27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left" vertical="center" indent="1"/>
    </xf>
    <xf numFmtId="192" fontId="25" fillId="0" borderId="32" xfId="0" applyNumberFormat="1" applyFont="1" applyBorder="1" applyAlignment="1" applyProtection="1">
      <alignment horizontal="right" vertical="center"/>
    </xf>
    <xf numFmtId="179" fontId="25" fillId="0" borderId="32" xfId="0" applyNumberFormat="1" applyFont="1" applyBorder="1" applyAlignment="1" applyProtection="1">
      <alignment vertical="center"/>
    </xf>
    <xf numFmtId="189" fontId="25" fillId="0" borderId="32" xfId="0" applyNumberFormat="1" applyFont="1" applyBorder="1" applyAlignment="1">
      <alignment horizontal="right" vertical="center"/>
    </xf>
    <xf numFmtId="191" fontId="25" fillId="0" borderId="32" xfId="0" applyNumberFormat="1" applyFont="1" applyBorder="1" applyAlignment="1">
      <alignment horizontal="right" vertical="center"/>
    </xf>
    <xf numFmtId="192" fontId="25" fillId="0" borderId="32" xfId="0" applyNumberFormat="1" applyFont="1" applyBorder="1" applyAlignment="1" applyProtection="1">
      <alignment vertical="center"/>
    </xf>
    <xf numFmtId="193" fontId="25" fillId="0" borderId="32" xfId="0" applyNumberFormat="1" applyFont="1" applyBorder="1" applyAlignment="1">
      <alignment horizontal="right" vertical="center"/>
    </xf>
    <xf numFmtId="179" fontId="25" fillId="0" borderId="32" xfId="0" applyNumberFormat="1" applyFont="1" applyBorder="1" applyAlignment="1">
      <alignment horizontal="right" vertical="center"/>
    </xf>
    <xf numFmtId="181" fontId="33" fillId="0" borderId="12" xfId="46" applyNumberFormat="1" applyFont="1" applyBorder="1" applyAlignment="1">
      <alignment horizontal="right" vertical="center"/>
    </xf>
    <xf numFmtId="0" fontId="25" fillId="0" borderId="12" xfId="0" applyFont="1" applyBorder="1" applyAlignment="1">
      <alignment horizontal="left" vertical="center" wrapText="1" indent="1"/>
    </xf>
    <xf numFmtId="177" fontId="25" fillId="0" borderId="15" xfId="0" applyNumberFormat="1" applyFont="1" applyBorder="1" applyAlignment="1">
      <alignment horizontal="left" vertical="center" wrapText="1" indent="1"/>
    </xf>
    <xf numFmtId="0" fontId="25" fillId="0" borderId="0" xfId="45" applyFont="1" applyAlignment="1">
      <alignment vertical="center"/>
    </xf>
    <xf numFmtId="0" fontId="25" fillId="0" borderId="33" xfId="0" applyFont="1" applyBorder="1" applyAlignment="1">
      <alignment horizontal="left" vertical="center" indent="1"/>
    </xf>
    <xf numFmtId="193" fontId="25" fillId="0" borderId="34" xfId="0" applyNumberFormat="1" applyFont="1" applyBorder="1" applyAlignment="1">
      <alignment horizontal="right" vertical="center"/>
    </xf>
    <xf numFmtId="179" fontId="25" fillId="0" borderId="34" xfId="0" applyNumberFormat="1" applyFont="1" applyBorder="1" applyAlignment="1">
      <alignment horizontal="right" vertical="center"/>
    </xf>
    <xf numFmtId="0" fontId="25" fillId="0" borderId="17" xfId="0" applyFont="1" applyBorder="1" applyAlignment="1">
      <alignment horizontal="right" vertical="center" wrapText="1" justifyLastLine="1"/>
    </xf>
    <xf numFmtId="0" fontId="25" fillId="0" borderId="18" xfId="0" applyFont="1" applyBorder="1" applyAlignment="1">
      <alignment horizontal="right" vertical="center" wrapText="1" justifyLastLine="1"/>
    </xf>
    <xf numFmtId="0" fontId="27" fillId="0" borderId="0" xfId="0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12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 wrapText="1" justifyLastLine="1"/>
    </xf>
    <xf numFmtId="0" fontId="25" fillId="0" borderId="30" xfId="0" applyFont="1" applyBorder="1" applyAlignment="1">
      <alignment horizontal="right" vertical="center" wrapText="1" justifyLastLine="1"/>
    </xf>
    <xf numFmtId="0" fontId="37" fillId="0" borderId="18" xfId="47" applyFont="1" applyBorder="1" applyAlignment="1" applyProtection="1">
      <alignment vertical="center"/>
      <protection locked="0"/>
    </xf>
    <xf numFmtId="38" fontId="30" fillId="0" borderId="0" xfId="33" applyFont="1" applyAlignment="1" applyProtection="1">
      <alignment vertical="center"/>
      <protection locked="0"/>
    </xf>
    <xf numFmtId="38" fontId="30" fillId="0" borderId="0" xfId="33" applyFont="1" applyAlignment="1">
      <alignment horizontal="right" vertical="center"/>
    </xf>
    <xf numFmtId="0" fontId="30" fillId="0" borderId="17" xfId="47" applyFont="1" applyBorder="1" applyAlignment="1">
      <alignment vertical="top"/>
    </xf>
    <xf numFmtId="0" fontId="30" fillId="0" borderId="16" xfId="47" applyFont="1" applyBorder="1" applyAlignment="1" applyProtection="1">
      <alignment vertical="top"/>
      <protection locked="0"/>
    </xf>
    <xf numFmtId="0" fontId="30" fillId="0" borderId="30" xfId="47" applyFont="1" applyBorder="1" applyAlignment="1" applyProtection="1">
      <alignment vertical="top"/>
      <protection locked="0"/>
    </xf>
    <xf numFmtId="0" fontId="30" fillId="0" borderId="18" xfId="47" applyFont="1" applyBorder="1" applyAlignment="1">
      <alignment vertical="top"/>
    </xf>
    <xf numFmtId="0" fontId="30" fillId="0" borderId="15" xfId="47" applyFont="1" applyBorder="1" applyAlignment="1" applyProtection="1">
      <alignment horizontal="center" vertical="top"/>
      <protection locked="0"/>
    </xf>
    <xf numFmtId="184" fontId="30" fillId="0" borderId="12" xfId="33" applyNumberFormat="1" applyFont="1" applyFill="1" applyBorder="1" applyAlignment="1" applyProtection="1">
      <alignment horizontal="right" vertical="center" shrinkToFit="1"/>
      <protection locked="0"/>
    </xf>
    <xf numFmtId="184" fontId="30" fillId="0" borderId="12" xfId="33" applyNumberFormat="1" applyFont="1" applyFill="1" applyBorder="1" applyAlignment="1" applyProtection="1">
      <alignment horizontal="right" vertical="center"/>
      <protection locked="0"/>
    </xf>
    <xf numFmtId="184" fontId="39" fillId="0" borderId="12" xfId="33" applyNumberFormat="1" applyFont="1" applyFill="1" applyBorder="1" applyAlignment="1" applyProtection="1">
      <alignment horizontal="right" vertical="center"/>
      <protection locked="0"/>
    </xf>
    <xf numFmtId="0" fontId="30" fillId="0" borderId="29" xfId="47" applyFont="1" applyBorder="1" applyAlignment="1" applyProtection="1">
      <alignment horizontal="center" vertical="center"/>
      <protection locked="0"/>
    </xf>
    <xf numFmtId="0" fontId="30" fillId="0" borderId="12" xfId="46" applyFont="1" applyBorder="1" applyAlignment="1">
      <alignment horizontal="center" vertical="center" wrapText="1"/>
    </xf>
    <xf numFmtId="0" fontId="33" fillId="0" borderId="12" xfId="46" applyFont="1" applyBorder="1" applyAlignment="1">
      <alignment horizontal="center" vertical="center"/>
    </xf>
    <xf numFmtId="0" fontId="33" fillId="0" borderId="13" xfId="46" applyFont="1" applyBorder="1" applyAlignment="1">
      <alignment horizontal="center" vertical="center"/>
    </xf>
    <xf numFmtId="0" fontId="25" fillId="0" borderId="12" xfId="46" applyFont="1" applyBorder="1" applyAlignment="1">
      <alignment vertical="center" wrapText="1"/>
    </xf>
    <xf numFmtId="179" fontId="25" fillId="0" borderId="32" xfId="0" applyNumberFormat="1" applyFont="1" applyBorder="1" applyAlignment="1" applyProtection="1">
      <alignment horizontal="right" vertical="center"/>
    </xf>
    <xf numFmtId="192" fontId="25" fillId="0" borderId="15" xfId="0" applyNumberFormat="1" applyFont="1" applyBorder="1" applyAlignment="1" applyProtection="1">
      <alignment horizontal="right" vertical="center"/>
    </xf>
    <xf numFmtId="179" fontId="25" fillId="0" borderId="15" xfId="0" applyNumberFormat="1" applyFont="1" applyBorder="1" applyAlignment="1" applyProtection="1">
      <alignment horizontal="right" vertical="center"/>
    </xf>
    <xf numFmtId="179" fontId="25" fillId="0" borderId="12" xfId="0" applyNumberFormat="1" applyFont="1" applyBorder="1" applyAlignment="1" applyProtection="1">
      <alignment horizontal="right" vertical="center"/>
    </xf>
    <xf numFmtId="0" fontId="25" fillId="0" borderId="0" xfId="0" applyFont="1" applyBorder="1" applyAlignment="1">
      <alignment horizontal="left" vertical="center" indent="1"/>
    </xf>
    <xf numFmtId="192" fontId="25" fillId="0" borderId="0" xfId="0" applyNumberFormat="1" applyFont="1" applyBorder="1" applyAlignment="1" applyProtection="1">
      <alignment horizontal="right" vertical="center"/>
    </xf>
    <xf numFmtId="179" fontId="25" fillId="0" borderId="0" xfId="0" applyNumberFormat="1" applyFont="1" applyBorder="1" applyAlignment="1" applyProtection="1">
      <alignment horizontal="right" vertical="center"/>
    </xf>
    <xf numFmtId="176" fontId="25" fillId="0" borderId="0" xfId="44" applyNumberFormat="1" applyFont="1" applyAlignment="1">
      <alignment horizontal="right" vertical="center"/>
    </xf>
    <xf numFmtId="0" fontId="1" fillId="0" borderId="12" xfId="46" applyFont="1" applyBorder="1" applyAlignment="1">
      <alignment vertical="center" wrapText="1"/>
    </xf>
    <xf numFmtId="0" fontId="1" fillId="0" borderId="15" xfId="46" applyFont="1" applyBorder="1" applyAlignment="1">
      <alignment vertical="center" wrapText="1"/>
    </xf>
    <xf numFmtId="194" fontId="25" fillId="0" borderId="12" xfId="0" applyNumberFormat="1" applyFont="1" applyBorder="1" applyAlignment="1">
      <alignment horizontal="right" vertical="center"/>
    </xf>
    <xf numFmtId="0" fontId="0" fillId="0" borderId="12" xfId="0" applyFill="1" applyBorder="1"/>
    <xf numFmtId="179" fontId="25" fillId="0" borderId="35" xfId="0" applyNumberFormat="1" applyFont="1" applyBorder="1" applyAlignment="1" applyProtection="1">
      <alignment vertical="center"/>
    </xf>
    <xf numFmtId="0" fontId="0" fillId="0" borderId="29" xfId="0" applyFill="1" applyBorder="1"/>
    <xf numFmtId="0" fontId="27" fillId="0" borderId="11" xfId="0" applyFont="1" applyFill="1" applyBorder="1" applyAlignment="1">
      <alignment horizontal="left" vertical="center" indent="1"/>
    </xf>
    <xf numFmtId="0" fontId="37" fillId="0" borderId="20" xfId="47" applyFont="1" applyBorder="1" applyAlignment="1" applyProtection="1">
      <alignment vertical="center"/>
      <protection locked="0"/>
    </xf>
    <xf numFmtId="0" fontId="37" fillId="0" borderId="14" xfId="47" applyFont="1" applyBorder="1" applyAlignment="1" applyProtection="1">
      <alignment vertical="center"/>
      <protection locked="0"/>
    </xf>
    <xf numFmtId="1" fontId="30" fillId="0" borderId="14" xfId="47" applyNumberFormat="1" applyFont="1" applyBorder="1" applyAlignment="1" applyProtection="1">
      <alignment horizontal="distributed" vertical="center" justifyLastLine="1"/>
      <protection locked="0"/>
    </xf>
    <xf numFmtId="0" fontId="30" fillId="0" borderId="13" xfId="47" applyFont="1" applyBorder="1" applyAlignment="1" applyProtection="1">
      <alignment horizontal="left" vertical="top"/>
      <protection locked="0"/>
    </xf>
    <xf numFmtId="0" fontId="30" fillId="0" borderId="13" xfId="47" applyFont="1" applyBorder="1" applyAlignment="1" applyProtection="1">
      <alignment horizontal="center" vertical="top"/>
      <protection locked="0"/>
    </xf>
    <xf numFmtId="0" fontId="30" fillId="0" borderId="13" xfId="47" applyFont="1" applyBorder="1" applyAlignment="1" applyProtection="1">
      <alignment horizontal="distributed" vertical="center" justifyLastLine="1"/>
      <protection locked="0"/>
    </xf>
    <xf numFmtId="0" fontId="30" fillId="0" borderId="14" xfId="47" applyFont="1" applyBorder="1" applyAlignment="1" applyProtection="1">
      <alignment vertical="center"/>
      <protection locked="0"/>
    </xf>
    <xf numFmtId="0" fontId="30" fillId="0" borderId="22" xfId="47" applyFont="1" applyBorder="1" applyAlignment="1" applyProtection="1">
      <alignment horizontal="distributed" vertical="center" justifyLastLine="1"/>
      <protection locked="0"/>
    </xf>
    <xf numFmtId="0" fontId="30" fillId="0" borderId="20" xfId="47" applyFont="1" applyBorder="1" applyAlignment="1" applyProtection="1">
      <alignment vertical="center"/>
      <protection locked="0"/>
    </xf>
    <xf numFmtId="184" fontId="30" fillId="0" borderId="12" xfId="33" applyNumberFormat="1" applyFont="1" applyBorder="1" applyAlignment="1" applyProtection="1">
      <alignment horizontal="right" vertical="center"/>
      <protection locked="0"/>
    </xf>
    <xf numFmtId="184" fontId="30" fillId="0" borderId="13" xfId="33" applyNumberFormat="1" applyFont="1" applyBorder="1" applyAlignment="1" applyProtection="1">
      <alignment horizontal="right" vertical="center"/>
      <protection locked="0"/>
    </xf>
    <xf numFmtId="184" fontId="39" fillId="0" borderId="12" xfId="33" applyNumberFormat="1" applyFont="1" applyBorder="1" applyAlignment="1" applyProtection="1">
      <alignment horizontal="right" vertical="center"/>
      <protection locked="0"/>
    </xf>
    <xf numFmtId="184" fontId="39" fillId="0" borderId="13" xfId="33" applyNumberFormat="1" applyFont="1" applyBorder="1" applyAlignment="1" applyProtection="1">
      <alignment horizontal="right" vertical="center"/>
      <protection locked="0"/>
    </xf>
    <xf numFmtId="184" fontId="30" fillId="0" borderId="15" xfId="33" applyNumberFormat="1" applyFont="1" applyBorder="1" applyAlignment="1" applyProtection="1">
      <alignment horizontal="right" vertical="center"/>
      <protection locked="0"/>
    </xf>
    <xf numFmtId="184" fontId="30" fillId="0" borderId="22" xfId="33" applyNumberFormat="1" applyFont="1" applyBorder="1" applyAlignment="1" applyProtection="1">
      <alignment horizontal="right" vertical="center"/>
      <protection locked="0"/>
    </xf>
    <xf numFmtId="0" fontId="30" fillId="0" borderId="14" xfId="47" applyFont="1" applyBorder="1" applyAlignment="1" applyProtection="1">
      <alignment horizontal="distributed" vertical="center" justifyLastLine="1"/>
      <protection locked="0"/>
    </xf>
    <xf numFmtId="0" fontId="30" fillId="0" borderId="20" xfId="47" applyFont="1" applyBorder="1" applyAlignment="1" applyProtection="1">
      <alignment horizontal="distributed" vertical="center" justifyLastLine="1"/>
      <protection locked="0"/>
    </xf>
    <xf numFmtId="0" fontId="30" fillId="0" borderId="18" xfId="47" applyFont="1" applyBorder="1" applyAlignment="1" applyProtection="1">
      <alignment vertical="center"/>
      <protection locked="0"/>
    </xf>
    <xf numFmtId="0" fontId="30" fillId="0" borderId="11" xfId="47" applyFont="1" applyBorder="1" applyAlignment="1" applyProtection="1">
      <alignment horizontal="center" vertical="center" wrapText="1"/>
      <protection locked="0"/>
    </xf>
    <xf numFmtId="0" fontId="30" fillId="0" borderId="13" xfId="47" applyFont="1" applyBorder="1" applyAlignment="1" applyProtection="1">
      <alignment horizontal="distributed" vertical="center" justifyLastLine="1" shrinkToFit="1"/>
      <protection locked="0"/>
    </xf>
    <xf numFmtId="184" fontId="30" fillId="0" borderId="17" xfId="33" applyNumberFormat="1" applyFont="1" applyFill="1" applyBorder="1" applyAlignment="1" applyProtection="1">
      <alignment horizontal="right" vertical="center" shrinkToFit="1"/>
      <protection locked="0"/>
    </xf>
    <xf numFmtId="0" fontId="33" fillId="0" borderId="29" xfId="47" applyFont="1" applyBorder="1" applyAlignment="1" applyProtection="1">
      <alignment horizontal="center" vertical="center"/>
      <protection locked="0"/>
    </xf>
    <xf numFmtId="0" fontId="33" fillId="0" borderId="21" xfId="47" applyFont="1" applyBorder="1" applyAlignment="1" applyProtection="1">
      <alignment horizontal="center" vertical="center"/>
      <protection locked="0"/>
    </xf>
    <xf numFmtId="0" fontId="33" fillId="0" borderId="21" xfId="47" applyFont="1" applyBorder="1" applyAlignment="1" applyProtection="1">
      <alignment vertical="center"/>
      <protection locked="0"/>
    </xf>
    <xf numFmtId="191" fontId="25" fillId="0" borderId="35" xfId="0" applyNumberFormat="1" applyFont="1" applyBorder="1" applyAlignment="1">
      <alignment horizontal="right" vertical="center"/>
    </xf>
    <xf numFmtId="189" fontId="25" fillId="0" borderId="15" xfId="0" applyNumberFormat="1" applyFont="1" applyBorder="1" applyAlignment="1">
      <alignment horizontal="right" vertical="center"/>
    </xf>
    <xf numFmtId="189" fontId="25" fillId="0" borderId="35" xfId="0" applyNumberFormat="1" applyFont="1" applyBorder="1" applyAlignment="1">
      <alignment horizontal="right" vertical="center"/>
    </xf>
    <xf numFmtId="0" fontId="37" fillId="0" borderId="27" xfId="48" applyFont="1" applyBorder="1" applyAlignment="1">
      <alignment horizontal="center" vertical="center" wrapText="1"/>
    </xf>
    <xf numFmtId="0" fontId="37" fillId="0" borderId="36" xfId="48" applyFont="1" applyBorder="1" applyAlignment="1">
      <alignment horizontal="center" vertical="center" wrapText="1"/>
    </xf>
    <xf numFmtId="176" fontId="22" fillId="0" borderId="0" xfId="44" applyNumberFormat="1" applyFont="1" applyAlignment="1">
      <alignment horizontal="right" vertical="center"/>
    </xf>
    <xf numFmtId="177" fontId="25" fillId="0" borderId="19" xfId="0" applyNumberFormat="1" applyFont="1" applyBorder="1" applyAlignment="1">
      <alignment vertical="center"/>
    </xf>
    <xf numFmtId="177" fontId="25" fillId="0" borderId="22" xfId="0" applyNumberFormat="1" applyFont="1" applyBorder="1" applyAlignment="1">
      <alignment vertical="center"/>
    </xf>
    <xf numFmtId="192" fontId="25" fillId="0" borderId="12" xfId="0" applyNumberFormat="1" applyFont="1" applyFill="1" applyBorder="1" applyAlignment="1" applyProtection="1">
      <alignment horizontal="right" vertical="center"/>
    </xf>
    <xf numFmtId="179" fontId="25" fillId="0" borderId="35" xfId="0" applyNumberFormat="1" applyFont="1" applyBorder="1" applyAlignment="1" applyProtection="1">
      <alignment horizontal="right" vertical="center"/>
    </xf>
    <xf numFmtId="178" fontId="39" fillId="0" borderId="12" xfId="33" applyNumberFormat="1" applyFont="1" applyFill="1" applyBorder="1" applyAlignment="1" applyProtection="1">
      <alignment horizontal="right" vertical="center" shrinkToFit="1"/>
      <protection locked="0"/>
    </xf>
    <xf numFmtId="178" fontId="30" fillId="0" borderId="12" xfId="33" applyNumberFormat="1" applyFont="1" applyFill="1" applyBorder="1" applyAlignment="1" applyProtection="1">
      <alignment horizontal="right" vertical="center" shrinkToFit="1"/>
      <protection locked="0"/>
    </xf>
    <xf numFmtId="178" fontId="30" fillId="0" borderId="12" xfId="33" applyNumberFormat="1" applyFont="1" applyFill="1" applyBorder="1" applyAlignment="1" applyProtection="1">
      <alignment horizontal="right" vertical="center"/>
      <protection locked="0"/>
    </xf>
    <xf numFmtId="178" fontId="39" fillId="0" borderId="12" xfId="33" applyNumberFormat="1" applyFont="1" applyFill="1" applyBorder="1" applyAlignment="1" applyProtection="1">
      <alignment horizontal="right" vertical="center"/>
      <protection locked="0"/>
    </xf>
    <xf numFmtId="178" fontId="30" fillId="0" borderId="12" xfId="33" applyNumberFormat="1" applyFont="1" applyFill="1" applyBorder="1" applyAlignment="1">
      <alignment vertical="center"/>
    </xf>
    <xf numFmtId="178" fontId="30" fillId="0" borderId="12" xfId="33" applyNumberFormat="1" applyFont="1" applyFill="1" applyBorder="1" applyAlignment="1">
      <alignment horizontal="right" vertical="center"/>
    </xf>
    <xf numFmtId="178" fontId="39" fillId="0" borderId="12" xfId="33" applyNumberFormat="1" applyFont="1" applyFill="1" applyBorder="1" applyAlignment="1">
      <alignment vertical="center"/>
    </xf>
    <xf numFmtId="178" fontId="39" fillId="0" borderId="12" xfId="33" applyNumberFormat="1" applyFont="1" applyFill="1" applyBorder="1" applyAlignment="1">
      <alignment horizontal="right" vertical="center"/>
    </xf>
    <xf numFmtId="0" fontId="30" fillId="0" borderId="13" xfId="47" applyFont="1" applyBorder="1" applyAlignment="1" applyProtection="1">
      <alignment vertical="center"/>
      <protection locked="0"/>
    </xf>
    <xf numFmtId="0" fontId="37" fillId="0" borderId="17" xfId="47" applyFont="1" applyBorder="1" applyAlignment="1" applyProtection="1">
      <alignment vertical="center"/>
      <protection locked="0"/>
    </xf>
    <xf numFmtId="190" fontId="30" fillId="0" borderId="15" xfId="33" applyNumberFormat="1" applyFont="1" applyFill="1" applyBorder="1" applyAlignment="1" applyProtection="1">
      <alignment horizontal="right" vertical="center"/>
      <protection locked="0"/>
    </xf>
    <xf numFmtId="190" fontId="30" fillId="0" borderId="12" xfId="33" applyNumberFormat="1" applyFont="1" applyFill="1" applyBorder="1" applyAlignment="1" applyProtection="1">
      <alignment horizontal="right" vertical="center"/>
      <protection locked="0"/>
    </xf>
    <xf numFmtId="190" fontId="39" fillId="0" borderId="12" xfId="33" applyNumberFormat="1" applyFont="1" applyFill="1" applyBorder="1" applyAlignment="1" applyProtection="1">
      <alignment horizontal="right" vertical="center"/>
      <protection locked="0"/>
    </xf>
    <xf numFmtId="184" fontId="30" fillId="0" borderId="18" xfId="33" applyNumberFormat="1" applyFont="1" applyBorder="1" applyAlignment="1" applyProtection="1">
      <alignment horizontal="right" vertical="center"/>
      <protection locked="0"/>
    </xf>
    <xf numFmtId="184" fontId="30" fillId="0" borderId="17" xfId="33" applyNumberFormat="1" applyFont="1" applyBorder="1" applyAlignment="1" applyProtection="1">
      <alignment horizontal="right" vertical="center"/>
      <protection locked="0"/>
    </xf>
    <xf numFmtId="184" fontId="30" fillId="0" borderId="21" xfId="33" applyNumberFormat="1" applyFont="1" applyFill="1" applyBorder="1" applyAlignment="1" applyProtection="1">
      <alignment horizontal="right" vertical="center"/>
      <protection locked="0"/>
    </xf>
    <xf numFmtId="0" fontId="37" fillId="0" borderId="18" xfId="47" applyFont="1" applyBorder="1" applyAlignment="1">
      <alignment vertical="top" wrapText="1"/>
    </xf>
    <xf numFmtId="0" fontId="37" fillId="0" borderId="17" xfId="47" applyFont="1" applyBorder="1" applyAlignment="1">
      <alignment vertical="top" wrapText="1"/>
    </xf>
    <xf numFmtId="0" fontId="37" fillId="0" borderId="21" xfId="47" applyFont="1" applyBorder="1" applyAlignment="1" applyProtection="1">
      <alignment horizontal="center" vertical="top" wrapText="1"/>
      <protection locked="0"/>
    </xf>
    <xf numFmtId="0" fontId="37" fillId="0" borderId="21" xfId="47" applyFont="1" applyBorder="1" applyAlignment="1" applyProtection="1">
      <alignment vertical="center"/>
      <protection locked="0"/>
    </xf>
    <xf numFmtId="0" fontId="37" fillId="0" borderId="19" xfId="47" applyFont="1" applyBorder="1" applyAlignment="1" applyProtection="1">
      <alignment vertical="top" wrapText="1" shrinkToFit="1"/>
      <protection locked="0"/>
    </xf>
    <xf numFmtId="0" fontId="40" fillId="0" borderId="15" xfId="47" applyFont="1" applyBorder="1" applyAlignment="1" applyProtection="1">
      <alignment vertical="center" wrapText="1"/>
      <protection locked="0"/>
    </xf>
    <xf numFmtId="0" fontId="37" fillId="0" borderId="19" xfId="47" applyFont="1" applyBorder="1" applyAlignment="1" applyProtection="1">
      <alignment vertical="top" wrapText="1"/>
      <protection locked="0"/>
    </xf>
    <xf numFmtId="0" fontId="37" fillId="0" borderId="15" xfId="47" applyFont="1" applyBorder="1" applyAlignment="1" applyProtection="1">
      <alignment vertical="top" wrapText="1"/>
      <protection locked="0"/>
    </xf>
    <xf numFmtId="0" fontId="37" fillId="0" borderId="15" xfId="47" applyFont="1" applyBorder="1" applyAlignment="1">
      <alignment vertical="top" wrapText="1"/>
    </xf>
    <xf numFmtId="0" fontId="37" fillId="0" borderId="22" xfId="47" applyFont="1" applyBorder="1" applyAlignment="1" applyProtection="1">
      <alignment vertical="center"/>
      <protection locked="0"/>
    </xf>
    <xf numFmtId="0" fontId="37" fillId="0" borderId="21" xfId="47" applyFont="1" applyBorder="1" applyAlignment="1" applyProtection="1">
      <alignment horizontal="center" wrapText="1" shrinkToFit="1"/>
      <protection locked="0"/>
    </xf>
    <xf numFmtId="0" fontId="37" fillId="0" borderId="30" xfId="47" applyFont="1" applyBorder="1" applyAlignment="1" applyProtection="1">
      <alignment horizontal="center" wrapText="1"/>
      <protection locked="0"/>
    </xf>
    <xf numFmtId="0" fontId="37" fillId="0" borderId="21" xfId="47" applyFont="1" applyBorder="1" applyAlignment="1" applyProtection="1">
      <alignment horizontal="center" wrapText="1"/>
      <protection locked="0"/>
    </xf>
    <xf numFmtId="0" fontId="37" fillId="0" borderId="12" xfId="47" applyFont="1" applyBorder="1" applyAlignment="1" applyProtection="1">
      <alignment vertical="top" wrapText="1"/>
      <protection locked="0"/>
    </xf>
    <xf numFmtId="0" fontId="37" fillId="0" borderId="29" xfId="47" applyFont="1" applyBorder="1" applyAlignment="1" applyProtection="1">
      <alignment wrapText="1"/>
      <protection locked="0"/>
    </xf>
    <xf numFmtId="0" fontId="37" fillId="0" borderId="12" xfId="47" applyFont="1" applyBorder="1" applyAlignment="1" applyProtection="1">
      <alignment vertical="center" wrapText="1"/>
      <protection locked="0"/>
    </xf>
    <xf numFmtId="0" fontId="37" fillId="0" borderId="13" xfId="47" applyFont="1" applyBorder="1" applyAlignment="1" applyProtection="1">
      <alignment vertical="center"/>
      <protection locked="0"/>
    </xf>
    <xf numFmtId="0" fontId="37" fillId="0" borderId="30" xfId="47" applyFont="1" applyBorder="1" applyAlignment="1" applyProtection="1">
      <alignment vertical="top" wrapText="1" shrinkToFit="1"/>
      <protection locked="0"/>
    </xf>
    <xf numFmtId="0" fontId="37" fillId="0" borderId="17" xfId="47" applyFont="1" applyBorder="1" applyAlignment="1" applyProtection="1">
      <alignment vertical="top" wrapText="1"/>
      <protection locked="0"/>
    </xf>
    <xf numFmtId="0" fontId="37" fillId="0" borderId="16" xfId="47" applyFont="1" applyBorder="1" applyAlignment="1" applyProtection="1">
      <alignment vertical="top" wrapText="1"/>
      <protection locked="0"/>
    </xf>
    <xf numFmtId="0" fontId="37" fillId="0" borderId="16" xfId="47" applyFont="1" applyBorder="1" applyAlignment="1">
      <alignment vertical="top" wrapText="1"/>
    </xf>
    <xf numFmtId="0" fontId="30" fillId="0" borderId="29" xfId="47" applyFont="1" applyBorder="1" applyAlignment="1" applyProtection="1">
      <alignment vertical="center" wrapText="1"/>
      <protection locked="0"/>
    </xf>
    <xf numFmtId="180" fontId="30" fillId="0" borderId="27" xfId="48" applyNumberFormat="1" applyBorder="1" applyAlignment="1">
      <alignment horizontal="right" vertical="center"/>
    </xf>
    <xf numFmtId="196" fontId="33" fillId="0" borderId="12" xfId="46" applyNumberFormat="1" applyFont="1" applyBorder="1" applyAlignment="1">
      <alignment horizontal="right" vertical="center"/>
    </xf>
    <xf numFmtId="190" fontId="25" fillId="0" borderId="12" xfId="0" applyNumberFormat="1" applyFont="1" applyBorder="1" applyAlignment="1">
      <alignment horizontal="right" vertical="center"/>
    </xf>
    <xf numFmtId="190" fontId="25" fillId="0" borderId="32" xfId="0" applyNumberFormat="1" applyFont="1" applyBorder="1" applyAlignment="1">
      <alignment horizontal="right" vertical="center"/>
    </xf>
    <xf numFmtId="190" fontId="25" fillId="0" borderId="15" xfId="0" applyNumberFormat="1" applyFont="1" applyBorder="1" applyAlignment="1">
      <alignment horizontal="right" vertical="center"/>
    </xf>
    <xf numFmtId="179" fontId="25" fillId="0" borderId="35" xfId="0" applyNumberFormat="1" applyFont="1" applyBorder="1" applyAlignment="1">
      <alignment horizontal="right" vertical="center"/>
    </xf>
    <xf numFmtId="196" fontId="0" fillId="0" borderId="0" xfId="0" applyNumberFormat="1" applyAlignment="1">
      <alignment vertical="center"/>
    </xf>
    <xf numFmtId="185" fontId="39" fillId="0" borderId="14" xfId="33" applyNumberFormat="1" applyFont="1" applyFill="1" applyBorder="1" applyAlignment="1" applyProtection="1">
      <alignment horizontal="right" vertical="center" shrinkToFit="1"/>
      <protection locked="0"/>
    </xf>
    <xf numFmtId="185" fontId="39" fillId="0" borderId="12" xfId="33" applyNumberFormat="1" applyFont="1" applyFill="1" applyBorder="1" applyAlignment="1" applyProtection="1">
      <alignment horizontal="right" vertical="center" shrinkToFit="1"/>
      <protection locked="0"/>
    </xf>
    <xf numFmtId="185" fontId="30" fillId="0" borderId="12" xfId="33" applyNumberFormat="1" applyFont="1" applyFill="1" applyBorder="1" applyAlignment="1" applyProtection="1">
      <alignment horizontal="right" vertical="center" shrinkToFit="1"/>
      <protection locked="0"/>
    </xf>
    <xf numFmtId="185" fontId="30" fillId="0" borderId="15" xfId="33" applyNumberFormat="1" applyFont="1" applyFill="1" applyBorder="1" applyAlignment="1" applyProtection="1">
      <alignment horizontal="right" vertical="center" shrinkToFit="1"/>
      <protection locked="0"/>
    </xf>
    <xf numFmtId="0" fontId="25" fillId="0" borderId="15" xfId="0" applyFont="1" applyBorder="1" applyAlignment="1">
      <alignment horizontal="right" vertical="center"/>
    </xf>
    <xf numFmtId="0" fontId="30" fillId="0" borderId="0" xfId="47" applyFont="1" applyAlignment="1" applyProtection="1">
      <alignment horizontal="right" vertical="center"/>
      <protection locked="0"/>
    </xf>
    <xf numFmtId="0" fontId="42" fillId="0" borderId="0" xfId="0" applyFont="1" applyAlignment="1">
      <alignment vertical="center"/>
    </xf>
    <xf numFmtId="0" fontId="25" fillId="0" borderId="35" xfId="0" applyFont="1" applyBorder="1" applyAlignment="1">
      <alignment horizontal="left" vertical="center" indent="1"/>
    </xf>
    <xf numFmtId="0" fontId="35" fillId="0" borderId="0" xfId="46" applyFont="1" applyAlignment="1">
      <alignment horizontal="distributed" vertical="center"/>
    </xf>
    <xf numFmtId="0" fontId="37" fillId="0" borderId="15" xfId="47" applyFont="1" applyBorder="1" applyAlignment="1" applyProtection="1">
      <alignment horizontal="center" vertical="top" wrapText="1"/>
      <protection locked="0"/>
    </xf>
    <xf numFmtId="0" fontId="30" fillId="0" borderId="21" xfId="47" applyFont="1" applyBorder="1" applyAlignment="1" applyProtection="1">
      <alignment vertical="center" wrapText="1"/>
      <protection locked="0"/>
    </xf>
    <xf numFmtId="0" fontId="37" fillId="0" borderId="17" xfId="47" applyFont="1" applyBorder="1" applyAlignment="1" applyProtection="1">
      <alignment horizontal="center" vertical="top" wrapText="1"/>
      <protection locked="0"/>
    </xf>
    <xf numFmtId="0" fontId="30" fillId="0" borderId="29" xfId="47" applyFont="1" applyBorder="1" applyAlignment="1" applyProtection="1">
      <alignment horizontal="center" vertical="center" wrapText="1"/>
      <protection locked="0"/>
    </xf>
    <xf numFmtId="0" fontId="30" fillId="0" borderId="21" xfId="47" applyFont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38" fontId="25" fillId="0" borderId="12" xfId="33" applyFont="1" applyFill="1" applyBorder="1" applyAlignment="1">
      <alignment vertical="center"/>
    </xf>
    <xf numFmtId="38" fontId="25" fillId="0" borderId="12" xfId="33" applyFont="1" applyFill="1" applyBorder="1" applyAlignment="1">
      <alignment horizontal="right" vertical="center"/>
    </xf>
    <xf numFmtId="38" fontId="25" fillId="0" borderId="15" xfId="33" applyFont="1" applyFill="1" applyBorder="1" applyAlignment="1">
      <alignment vertical="center"/>
    </xf>
    <xf numFmtId="0" fontId="35" fillId="0" borderId="0" xfId="46" applyFont="1" applyAlignment="1">
      <alignment horizontal="distributed" vertical="center"/>
    </xf>
    <xf numFmtId="0" fontId="33" fillId="0" borderId="21" xfId="46" applyFont="1" applyBorder="1" applyAlignment="1">
      <alignment horizontal="center" vertical="center"/>
    </xf>
    <xf numFmtId="0" fontId="33" fillId="0" borderId="18" xfId="46" applyFont="1" applyBorder="1" applyAlignment="1">
      <alignment horizontal="center" vertical="center"/>
    </xf>
    <xf numFmtId="0" fontId="37" fillId="0" borderId="29" xfId="46" applyFont="1" applyBorder="1" applyAlignment="1">
      <alignment horizontal="center" vertical="center" wrapText="1"/>
    </xf>
    <xf numFmtId="0" fontId="37" fillId="0" borderId="15" xfId="46" applyFont="1" applyBorder="1" applyAlignment="1">
      <alignment horizontal="center" vertical="center" wrapText="1"/>
    </xf>
    <xf numFmtId="0" fontId="35" fillId="0" borderId="17" xfId="46" applyFont="1" applyBorder="1" applyAlignment="1">
      <alignment horizontal="distributed" vertical="center"/>
    </xf>
    <xf numFmtId="0" fontId="39" fillId="0" borderId="13" xfId="47" applyFont="1" applyBorder="1" applyAlignment="1" applyProtection="1">
      <alignment horizontal="left" vertical="center"/>
      <protection locked="0"/>
    </xf>
    <xf numFmtId="0" fontId="39" fillId="0" borderId="14" xfId="47" applyFont="1" applyBorder="1" applyAlignment="1" applyProtection="1">
      <alignment horizontal="left" vertical="center"/>
      <protection locked="0"/>
    </xf>
    <xf numFmtId="0" fontId="39" fillId="0" borderId="12" xfId="47" applyFont="1" applyBorder="1" applyAlignment="1" applyProtection="1">
      <alignment horizontal="left" vertical="center"/>
      <protection locked="0"/>
    </xf>
    <xf numFmtId="0" fontId="30" fillId="0" borderId="21" xfId="47" applyFont="1" applyBorder="1" applyAlignment="1" applyProtection="1">
      <alignment horizontal="left" vertical="center"/>
      <protection locked="0"/>
    </xf>
    <xf numFmtId="0" fontId="30" fillId="0" borderId="18" xfId="47" applyFont="1" applyBorder="1" applyAlignment="1" applyProtection="1">
      <alignment horizontal="left" vertical="center"/>
      <protection locked="0"/>
    </xf>
    <xf numFmtId="184" fontId="30" fillId="0" borderId="17" xfId="33" applyNumberFormat="1" applyFont="1" applyBorder="1" applyAlignment="1" applyProtection="1">
      <alignment horizontal="center" vertical="center"/>
      <protection locked="0"/>
    </xf>
    <xf numFmtId="1" fontId="39" fillId="0" borderId="13" xfId="47" applyNumberFormat="1" applyFont="1" applyBorder="1" applyAlignment="1" applyProtection="1">
      <alignment horizontal="distributed" vertical="center" justifyLastLine="1"/>
      <protection locked="0"/>
    </xf>
    <xf numFmtId="1" fontId="39" fillId="0" borderId="13" xfId="47" applyNumberFormat="1" applyFont="1" applyBorder="1" applyAlignment="1" applyProtection="1">
      <alignment horizontal="left" vertical="center"/>
      <protection locked="0"/>
    </xf>
    <xf numFmtId="1" fontId="39" fillId="0" borderId="14" xfId="47" applyNumberFormat="1" applyFont="1" applyBorder="1" applyAlignment="1" applyProtection="1">
      <alignment horizontal="left" vertical="center"/>
      <protection locked="0"/>
    </xf>
    <xf numFmtId="0" fontId="30" fillId="0" borderId="17" xfId="47" applyFont="1" applyBorder="1" applyAlignment="1" applyProtection="1">
      <alignment horizontal="center" vertical="center"/>
      <protection locked="0"/>
    </xf>
    <xf numFmtId="0" fontId="37" fillId="0" borderId="17" xfId="47" applyFont="1" applyBorder="1" applyAlignment="1" applyProtection="1">
      <alignment horizontal="center" vertical="top" wrapText="1"/>
      <protection locked="0"/>
    </xf>
    <xf numFmtId="1" fontId="39" fillId="0" borderId="14" xfId="47" applyNumberFormat="1" applyFont="1" applyBorder="1" applyAlignment="1" applyProtection="1">
      <alignment horizontal="distributed" vertical="center" justifyLastLine="1"/>
      <protection locked="0"/>
    </xf>
    <xf numFmtId="0" fontId="37" fillId="0" borderId="29" xfId="47" applyFont="1" applyBorder="1" applyAlignment="1" applyProtection="1">
      <alignment horizontal="center" vertical="top" wrapText="1"/>
      <protection locked="0"/>
    </xf>
    <xf numFmtId="0" fontId="37" fillId="0" borderId="15" xfId="47" applyFont="1" applyBorder="1" applyAlignment="1" applyProtection="1">
      <alignment horizontal="center" vertical="top" wrapText="1"/>
      <protection locked="0"/>
    </xf>
    <xf numFmtId="0" fontId="30" fillId="0" borderId="21" xfId="47" applyFont="1" applyBorder="1" applyAlignment="1" applyProtection="1">
      <alignment vertical="center" wrapText="1"/>
      <protection locked="0"/>
    </xf>
    <xf numFmtId="0" fontId="30" fillId="0" borderId="17" xfId="47" applyFont="1" applyBorder="1" applyAlignment="1">
      <alignment vertical="center" wrapText="1"/>
    </xf>
    <xf numFmtId="0" fontId="30" fillId="0" borderId="29" xfId="47" applyFont="1" applyBorder="1" applyAlignment="1" applyProtection="1">
      <alignment vertical="top" wrapText="1"/>
      <protection locked="0"/>
    </xf>
    <xf numFmtId="0" fontId="30" fillId="0" borderId="12" xfId="47" applyFont="1" applyBorder="1" applyAlignment="1">
      <alignment vertical="top" wrapText="1"/>
    </xf>
    <xf numFmtId="0" fontId="30" fillId="0" borderId="15" xfId="47" applyFont="1" applyBorder="1" applyAlignment="1">
      <alignment vertical="top" wrapText="1"/>
    </xf>
    <xf numFmtId="0" fontId="39" fillId="0" borderId="12" xfId="47" applyFont="1" applyBorder="1" applyAlignment="1" applyProtection="1">
      <alignment horizontal="left" vertical="center" justifyLastLine="1"/>
      <protection locked="0"/>
    </xf>
    <xf numFmtId="0" fontId="39" fillId="0" borderId="14" xfId="47" applyFont="1" applyBorder="1" applyAlignment="1" applyProtection="1">
      <alignment horizontal="left" vertical="center" justifyLastLine="1"/>
      <protection locked="0"/>
    </xf>
    <xf numFmtId="0" fontId="39" fillId="0" borderId="13" xfId="47" applyFont="1" applyBorder="1" applyAlignment="1" applyProtection="1">
      <alignment horizontal="left" vertical="center" justifyLastLine="1"/>
      <protection locked="0"/>
    </xf>
    <xf numFmtId="0" fontId="30" fillId="0" borderId="21" xfId="47" applyFont="1" applyBorder="1" applyAlignment="1" applyProtection="1">
      <alignment horizontal="center" vertical="center"/>
      <protection locked="0"/>
    </xf>
    <xf numFmtId="0" fontId="30" fillId="0" borderId="18" xfId="47" applyFont="1" applyBorder="1" applyAlignment="1" applyProtection="1">
      <alignment horizontal="center" vertical="center"/>
      <protection locked="0"/>
    </xf>
    <xf numFmtId="184" fontId="30" fillId="0" borderId="21" xfId="33" applyNumberFormat="1" applyFont="1" applyFill="1" applyBorder="1" applyAlignment="1" applyProtection="1">
      <alignment horizontal="center" vertical="center" shrinkToFit="1"/>
      <protection locked="0"/>
    </xf>
    <xf numFmtId="184" fontId="30" fillId="0" borderId="17" xfId="33" applyNumberFormat="1" applyFont="1" applyFill="1" applyBorder="1" applyAlignment="1" applyProtection="1">
      <alignment horizontal="center" vertical="center" shrinkToFit="1"/>
      <protection locked="0"/>
    </xf>
    <xf numFmtId="184" fontId="30" fillId="0" borderId="18" xfId="33" applyNumberFormat="1" applyFont="1" applyFill="1" applyBorder="1" applyAlignment="1" applyProtection="1">
      <alignment horizontal="center" vertical="center" shrinkToFit="1"/>
      <protection locked="0"/>
    </xf>
    <xf numFmtId="1" fontId="39" fillId="0" borderId="13" xfId="47" applyNumberFormat="1" applyFont="1" applyBorder="1" applyAlignment="1" applyProtection="1">
      <alignment horizontal="left" vertical="center" justifyLastLine="1"/>
      <protection locked="0"/>
    </xf>
    <xf numFmtId="1" fontId="39" fillId="0" borderId="14" xfId="47" applyNumberFormat="1" applyFont="1" applyBorder="1" applyAlignment="1" applyProtection="1">
      <alignment horizontal="left" vertical="center" justifyLastLine="1"/>
      <protection locked="0"/>
    </xf>
    <xf numFmtId="0" fontId="30" fillId="0" borderId="29" xfId="47" applyFont="1" applyBorder="1" applyAlignment="1" applyProtection="1">
      <alignment horizontal="center" vertical="center" wrapText="1"/>
      <protection locked="0"/>
    </xf>
    <xf numFmtId="0" fontId="30" fillId="0" borderId="12" xfId="47" applyFont="1" applyBorder="1" applyAlignment="1" applyProtection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 justifyLastLine="1"/>
    </xf>
    <xf numFmtId="0" fontId="25" fillId="0" borderId="12" xfId="0" applyFont="1" applyBorder="1" applyAlignment="1">
      <alignment horizontal="center" vertical="center" wrapText="1" justifyLastLine="1"/>
    </xf>
    <xf numFmtId="0" fontId="25" fillId="0" borderId="15" xfId="0" applyFont="1" applyBorder="1" applyAlignment="1">
      <alignment horizontal="center" vertical="center" wrapText="1" justifyLastLine="1"/>
    </xf>
    <xf numFmtId="0" fontId="25" fillId="0" borderId="10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left" wrapText="1"/>
    </xf>
    <xf numFmtId="0" fontId="27" fillId="0" borderId="10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30" fillId="0" borderId="37" xfId="48" applyBorder="1" applyAlignment="1">
      <alignment horizontal="center" vertical="center"/>
    </xf>
    <xf numFmtId="0" fontId="30" fillId="0" borderId="38" xfId="48" applyBorder="1" applyAlignment="1">
      <alignment horizontal="center" vertical="center"/>
    </xf>
    <xf numFmtId="0" fontId="30" fillId="0" borderId="16" xfId="48" applyBorder="1" applyAlignment="1">
      <alignment horizontal="center" vertical="center"/>
    </xf>
    <xf numFmtId="0" fontId="30" fillId="0" borderId="18" xfId="48" applyBorder="1" applyAlignment="1">
      <alignment horizontal="center" vertical="center"/>
    </xf>
    <xf numFmtId="0" fontId="30" fillId="0" borderId="20" xfId="48" applyBorder="1" applyAlignment="1">
      <alignment horizontal="center" vertical="center"/>
    </xf>
    <xf numFmtId="0" fontId="43" fillId="0" borderId="0" xfId="46" applyFont="1" applyAlignment="1">
      <alignment horizontal="left" vertical="center"/>
    </xf>
    <xf numFmtId="0" fontId="33" fillId="0" borderId="0" xfId="46" applyFont="1">
      <alignment vertical="center"/>
    </xf>
    <xf numFmtId="0" fontId="35" fillId="0" borderId="17" xfId="46" applyFont="1" applyBorder="1">
      <alignment vertical="center"/>
    </xf>
    <xf numFmtId="0" fontId="30" fillId="0" borderId="14" xfId="46" applyFont="1" applyBorder="1">
      <alignment vertical="center"/>
    </xf>
    <xf numFmtId="196" fontId="33" fillId="0" borderId="12" xfId="46" applyNumberFormat="1" applyFont="1" applyBorder="1">
      <alignment vertical="center"/>
    </xf>
    <xf numFmtId="0" fontId="25" fillId="0" borderId="12" xfId="46" applyFont="1" applyBorder="1">
      <alignment vertical="center"/>
    </xf>
    <xf numFmtId="0" fontId="35" fillId="0" borderId="0" xfId="46" applyFont="1">
      <alignment vertical="center"/>
    </xf>
    <xf numFmtId="196" fontId="33" fillId="0" borderId="14" xfId="46" applyNumberFormat="1" applyFont="1" applyBorder="1">
      <alignment vertical="center"/>
    </xf>
    <xf numFmtId="0" fontId="33" fillId="0" borderId="0" xfId="46" applyFont="1" applyAlignment="1">
      <alignment horizontal="distributed" vertical="center"/>
    </xf>
    <xf numFmtId="0" fontId="35" fillId="0" borderId="14" xfId="46" applyFont="1" applyBorder="1">
      <alignment vertical="center"/>
    </xf>
    <xf numFmtId="180" fontId="33" fillId="0" borderId="12" xfId="46" applyNumberFormat="1" applyFont="1" applyBorder="1" applyAlignment="1">
      <alignment horizontal="right" vertical="center"/>
    </xf>
    <xf numFmtId="190" fontId="33" fillId="0" borderId="12" xfId="46" applyNumberFormat="1" applyFont="1" applyBorder="1">
      <alignment vertical="center"/>
    </xf>
    <xf numFmtId="190" fontId="30" fillId="0" borderId="14" xfId="46" applyNumberFormat="1" applyFont="1" applyBorder="1">
      <alignment vertical="center"/>
    </xf>
    <xf numFmtId="182" fontId="33" fillId="0" borderId="12" xfId="46" applyNumberFormat="1" applyFont="1" applyBorder="1" applyAlignment="1">
      <alignment horizontal="right" vertical="center"/>
    </xf>
    <xf numFmtId="186" fontId="33" fillId="0" borderId="15" xfId="46" applyNumberFormat="1" applyFont="1" applyBorder="1" applyAlignment="1">
      <alignment horizontal="right" vertical="center"/>
    </xf>
    <xf numFmtId="190" fontId="30" fillId="0" borderId="15" xfId="46" applyNumberFormat="1" applyFont="1" applyBorder="1">
      <alignment vertical="center"/>
    </xf>
    <xf numFmtId="0" fontId="43" fillId="0" borderId="0" xfId="47" applyFont="1" applyAlignment="1" applyProtection="1">
      <alignment vertical="center"/>
      <protection locked="0"/>
    </xf>
    <xf numFmtId="0" fontId="37" fillId="0" borderId="13" xfId="47" applyFont="1" applyBorder="1" applyAlignment="1" applyProtection="1">
      <alignment vertical="center" wrapText="1"/>
      <protection locked="0"/>
    </xf>
    <xf numFmtId="0" fontId="37" fillId="0" borderId="0" xfId="47" applyFont="1" applyAlignment="1">
      <alignment vertical="center" wrapText="1"/>
    </xf>
    <xf numFmtId="0" fontId="37" fillId="0" borderId="0" xfId="47" applyFont="1" applyAlignment="1">
      <alignment vertical="top" wrapText="1"/>
    </xf>
    <xf numFmtId="0" fontId="37" fillId="0" borderId="0" xfId="47" applyFont="1" applyAlignment="1" applyProtection="1">
      <alignment vertical="top" wrapText="1"/>
      <protection locked="0"/>
    </xf>
    <xf numFmtId="0" fontId="37" fillId="0" borderId="0" xfId="47" applyFont="1" applyAlignment="1" applyProtection="1">
      <alignment vertical="top" wrapText="1"/>
      <protection locked="0"/>
    </xf>
    <xf numFmtId="0" fontId="37" fillId="0" borderId="13" xfId="47" applyFont="1" applyBorder="1" applyAlignment="1">
      <alignment vertical="top" wrapText="1"/>
    </xf>
    <xf numFmtId="0" fontId="37" fillId="0" borderId="0" xfId="47" applyFont="1" applyAlignment="1" applyProtection="1">
      <alignment horizontal="left" wrapText="1"/>
      <protection locked="0"/>
    </xf>
    <xf numFmtId="0" fontId="37" fillId="0" borderId="0" xfId="47" applyFont="1" applyAlignment="1" applyProtection="1">
      <alignment horizontal="center" wrapText="1"/>
      <protection locked="0"/>
    </xf>
    <xf numFmtId="0" fontId="37" fillId="0" borderId="0" xfId="47" applyFont="1" applyAlignment="1">
      <alignment vertical="top" wrapText="1"/>
    </xf>
    <xf numFmtId="0" fontId="40" fillId="0" borderId="0" xfId="47" applyFont="1" applyAlignment="1" applyProtection="1">
      <alignment vertical="center" wrapText="1"/>
      <protection locked="0"/>
    </xf>
    <xf numFmtId="0" fontId="37" fillId="0" borderId="0" xfId="47" applyFont="1" applyAlignment="1" applyProtection="1">
      <alignment vertical="center" wrapText="1"/>
      <protection locked="0"/>
    </xf>
    <xf numFmtId="0" fontId="37" fillId="0" borderId="0" xfId="47" applyFont="1" applyAlignment="1" applyProtection="1">
      <alignment vertical="center" wrapText="1"/>
      <protection locked="0"/>
    </xf>
    <xf numFmtId="185" fontId="37" fillId="0" borderId="13" xfId="33" applyNumberFormat="1" applyFont="1" applyFill="1" applyBorder="1" applyAlignment="1" applyProtection="1">
      <alignment horizontal="right" vertical="center"/>
      <protection locked="0"/>
    </xf>
    <xf numFmtId="185" fontId="37" fillId="0" borderId="0" xfId="33" applyNumberFormat="1" applyFont="1" applyFill="1" applyBorder="1" applyAlignment="1" applyProtection="1">
      <alignment horizontal="right" vertical="center"/>
      <protection locked="0"/>
    </xf>
    <xf numFmtId="185" fontId="38" fillId="0" borderId="13" xfId="33" applyNumberFormat="1" applyFont="1" applyFill="1" applyBorder="1" applyAlignment="1" applyProtection="1">
      <alignment horizontal="right" vertical="center"/>
      <protection locked="0"/>
    </xf>
    <xf numFmtId="185" fontId="38" fillId="0" borderId="0" xfId="33" applyNumberFormat="1" applyFont="1" applyFill="1" applyBorder="1" applyAlignment="1" applyProtection="1">
      <alignment horizontal="right" vertical="center"/>
      <protection locked="0"/>
    </xf>
    <xf numFmtId="0" fontId="30" fillId="0" borderId="0" xfId="47" applyFont="1" applyAlignment="1" applyProtection="1">
      <alignment horizontal="center" vertical="center"/>
      <protection locked="0"/>
    </xf>
    <xf numFmtId="1" fontId="39" fillId="0" borderId="0" xfId="47" applyNumberFormat="1" applyFont="1" applyAlignment="1" applyProtection="1">
      <alignment horizontal="distributed" vertical="center" justifyLastLine="1"/>
      <protection locked="0"/>
    </xf>
    <xf numFmtId="0" fontId="44" fillId="0" borderId="0" xfId="47" applyFont="1" applyAlignment="1" applyProtection="1">
      <alignment vertical="center"/>
      <protection locked="0"/>
    </xf>
    <xf numFmtId="180" fontId="37" fillId="0" borderId="13" xfId="47" applyNumberFormat="1" applyFont="1" applyBorder="1" applyAlignment="1" applyProtection="1">
      <alignment vertical="center"/>
      <protection locked="0"/>
    </xf>
    <xf numFmtId="180" fontId="37" fillId="0" borderId="0" xfId="47" applyNumberFormat="1" applyFont="1" applyAlignment="1" applyProtection="1">
      <alignment vertical="center"/>
      <protection locked="0"/>
    </xf>
    <xf numFmtId="180" fontId="23" fillId="0" borderId="0" xfId="44" applyNumberFormat="1" applyFont="1" applyAlignment="1">
      <alignment horizontal="right"/>
    </xf>
    <xf numFmtId="0" fontId="30" fillId="0" borderId="21" xfId="47" applyFont="1" applyBorder="1" applyAlignment="1" applyProtection="1">
      <alignment vertical="center"/>
      <protection locked="0"/>
    </xf>
    <xf numFmtId="0" fontId="30" fillId="0" borderId="22" xfId="47" applyFont="1" applyBorder="1" applyAlignment="1" applyProtection="1">
      <alignment vertical="center"/>
      <protection locked="0"/>
    </xf>
    <xf numFmtId="0" fontId="37" fillId="0" borderId="15" xfId="47" applyFont="1" applyBorder="1" applyAlignment="1" applyProtection="1">
      <alignment horizontal="center" vertical="center" wrapText="1"/>
      <protection locked="0"/>
    </xf>
    <xf numFmtId="0" fontId="37" fillId="0" borderId="12" xfId="47" applyFont="1" applyBorder="1" applyAlignment="1" applyProtection="1">
      <alignment horizontal="center" vertical="center" wrapText="1"/>
      <protection locked="0"/>
    </xf>
    <xf numFmtId="184" fontId="30" fillId="0" borderId="0" xfId="33" applyNumberFormat="1" applyFont="1" applyFill="1" applyBorder="1" applyAlignment="1" applyProtection="1">
      <alignment horizontal="right" vertical="center" shrinkToFit="1"/>
      <protection locked="0"/>
    </xf>
    <xf numFmtId="178" fontId="37" fillId="0" borderId="0" xfId="47" applyNumberFormat="1" applyFont="1" applyAlignment="1" applyProtection="1">
      <alignment vertical="center"/>
      <protection locked="0"/>
    </xf>
    <xf numFmtId="184" fontId="39" fillId="0" borderId="12" xfId="33" applyNumberFormat="1" applyFont="1" applyFill="1" applyBorder="1" applyAlignment="1" applyProtection="1">
      <alignment horizontal="right" vertical="center" shrinkToFit="1"/>
      <protection locked="0"/>
    </xf>
    <xf numFmtId="184" fontId="39" fillId="0" borderId="0" xfId="33" applyNumberFormat="1" applyFont="1" applyFill="1" applyBorder="1" applyAlignment="1" applyProtection="1">
      <alignment horizontal="right" vertical="center" shrinkToFit="1"/>
      <protection locked="0"/>
    </xf>
    <xf numFmtId="0" fontId="38" fillId="0" borderId="0" xfId="47" applyFont="1" applyAlignment="1" applyProtection="1">
      <alignment horizontal="right" vertical="center"/>
      <protection locked="0"/>
    </xf>
    <xf numFmtId="178" fontId="30" fillId="0" borderId="12" xfId="47" applyNumberFormat="1" applyFont="1" applyBorder="1" applyAlignment="1" applyProtection="1">
      <alignment horizontal="right" vertical="center"/>
      <protection locked="0"/>
    </xf>
    <xf numFmtId="38" fontId="30" fillId="0" borderId="12" xfId="33" applyFont="1" applyFill="1" applyBorder="1" applyAlignment="1">
      <alignment horizontal="right" vertical="center"/>
    </xf>
    <xf numFmtId="38" fontId="39" fillId="0" borderId="12" xfId="33" applyFont="1" applyFill="1" applyBorder="1" applyAlignment="1">
      <alignment horizontal="right" vertical="center"/>
    </xf>
    <xf numFmtId="38" fontId="39" fillId="0" borderId="12" xfId="33" applyFont="1" applyFill="1" applyBorder="1" applyAlignment="1">
      <alignment vertical="center"/>
    </xf>
    <xf numFmtId="38" fontId="30" fillId="0" borderId="12" xfId="33" applyFont="1" applyFill="1" applyBorder="1" applyAlignment="1">
      <alignment vertical="center"/>
    </xf>
    <xf numFmtId="38" fontId="30" fillId="0" borderId="15" xfId="33" applyFont="1" applyFill="1" applyBorder="1" applyAlignment="1">
      <alignment horizontal="right" vertical="center"/>
    </xf>
    <xf numFmtId="184" fontId="30" fillId="0" borderId="15" xfId="33" applyNumberFormat="1" applyFont="1" applyFill="1" applyBorder="1" applyAlignment="1" applyProtection="1">
      <alignment horizontal="right" vertical="center" shrinkToFit="1"/>
      <protection locked="0"/>
    </xf>
    <xf numFmtId="38" fontId="30" fillId="0" borderId="0" xfId="33" applyFont="1" applyFill="1" applyBorder="1" applyAlignment="1">
      <alignment horizontal="right" vertical="center"/>
    </xf>
    <xf numFmtId="38" fontId="30" fillId="0" borderId="0" xfId="33" applyFont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0" fontId="25" fillId="0" borderId="19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180" fontId="25" fillId="0" borderId="0" xfId="0" applyNumberFormat="1" applyFont="1" applyAlignment="1">
      <alignment vertical="center"/>
    </xf>
    <xf numFmtId="179" fontId="25" fillId="0" borderId="0" xfId="0" applyNumberFormat="1" applyFont="1" applyAlignment="1">
      <alignment horizontal="right" vertical="center"/>
    </xf>
    <xf numFmtId="193" fontId="25" fillId="0" borderId="35" xfId="0" applyNumberFormat="1" applyFont="1" applyBorder="1" applyAlignment="1">
      <alignment horizontal="right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43" fillId="0" borderId="0" xfId="48" applyFont="1">
      <alignment vertical="center"/>
    </xf>
    <xf numFmtId="0" fontId="30" fillId="0" borderId="22" xfId="48" applyBorder="1" applyAlignment="1">
      <alignment horizontal="right" vertical="center"/>
    </xf>
    <xf numFmtId="0" fontId="42" fillId="0" borderId="0" xfId="0" applyFont="1" applyAlignment="1">
      <alignment vertical="top"/>
    </xf>
    <xf numFmtId="0" fontId="29" fillId="0" borderId="0" xfId="0" applyFont="1"/>
    <xf numFmtId="0" fontId="25" fillId="0" borderId="1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right" vertical="center" wrapText="1"/>
    </xf>
    <xf numFmtId="188" fontId="25" fillId="0" borderId="29" xfId="0" applyNumberFormat="1" applyFont="1" applyBorder="1" applyAlignment="1">
      <alignment horizontal="right" vertical="center" wrapText="1"/>
    </xf>
    <xf numFmtId="0" fontId="25" fillId="0" borderId="13" xfId="0" applyFont="1" applyBorder="1" applyAlignment="1">
      <alignment horizontal="left" vertical="center"/>
    </xf>
    <xf numFmtId="0" fontId="28" fillId="0" borderId="0" xfId="0" applyFont="1" applyAlignment="1">
      <alignment horizontal="distributed" vertical="center" wrapText="1" indent="7"/>
    </xf>
    <xf numFmtId="188" fontId="25" fillId="0" borderId="0" xfId="0" applyNumberFormat="1" applyFont="1" applyAlignment="1">
      <alignment horizontal="right" vertical="center" wrapText="1"/>
    </xf>
    <xf numFmtId="0" fontId="25" fillId="0" borderId="14" xfId="0" applyFont="1" applyBorder="1" applyAlignment="1">
      <alignment horizontal="right" vertical="center" wrapText="1"/>
    </xf>
    <xf numFmtId="196" fontId="25" fillId="0" borderId="12" xfId="49" applyNumberFormat="1" applyFont="1" applyBorder="1" applyAlignment="1">
      <alignment vertical="center"/>
    </xf>
    <xf numFmtId="196" fontId="25" fillId="0" borderId="12" xfId="0" applyNumberFormat="1" applyFont="1" applyBorder="1" applyAlignment="1">
      <alignment vertical="center"/>
    </xf>
    <xf numFmtId="196" fontId="0" fillId="0" borderId="12" xfId="0" applyNumberFormat="1" applyBorder="1" applyAlignment="1">
      <alignment vertical="center"/>
    </xf>
    <xf numFmtId="0" fontId="27" fillId="0" borderId="13" xfId="0" applyFont="1" applyBorder="1" applyAlignment="1">
      <alignment horizontal="left" vertical="center" wrapText="1" indent="1"/>
    </xf>
    <xf numFmtId="181" fontId="28" fillId="0" borderId="0" xfId="0" applyNumberFormat="1" applyFont="1" applyAlignment="1">
      <alignment horizontal="distributed" vertical="center" indent="7"/>
    </xf>
    <xf numFmtId="181" fontId="25" fillId="0" borderId="0" xfId="0" applyNumberFormat="1" applyFont="1" applyAlignment="1">
      <alignment horizontal="distributed" vertical="center" indent="7"/>
    </xf>
    <xf numFmtId="196" fontId="25" fillId="0" borderId="14" xfId="49" applyNumberFormat="1" applyFont="1" applyBorder="1" applyAlignment="1">
      <alignment vertical="center"/>
    </xf>
    <xf numFmtId="0" fontId="25" fillId="0" borderId="12" xfId="0" applyFont="1" applyBorder="1" applyAlignment="1">
      <alignment horizontal="distributed" vertical="center" wrapText="1" indent="1"/>
    </xf>
    <xf numFmtId="196" fontId="25" fillId="0" borderId="12" xfId="0" applyNumberFormat="1" applyFont="1" applyBorder="1" applyAlignment="1">
      <alignment horizontal="right" vertical="center"/>
    </xf>
    <xf numFmtId="0" fontId="25" fillId="0" borderId="15" xfId="0" applyFont="1" applyBorder="1" applyAlignment="1">
      <alignment horizontal="left" vertical="center" wrapText="1" indent="1"/>
    </xf>
    <xf numFmtId="196" fontId="25" fillId="0" borderId="15" xfId="49" applyNumberFormat="1" applyFont="1" applyBorder="1" applyAlignment="1">
      <alignment vertical="center"/>
    </xf>
    <xf numFmtId="196" fontId="25" fillId="0" borderId="15" xfId="0" applyNumberFormat="1" applyFont="1" applyBorder="1" applyAlignment="1">
      <alignment vertical="center"/>
    </xf>
    <xf numFmtId="0" fontId="25" fillId="0" borderId="2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25" fillId="0" borderId="13" xfId="0" applyFont="1" applyBorder="1" applyAlignment="1">
      <alignment horizontal="distributed" vertical="center" indent="1"/>
    </xf>
    <xf numFmtId="181" fontId="25" fillId="0" borderId="13" xfId="0" applyNumberFormat="1" applyFont="1" applyBorder="1" applyAlignment="1">
      <alignment vertical="center"/>
    </xf>
    <xf numFmtId="181" fontId="25" fillId="0" borderId="0" xfId="0" applyNumberFormat="1" applyFont="1" applyAlignment="1">
      <alignment vertical="center"/>
    </xf>
    <xf numFmtId="195" fontId="25" fillId="0" borderId="12" xfId="50" applyNumberFormat="1" applyFont="1" applyBorder="1" applyAlignment="1">
      <alignment horizontal="right" vertical="center"/>
    </xf>
    <xf numFmtId="195" fontId="25" fillId="0" borderId="15" xfId="50" applyNumberFormat="1" applyFont="1" applyBorder="1" applyAlignment="1">
      <alignment horizontal="right" vertical="center"/>
    </xf>
    <xf numFmtId="182" fontId="25" fillId="0" borderId="12" xfId="0" applyNumberFormat="1" applyFont="1" applyBorder="1" applyAlignment="1">
      <alignment vertical="center"/>
    </xf>
    <xf numFmtId="183" fontId="25" fillId="0" borderId="12" xfId="49" applyNumberFormat="1" applyFont="1" applyBorder="1" applyAlignment="1">
      <alignment vertical="center"/>
    </xf>
    <xf numFmtId="182" fontId="25" fillId="0" borderId="0" xfId="0" applyNumberFormat="1" applyFont="1" applyAlignment="1">
      <alignment vertical="center"/>
    </xf>
    <xf numFmtId="183" fontId="25" fillId="0" borderId="14" xfId="49" applyNumberFormat="1" applyFont="1" applyBorder="1" applyAlignment="1">
      <alignment vertical="center"/>
    </xf>
    <xf numFmtId="0" fontId="27" fillId="0" borderId="12" xfId="0" applyFont="1" applyBorder="1" applyAlignment="1">
      <alignment horizontal="distributed" vertical="center" wrapText="1" indent="1"/>
    </xf>
    <xf numFmtId="182" fontId="25" fillId="0" borderId="12" xfId="0" applyNumberFormat="1" applyFont="1" applyBorder="1" applyAlignment="1">
      <alignment horizontal="right" vertical="center"/>
    </xf>
    <xf numFmtId="0" fontId="25" fillId="0" borderId="15" xfId="0" applyFont="1" applyBorder="1" applyAlignment="1">
      <alignment horizontal="distributed" vertical="center" indent="1"/>
    </xf>
    <xf numFmtId="182" fontId="25" fillId="0" borderId="15" xfId="0" applyNumberFormat="1" applyFont="1" applyBorder="1" applyAlignment="1">
      <alignment vertical="center"/>
    </xf>
    <xf numFmtId="183" fontId="25" fillId="0" borderId="15" xfId="49" applyNumberFormat="1" applyFont="1" applyBorder="1" applyAlignment="1">
      <alignment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3" xfId="52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B000000}"/>
    <cellStyle name="標準 3" xfId="43" xr:uid="{00000000-0005-0000-0000-00002C000000}"/>
    <cellStyle name="標準_Ａ表１・２" xfId="44" xr:uid="{00000000-0005-0000-0000-00002D000000}"/>
    <cellStyle name="標準_Ａ表９" xfId="45" xr:uid="{00000000-0005-0000-0000-00002E000000}"/>
    <cellStyle name="標準_H19toukei" xfId="46" xr:uid="{00000000-0005-0000-0000-000030000000}"/>
    <cellStyle name="標準_医療" xfId="47" xr:uid="{00000000-0005-0000-0000-000031000000}"/>
    <cellStyle name="標準_診療科" xfId="48" xr:uid="{00000000-0005-0000-0000-000036000000}"/>
    <cellStyle name="標準_表２" xfId="49" xr:uid="{00000000-0005-0000-0000-00003E000000}"/>
    <cellStyle name="標準_表５" xfId="50" xr:uid="{00000000-0005-0000-0000-00003F000000}"/>
    <cellStyle name="良い" xfId="51" builtinId="26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5</xdr:row>
      <xdr:rowOff>0</xdr:rowOff>
    </xdr:to>
    <xdr:sp macro="" textlink="">
      <xdr:nvSpPr>
        <xdr:cNvPr id="305716" name="Line 1">
          <a:extLst>
            <a:ext uri="{FF2B5EF4-FFF2-40B4-BE49-F238E27FC236}">
              <a16:creationId xmlns:a16="http://schemas.microsoft.com/office/drawing/2014/main" id="{00000000-0008-0000-0B00-000034AA0400}"/>
            </a:ext>
          </a:extLst>
        </xdr:cNvPr>
        <xdr:cNvSpPr>
          <a:spLocks noChangeShapeType="1"/>
        </xdr:cNvSpPr>
      </xdr:nvSpPr>
      <xdr:spPr bwMode="auto">
        <a:xfrm>
          <a:off x="9525" y="647700"/>
          <a:ext cx="151447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7">
    <tabColor indexed="47"/>
  </sheetPr>
  <dimension ref="A1:L56"/>
  <sheetViews>
    <sheetView tabSelected="1" zoomScaleNormal="100" workbookViewId="0"/>
  </sheetViews>
  <sheetFormatPr defaultColWidth="9" defaultRowHeight="12"/>
  <cols>
    <col min="1" max="1" width="1.25" style="52" customWidth="1"/>
    <col min="2" max="2" width="32.25" style="53" customWidth="1"/>
    <col min="3" max="11" width="8.5" style="52" customWidth="1"/>
    <col min="12" max="12" width="7.625" style="52" customWidth="1"/>
    <col min="13" max="16384" width="9" style="52"/>
  </cols>
  <sheetData>
    <row r="1" spans="1:12" ht="28.5" customHeight="1">
      <c r="B1" s="291" t="s">
        <v>44</v>
      </c>
      <c r="C1" s="51"/>
      <c r="D1" s="51"/>
      <c r="E1" s="51"/>
      <c r="F1" s="51"/>
      <c r="G1" s="51"/>
      <c r="H1" s="51"/>
      <c r="I1" s="51"/>
      <c r="J1" s="51"/>
      <c r="K1" s="292"/>
    </row>
    <row r="2" spans="1:12" ht="20.25" customHeight="1">
      <c r="G2" s="54"/>
      <c r="H2" s="54"/>
      <c r="I2" s="54"/>
      <c r="J2" s="54"/>
      <c r="K2" s="54"/>
      <c r="L2" s="54" t="s">
        <v>8</v>
      </c>
    </row>
    <row r="3" spans="1:12" s="57" customFormat="1" ht="18" customHeight="1">
      <c r="B3" s="55"/>
      <c r="C3" s="56" t="s">
        <v>216</v>
      </c>
      <c r="D3" s="56" t="s">
        <v>194</v>
      </c>
      <c r="E3" s="56" t="s">
        <v>218</v>
      </c>
      <c r="F3" s="56" t="s">
        <v>223</v>
      </c>
      <c r="G3" s="56" t="s">
        <v>226</v>
      </c>
      <c r="H3" s="56" t="s">
        <v>232</v>
      </c>
      <c r="I3" s="56" t="s">
        <v>242</v>
      </c>
      <c r="J3" s="56" t="s">
        <v>243</v>
      </c>
      <c r="K3" s="238" t="s">
        <v>244</v>
      </c>
      <c r="L3" s="239"/>
    </row>
    <row r="4" spans="1:12" s="57" customFormat="1" ht="4.5" customHeight="1">
      <c r="B4" s="120"/>
      <c r="C4" s="121"/>
      <c r="D4" s="121"/>
      <c r="E4" s="121"/>
      <c r="F4" s="121"/>
      <c r="G4" s="122"/>
      <c r="H4" s="122"/>
      <c r="I4" s="122"/>
      <c r="J4" s="122"/>
      <c r="K4" s="122"/>
      <c r="L4" s="240" t="s">
        <v>210</v>
      </c>
    </row>
    <row r="5" spans="1:12" s="57" customFormat="1" ht="21.75" customHeight="1">
      <c r="B5" s="58"/>
      <c r="C5" s="59" t="s">
        <v>217</v>
      </c>
      <c r="D5" s="59" t="s">
        <v>211</v>
      </c>
      <c r="E5" s="59" t="s">
        <v>245</v>
      </c>
      <c r="F5" s="59" t="s">
        <v>246</v>
      </c>
      <c r="G5" s="59" t="s">
        <v>224</v>
      </c>
      <c r="H5" s="59" t="s">
        <v>227</v>
      </c>
      <c r="I5" s="59" t="s">
        <v>233</v>
      </c>
      <c r="J5" s="59" t="s">
        <v>237</v>
      </c>
      <c r="K5" s="59" t="s">
        <v>247</v>
      </c>
      <c r="L5" s="241"/>
    </row>
    <row r="6" spans="1:12" s="61" customFormat="1" ht="23.25" customHeight="1">
      <c r="A6" s="52"/>
      <c r="B6" s="60"/>
      <c r="C6" s="292"/>
      <c r="D6" s="293"/>
      <c r="E6" s="242" t="s">
        <v>97</v>
      </c>
      <c r="F6" s="242"/>
      <c r="G6" s="242"/>
      <c r="H6" s="242"/>
      <c r="I6" s="242"/>
      <c r="J6" s="226"/>
      <c r="K6" s="292"/>
      <c r="L6" s="294"/>
    </row>
    <row r="7" spans="1:12" s="61" customFormat="1" ht="18.75" customHeight="1">
      <c r="A7" s="52"/>
      <c r="B7" s="132" t="s">
        <v>174</v>
      </c>
      <c r="C7" s="92">
        <v>1610</v>
      </c>
      <c r="D7" s="92">
        <v>1662</v>
      </c>
      <c r="E7" s="92">
        <v>1683</v>
      </c>
      <c r="F7" s="92">
        <v>1702</v>
      </c>
      <c r="G7" s="92">
        <v>1713</v>
      </c>
      <c r="H7" s="92">
        <v>1716</v>
      </c>
      <c r="I7" s="92">
        <v>1755</v>
      </c>
      <c r="J7" s="92">
        <v>1767</v>
      </c>
      <c r="K7" s="92">
        <v>1762</v>
      </c>
      <c r="L7" s="295">
        <f>K7-J7</f>
        <v>-5</v>
      </c>
    </row>
    <row r="8" spans="1:12" s="61" customFormat="1" ht="18.75" customHeight="1">
      <c r="A8" s="52"/>
      <c r="B8" s="132" t="s">
        <v>1</v>
      </c>
      <c r="C8" s="62">
        <v>60</v>
      </c>
      <c r="D8" s="62">
        <v>57</v>
      </c>
      <c r="E8" s="62">
        <v>57</v>
      </c>
      <c r="F8" s="62">
        <v>57</v>
      </c>
      <c r="G8" s="62">
        <v>57</v>
      </c>
      <c r="H8" s="62">
        <v>57</v>
      </c>
      <c r="I8" s="62">
        <v>58</v>
      </c>
      <c r="J8" s="62">
        <v>58</v>
      </c>
      <c r="K8" s="62">
        <v>58</v>
      </c>
      <c r="L8" s="295">
        <f t="shared" ref="L8:L30" si="0">K8-J8</f>
        <v>0</v>
      </c>
    </row>
    <row r="9" spans="1:12" s="61" customFormat="1" ht="18.75" customHeight="1">
      <c r="A9" s="52"/>
      <c r="B9" s="123" t="s">
        <v>9</v>
      </c>
      <c r="C9" s="62">
        <v>7</v>
      </c>
      <c r="D9" s="62">
        <v>7</v>
      </c>
      <c r="E9" s="62">
        <v>7</v>
      </c>
      <c r="F9" s="62">
        <v>7</v>
      </c>
      <c r="G9" s="62">
        <v>7</v>
      </c>
      <c r="H9" s="62">
        <v>7</v>
      </c>
      <c r="I9" s="62">
        <v>7</v>
      </c>
      <c r="J9" s="62">
        <v>7</v>
      </c>
      <c r="K9" s="62">
        <v>7</v>
      </c>
      <c r="L9" s="295">
        <f t="shared" si="0"/>
        <v>0</v>
      </c>
    </row>
    <row r="10" spans="1:12" s="61" customFormat="1" ht="18.75" customHeight="1">
      <c r="A10" s="52"/>
      <c r="B10" s="123" t="s">
        <v>2</v>
      </c>
      <c r="C10" s="62">
        <v>53</v>
      </c>
      <c r="D10" s="62">
        <v>50</v>
      </c>
      <c r="E10" s="62">
        <v>50</v>
      </c>
      <c r="F10" s="62">
        <v>50</v>
      </c>
      <c r="G10" s="62">
        <v>50</v>
      </c>
      <c r="H10" s="62">
        <v>50</v>
      </c>
      <c r="I10" s="62">
        <v>51</v>
      </c>
      <c r="J10" s="62">
        <v>51</v>
      </c>
      <c r="K10" s="62">
        <v>51</v>
      </c>
      <c r="L10" s="295">
        <f t="shared" si="0"/>
        <v>0</v>
      </c>
    </row>
    <row r="11" spans="1:12" s="61" customFormat="1" ht="18.75" customHeight="1">
      <c r="A11" s="52"/>
      <c r="B11" s="123" t="s">
        <v>10</v>
      </c>
      <c r="C11" s="62">
        <v>5</v>
      </c>
      <c r="D11" s="62">
        <v>6</v>
      </c>
      <c r="E11" s="62">
        <v>8</v>
      </c>
      <c r="F11" s="62">
        <v>11</v>
      </c>
      <c r="G11" s="62">
        <v>11</v>
      </c>
      <c r="H11" s="62">
        <v>12</v>
      </c>
      <c r="I11" s="62">
        <v>12</v>
      </c>
      <c r="J11" s="62">
        <v>12</v>
      </c>
      <c r="K11" s="62">
        <v>12</v>
      </c>
      <c r="L11" s="295">
        <f t="shared" si="0"/>
        <v>0</v>
      </c>
    </row>
    <row r="12" spans="1:12" s="61" customFormat="1" ht="18.75" customHeight="1">
      <c r="A12" s="52"/>
      <c r="B12" s="123" t="s">
        <v>11</v>
      </c>
      <c r="C12" s="62">
        <v>31</v>
      </c>
      <c r="D12" s="62">
        <v>29</v>
      </c>
      <c r="E12" s="62">
        <v>29</v>
      </c>
      <c r="F12" s="62">
        <v>29</v>
      </c>
      <c r="G12" s="62">
        <v>29</v>
      </c>
      <c r="H12" s="62">
        <v>29</v>
      </c>
      <c r="I12" s="62">
        <v>29</v>
      </c>
      <c r="J12" s="62">
        <v>29</v>
      </c>
      <c r="K12" s="62">
        <v>29</v>
      </c>
      <c r="L12" s="295">
        <f t="shared" si="0"/>
        <v>0</v>
      </c>
    </row>
    <row r="13" spans="1:12" s="61" customFormat="1" ht="18.75" customHeight="1">
      <c r="A13" s="52"/>
      <c r="B13" s="123" t="s">
        <v>12</v>
      </c>
      <c r="C13" s="62">
        <v>7</v>
      </c>
      <c r="D13" s="62">
        <v>7</v>
      </c>
      <c r="E13" s="62">
        <v>7</v>
      </c>
      <c r="F13" s="62">
        <v>7</v>
      </c>
      <c r="G13" s="62">
        <v>7</v>
      </c>
      <c r="H13" s="62">
        <v>7</v>
      </c>
      <c r="I13" s="62">
        <v>7</v>
      </c>
      <c r="J13" s="62">
        <v>7</v>
      </c>
      <c r="K13" s="62">
        <v>7</v>
      </c>
      <c r="L13" s="295">
        <f t="shared" si="0"/>
        <v>0</v>
      </c>
    </row>
    <row r="14" spans="1:12" s="61" customFormat="1" ht="18.75" customHeight="1">
      <c r="A14" s="52"/>
      <c r="B14" s="132" t="s">
        <v>117</v>
      </c>
      <c r="C14" s="62">
        <v>995</v>
      </c>
      <c r="D14" s="62">
        <v>1046</v>
      </c>
      <c r="E14" s="62">
        <v>1070</v>
      </c>
      <c r="F14" s="62">
        <v>1089</v>
      </c>
      <c r="G14" s="62">
        <v>1091</v>
      </c>
      <c r="H14" s="62">
        <v>1100</v>
      </c>
      <c r="I14" s="62">
        <v>1132</v>
      </c>
      <c r="J14" s="62">
        <v>1145</v>
      </c>
      <c r="K14" s="62">
        <v>1143</v>
      </c>
      <c r="L14" s="295">
        <f t="shared" si="0"/>
        <v>-2</v>
      </c>
    </row>
    <row r="15" spans="1:12" s="61" customFormat="1" ht="18.75" customHeight="1">
      <c r="A15" s="52"/>
      <c r="B15" s="123" t="s">
        <v>3</v>
      </c>
      <c r="C15" s="62">
        <v>52</v>
      </c>
      <c r="D15" s="62">
        <v>45</v>
      </c>
      <c r="E15" s="62">
        <v>39</v>
      </c>
      <c r="F15" s="62">
        <v>39</v>
      </c>
      <c r="G15" s="62">
        <v>39</v>
      </c>
      <c r="H15" s="62">
        <v>36</v>
      </c>
      <c r="I15" s="62">
        <v>37</v>
      </c>
      <c r="J15" s="62">
        <v>36</v>
      </c>
      <c r="K15" s="62">
        <v>33</v>
      </c>
      <c r="L15" s="295">
        <f t="shared" si="0"/>
        <v>-3</v>
      </c>
    </row>
    <row r="16" spans="1:12" s="61" customFormat="1" ht="18.75" customHeight="1">
      <c r="A16" s="52"/>
      <c r="B16" s="296" t="s">
        <v>14</v>
      </c>
      <c r="C16" s="62">
        <v>5</v>
      </c>
      <c r="D16" s="62">
        <v>2</v>
      </c>
      <c r="E16" s="62">
        <v>1</v>
      </c>
      <c r="F16" s="62">
        <v>1</v>
      </c>
      <c r="G16" s="62">
        <v>1</v>
      </c>
      <c r="H16" s="62">
        <v>1</v>
      </c>
      <c r="I16" s="62">
        <v>1</v>
      </c>
      <c r="J16" s="62">
        <v>1</v>
      </c>
      <c r="K16" s="62">
        <v>1</v>
      </c>
      <c r="L16" s="295">
        <f t="shared" si="0"/>
        <v>0</v>
      </c>
    </row>
    <row r="17" spans="1:12" s="61" customFormat="1" ht="18.75" customHeight="1">
      <c r="A17" s="52"/>
      <c r="B17" s="123" t="s">
        <v>4</v>
      </c>
      <c r="C17" s="62">
        <v>943</v>
      </c>
      <c r="D17" s="62">
        <v>1001</v>
      </c>
      <c r="E17" s="62">
        <v>1031</v>
      </c>
      <c r="F17" s="62">
        <v>1050</v>
      </c>
      <c r="G17" s="62">
        <v>1052</v>
      </c>
      <c r="H17" s="62">
        <v>1062</v>
      </c>
      <c r="I17" s="62">
        <v>1095</v>
      </c>
      <c r="J17" s="62">
        <v>1109</v>
      </c>
      <c r="K17" s="62">
        <v>1110</v>
      </c>
      <c r="L17" s="295">
        <f t="shared" si="0"/>
        <v>1</v>
      </c>
    </row>
    <row r="18" spans="1:12" s="61" customFormat="1" ht="18.75" customHeight="1">
      <c r="A18" s="52"/>
      <c r="B18" s="132" t="s">
        <v>118</v>
      </c>
      <c r="C18" s="62">
        <v>555</v>
      </c>
      <c r="D18" s="62">
        <v>559</v>
      </c>
      <c r="E18" s="62">
        <v>556</v>
      </c>
      <c r="F18" s="62">
        <v>556</v>
      </c>
      <c r="G18" s="62">
        <v>565</v>
      </c>
      <c r="H18" s="62">
        <v>559</v>
      </c>
      <c r="I18" s="62">
        <v>565</v>
      </c>
      <c r="J18" s="62">
        <v>564</v>
      </c>
      <c r="K18" s="62">
        <v>561</v>
      </c>
      <c r="L18" s="295">
        <f t="shared" si="0"/>
        <v>-3</v>
      </c>
    </row>
    <row r="19" spans="1:12" s="61" customFormat="1" ht="18.75" customHeight="1">
      <c r="A19" s="52"/>
      <c r="B19" s="123" t="s">
        <v>3</v>
      </c>
      <c r="C19" s="62" t="s">
        <v>119</v>
      </c>
      <c r="D19" s="62" t="s">
        <v>119</v>
      </c>
      <c r="E19" s="62" t="s">
        <v>119</v>
      </c>
      <c r="F19" s="62" t="s">
        <v>119</v>
      </c>
      <c r="G19" s="62" t="s">
        <v>119</v>
      </c>
      <c r="H19" s="62" t="s">
        <v>119</v>
      </c>
      <c r="I19" s="62" t="s">
        <v>119</v>
      </c>
      <c r="J19" s="62" t="s">
        <v>119</v>
      </c>
      <c r="K19" s="62" t="s">
        <v>26</v>
      </c>
      <c r="L19" s="212">
        <v>0</v>
      </c>
    </row>
    <row r="20" spans="1:12" s="61" customFormat="1" ht="18.75" customHeight="1">
      <c r="A20" s="52"/>
      <c r="B20" s="123" t="s">
        <v>4</v>
      </c>
      <c r="C20" s="62">
        <v>555</v>
      </c>
      <c r="D20" s="62">
        <v>559</v>
      </c>
      <c r="E20" s="62">
        <v>556</v>
      </c>
      <c r="F20" s="62">
        <v>556</v>
      </c>
      <c r="G20" s="62">
        <v>565</v>
      </c>
      <c r="H20" s="62">
        <v>559</v>
      </c>
      <c r="I20" s="62">
        <v>565</v>
      </c>
      <c r="J20" s="62">
        <v>564</v>
      </c>
      <c r="K20" s="62">
        <v>561</v>
      </c>
      <c r="L20" s="295">
        <f t="shared" si="0"/>
        <v>-3</v>
      </c>
    </row>
    <row r="21" spans="1:12" s="61" customFormat="1" ht="23.25" customHeight="1">
      <c r="A21" s="52"/>
      <c r="B21" s="123"/>
      <c r="C21" s="292"/>
      <c r="D21" s="297"/>
      <c r="E21" s="237" t="s">
        <v>96</v>
      </c>
      <c r="F21" s="237"/>
      <c r="G21" s="237"/>
      <c r="H21" s="237"/>
      <c r="I21" s="237"/>
      <c r="J21" s="226"/>
      <c r="K21" s="297"/>
      <c r="L21" s="298"/>
    </row>
    <row r="22" spans="1:12" s="61" customFormat="1" ht="18.75" customHeight="1">
      <c r="A22" s="52"/>
      <c r="B22" s="132" t="s">
        <v>174</v>
      </c>
      <c r="C22" s="92">
        <v>15508</v>
      </c>
      <c r="D22" s="92">
        <v>15051</v>
      </c>
      <c r="E22" s="92">
        <v>14857</v>
      </c>
      <c r="F22" s="92">
        <v>14836</v>
      </c>
      <c r="G22" s="92">
        <v>14628</v>
      </c>
      <c r="H22" s="92">
        <v>14348</v>
      </c>
      <c r="I22" s="92">
        <v>14346</v>
      </c>
      <c r="J22" s="92">
        <v>14328</v>
      </c>
      <c r="K22" s="92">
        <v>14158</v>
      </c>
      <c r="L22" s="295">
        <f t="shared" si="0"/>
        <v>-170</v>
      </c>
    </row>
    <row r="23" spans="1:12" s="61" customFormat="1" ht="18.75" customHeight="1">
      <c r="A23" s="52"/>
      <c r="B23" s="132" t="s">
        <v>1</v>
      </c>
      <c r="C23" s="92">
        <v>14886</v>
      </c>
      <c r="D23" s="92">
        <v>14500</v>
      </c>
      <c r="E23" s="92">
        <v>14351</v>
      </c>
      <c r="F23" s="92">
        <v>14337</v>
      </c>
      <c r="G23" s="92">
        <v>14129</v>
      </c>
      <c r="H23" s="92">
        <v>13886</v>
      </c>
      <c r="I23" s="92">
        <v>13863</v>
      </c>
      <c r="J23" s="92">
        <v>13863</v>
      </c>
      <c r="K23" s="92">
        <v>13734</v>
      </c>
      <c r="L23" s="295">
        <f t="shared" si="0"/>
        <v>-129</v>
      </c>
    </row>
    <row r="24" spans="1:12" s="61" customFormat="1" ht="18.75" customHeight="1">
      <c r="A24" s="52"/>
      <c r="B24" s="123" t="s">
        <v>5</v>
      </c>
      <c r="C24" s="92">
        <v>2418</v>
      </c>
      <c r="D24" s="92">
        <v>2369</v>
      </c>
      <c r="E24" s="92">
        <v>2329</v>
      </c>
      <c r="F24" s="92">
        <v>2317</v>
      </c>
      <c r="G24" s="92">
        <v>2293</v>
      </c>
      <c r="H24" s="92">
        <v>2280</v>
      </c>
      <c r="I24" s="92">
        <v>2271</v>
      </c>
      <c r="J24" s="92">
        <v>2271</v>
      </c>
      <c r="K24" s="92">
        <v>2261</v>
      </c>
      <c r="L24" s="295">
        <f t="shared" si="0"/>
        <v>-10</v>
      </c>
    </row>
    <row r="25" spans="1:12" s="61" customFormat="1" ht="18.75" customHeight="1">
      <c r="A25" s="52"/>
      <c r="B25" s="123" t="s">
        <v>6</v>
      </c>
      <c r="C25" s="92">
        <v>32</v>
      </c>
      <c r="D25" s="92">
        <v>34</v>
      </c>
      <c r="E25" s="92">
        <v>34</v>
      </c>
      <c r="F25" s="92">
        <v>34</v>
      </c>
      <c r="G25" s="92">
        <v>34</v>
      </c>
      <c r="H25" s="92">
        <v>34</v>
      </c>
      <c r="I25" s="92">
        <v>34</v>
      </c>
      <c r="J25" s="92">
        <v>34</v>
      </c>
      <c r="K25" s="92">
        <v>34</v>
      </c>
      <c r="L25" s="295">
        <f t="shared" si="0"/>
        <v>0</v>
      </c>
    </row>
    <row r="26" spans="1:12" s="61" customFormat="1" ht="18.75" customHeight="1">
      <c r="A26" s="52"/>
      <c r="B26" s="123" t="s">
        <v>7</v>
      </c>
      <c r="C26" s="92">
        <v>102</v>
      </c>
      <c r="D26" s="92">
        <v>73</v>
      </c>
      <c r="E26" s="92">
        <v>63</v>
      </c>
      <c r="F26" s="92">
        <v>63</v>
      </c>
      <c r="G26" s="92">
        <v>63</v>
      </c>
      <c r="H26" s="92">
        <v>63</v>
      </c>
      <c r="I26" s="92">
        <v>63</v>
      </c>
      <c r="J26" s="92">
        <v>63</v>
      </c>
      <c r="K26" s="92">
        <v>63</v>
      </c>
      <c r="L26" s="295">
        <f t="shared" si="0"/>
        <v>0</v>
      </c>
    </row>
    <row r="27" spans="1:12" s="61" customFormat="1" ht="18.75" customHeight="1">
      <c r="A27" s="52"/>
      <c r="B27" s="123" t="s">
        <v>27</v>
      </c>
      <c r="C27" s="92">
        <v>2924</v>
      </c>
      <c r="D27" s="92">
        <v>2796</v>
      </c>
      <c r="E27" s="92">
        <v>2796</v>
      </c>
      <c r="F27" s="92">
        <v>2796</v>
      </c>
      <c r="G27" s="92">
        <v>2696</v>
      </c>
      <c r="H27" s="92">
        <v>2516</v>
      </c>
      <c r="I27" s="92">
        <v>2476</v>
      </c>
      <c r="J27" s="92">
        <v>2476</v>
      </c>
      <c r="K27" s="92">
        <v>2426</v>
      </c>
      <c r="L27" s="295">
        <f t="shared" si="0"/>
        <v>-50</v>
      </c>
    </row>
    <row r="28" spans="1:12" s="61" customFormat="1" ht="18.75" customHeight="1">
      <c r="A28" s="52"/>
      <c r="B28" s="123" t="s">
        <v>28</v>
      </c>
      <c r="C28" s="92">
        <v>9410</v>
      </c>
      <c r="D28" s="92">
        <v>9228</v>
      </c>
      <c r="E28" s="92">
        <v>9129</v>
      </c>
      <c r="F28" s="92">
        <v>9127</v>
      </c>
      <c r="G28" s="92">
        <v>9043</v>
      </c>
      <c r="H28" s="92">
        <v>8993</v>
      </c>
      <c r="I28" s="92">
        <v>9019</v>
      </c>
      <c r="J28" s="92">
        <v>9019</v>
      </c>
      <c r="K28" s="92">
        <v>8950</v>
      </c>
      <c r="L28" s="295">
        <f t="shared" si="0"/>
        <v>-69</v>
      </c>
    </row>
    <row r="29" spans="1:12" s="61" customFormat="1" ht="18.75" customHeight="1">
      <c r="A29" s="52"/>
      <c r="B29" s="132" t="s">
        <v>117</v>
      </c>
      <c r="C29" s="62">
        <v>622</v>
      </c>
      <c r="D29" s="62">
        <v>551</v>
      </c>
      <c r="E29" s="62">
        <v>506</v>
      </c>
      <c r="F29" s="62">
        <v>499</v>
      </c>
      <c r="G29" s="62">
        <v>499</v>
      </c>
      <c r="H29" s="62">
        <v>462</v>
      </c>
      <c r="I29" s="62">
        <v>483</v>
      </c>
      <c r="J29" s="62">
        <v>465</v>
      </c>
      <c r="K29" s="62">
        <v>424</v>
      </c>
      <c r="L29" s="295">
        <f t="shared" si="0"/>
        <v>-41</v>
      </c>
    </row>
    <row r="30" spans="1:12" s="61" customFormat="1" ht="18.75" customHeight="1">
      <c r="A30" s="52"/>
      <c r="B30" s="123" t="s">
        <v>14</v>
      </c>
      <c r="C30" s="62">
        <v>79</v>
      </c>
      <c r="D30" s="62">
        <v>35</v>
      </c>
      <c r="E30" s="62">
        <v>17</v>
      </c>
      <c r="F30" s="62">
        <v>17</v>
      </c>
      <c r="G30" s="62">
        <v>17</v>
      </c>
      <c r="H30" s="62">
        <v>17</v>
      </c>
      <c r="I30" s="62">
        <v>17</v>
      </c>
      <c r="J30" s="62">
        <v>17</v>
      </c>
      <c r="K30" s="62">
        <v>17</v>
      </c>
      <c r="L30" s="295">
        <f t="shared" si="0"/>
        <v>0</v>
      </c>
    </row>
    <row r="31" spans="1:12" s="61" customFormat="1" ht="18.75" customHeight="1">
      <c r="A31" s="52"/>
      <c r="B31" s="132" t="s">
        <v>118</v>
      </c>
      <c r="C31" s="62" t="s">
        <v>119</v>
      </c>
      <c r="D31" s="62" t="s">
        <v>119</v>
      </c>
      <c r="E31" s="62" t="s">
        <v>119</v>
      </c>
      <c r="F31" s="62" t="s">
        <v>119</v>
      </c>
      <c r="G31" s="62" t="s">
        <v>119</v>
      </c>
      <c r="H31" s="62" t="s">
        <v>119</v>
      </c>
      <c r="I31" s="62" t="s">
        <v>119</v>
      </c>
      <c r="J31" s="62" t="s">
        <v>119</v>
      </c>
      <c r="K31" s="62" t="s">
        <v>26</v>
      </c>
      <c r="L31" s="212">
        <v>0</v>
      </c>
    </row>
    <row r="32" spans="1:12" s="61" customFormat="1" ht="23.25" customHeight="1">
      <c r="A32" s="52"/>
      <c r="B32" s="123"/>
      <c r="C32" s="299"/>
      <c r="D32" s="297"/>
      <c r="E32" s="237" t="s">
        <v>36</v>
      </c>
      <c r="F32" s="237"/>
      <c r="G32" s="237"/>
      <c r="H32" s="237"/>
      <c r="I32" s="237"/>
      <c r="J32" s="226"/>
      <c r="K32" s="297"/>
      <c r="L32" s="300"/>
    </row>
    <row r="33" spans="1:12" s="61" customFormat="1" ht="18.75" customHeight="1">
      <c r="A33" s="52"/>
      <c r="B33" s="132" t="s">
        <v>174</v>
      </c>
      <c r="C33" s="301">
        <v>114.8</v>
      </c>
      <c r="D33" s="301">
        <v>117.6</v>
      </c>
      <c r="E33" s="301">
        <v>119.10828025477707</v>
      </c>
      <c r="F33" s="301">
        <v>120.53824362606231</v>
      </c>
      <c r="G33" s="301">
        <v>121.14568599717114</v>
      </c>
      <c r="H33" s="301">
        <v>121.39133141389775</v>
      </c>
      <c r="I33" s="301">
        <v>124.37987243090008</v>
      </c>
      <c r="J33" s="301">
        <v>125.40809084457061</v>
      </c>
      <c r="K33" s="301">
        <v>125.2309879175551</v>
      </c>
      <c r="L33" s="302">
        <v>-0.17710292701551111</v>
      </c>
    </row>
    <row r="34" spans="1:12" s="61" customFormat="1" ht="18.75" customHeight="1">
      <c r="A34" s="52"/>
      <c r="B34" s="132" t="s">
        <v>1</v>
      </c>
      <c r="C34" s="301">
        <v>4.3</v>
      </c>
      <c r="D34" s="301">
        <v>4</v>
      </c>
      <c r="E34" s="301">
        <v>4.0339702760084926</v>
      </c>
      <c r="F34" s="301">
        <v>4.0368271954674215</v>
      </c>
      <c r="G34" s="301">
        <v>4.0311173974540306</v>
      </c>
      <c r="H34" s="301">
        <v>4.0322295399721284</v>
      </c>
      <c r="I34" s="301">
        <v>4.1105598866052446</v>
      </c>
      <c r="J34" s="301">
        <v>4.1163946061036194</v>
      </c>
      <c r="K34" s="301">
        <v>4.1222459132906897</v>
      </c>
      <c r="L34" s="302">
        <v>0</v>
      </c>
    </row>
    <row r="35" spans="1:12" s="61" customFormat="1" ht="18.75" customHeight="1">
      <c r="A35" s="52"/>
      <c r="B35" s="123" t="s">
        <v>9</v>
      </c>
      <c r="C35" s="301">
        <v>0.5</v>
      </c>
      <c r="D35" s="301">
        <v>0.5</v>
      </c>
      <c r="E35" s="301">
        <v>0.49539985845718332</v>
      </c>
      <c r="F35" s="301">
        <v>0.49575070821529743</v>
      </c>
      <c r="G35" s="301">
        <v>0.49504950495049505</v>
      </c>
      <c r="H35" s="301">
        <v>0.49518608385622626</v>
      </c>
      <c r="I35" s="301">
        <v>0.49610205527994328</v>
      </c>
      <c r="J35" s="301">
        <v>0.49680624556422998</v>
      </c>
      <c r="K35" s="301">
        <v>0.49751243781094528</v>
      </c>
      <c r="L35" s="302">
        <v>0</v>
      </c>
    </row>
    <row r="36" spans="1:12" s="61" customFormat="1" ht="18.75" customHeight="1">
      <c r="A36" s="52"/>
      <c r="B36" s="123" t="s">
        <v>2</v>
      </c>
      <c r="C36" s="301">
        <v>3.8</v>
      </c>
      <c r="D36" s="301">
        <v>3.5</v>
      </c>
      <c r="E36" s="301">
        <v>3.5385704175513095</v>
      </c>
      <c r="F36" s="301">
        <v>3.5410764872521248</v>
      </c>
      <c r="G36" s="301">
        <v>3.536067892503536</v>
      </c>
      <c r="H36" s="301">
        <v>3.5370434561159021</v>
      </c>
      <c r="I36" s="301">
        <v>3.6144578313253009</v>
      </c>
      <c r="J36" s="301">
        <v>3.6195883605393901</v>
      </c>
      <c r="K36" s="301">
        <v>3.624733475479744</v>
      </c>
      <c r="L36" s="302">
        <v>0</v>
      </c>
    </row>
    <row r="37" spans="1:12" s="61" customFormat="1" ht="18.75" customHeight="1">
      <c r="A37" s="52"/>
      <c r="B37" s="123" t="s">
        <v>10</v>
      </c>
      <c r="C37" s="301">
        <v>0.4</v>
      </c>
      <c r="D37" s="301">
        <v>0.4</v>
      </c>
      <c r="E37" s="301">
        <v>0.56617126680820951</v>
      </c>
      <c r="F37" s="301">
        <v>0.77903682719546741</v>
      </c>
      <c r="G37" s="301">
        <v>0.77793493635077793</v>
      </c>
      <c r="H37" s="301">
        <v>0.84889042946781657</v>
      </c>
      <c r="I37" s="301">
        <v>0.85046066619418847</v>
      </c>
      <c r="J37" s="301">
        <v>0.85166784953867991</v>
      </c>
      <c r="K37" s="301">
        <v>0.85287846481876328</v>
      </c>
      <c r="L37" s="302">
        <v>0</v>
      </c>
    </row>
    <row r="38" spans="1:12" s="61" customFormat="1" ht="18.75" customHeight="1">
      <c r="A38" s="52"/>
      <c r="B38" s="123" t="s">
        <v>11</v>
      </c>
      <c r="C38" s="301">
        <v>2.2000000000000002</v>
      </c>
      <c r="D38" s="301">
        <v>2.1</v>
      </c>
      <c r="E38" s="301">
        <v>2.0523708421797595</v>
      </c>
      <c r="F38" s="301">
        <v>2.0538243626062327</v>
      </c>
      <c r="G38" s="301">
        <v>2.0509193776520509</v>
      </c>
      <c r="H38" s="301">
        <v>2.2000000000000002</v>
      </c>
      <c r="I38" s="301">
        <v>2.0552799433026223</v>
      </c>
      <c r="J38" s="301">
        <v>2.0581973030518097</v>
      </c>
      <c r="K38" s="301">
        <v>2.0611229566453448</v>
      </c>
      <c r="L38" s="302">
        <v>0</v>
      </c>
    </row>
    <row r="39" spans="1:12" s="61" customFormat="1" ht="18.75" customHeight="1">
      <c r="A39" s="52"/>
      <c r="B39" s="123" t="s">
        <v>15</v>
      </c>
      <c r="C39" s="301">
        <v>0.5</v>
      </c>
      <c r="D39" s="301">
        <v>0.5</v>
      </c>
      <c r="E39" s="301">
        <v>0.49539985845718332</v>
      </c>
      <c r="F39" s="301">
        <v>0.49575070821529743</v>
      </c>
      <c r="G39" s="301">
        <v>0.49504950495049505</v>
      </c>
      <c r="H39" s="301">
        <v>0.49518608385622626</v>
      </c>
      <c r="I39" s="301">
        <v>0.49610205527994328</v>
      </c>
      <c r="J39" s="301">
        <v>0.49680624556422998</v>
      </c>
      <c r="K39" s="301">
        <v>0.4</v>
      </c>
      <c r="L39" s="302">
        <v>0</v>
      </c>
    </row>
    <row r="40" spans="1:12" s="61" customFormat="1" ht="18.75" customHeight="1">
      <c r="A40" s="52"/>
      <c r="B40" s="132" t="s">
        <v>117</v>
      </c>
      <c r="C40" s="301">
        <v>71.2</v>
      </c>
      <c r="D40" s="301">
        <v>74</v>
      </c>
      <c r="E40" s="301">
        <v>75.725406935598016</v>
      </c>
      <c r="F40" s="301">
        <v>77.124645892351268</v>
      </c>
      <c r="G40" s="301">
        <v>77.157001414427157</v>
      </c>
      <c r="H40" s="301">
        <v>77.814956034549837</v>
      </c>
      <c r="I40" s="301">
        <v>80.226789510985114</v>
      </c>
      <c r="J40" s="301">
        <v>81.263307310149045</v>
      </c>
      <c r="K40" s="301">
        <v>81.236673773987206</v>
      </c>
      <c r="L40" s="302">
        <v>-2.6633536161838833E-2</v>
      </c>
    </row>
    <row r="41" spans="1:12" s="61" customFormat="1" ht="18.75" customHeight="1">
      <c r="A41" s="52"/>
      <c r="B41" s="123" t="s">
        <v>3</v>
      </c>
      <c r="C41" s="301">
        <v>3.5</v>
      </c>
      <c r="D41" s="301">
        <v>3.2</v>
      </c>
      <c r="E41" s="301">
        <v>2.7600849256900215</v>
      </c>
      <c r="F41" s="301">
        <v>2.762039660056657</v>
      </c>
      <c r="G41" s="301">
        <v>2.7581329561527581</v>
      </c>
      <c r="H41" s="301">
        <v>2.5466712884034495</v>
      </c>
      <c r="I41" s="301">
        <v>2.6222537207654146</v>
      </c>
      <c r="J41" s="301">
        <v>2.5550035486160398</v>
      </c>
      <c r="K41" s="301">
        <v>2.3454157782515992</v>
      </c>
      <c r="L41" s="302">
        <v>0</v>
      </c>
    </row>
    <row r="42" spans="1:12" s="61" customFormat="1" ht="18.75" customHeight="1">
      <c r="A42" s="52"/>
      <c r="B42" s="123" t="s">
        <v>14</v>
      </c>
      <c r="C42" s="301">
        <v>0.3</v>
      </c>
      <c r="D42" s="301">
        <v>0.1</v>
      </c>
      <c r="E42" s="301">
        <v>7.0771408351026188E-2</v>
      </c>
      <c r="F42" s="301">
        <v>7.0821529745042494E-2</v>
      </c>
      <c r="G42" s="301">
        <v>7.0721357850070721E-2</v>
      </c>
      <c r="H42" s="301">
        <v>7.0740869122318042E-2</v>
      </c>
      <c r="I42" s="301">
        <v>7.087172218284904E-2</v>
      </c>
      <c r="J42" s="301">
        <v>7.0972320794889993E-2</v>
      </c>
      <c r="K42" s="301">
        <v>7.1073205401563616E-2</v>
      </c>
      <c r="L42" s="302">
        <v>0</v>
      </c>
    </row>
    <row r="43" spans="1:12" s="61" customFormat="1" ht="18.75" customHeight="1">
      <c r="A43" s="52"/>
      <c r="B43" s="123" t="s">
        <v>4</v>
      </c>
      <c r="C43" s="301">
        <v>67.599999999999994</v>
      </c>
      <c r="D43" s="301">
        <v>70.8</v>
      </c>
      <c r="E43" s="301">
        <v>72.965322009907993</v>
      </c>
      <c r="F43" s="301">
        <v>74.36260623229461</v>
      </c>
      <c r="G43" s="301">
        <v>74.398868458274407</v>
      </c>
      <c r="H43" s="301">
        <v>75.126803007901771</v>
      </c>
      <c r="I43" s="301">
        <v>77.6045357902197</v>
      </c>
      <c r="J43" s="301">
        <v>78.708303761533003</v>
      </c>
      <c r="K43" s="301">
        <v>78.891257995735614</v>
      </c>
      <c r="L43" s="302">
        <v>0.18295423420261159</v>
      </c>
    </row>
    <row r="44" spans="1:12" s="61" customFormat="1" ht="18.75" customHeight="1">
      <c r="A44" s="52"/>
      <c r="B44" s="132" t="s">
        <v>118</v>
      </c>
      <c r="C44" s="301">
        <v>39.4</v>
      </c>
      <c r="D44" s="301">
        <v>39.6</v>
      </c>
      <c r="E44" s="301">
        <v>39.348903043170559</v>
      </c>
      <c r="F44" s="301">
        <v>39.376770538243626</v>
      </c>
      <c r="G44" s="301">
        <v>39.957567185289953</v>
      </c>
      <c r="H44" s="301">
        <v>39.54414583937578</v>
      </c>
      <c r="I44" s="301">
        <v>39.617292700212616</v>
      </c>
      <c r="J44" s="301">
        <v>40.028388928317952</v>
      </c>
      <c r="K44" s="301">
        <v>39.872068230277186</v>
      </c>
      <c r="L44" s="302">
        <v>-0.15632069804076565</v>
      </c>
    </row>
    <row r="45" spans="1:12" s="61" customFormat="1" ht="23.25" customHeight="1">
      <c r="A45" s="52"/>
      <c r="B45" s="123"/>
      <c r="C45" s="292"/>
      <c r="D45" s="297"/>
      <c r="E45" s="237" t="s">
        <v>37</v>
      </c>
      <c r="F45" s="237"/>
      <c r="G45" s="237"/>
      <c r="H45" s="237"/>
      <c r="I45" s="237"/>
      <c r="J45" s="226"/>
      <c r="K45" s="292"/>
      <c r="L45" s="303"/>
    </row>
    <row r="46" spans="1:12" s="61" customFormat="1" ht="18.75" customHeight="1">
      <c r="A46" s="52"/>
      <c r="B46" s="132" t="s">
        <v>174</v>
      </c>
      <c r="C46" s="301">
        <v>1092.9000000000001</v>
      </c>
      <c r="D46" s="301">
        <v>1068.5</v>
      </c>
      <c r="E46" s="301">
        <v>1051.450813871196</v>
      </c>
      <c r="F46" s="301">
        <v>1050.7082152974504</v>
      </c>
      <c r="G46" s="301">
        <v>1034.5120226308345</v>
      </c>
      <c r="H46" s="301">
        <v>1014.9899901670192</v>
      </c>
      <c r="I46" s="304">
        <v>1016.7257264351523</v>
      </c>
      <c r="J46" s="304">
        <v>1016.8914123491838</v>
      </c>
      <c r="K46" s="301">
        <v>1006.2544420753376</v>
      </c>
      <c r="L46" s="302">
        <v>-10.636970273846259</v>
      </c>
    </row>
    <row r="47" spans="1:12" s="61" customFormat="1" ht="18.75" customHeight="1">
      <c r="A47" s="52"/>
      <c r="B47" s="132" t="s">
        <v>1</v>
      </c>
      <c r="C47" s="301">
        <v>1049.4000000000001</v>
      </c>
      <c r="D47" s="301">
        <v>1026.2</v>
      </c>
      <c r="E47" s="301">
        <v>1015.6404812455769</v>
      </c>
      <c r="F47" s="301">
        <v>1015.3682719546742</v>
      </c>
      <c r="G47" s="301">
        <v>999.22206506364921</v>
      </c>
      <c r="H47" s="301">
        <v>982.30770863250837</v>
      </c>
      <c r="I47" s="304">
        <v>982.49468462083632</v>
      </c>
      <c r="J47" s="304">
        <v>983.88928317955992</v>
      </c>
      <c r="K47" s="301">
        <v>976.11940298507454</v>
      </c>
      <c r="L47" s="302">
        <v>-7.7698801944853813</v>
      </c>
    </row>
    <row r="48" spans="1:12" s="61" customFormat="1" ht="18.75" customHeight="1">
      <c r="A48" s="52"/>
      <c r="B48" s="123" t="s">
        <v>5</v>
      </c>
      <c r="C48" s="301">
        <v>170.3</v>
      </c>
      <c r="D48" s="301">
        <v>167.7</v>
      </c>
      <c r="E48" s="301">
        <v>164.82661004953997</v>
      </c>
      <c r="F48" s="301">
        <v>164.09348441926346</v>
      </c>
      <c r="G48" s="301">
        <v>162.16407355021215</v>
      </c>
      <c r="H48" s="301">
        <v>161.28918159888514</v>
      </c>
      <c r="I48" s="304">
        <v>160.94968107725018</v>
      </c>
      <c r="J48" s="304">
        <v>161.17814052519518</v>
      </c>
      <c r="K48" s="301">
        <v>160.69651741293532</v>
      </c>
      <c r="L48" s="302">
        <v>0</v>
      </c>
    </row>
    <row r="49" spans="1:12" s="61" customFormat="1" ht="18.75" customHeight="1">
      <c r="A49" s="52"/>
      <c r="B49" s="123" t="s">
        <v>6</v>
      </c>
      <c r="C49" s="301">
        <v>2.2999999999999998</v>
      </c>
      <c r="D49" s="301">
        <v>2.4</v>
      </c>
      <c r="E49" s="301">
        <v>2.4062278839348901</v>
      </c>
      <c r="F49" s="301">
        <v>2.4079320113314444</v>
      </c>
      <c r="G49" s="301">
        <v>2.4045261669024045</v>
      </c>
      <c r="H49" s="301">
        <v>2.4051895501588136</v>
      </c>
      <c r="I49" s="304">
        <v>2.4096385542168677</v>
      </c>
      <c r="J49" s="304">
        <v>2.4130589070262598</v>
      </c>
      <c r="K49" s="301">
        <v>2.4164889836531627</v>
      </c>
      <c r="L49" s="302">
        <v>0</v>
      </c>
    </row>
    <row r="50" spans="1:12" s="61" customFormat="1" ht="18.75" customHeight="1">
      <c r="A50" s="52"/>
      <c r="B50" s="123" t="s">
        <v>7</v>
      </c>
      <c r="C50" s="301">
        <v>7.2</v>
      </c>
      <c r="D50" s="301">
        <v>5.2</v>
      </c>
      <c r="E50" s="301">
        <v>4.4585987261146496</v>
      </c>
      <c r="F50" s="301">
        <v>4.4617563739376767</v>
      </c>
      <c r="G50" s="301">
        <v>4.455445544554455</v>
      </c>
      <c r="H50" s="301">
        <v>4.4566747547060368</v>
      </c>
      <c r="I50" s="304">
        <v>4.4649184975194895</v>
      </c>
      <c r="J50" s="304">
        <v>4.4712562100780691</v>
      </c>
      <c r="K50" s="301">
        <v>4.4776119402985071</v>
      </c>
      <c r="L50" s="302">
        <v>0</v>
      </c>
    </row>
    <row r="51" spans="1:12" s="61" customFormat="1" ht="18.75" customHeight="1">
      <c r="A51" s="52"/>
      <c r="B51" s="123" t="s">
        <v>27</v>
      </c>
      <c r="C51" s="301">
        <v>197.9</v>
      </c>
      <c r="D51" s="301">
        <v>197.9</v>
      </c>
      <c r="E51" s="301">
        <v>197.87685774946922</v>
      </c>
      <c r="F51" s="301">
        <v>198.01699716713881</v>
      </c>
      <c r="G51" s="301">
        <v>190.66478076379067</v>
      </c>
      <c r="H51" s="301">
        <v>177.98402671175219</v>
      </c>
      <c r="I51" s="304">
        <v>175.47838412473422</v>
      </c>
      <c r="J51" s="304">
        <v>175.72746628814761</v>
      </c>
      <c r="K51" s="301">
        <v>172.42359630419332</v>
      </c>
      <c r="L51" s="302">
        <v>0</v>
      </c>
    </row>
    <row r="52" spans="1:12" s="61" customFormat="1" ht="18.75" customHeight="1">
      <c r="A52" s="52"/>
      <c r="B52" s="123" t="s">
        <v>28</v>
      </c>
      <c r="C52" s="301">
        <v>671.7</v>
      </c>
      <c r="D52" s="301">
        <v>653.1</v>
      </c>
      <c r="E52" s="301">
        <v>646.07218683651797</v>
      </c>
      <c r="F52" s="301">
        <v>646.3881019830028</v>
      </c>
      <c r="G52" s="301">
        <v>639.53323903818955</v>
      </c>
      <c r="H52" s="301">
        <v>636.1726360170062</v>
      </c>
      <c r="I52" s="304">
        <v>639.19206236711557</v>
      </c>
      <c r="J52" s="304">
        <v>640.09936124911292</v>
      </c>
      <c r="K52" s="301">
        <v>636.10518834399431</v>
      </c>
      <c r="L52" s="302">
        <v>-3.994172905118603</v>
      </c>
    </row>
    <row r="53" spans="1:12" s="61" customFormat="1" ht="18.75" customHeight="1">
      <c r="A53" s="52"/>
      <c r="B53" s="132" t="s">
        <v>117</v>
      </c>
      <c r="C53" s="301">
        <v>43.5</v>
      </c>
      <c r="D53" s="301">
        <v>39</v>
      </c>
      <c r="E53" s="301">
        <v>35.810332625619253</v>
      </c>
      <c r="F53" s="301">
        <v>35.339943342776202</v>
      </c>
      <c r="G53" s="301">
        <v>35.28995756718529</v>
      </c>
      <c r="H53" s="301">
        <v>32.682281534510935</v>
      </c>
      <c r="I53" s="304">
        <v>34.231041814316086</v>
      </c>
      <c r="J53" s="304">
        <v>33.002129169623842</v>
      </c>
      <c r="K53" s="301">
        <v>30.135039090262971</v>
      </c>
      <c r="L53" s="302">
        <v>-2.8670900793608709</v>
      </c>
    </row>
    <row r="54" spans="1:12" s="61" customFormat="1" ht="18.75" customHeight="1">
      <c r="A54" s="52"/>
      <c r="B54" s="123" t="s">
        <v>14</v>
      </c>
      <c r="C54" s="301">
        <v>4.3</v>
      </c>
      <c r="D54" s="301">
        <v>2.5</v>
      </c>
      <c r="E54" s="301">
        <v>1.203113941967445</v>
      </c>
      <c r="F54" s="301">
        <v>1.2039660056657222</v>
      </c>
      <c r="G54" s="301">
        <v>1.2022630834512023</v>
      </c>
      <c r="H54" s="301">
        <v>1.2025947750794068</v>
      </c>
      <c r="I54" s="304">
        <v>1.2048192771084338</v>
      </c>
      <c r="J54" s="304">
        <v>1.2065294535131299</v>
      </c>
      <c r="K54" s="301">
        <v>1.2082444918265813</v>
      </c>
      <c r="L54" s="302">
        <v>0</v>
      </c>
    </row>
    <row r="55" spans="1:12" s="61" customFormat="1" ht="18.75" customHeight="1">
      <c r="A55" s="52"/>
      <c r="B55" s="133" t="s">
        <v>118</v>
      </c>
      <c r="C55" s="305" t="s">
        <v>119</v>
      </c>
      <c r="D55" s="305" t="s">
        <v>119</v>
      </c>
      <c r="E55" s="305" t="s">
        <v>119</v>
      </c>
      <c r="F55" s="305" t="s">
        <v>119</v>
      </c>
      <c r="G55" s="305" t="s">
        <v>119</v>
      </c>
      <c r="H55" s="305" t="s">
        <v>119</v>
      </c>
      <c r="I55" s="305" t="s">
        <v>119</v>
      </c>
      <c r="J55" s="305" t="s">
        <v>119</v>
      </c>
      <c r="K55" s="305" t="s">
        <v>119</v>
      </c>
      <c r="L55" s="306">
        <v>0</v>
      </c>
    </row>
    <row r="56" spans="1:12" s="61" customFormat="1" ht="18" customHeight="1">
      <c r="A56" s="52"/>
      <c r="B56" s="53"/>
      <c r="C56" s="52"/>
      <c r="D56" s="52"/>
      <c r="E56" s="52"/>
      <c r="F56" s="52"/>
      <c r="G56" s="54"/>
      <c r="H56" s="54"/>
      <c r="I56" s="54"/>
      <c r="J56" s="54"/>
      <c r="K56" s="54"/>
      <c r="L56" s="131" t="s">
        <v>120</v>
      </c>
    </row>
  </sheetData>
  <mergeCells count="6">
    <mergeCell ref="E45:I45"/>
    <mergeCell ref="K3:L3"/>
    <mergeCell ref="L4:L5"/>
    <mergeCell ref="E6:I6"/>
    <mergeCell ref="E21:I21"/>
    <mergeCell ref="E32:I32"/>
  </mergeCells>
  <phoneticPr fontId="26"/>
  <pageMargins left="0.59055118110236227" right="0.59055118110236227" top="0.55118110236220474" bottom="0.47244094488188981" header="0.51181102362204722" footer="0.51181102362204722"/>
  <pageSetup paperSize="9" scale="7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">
    <tabColor indexed="47"/>
  </sheetPr>
  <dimension ref="A1:G18"/>
  <sheetViews>
    <sheetView zoomScaleNormal="100" workbookViewId="0"/>
  </sheetViews>
  <sheetFormatPr defaultRowHeight="13.5"/>
  <cols>
    <col min="1" max="1" width="19.5" customWidth="1"/>
    <col min="2" max="3" width="11.625" customWidth="1"/>
    <col min="4" max="4" width="10.625" customWidth="1"/>
    <col min="5" max="6" width="11.625" customWidth="1"/>
    <col min="7" max="7" width="10.625" customWidth="1"/>
  </cols>
  <sheetData>
    <row r="1" spans="1:7" ht="18.75" customHeight="1">
      <c r="A1" s="359" t="s">
        <v>259</v>
      </c>
      <c r="B1" s="360"/>
      <c r="C1" s="360"/>
      <c r="D1" s="360"/>
      <c r="E1" s="360"/>
      <c r="F1" s="360"/>
      <c r="G1" s="33" t="s">
        <v>30</v>
      </c>
    </row>
    <row r="2" spans="1:7" ht="21" customHeight="1">
      <c r="A2" s="104"/>
      <c r="B2" s="277" t="s">
        <v>66</v>
      </c>
      <c r="C2" s="361"/>
      <c r="D2" s="278"/>
      <c r="E2" s="277" t="s">
        <v>67</v>
      </c>
      <c r="F2" s="361"/>
      <c r="G2" s="278"/>
    </row>
    <row r="3" spans="1:7" ht="27.75" customHeight="1">
      <c r="A3" s="74"/>
      <c r="B3" s="103" t="s">
        <v>258</v>
      </c>
      <c r="C3" s="103" t="s">
        <v>241</v>
      </c>
      <c r="D3" s="103" t="s">
        <v>86</v>
      </c>
      <c r="E3" s="103" t="s">
        <v>258</v>
      </c>
      <c r="F3" s="103" t="s">
        <v>241</v>
      </c>
      <c r="G3" s="103" t="s">
        <v>85</v>
      </c>
    </row>
    <row r="4" spans="1:7">
      <c r="A4" s="362"/>
      <c r="B4" s="363" t="s">
        <v>40</v>
      </c>
      <c r="C4" s="363" t="s">
        <v>40</v>
      </c>
      <c r="D4" s="363" t="s">
        <v>40</v>
      </c>
      <c r="E4" s="364" t="s">
        <v>68</v>
      </c>
      <c r="F4" s="364" t="s">
        <v>68</v>
      </c>
      <c r="G4" s="364" t="s">
        <v>68</v>
      </c>
    </row>
    <row r="5" spans="1:7" ht="23.1" customHeight="1">
      <c r="A5" s="365"/>
      <c r="B5" s="366"/>
      <c r="C5" s="366"/>
      <c r="D5" s="366"/>
      <c r="E5" s="366"/>
      <c r="F5" s="367"/>
      <c r="G5" s="368"/>
    </row>
    <row r="6" spans="1:7" ht="15.95" customHeight="1">
      <c r="A6" s="37" t="s">
        <v>87</v>
      </c>
      <c r="B6" s="392">
        <v>75</v>
      </c>
      <c r="C6" s="392">
        <v>74.599999999999994</v>
      </c>
      <c r="D6" s="393">
        <f>B6-C6</f>
        <v>0.40000000000000568</v>
      </c>
      <c r="E6" s="392">
        <v>23</v>
      </c>
      <c r="F6" s="392">
        <v>24</v>
      </c>
      <c r="G6" s="393">
        <f>E6-F6</f>
        <v>-1</v>
      </c>
    </row>
    <row r="7" spans="1:7" ht="15.95" customHeight="1">
      <c r="A7" s="37" t="s">
        <v>41</v>
      </c>
      <c r="B7" s="392">
        <v>84.9</v>
      </c>
      <c r="C7" s="392">
        <v>85.4</v>
      </c>
      <c r="D7" s="393">
        <f>B7-C7</f>
        <v>-0.5</v>
      </c>
      <c r="E7" s="392">
        <v>282</v>
      </c>
      <c r="F7" s="392">
        <v>298.2</v>
      </c>
      <c r="G7" s="393">
        <f>E7-F7</f>
        <v>-16.199999999999989</v>
      </c>
    </row>
    <row r="8" spans="1:7" ht="15.95" customHeight="1">
      <c r="A8" s="37" t="s">
        <v>39</v>
      </c>
      <c r="B8" s="392">
        <v>72.599999999999994</v>
      </c>
      <c r="C8" s="392">
        <v>73.099999999999994</v>
      </c>
      <c r="D8" s="393">
        <f>B8-C8</f>
        <v>-0.5</v>
      </c>
      <c r="E8" s="392">
        <v>20</v>
      </c>
      <c r="F8" s="392">
        <v>20.8</v>
      </c>
      <c r="G8" s="393">
        <f>E8-F8</f>
        <v>-0.80000000000000071</v>
      </c>
    </row>
    <row r="9" spans="1:7" ht="15.95" customHeight="1">
      <c r="A9" s="38" t="s">
        <v>70</v>
      </c>
      <c r="B9" s="392">
        <v>68.8</v>
      </c>
      <c r="C9" s="392">
        <v>68.3</v>
      </c>
      <c r="D9" s="393">
        <f>B9-C9</f>
        <v>0.5</v>
      </c>
      <c r="E9" s="392">
        <v>12.3</v>
      </c>
      <c r="F9" s="392">
        <v>12.8</v>
      </c>
      <c r="G9" s="393">
        <f>E9-F9</f>
        <v>-0.5</v>
      </c>
    </row>
    <row r="10" spans="1:7" ht="23.1" customHeight="1">
      <c r="A10" s="372"/>
      <c r="B10" s="373"/>
      <c r="C10" s="373"/>
      <c r="D10" s="373"/>
      <c r="E10" s="373"/>
      <c r="F10" s="394"/>
      <c r="G10" s="395"/>
    </row>
    <row r="11" spans="1:7" ht="15.95" customHeight="1">
      <c r="A11" s="396" t="s">
        <v>71</v>
      </c>
      <c r="B11" s="392">
        <v>75</v>
      </c>
      <c r="C11" s="392">
        <v>74.599999999999994</v>
      </c>
      <c r="D11" s="393">
        <f>B11-C11</f>
        <v>0.40000000000000568</v>
      </c>
      <c r="E11" s="392">
        <v>23</v>
      </c>
      <c r="F11" s="392">
        <v>24</v>
      </c>
      <c r="G11" s="393">
        <f>E11-F11</f>
        <v>-1</v>
      </c>
    </row>
    <row r="12" spans="1:7" ht="15.95" customHeight="1">
      <c r="A12" s="37" t="s">
        <v>141</v>
      </c>
      <c r="B12" s="392">
        <v>78.8</v>
      </c>
      <c r="C12" s="392">
        <v>78.900000000000006</v>
      </c>
      <c r="D12" s="393">
        <f t="shared" ref="D12:D17" si="0">B12-C12</f>
        <v>-0.10000000000000853</v>
      </c>
      <c r="E12" s="392">
        <v>203.6</v>
      </c>
      <c r="F12" s="392">
        <v>216.1</v>
      </c>
      <c r="G12" s="393">
        <f>E12-F12</f>
        <v>-12.5</v>
      </c>
    </row>
    <row r="13" spans="1:7" ht="15.95" customHeight="1">
      <c r="A13" s="37" t="s">
        <v>84</v>
      </c>
      <c r="B13" s="397">
        <v>155.5</v>
      </c>
      <c r="C13" s="397">
        <v>478.7</v>
      </c>
      <c r="D13" s="393">
        <f>B13-C13</f>
        <v>-323.2</v>
      </c>
      <c r="E13" s="397">
        <v>15.2</v>
      </c>
      <c r="F13" s="397">
        <v>10.6</v>
      </c>
      <c r="G13" s="393">
        <f>E13-F13</f>
        <v>4.5999999999999996</v>
      </c>
    </row>
    <row r="14" spans="1:7" ht="15.95" customHeight="1">
      <c r="A14" s="37" t="s">
        <v>69</v>
      </c>
      <c r="B14" s="397">
        <v>9.6</v>
      </c>
      <c r="C14" s="397">
        <v>7.8</v>
      </c>
      <c r="D14" s="393">
        <f t="shared" si="0"/>
        <v>1.7999999999999998</v>
      </c>
      <c r="E14" s="397">
        <v>65</v>
      </c>
      <c r="F14" s="397">
        <v>66.099999999999994</v>
      </c>
      <c r="G14" s="393">
        <f t="shared" ref="G14:G17" si="1">E14-F14</f>
        <v>-1.0999999999999943</v>
      </c>
    </row>
    <row r="15" spans="1:7" ht="15.95" customHeight="1">
      <c r="A15" s="37" t="s">
        <v>136</v>
      </c>
      <c r="B15" s="392">
        <v>85.8</v>
      </c>
      <c r="C15" s="392">
        <v>86.9</v>
      </c>
      <c r="D15" s="393">
        <f t="shared" si="0"/>
        <v>-1.1000000000000085</v>
      </c>
      <c r="E15" s="392">
        <v>125</v>
      </c>
      <c r="F15" s="392">
        <v>135.9</v>
      </c>
      <c r="G15" s="393">
        <f t="shared" si="1"/>
        <v>-10.900000000000006</v>
      </c>
    </row>
    <row r="16" spans="1:7" ht="15.95" customHeight="1">
      <c r="A16" s="37" t="s">
        <v>137</v>
      </c>
      <c r="B16" s="392">
        <v>71.3</v>
      </c>
      <c r="C16" s="392">
        <v>69.099999999999994</v>
      </c>
      <c r="D16" s="393">
        <f t="shared" si="0"/>
        <v>2.2000000000000028</v>
      </c>
      <c r="E16" s="392">
        <v>15.1</v>
      </c>
      <c r="F16" s="392">
        <v>15.8</v>
      </c>
      <c r="G16" s="393">
        <f t="shared" si="1"/>
        <v>-0.70000000000000107</v>
      </c>
    </row>
    <row r="17" spans="1:7" ht="15.95" customHeight="1">
      <c r="A17" s="398" t="s">
        <v>222</v>
      </c>
      <c r="B17" s="399">
        <v>96.4</v>
      </c>
      <c r="C17" s="399">
        <v>95.3</v>
      </c>
      <c r="D17" s="400">
        <f t="shared" si="0"/>
        <v>1.1000000000000085</v>
      </c>
      <c r="E17" s="399">
        <v>253.2</v>
      </c>
      <c r="F17" s="399">
        <v>190</v>
      </c>
      <c r="G17" s="400">
        <f t="shared" si="1"/>
        <v>63.199999999999989</v>
      </c>
    </row>
    <row r="18" spans="1:7" ht="16.5" customHeight="1">
      <c r="A18" s="95"/>
      <c r="G18" s="36" t="s">
        <v>43</v>
      </c>
    </row>
  </sheetData>
  <mergeCells count="4">
    <mergeCell ref="B10:E10"/>
    <mergeCell ref="B2:D2"/>
    <mergeCell ref="E2:G2"/>
    <mergeCell ref="B5:E5"/>
  </mergeCells>
  <phoneticPr fontId="20"/>
  <pageMargins left="0.6692913385826772" right="0.6692913385826772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</sheetPr>
  <dimension ref="A1:X6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11.625" defaultRowHeight="15" customHeight="1"/>
  <cols>
    <col min="1" max="1" width="2.75" style="45" customWidth="1"/>
    <col min="2" max="2" width="10.875" style="45" customWidth="1"/>
    <col min="3" max="12" width="8.25" style="45" customWidth="1"/>
    <col min="13" max="13" width="8.25" style="46" customWidth="1"/>
    <col min="14" max="14" width="8.25" style="45" customWidth="1"/>
    <col min="15" max="15" width="1.625" style="45" customWidth="1"/>
    <col min="16" max="16" width="4.75" style="45" hidden="1" customWidth="1"/>
    <col min="17" max="17" width="4.5" style="45" customWidth="1"/>
    <col min="18" max="19" width="4.75" style="45" hidden="1" customWidth="1"/>
    <col min="20" max="20" width="1.625" style="45" customWidth="1"/>
    <col min="21" max="16384" width="11.625" style="45"/>
  </cols>
  <sheetData>
    <row r="1" spans="1:24" ht="21" customHeight="1">
      <c r="A1" s="307" t="s">
        <v>208</v>
      </c>
      <c r="B1" s="307"/>
    </row>
    <row r="2" spans="1:24" ht="5.45" customHeight="1">
      <c r="B2" s="50"/>
    </row>
    <row r="3" spans="1:24" ht="15" customHeight="1">
      <c r="B3" s="44"/>
      <c r="N3" s="223" t="s">
        <v>248</v>
      </c>
      <c r="S3" s="47"/>
    </row>
    <row r="4" spans="1:24" ht="15" customHeight="1">
      <c r="A4" s="192"/>
      <c r="B4" s="108"/>
      <c r="C4" s="210" t="s">
        <v>145</v>
      </c>
      <c r="D4" s="228" t="s">
        <v>207</v>
      </c>
      <c r="E4" s="209"/>
      <c r="F4" s="208"/>
      <c r="G4" s="207"/>
      <c r="H4" s="207"/>
      <c r="I4" s="207"/>
      <c r="J4" s="257" t="s">
        <v>206</v>
      </c>
      <c r="K4" s="258"/>
      <c r="L4" s="190"/>
      <c r="M4" s="206"/>
      <c r="N4" s="259" t="s">
        <v>205</v>
      </c>
      <c r="O4" s="308"/>
      <c r="P4" s="309"/>
      <c r="Q4" s="310"/>
      <c r="R4" s="311"/>
      <c r="S4" s="312"/>
    </row>
    <row r="5" spans="1:24" ht="15" customHeight="1">
      <c r="A5" s="205"/>
      <c r="B5" s="140"/>
      <c r="C5" s="204"/>
      <c r="D5" s="202"/>
      <c r="E5" s="203" t="s">
        <v>147</v>
      </c>
      <c r="F5" s="201" t="s">
        <v>204</v>
      </c>
      <c r="G5" s="255" t="s">
        <v>221</v>
      </c>
      <c r="H5" s="255" t="s">
        <v>203</v>
      </c>
      <c r="I5" s="255" t="s">
        <v>215</v>
      </c>
      <c r="J5" s="202"/>
      <c r="K5" s="201" t="s">
        <v>202</v>
      </c>
      <c r="L5" s="200"/>
      <c r="M5" s="199" t="s">
        <v>201</v>
      </c>
      <c r="N5" s="260"/>
      <c r="O5" s="313"/>
      <c r="P5" s="314"/>
      <c r="Q5" s="315"/>
      <c r="R5" s="315"/>
      <c r="S5" s="316"/>
    </row>
    <row r="6" spans="1:24" ht="36.75" customHeight="1">
      <c r="A6" s="198"/>
      <c r="B6" s="139"/>
      <c r="C6" s="227"/>
      <c r="D6" s="227"/>
      <c r="E6" s="197"/>
      <c r="F6" s="196"/>
      <c r="G6" s="256"/>
      <c r="H6" s="256"/>
      <c r="I6" s="256"/>
      <c r="J6" s="196"/>
      <c r="K6" s="195"/>
      <c r="L6" s="194" t="s">
        <v>200</v>
      </c>
      <c r="M6" s="193"/>
      <c r="N6" s="261"/>
      <c r="O6" s="313"/>
      <c r="P6" s="311"/>
      <c r="Q6" s="317"/>
      <c r="R6" s="311"/>
      <c r="S6" s="316"/>
      <c r="V6" s="318"/>
      <c r="W6" s="318"/>
      <c r="X6" s="318"/>
    </row>
    <row r="7" spans="1:24" ht="18.75" customHeight="1">
      <c r="A7" s="192"/>
      <c r="B7" s="182"/>
      <c r="C7" s="191"/>
      <c r="D7" s="229"/>
      <c r="E7" s="190"/>
      <c r="F7" s="252" t="s">
        <v>199</v>
      </c>
      <c r="G7" s="252"/>
      <c r="H7" s="252"/>
      <c r="I7" s="252"/>
      <c r="J7" s="252"/>
      <c r="K7" s="253"/>
      <c r="L7" s="253"/>
      <c r="M7" s="253"/>
      <c r="N7" s="189"/>
      <c r="O7" s="313"/>
      <c r="P7" s="311"/>
      <c r="Q7" s="317"/>
      <c r="R7" s="311"/>
      <c r="S7" s="310"/>
      <c r="U7" s="48"/>
      <c r="W7" s="319"/>
      <c r="X7" s="48"/>
    </row>
    <row r="8" spans="1:24" ht="15.75" customHeight="1">
      <c r="A8" s="249" t="s">
        <v>174</v>
      </c>
      <c r="B8" s="254"/>
      <c r="C8" s="118">
        <f>D8+J8+N8</f>
        <v>1762</v>
      </c>
      <c r="D8" s="150">
        <v>58</v>
      </c>
      <c r="E8" s="150">
        <v>7</v>
      </c>
      <c r="F8" s="150">
        <v>51</v>
      </c>
      <c r="G8" s="150">
        <v>29</v>
      </c>
      <c r="H8" s="150">
        <v>12</v>
      </c>
      <c r="I8" s="150">
        <v>31</v>
      </c>
      <c r="J8" s="150">
        <v>1143</v>
      </c>
      <c r="K8" s="150">
        <v>33</v>
      </c>
      <c r="L8" s="150">
        <v>1</v>
      </c>
      <c r="M8" s="150">
        <v>1110</v>
      </c>
      <c r="N8" s="151">
        <v>561</v>
      </c>
      <c r="O8" s="320"/>
      <c r="P8" s="321"/>
      <c r="Q8" s="321"/>
      <c r="R8" s="321"/>
      <c r="S8" s="321"/>
    </row>
    <row r="9" spans="1:24" s="48" customFormat="1" ht="15.75" customHeight="1">
      <c r="A9" s="250" t="s">
        <v>144</v>
      </c>
      <c r="B9" s="251"/>
      <c r="C9" s="118">
        <f t="shared" ref="C9:C34" si="0">D9+J9+N9</f>
        <v>463</v>
      </c>
      <c r="D9" s="150">
        <v>15</v>
      </c>
      <c r="E9" s="150">
        <v>2</v>
      </c>
      <c r="F9" s="150">
        <v>13</v>
      </c>
      <c r="G9" s="150">
        <v>8</v>
      </c>
      <c r="H9" s="150">
        <v>2</v>
      </c>
      <c r="I9" s="150">
        <v>6</v>
      </c>
      <c r="J9" s="150">
        <v>304</v>
      </c>
      <c r="K9" s="150">
        <v>11</v>
      </c>
      <c r="L9" s="150">
        <v>1</v>
      </c>
      <c r="M9" s="150">
        <v>293</v>
      </c>
      <c r="N9" s="151">
        <v>144</v>
      </c>
      <c r="O9" s="322"/>
      <c r="P9" s="323"/>
      <c r="Q9" s="323"/>
      <c r="R9" s="323"/>
      <c r="S9" s="323"/>
      <c r="V9" s="45"/>
    </row>
    <row r="10" spans="1:24" ht="15.75" customHeight="1">
      <c r="A10" s="144"/>
      <c r="B10" s="141" t="s">
        <v>102</v>
      </c>
      <c r="C10" s="117">
        <f t="shared" si="0"/>
        <v>463</v>
      </c>
      <c r="D10" s="148">
        <v>15</v>
      </c>
      <c r="E10" s="148">
        <v>2</v>
      </c>
      <c r="F10" s="148">
        <v>13</v>
      </c>
      <c r="G10" s="148">
        <v>8</v>
      </c>
      <c r="H10" s="148">
        <v>2</v>
      </c>
      <c r="I10" s="148">
        <v>6</v>
      </c>
      <c r="J10" s="148">
        <v>304</v>
      </c>
      <c r="K10" s="148">
        <v>11</v>
      </c>
      <c r="L10" s="148">
        <v>1</v>
      </c>
      <c r="M10" s="148">
        <v>293</v>
      </c>
      <c r="N10" s="149">
        <v>144</v>
      </c>
      <c r="O10" s="320"/>
      <c r="P10" s="321"/>
      <c r="Q10" s="321"/>
      <c r="R10" s="321"/>
      <c r="S10" s="321"/>
    </row>
    <row r="11" spans="1:24" s="48" customFormat="1" ht="15.75" customHeight="1">
      <c r="A11" s="250" t="s">
        <v>197</v>
      </c>
      <c r="B11" s="251"/>
      <c r="C11" s="118">
        <f t="shared" si="0"/>
        <v>468</v>
      </c>
      <c r="D11" s="150">
        <v>14</v>
      </c>
      <c r="E11" s="150">
        <v>2</v>
      </c>
      <c r="F11" s="150">
        <v>12</v>
      </c>
      <c r="G11" s="150">
        <v>5</v>
      </c>
      <c r="H11" s="150">
        <v>3</v>
      </c>
      <c r="I11" s="150">
        <v>6</v>
      </c>
      <c r="J11" s="150">
        <v>312</v>
      </c>
      <c r="K11" s="150">
        <v>10</v>
      </c>
      <c r="L11" s="150" t="s">
        <v>119</v>
      </c>
      <c r="M11" s="150">
        <v>302</v>
      </c>
      <c r="N11" s="151">
        <v>142</v>
      </c>
      <c r="O11" s="322"/>
      <c r="P11" s="323"/>
      <c r="Q11" s="323"/>
      <c r="R11" s="323"/>
      <c r="S11" s="323"/>
    </row>
    <row r="12" spans="1:24" ht="15.75" customHeight="1">
      <c r="A12" s="144"/>
      <c r="B12" s="141" t="s">
        <v>103</v>
      </c>
      <c r="C12" s="117">
        <f t="shared" si="0"/>
        <v>210</v>
      </c>
      <c r="D12" s="148">
        <v>7</v>
      </c>
      <c r="E12" s="148">
        <v>1</v>
      </c>
      <c r="F12" s="148">
        <v>6</v>
      </c>
      <c r="G12" s="148">
        <v>3</v>
      </c>
      <c r="H12" s="148">
        <v>1</v>
      </c>
      <c r="I12" s="148">
        <v>2</v>
      </c>
      <c r="J12" s="148">
        <v>139</v>
      </c>
      <c r="K12" s="148">
        <v>6</v>
      </c>
      <c r="L12" s="148" t="s">
        <v>119</v>
      </c>
      <c r="M12" s="148">
        <v>133</v>
      </c>
      <c r="N12" s="149">
        <v>64</v>
      </c>
      <c r="O12" s="320"/>
      <c r="P12" s="321"/>
      <c r="Q12" s="321"/>
      <c r="R12" s="321"/>
      <c r="S12" s="321"/>
    </row>
    <row r="13" spans="1:24" ht="15.75" customHeight="1">
      <c r="A13" s="144"/>
      <c r="B13" s="141" t="s">
        <v>104</v>
      </c>
      <c r="C13" s="117">
        <f t="shared" si="0"/>
        <v>106</v>
      </c>
      <c r="D13" s="148">
        <v>3</v>
      </c>
      <c r="E13" s="148" t="s">
        <v>119</v>
      </c>
      <c r="F13" s="148">
        <v>3</v>
      </c>
      <c r="G13" s="148">
        <v>1</v>
      </c>
      <c r="H13" s="148">
        <v>1</v>
      </c>
      <c r="I13" s="148">
        <v>2</v>
      </c>
      <c r="J13" s="148">
        <v>68</v>
      </c>
      <c r="K13" s="148">
        <v>1</v>
      </c>
      <c r="L13" s="148" t="s">
        <v>119</v>
      </c>
      <c r="M13" s="148">
        <v>67</v>
      </c>
      <c r="N13" s="149">
        <v>35</v>
      </c>
      <c r="O13" s="320"/>
      <c r="P13" s="321"/>
      <c r="Q13" s="321"/>
      <c r="R13" s="321"/>
      <c r="S13" s="321"/>
    </row>
    <row r="14" spans="1:24" ht="15.75" customHeight="1">
      <c r="A14" s="144"/>
      <c r="B14" s="154" t="s">
        <v>176</v>
      </c>
      <c r="C14" s="117">
        <f t="shared" si="0"/>
        <v>84</v>
      </c>
      <c r="D14" s="148">
        <v>1</v>
      </c>
      <c r="E14" s="148" t="s">
        <v>119</v>
      </c>
      <c r="F14" s="148">
        <v>1</v>
      </c>
      <c r="G14" s="148" t="s">
        <v>119</v>
      </c>
      <c r="H14" s="148">
        <v>1</v>
      </c>
      <c r="I14" s="148">
        <v>1</v>
      </c>
      <c r="J14" s="148">
        <v>58</v>
      </c>
      <c r="K14" s="148">
        <v>2</v>
      </c>
      <c r="L14" s="148" t="s">
        <v>119</v>
      </c>
      <c r="M14" s="148">
        <v>56</v>
      </c>
      <c r="N14" s="149">
        <v>25</v>
      </c>
      <c r="O14" s="320"/>
      <c r="P14" s="321"/>
      <c r="Q14" s="321"/>
      <c r="R14" s="321"/>
      <c r="S14" s="321"/>
    </row>
    <row r="15" spans="1:24" ht="15.75" customHeight="1">
      <c r="A15" s="144"/>
      <c r="B15" s="154" t="s">
        <v>177</v>
      </c>
      <c r="C15" s="117">
        <f t="shared" si="0"/>
        <v>68</v>
      </c>
      <c r="D15" s="148">
        <v>3</v>
      </c>
      <c r="E15" s="148">
        <v>1</v>
      </c>
      <c r="F15" s="148">
        <v>2</v>
      </c>
      <c r="G15" s="148">
        <v>1</v>
      </c>
      <c r="H15" s="148" t="s">
        <v>119</v>
      </c>
      <c r="I15" s="148">
        <v>1</v>
      </c>
      <c r="J15" s="148">
        <v>47</v>
      </c>
      <c r="K15" s="148">
        <v>1</v>
      </c>
      <c r="L15" s="148" t="s">
        <v>119</v>
      </c>
      <c r="M15" s="148">
        <v>46</v>
      </c>
      <c r="N15" s="149">
        <v>18</v>
      </c>
      <c r="O15" s="320"/>
      <c r="P15" s="321"/>
      <c r="Q15" s="321"/>
      <c r="R15" s="321"/>
      <c r="S15" s="321"/>
    </row>
    <row r="16" spans="1:24" s="48" customFormat="1" ht="15.75" customHeight="1">
      <c r="A16" s="243" t="s">
        <v>196</v>
      </c>
      <c r="B16" s="244"/>
      <c r="C16" s="118">
        <f t="shared" si="0"/>
        <v>144</v>
      </c>
      <c r="D16" s="150">
        <v>7</v>
      </c>
      <c r="E16" s="150">
        <v>1</v>
      </c>
      <c r="F16" s="150">
        <v>6</v>
      </c>
      <c r="G16" s="150">
        <v>3</v>
      </c>
      <c r="H16" s="150">
        <v>1</v>
      </c>
      <c r="I16" s="150">
        <v>4</v>
      </c>
      <c r="J16" s="150">
        <v>86</v>
      </c>
      <c r="K16" s="150">
        <v>3</v>
      </c>
      <c r="L16" s="150" t="s">
        <v>119</v>
      </c>
      <c r="M16" s="150">
        <v>83</v>
      </c>
      <c r="N16" s="151">
        <v>51</v>
      </c>
      <c r="O16" s="322"/>
      <c r="P16" s="323"/>
      <c r="Q16" s="323"/>
      <c r="R16" s="323"/>
      <c r="S16" s="323"/>
    </row>
    <row r="17" spans="1:24" ht="15.75" customHeight="1">
      <c r="A17" s="144"/>
      <c r="B17" s="154" t="s">
        <v>178</v>
      </c>
      <c r="C17" s="117">
        <f t="shared" si="0"/>
        <v>91</v>
      </c>
      <c r="D17" s="148">
        <v>5</v>
      </c>
      <c r="E17" s="148">
        <v>1</v>
      </c>
      <c r="F17" s="148">
        <v>4</v>
      </c>
      <c r="G17" s="148">
        <v>1</v>
      </c>
      <c r="H17" s="148">
        <v>1</v>
      </c>
      <c r="I17" s="148">
        <v>3</v>
      </c>
      <c r="J17" s="148">
        <v>53</v>
      </c>
      <c r="K17" s="148">
        <v>2</v>
      </c>
      <c r="L17" s="148" t="s">
        <v>119</v>
      </c>
      <c r="M17" s="148">
        <v>51</v>
      </c>
      <c r="N17" s="149">
        <v>33</v>
      </c>
      <c r="O17" s="320"/>
      <c r="P17" s="321"/>
      <c r="Q17" s="321"/>
      <c r="R17" s="321"/>
      <c r="S17" s="321"/>
    </row>
    <row r="18" spans="1:24" ht="15.75" customHeight="1">
      <c r="A18" s="144"/>
      <c r="B18" s="154" t="s">
        <v>179</v>
      </c>
      <c r="C18" s="117">
        <f t="shared" si="0"/>
        <v>53</v>
      </c>
      <c r="D18" s="148">
        <v>2</v>
      </c>
      <c r="E18" s="148" t="s">
        <v>119</v>
      </c>
      <c r="F18" s="148">
        <v>2</v>
      </c>
      <c r="G18" s="148">
        <v>2</v>
      </c>
      <c r="H18" s="148" t="s">
        <v>119</v>
      </c>
      <c r="I18" s="148">
        <v>1</v>
      </c>
      <c r="J18" s="148">
        <v>33</v>
      </c>
      <c r="K18" s="148">
        <v>1</v>
      </c>
      <c r="L18" s="148" t="s">
        <v>119</v>
      </c>
      <c r="M18" s="148">
        <v>32</v>
      </c>
      <c r="N18" s="149">
        <v>18</v>
      </c>
      <c r="O18" s="320"/>
      <c r="P18" s="321"/>
      <c r="Q18" s="321"/>
      <c r="R18" s="321"/>
      <c r="S18" s="321"/>
    </row>
    <row r="19" spans="1:24" ht="15.75" customHeight="1">
      <c r="A19" s="243" t="s">
        <v>195</v>
      </c>
      <c r="B19" s="244"/>
      <c r="C19" s="118">
        <f t="shared" si="0"/>
        <v>255</v>
      </c>
      <c r="D19" s="150">
        <v>11</v>
      </c>
      <c r="E19" s="150">
        <v>1</v>
      </c>
      <c r="F19" s="150">
        <v>10</v>
      </c>
      <c r="G19" s="150">
        <v>6</v>
      </c>
      <c r="H19" s="150">
        <v>2</v>
      </c>
      <c r="I19" s="150">
        <v>6</v>
      </c>
      <c r="J19" s="150">
        <v>161</v>
      </c>
      <c r="K19" s="150">
        <v>5</v>
      </c>
      <c r="L19" s="150" t="s">
        <v>119</v>
      </c>
      <c r="M19" s="150">
        <v>156</v>
      </c>
      <c r="N19" s="151">
        <v>83</v>
      </c>
      <c r="O19" s="320"/>
      <c r="P19" s="321"/>
      <c r="Q19" s="321"/>
      <c r="R19" s="321"/>
      <c r="S19" s="321"/>
      <c r="U19" s="48"/>
      <c r="W19" s="49"/>
      <c r="X19" s="48"/>
    </row>
    <row r="20" spans="1:24" s="46" customFormat="1" ht="15.75" customHeight="1">
      <c r="A20" s="181"/>
      <c r="B20" s="324" t="s">
        <v>105</v>
      </c>
      <c r="C20" s="117">
        <f t="shared" si="0"/>
        <v>90</v>
      </c>
      <c r="D20" s="148">
        <v>3</v>
      </c>
      <c r="E20" s="148">
        <v>1</v>
      </c>
      <c r="F20" s="148">
        <v>2</v>
      </c>
      <c r="G20" s="148">
        <v>1</v>
      </c>
      <c r="H20" s="148">
        <v>1</v>
      </c>
      <c r="I20" s="148">
        <v>1</v>
      </c>
      <c r="J20" s="148">
        <v>59</v>
      </c>
      <c r="K20" s="148">
        <v>2</v>
      </c>
      <c r="L20" s="148" t="s">
        <v>119</v>
      </c>
      <c r="M20" s="148">
        <v>57</v>
      </c>
      <c r="N20" s="149">
        <v>28</v>
      </c>
      <c r="O20" s="320"/>
      <c r="P20" s="321"/>
      <c r="Q20" s="321"/>
      <c r="R20" s="321"/>
      <c r="S20" s="321"/>
    </row>
    <row r="21" spans="1:24" ht="15.75" customHeight="1">
      <c r="A21" s="144"/>
      <c r="B21" s="154" t="s">
        <v>180</v>
      </c>
      <c r="C21" s="117">
        <f t="shared" si="0"/>
        <v>129</v>
      </c>
      <c r="D21" s="148">
        <v>7</v>
      </c>
      <c r="E21" s="148" t="s">
        <v>119</v>
      </c>
      <c r="F21" s="148">
        <v>7</v>
      </c>
      <c r="G21" s="148">
        <v>4</v>
      </c>
      <c r="H21" s="148">
        <v>1</v>
      </c>
      <c r="I21" s="148">
        <v>4</v>
      </c>
      <c r="J21" s="148">
        <v>79</v>
      </c>
      <c r="K21" s="148">
        <v>3</v>
      </c>
      <c r="L21" s="148" t="s">
        <v>119</v>
      </c>
      <c r="M21" s="148">
        <v>76</v>
      </c>
      <c r="N21" s="149">
        <v>43</v>
      </c>
      <c r="O21" s="320"/>
      <c r="P21" s="321"/>
      <c r="Q21" s="321"/>
      <c r="R21" s="321"/>
      <c r="S21" s="321"/>
    </row>
    <row r="22" spans="1:24" ht="15.75" customHeight="1">
      <c r="A22" s="144"/>
      <c r="B22" s="154" t="s">
        <v>181</v>
      </c>
      <c r="C22" s="117">
        <f t="shared" si="0"/>
        <v>22</v>
      </c>
      <c r="D22" s="148">
        <v>1</v>
      </c>
      <c r="E22" s="148" t="s">
        <v>119</v>
      </c>
      <c r="F22" s="148">
        <v>1</v>
      </c>
      <c r="G22" s="148">
        <v>1</v>
      </c>
      <c r="H22" s="148" t="s">
        <v>119</v>
      </c>
      <c r="I22" s="148">
        <v>1</v>
      </c>
      <c r="J22" s="148">
        <v>14</v>
      </c>
      <c r="K22" s="148" t="s">
        <v>119</v>
      </c>
      <c r="L22" s="148" t="s">
        <v>119</v>
      </c>
      <c r="M22" s="148">
        <v>14</v>
      </c>
      <c r="N22" s="149">
        <v>7</v>
      </c>
      <c r="O22" s="320"/>
      <c r="P22" s="321"/>
      <c r="Q22" s="321"/>
      <c r="R22" s="321"/>
      <c r="S22" s="321"/>
    </row>
    <row r="23" spans="1:24" ht="15.75" customHeight="1">
      <c r="A23" s="144"/>
      <c r="B23" s="154" t="s">
        <v>187</v>
      </c>
      <c r="C23" s="117">
        <v>13</v>
      </c>
      <c r="D23" s="148" t="s">
        <v>119</v>
      </c>
      <c r="E23" s="148" t="s">
        <v>119</v>
      </c>
      <c r="F23" s="148" t="s">
        <v>119</v>
      </c>
      <c r="G23" s="148" t="s">
        <v>119</v>
      </c>
      <c r="H23" s="148" t="s">
        <v>119</v>
      </c>
      <c r="I23" s="148" t="s">
        <v>119</v>
      </c>
      <c r="J23" s="148">
        <v>9</v>
      </c>
      <c r="K23" s="148" t="s">
        <v>119</v>
      </c>
      <c r="L23" s="148" t="s">
        <v>119</v>
      </c>
      <c r="M23" s="148">
        <v>9</v>
      </c>
      <c r="N23" s="149">
        <v>5</v>
      </c>
      <c r="O23" s="320"/>
      <c r="P23" s="321"/>
      <c r="Q23" s="321"/>
      <c r="R23" s="321"/>
      <c r="S23" s="321"/>
    </row>
    <row r="24" spans="1:24" s="48" customFormat="1" ht="15.75" customHeight="1">
      <c r="A24" s="245" t="s">
        <v>188</v>
      </c>
      <c r="B24" s="244"/>
      <c r="C24" s="118">
        <f t="shared" si="0"/>
        <v>177</v>
      </c>
      <c r="D24" s="150">
        <v>4</v>
      </c>
      <c r="E24" s="150" t="s">
        <v>119</v>
      </c>
      <c r="F24" s="150">
        <v>4</v>
      </c>
      <c r="G24" s="150">
        <v>3</v>
      </c>
      <c r="H24" s="150">
        <v>1</v>
      </c>
      <c r="I24" s="150">
        <v>4</v>
      </c>
      <c r="J24" s="150">
        <v>111</v>
      </c>
      <c r="K24" s="150">
        <v>2</v>
      </c>
      <c r="L24" s="150" t="s">
        <v>119</v>
      </c>
      <c r="M24" s="150">
        <v>109</v>
      </c>
      <c r="N24" s="151">
        <v>62</v>
      </c>
      <c r="O24" s="322"/>
      <c r="P24" s="323"/>
      <c r="Q24" s="323"/>
      <c r="R24" s="323"/>
      <c r="S24" s="323"/>
    </row>
    <row r="25" spans="1:24" ht="15.75" customHeight="1">
      <c r="A25" s="144"/>
      <c r="B25" s="154" t="s">
        <v>106</v>
      </c>
      <c r="C25" s="117">
        <f t="shared" si="0"/>
        <v>142</v>
      </c>
      <c r="D25" s="148">
        <v>3</v>
      </c>
      <c r="E25" s="148" t="s">
        <v>119</v>
      </c>
      <c r="F25" s="148">
        <v>3</v>
      </c>
      <c r="G25" s="148">
        <v>2</v>
      </c>
      <c r="H25" s="148">
        <v>1</v>
      </c>
      <c r="I25" s="148">
        <v>3</v>
      </c>
      <c r="J25" s="148">
        <v>88</v>
      </c>
      <c r="K25" s="148">
        <v>2</v>
      </c>
      <c r="L25" s="148" t="s">
        <v>119</v>
      </c>
      <c r="M25" s="148">
        <v>86</v>
      </c>
      <c r="N25" s="149">
        <v>51</v>
      </c>
      <c r="O25" s="320"/>
      <c r="P25" s="321"/>
      <c r="Q25" s="321"/>
      <c r="R25" s="321"/>
      <c r="S25" s="321"/>
    </row>
    <row r="26" spans="1:24" ht="15.75" customHeight="1">
      <c r="A26" s="144"/>
      <c r="B26" s="154" t="s">
        <v>25</v>
      </c>
      <c r="C26" s="117">
        <v>19</v>
      </c>
      <c r="D26" s="148" t="s">
        <v>119</v>
      </c>
      <c r="E26" s="148" t="s">
        <v>119</v>
      </c>
      <c r="F26" s="148" t="s">
        <v>119</v>
      </c>
      <c r="G26" s="148" t="s">
        <v>119</v>
      </c>
      <c r="H26" s="148" t="s">
        <v>119</v>
      </c>
      <c r="I26" s="148" t="s">
        <v>119</v>
      </c>
      <c r="J26" s="148">
        <v>11</v>
      </c>
      <c r="K26" s="148" t="s">
        <v>119</v>
      </c>
      <c r="L26" s="148" t="s">
        <v>119</v>
      </c>
      <c r="M26" s="148">
        <v>11</v>
      </c>
      <c r="N26" s="149">
        <v>7</v>
      </c>
      <c r="O26" s="320"/>
      <c r="P26" s="321"/>
      <c r="Q26" s="321"/>
      <c r="R26" s="321"/>
      <c r="S26" s="321"/>
    </row>
    <row r="27" spans="1:24" ht="15.75" customHeight="1">
      <c r="A27" s="144"/>
      <c r="B27" s="154" t="s">
        <v>182</v>
      </c>
      <c r="C27" s="117">
        <v>12</v>
      </c>
      <c r="D27" s="148">
        <v>1</v>
      </c>
      <c r="E27" s="148" t="s">
        <v>119</v>
      </c>
      <c r="F27" s="148">
        <v>1</v>
      </c>
      <c r="G27" s="148">
        <v>1</v>
      </c>
      <c r="H27" s="148" t="s">
        <v>119</v>
      </c>
      <c r="I27" s="148">
        <v>1</v>
      </c>
      <c r="J27" s="148">
        <v>4</v>
      </c>
      <c r="K27" s="148" t="s">
        <v>119</v>
      </c>
      <c r="L27" s="148" t="s">
        <v>119</v>
      </c>
      <c r="M27" s="148">
        <v>4</v>
      </c>
      <c r="N27" s="149">
        <v>1</v>
      </c>
      <c r="O27" s="320"/>
      <c r="P27" s="321"/>
      <c r="Q27" s="321"/>
      <c r="R27" s="321"/>
      <c r="S27" s="321"/>
    </row>
    <row r="28" spans="1:24" ht="15.75" customHeight="1">
      <c r="A28" s="144"/>
      <c r="B28" s="154" t="s">
        <v>189</v>
      </c>
      <c r="C28" s="117">
        <v>3</v>
      </c>
      <c r="D28" s="148" t="s">
        <v>119</v>
      </c>
      <c r="E28" s="148" t="s">
        <v>119</v>
      </c>
      <c r="F28" s="148" t="s">
        <v>119</v>
      </c>
      <c r="G28" s="148" t="s">
        <v>119</v>
      </c>
      <c r="H28" s="148" t="s">
        <v>119</v>
      </c>
      <c r="I28" s="148" t="s">
        <v>119</v>
      </c>
      <c r="J28" s="148">
        <v>2</v>
      </c>
      <c r="K28" s="148" t="s">
        <v>119</v>
      </c>
      <c r="L28" s="148" t="s">
        <v>119</v>
      </c>
      <c r="M28" s="148">
        <v>2</v>
      </c>
      <c r="N28" s="149">
        <v>1</v>
      </c>
      <c r="O28" s="320"/>
      <c r="P28" s="321"/>
      <c r="Q28" s="321"/>
      <c r="R28" s="321"/>
      <c r="S28" s="321"/>
    </row>
    <row r="29" spans="1:24" ht="15.75" customHeight="1">
      <c r="A29" s="144"/>
      <c r="B29" s="154" t="s">
        <v>190</v>
      </c>
      <c r="C29" s="117">
        <v>8</v>
      </c>
      <c r="D29" s="148" t="s">
        <v>119</v>
      </c>
      <c r="E29" s="148" t="s">
        <v>119</v>
      </c>
      <c r="F29" s="148" t="s">
        <v>119</v>
      </c>
      <c r="G29" s="148" t="s">
        <v>119</v>
      </c>
      <c r="H29" s="148" t="s">
        <v>119</v>
      </c>
      <c r="I29" s="148" t="s">
        <v>119</v>
      </c>
      <c r="J29" s="148">
        <v>6</v>
      </c>
      <c r="K29" s="148" t="s">
        <v>119</v>
      </c>
      <c r="L29" s="148" t="s">
        <v>119</v>
      </c>
      <c r="M29" s="148">
        <v>6</v>
      </c>
      <c r="N29" s="149">
        <v>2</v>
      </c>
      <c r="O29" s="320"/>
      <c r="P29" s="321"/>
      <c r="Q29" s="321"/>
      <c r="R29" s="321"/>
      <c r="S29" s="321"/>
    </row>
    <row r="30" spans="1:24" s="48" customFormat="1" ht="15.75" customHeight="1">
      <c r="A30" s="245" t="s">
        <v>191</v>
      </c>
      <c r="B30" s="244"/>
      <c r="C30" s="118">
        <f t="shared" si="0"/>
        <v>182</v>
      </c>
      <c r="D30" s="150">
        <v>4</v>
      </c>
      <c r="E30" s="150">
        <v>1</v>
      </c>
      <c r="F30" s="150">
        <v>3</v>
      </c>
      <c r="G30" s="150">
        <v>2</v>
      </c>
      <c r="H30" s="150">
        <v>2</v>
      </c>
      <c r="I30" s="150">
        <v>3</v>
      </c>
      <c r="J30" s="150">
        <v>118</v>
      </c>
      <c r="K30" s="150">
        <v>1</v>
      </c>
      <c r="L30" s="150" t="s">
        <v>119</v>
      </c>
      <c r="M30" s="150">
        <v>117</v>
      </c>
      <c r="N30" s="151">
        <v>60</v>
      </c>
      <c r="O30" s="322"/>
      <c r="P30" s="323"/>
      <c r="Q30" s="323"/>
      <c r="R30" s="323"/>
      <c r="S30" s="323"/>
    </row>
    <row r="31" spans="1:24" ht="15.75" customHeight="1">
      <c r="A31" s="144"/>
      <c r="B31" s="154" t="s">
        <v>107</v>
      </c>
      <c r="C31" s="117">
        <f t="shared" si="0"/>
        <v>143</v>
      </c>
      <c r="D31" s="148">
        <v>4</v>
      </c>
      <c r="E31" s="148">
        <v>1</v>
      </c>
      <c r="F31" s="148">
        <v>3</v>
      </c>
      <c r="G31" s="148">
        <v>2</v>
      </c>
      <c r="H31" s="148">
        <v>2</v>
      </c>
      <c r="I31" s="148">
        <v>3</v>
      </c>
      <c r="J31" s="148">
        <v>93</v>
      </c>
      <c r="K31" s="148">
        <v>1</v>
      </c>
      <c r="L31" s="148" t="s">
        <v>119</v>
      </c>
      <c r="M31" s="148">
        <v>92</v>
      </c>
      <c r="N31" s="149">
        <v>46</v>
      </c>
      <c r="O31" s="320"/>
      <c r="P31" s="321"/>
      <c r="Q31" s="321"/>
      <c r="R31" s="321"/>
      <c r="S31" s="321"/>
    </row>
    <row r="32" spans="1:24" ht="15.75" customHeight="1">
      <c r="A32" s="144"/>
      <c r="B32" s="154" t="s">
        <v>116</v>
      </c>
      <c r="C32" s="117">
        <v>41</v>
      </c>
      <c r="D32" s="148" t="s">
        <v>119</v>
      </c>
      <c r="E32" s="148" t="s">
        <v>119</v>
      </c>
      <c r="F32" s="148" t="s">
        <v>119</v>
      </c>
      <c r="G32" s="148" t="s">
        <v>119</v>
      </c>
      <c r="H32" s="148" t="s">
        <v>119</v>
      </c>
      <c r="I32" s="148" t="s">
        <v>119</v>
      </c>
      <c r="J32" s="148">
        <v>25</v>
      </c>
      <c r="K32" s="148" t="s">
        <v>119</v>
      </c>
      <c r="L32" s="148" t="s">
        <v>119</v>
      </c>
      <c r="M32" s="148">
        <v>25</v>
      </c>
      <c r="N32" s="149">
        <v>14</v>
      </c>
      <c r="O32" s="320"/>
      <c r="P32" s="321"/>
      <c r="Q32" s="321"/>
      <c r="R32" s="321"/>
      <c r="S32" s="321"/>
    </row>
    <row r="33" spans="1:22" s="48" customFormat="1" ht="15.75" customHeight="1">
      <c r="A33" s="243" t="s">
        <v>192</v>
      </c>
      <c r="B33" s="244"/>
      <c r="C33" s="118">
        <f t="shared" si="0"/>
        <v>73</v>
      </c>
      <c r="D33" s="150">
        <v>3</v>
      </c>
      <c r="E33" s="150" t="s">
        <v>119</v>
      </c>
      <c r="F33" s="150">
        <v>3</v>
      </c>
      <c r="G33" s="150">
        <v>2</v>
      </c>
      <c r="H33" s="150">
        <v>1</v>
      </c>
      <c r="I33" s="150">
        <v>2</v>
      </c>
      <c r="J33" s="150">
        <v>51</v>
      </c>
      <c r="K33" s="150">
        <v>1</v>
      </c>
      <c r="L33" s="150" t="s">
        <v>119</v>
      </c>
      <c r="M33" s="150">
        <v>50</v>
      </c>
      <c r="N33" s="151">
        <v>19</v>
      </c>
      <c r="O33" s="322"/>
      <c r="P33" s="323"/>
      <c r="Q33" s="323"/>
      <c r="R33" s="323"/>
      <c r="S33" s="323"/>
    </row>
    <row r="34" spans="1:22" ht="15.75" customHeight="1">
      <c r="A34" s="146"/>
      <c r="B34" s="155" t="s">
        <v>183</v>
      </c>
      <c r="C34" s="117">
        <f t="shared" si="0"/>
        <v>73</v>
      </c>
      <c r="D34" s="152">
        <v>3</v>
      </c>
      <c r="E34" s="152" t="s">
        <v>119</v>
      </c>
      <c r="F34" s="152">
        <v>3</v>
      </c>
      <c r="G34" s="152">
        <v>2</v>
      </c>
      <c r="H34" s="152">
        <v>1</v>
      </c>
      <c r="I34" s="152">
        <v>2</v>
      </c>
      <c r="J34" s="152">
        <v>51</v>
      </c>
      <c r="K34" s="152">
        <v>1</v>
      </c>
      <c r="L34" s="152" t="s">
        <v>119</v>
      </c>
      <c r="M34" s="152">
        <v>50</v>
      </c>
      <c r="N34" s="153">
        <v>19</v>
      </c>
      <c r="O34" s="320"/>
      <c r="P34" s="321"/>
      <c r="Q34" s="321"/>
      <c r="R34" s="321"/>
      <c r="S34" s="321"/>
    </row>
    <row r="35" spans="1:22" ht="18.75" customHeight="1">
      <c r="A35" s="246"/>
      <c r="B35" s="247"/>
      <c r="C35" s="188"/>
      <c r="D35" s="187"/>
      <c r="E35" s="187"/>
      <c r="F35" s="248" t="s">
        <v>198</v>
      </c>
      <c r="G35" s="248"/>
      <c r="H35" s="248"/>
      <c r="I35" s="248"/>
      <c r="J35" s="248"/>
      <c r="K35" s="187"/>
      <c r="L35" s="187"/>
      <c r="M35" s="187"/>
      <c r="N35" s="186"/>
      <c r="O35" s="320"/>
      <c r="P35" s="321"/>
      <c r="Q35" s="321"/>
      <c r="R35" s="321"/>
      <c r="S35" s="321"/>
    </row>
    <row r="36" spans="1:22" ht="15.75" customHeight="1">
      <c r="A36" s="249" t="s">
        <v>174</v>
      </c>
      <c r="B36" s="325"/>
      <c r="C36" s="185">
        <v>125.23098791755508</v>
      </c>
      <c r="D36" s="185">
        <v>4.1222459132906888</v>
      </c>
      <c r="E36" s="185">
        <v>0.49751243781094528</v>
      </c>
      <c r="F36" s="185">
        <v>3.6247334754797444</v>
      </c>
      <c r="G36" s="185">
        <v>2.1</v>
      </c>
      <c r="H36" s="185">
        <v>0.85287846481876328</v>
      </c>
      <c r="I36" s="185">
        <v>2.2032693674484722</v>
      </c>
      <c r="J36" s="185">
        <v>81.3</v>
      </c>
      <c r="K36" s="185">
        <v>2.3454157782515992</v>
      </c>
      <c r="L36" s="185">
        <v>7.1073205401563602E-2</v>
      </c>
      <c r="M36" s="185">
        <v>78.8912579957356</v>
      </c>
      <c r="N36" s="185">
        <v>39.872068230277186</v>
      </c>
      <c r="O36" s="320"/>
      <c r="P36" s="321"/>
      <c r="Q36" s="321"/>
      <c r="R36" s="321"/>
      <c r="S36" s="321"/>
      <c r="V36" s="326"/>
    </row>
    <row r="37" spans="1:22" ht="15.75" customHeight="1">
      <c r="A37" s="250" t="s">
        <v>144</v>
      </c>
      <c r="B37" s="251"/>
      <c r="C37" s="185">
        <v>134.20289855072465</v>
      </c>
      <c r="D37" s="185">
        <v>4.3478260869565224</v>
      </c>
      <c r="E37" s="185">
        <v>0.57971014492753625</v>
      </c>
      <c r="F37" s="185">
        <v>3.7681159420289858</v>
      </c>
      <c r="G37" s="185">
        <v>2.318840579710145</v>
      </c>
      <c r="H37" s="185">
        <v>0.57971014492753625</v>
      </c>
      <c r="I37" s="185">
        <v>1.7391304347826086</v>
      </c>
      <c r="J37" s="185">
        <v>88.6</v>
      </c>
      <c r="K37" s="185">
        <v>3.1884057971014492</v>
      </c>
      <c r="L37" s="185">
        <v>0.28985507246376813</v>
      </c>
      <c r="M37" s="185">
        <v>84.927536231884048</v>
      </c>
      <c r="N37" s="185">
        <v>42</v>
      </c>
      <c r="O37" s="320"/>
      <c r="P37" s="321"/>
      <c r="Q37" s="321"/>
      <c r="R37" s="321"/>
      <c r="S37" s="321"/>
    </row>
    <row r="38" spans="1:22" ht="15.75" customHeight="1">
      <c r="A38" s="144"/>
      <c r="B38" s="141" t="s">
        <v>102</v>
      </c>
      <c r="C38" s="184">
        <v>134.20289855072465</v>
      </c>
      <c r="D38" s="184">
        <v>4.3478260869565224</v>
      </c>
      <c r="E38" s="184">
        <v>0.57971014492753625</v>
      </c>
      <c r="F38" s="184">
        <v>3.7681159420289858</v>
      </c>
      <c r="G38" s="184">
        <v>2.318840579710145</v>
      </c>
      <c r="H38" s="184">
        <v>0.57971014492753625</v>
      </c>
      <c r="I38" s="184">
        <v>1.7391304347826086</v>
      </c>
      <c r="J38" s="184">
        <v>88.6</v>
      </c>
      <c r="K38" s="184">
        <v>3.1884057971014492</v>
      </c>
      <c r="L38" s="184">
        <v>0.28985507246376813</v>
      </c>
      <c r="M38" s="185">
        <v>84.927536231884048</v>
      </c>
      <c r="N38" s="184">
        <v>42</v>
      </c>
      <c r="O38" s="327"/>
      <c r="P38" s="328"/>
      <c r="Q38" s="328"/>
      <c r="R38" s="328"/>
      <c r="S38" s="329"/>
    </row>
    <row r="39" spans="1:22" ht="15.75" customHeight="1">
      <c r="A39" s="250" t="s">
        <v>197</v>
      </c>
      <c r="B39" s="251"/>
      <c r="C39" s="184">
        <v>132.99648468693252</v>
      </c>
      <c r="D39" s="184">
        <v>3.978527319694563</v>
      </c>
      <c r="E39" s="184">
        <v>0.56836104567065182</v>
      </c>
      <c r="F39" s="184">
        <v>3.4101662740239109</v>
      </c>
      <c r="G39" s="184">
        <v>1.4209026141766294</v>
      </c>
      <c r="H39" s="184">
        <v>0.85254156850597773</v>
      </c>
      <c r="I39" s="184">
        <v>1.7050831370119555</v>
      </c>
      <c r="J39" s="184">
        <v>88.664323124621689</v>
      </c>
      <c r="K39" s="184">
        <v>2.8418052283532589</v>
      </c>
      <c r="L39" s="184" t="s">
        <v>119</v>
      </c>
      <c r="M39" s="184">
        <v>85.822517896268437</v>
      </c>
      <c r="N39" s="184">
        <v>40.35363424261628</v>
      </c>
      <c r="O39" s="327"/>
      <c r="P39" s="328"/>
      <c r="Q39" s="328"/>
      <c r="R39" s="328"/>
      <c r="S39" s="328"/>
      <c r="U39" s="326"/>
    </row>
    <row r="40" spans="1:22" ht="15.75" customHeight="1">
      <c r="A40" s="144"/>
      <c r="B40" s="141" t="s">
        <v>103</v>
      </c>
      <c r="C40" s="184">
        <v>142.22727919214904</v>
      </c>
      <c r="D40" s="184">
        <v>4.7409093064049683</v>
      </c>
      <c r="E40" s="184">
        <v>0.67727275805785259</v>
      </c>
      <c r="F40" s="184">
        <v>4.063636548347116</v>
      </c>
      <c r="G40" s="184">
        <v>2.031818274173558</v>
      </c>
      <c r="H40" s="184">
        <v>0.67727275805785259</v>
      </c>
      <c r="I40" s="184">
        <v>1.3545455161157052</v>
      </c>
      <c r="J40" s="184">
        <v>94.140913370041517</v>
      </c>
      <c r="K40" s="184">
        <v>4.063636548347116</v>
      </c>
      <c r="L40" s="184" t="s">
        <v>119</v>
      </c>
      <c r="M40" s="184">
        <v>90.077276821694397</v>
      </c>
      <c r="N40" s="184">
        <v>43.345456515702566</v>
      </c>
      <c r="O40" s="327"/>
      <c r="P40" s="328"/>
      <c r="Q40" s="328"/>
      <c r="R40" s="328"/>
      <c r="S40" s="328"/>
    </row>
    <row r="41" spans="1:22" ht="15.75" customHeight="1">
      <c r="A41" s="144"/>
      <c r="B41" s="141" t="s">
        <v>104</v>
      </c>
      <c r="C41" s="184">
        <v>124.76018972964702</v>
      </c>
      <c r="D41" s="184">
        <v>3.530948765933406</v>
      </c>
      <c r="E41" s="184" t="s">
        <v>119</v>
      </c>
      <c r="F41" s="184">
        <v>3.530948765933406</v>
      </c>
      <c r="G41" s="184">
        <v>1.1769829219778021</v>
      </c>
      <c r="H41" s="184">
        <v>1.1769829219778021</v>
      </c>
      <c r="I41" s="184">
        <v>2.3539658439556042</v>
      </c>
      <c r="J41" s="184">
        <v>80.034838694490546</v>
      </c>
      <c r="K41" s="184">
        <v>1.1769829219778021</v>
      </c>
      <c r="L41" s="184" t="s">
        <v>119</v>
      </c>
      <c r="M41" s="184">
        <v>78.85785577251275</v>
      </c>
      <c r="N41" s="184">
        <v>41.194402269223069</v>
      </c>
      <c r="O41" s="327"/>
      <c r="P41" s="328"/>
      <c r="Q41" s="328"/>
      <c r="R41" s="328"/>
      <c r="S41" s="328"/>
    </row>
    <row r="42" spans="1:22" ht="15.75" customHeight="1">
      <c r="A42" s="144"/>
      <c r="B42" s="154" t="s">
        <v>176</v>
      </c>
      <c r="C42" s="184">
        <v>121.6157521355147</v>
      </c>
      <c r="D42" s="184">
        <v>1.4478065730418417</v>
      </c>
      <c r="E42" s="184" t="s">
        <v>119</v>
      </c>
      <c r="F42" s="184">
        <v>1.4478065730418417</v>
      </c>
      <c r="G42" s="184" t="s">
        <v>119</v>
      </c>
      <c r="H42" s="184">
        <v>1.4478065730418417</v>
      </c>
      <c r="I42" s="184">
        <v>1.4478065730418417</v>
      </c>
      <c r="J42" s="184">
        <v>83.972781236426812</v>
      </c>
      <c r="K42" s="184">
        <v>2.8956131460836834</v>
      </c>
      <c r="L42" s="184" t="s">
        <v>119</v>
      </c>
      <c r="M42" s="184">
        <v>81.077168090343136</v>
      </c>
      <c r="N42" s="184">
        <v>36.19516432604604</v>
      </c>
      <c r="O42" s="327"/>
      <c r="P42" s="328"/>
      <c r="Q42" s="328"/>
      <c r="R42" s="328"/>
      <c r="S42" s="328"/>
    </row>
    <row r="43" spans="1:22" ht="15.75" customHeight="1">
      <c r="A43" s="144"/>
      <c r="B43" s="154" t="s">
        <v>177</v>
      </c>
      <c r="C43" s="184">
        <v>135.44467682501741</v>
      </c>
      <c r="D43" s="184">
        <v>5.975500448162534</v>
      </c>
      <c r="E43" s="184">
        <v>1.9918334827208444</v>
      </c>
      <c r="F43" s="184">
        <v>3.9836669654416887</v>
      </c>
      <c r="G43" s="184">
        <v>1.9918334827208444</v>
      </c>
      <c r="H43" s="184" t="s">
        <v>119</v>
      </c>
      <c r="I43" s="184">
        <v>1.9918334827208444</v>
      </c>
      <c r="J43" s="184">
        <v>93.616173687879694</v>
      </c>
      <c r="K43" s="184">
        <v>1.9918334827208444</v>
      </c>
      <c r="L43" s="184" t="s">
        <v>119</v>
      </c>
      <c r="M43" s="184">
        <v>91.624340205158845</v>
      </c>
      <c r="N43" s="184">
        <v>35.853002688975202</v>
      </c>
      <c r="O43" s="327"/>
      <c r="P43" s="328"/>
      <c r="Q43" s="328"/>
      <c r="R43" s="328"/>
      <c r="S43" s="328"/>
    </row>
    <row r="44" spans="1:22" ht="15.75" customHeight="1">
      <c r="A44" s="243" t="s">
        <v>196</v>
      </c>
      <c r="B44" s="244"/>
      <c r="C44" s="184">
        <v>102.38543851541114</v>
      </c>
      <c r="D44" s="184">
        <v>4.9770699278324857</v>
      </c>
      <c r="E44" s="184">
        <v>0.71100998969035512</v>
      </c>
      <c r="F44" s="184">
        <v>4.2660599381421305</v>
      </c>
      <c r="G44" s="184">
        <v>2.1330299690710652</v>
      </c>
      <c r="H44" s="184">
        <v>0.71100998969035512</v>
      </c>
      <c r="I44" s="184">
        <v>2.8440399587614205</v>
      </c>
      <c r="J44" s="184">
        <v>61.146859113370546</v>
      </c>
      <c r="K44" s="184">
        <v>2.1330299690710652</v>
      </c>
      <c r="L44" s="184" t="s">
        <v>119</v>
      </c>
      <c r="M44" s="184">
        <v>59.013829144299478</v>
      </c>
      <c r="N44" s="184">
        <v>36.261509474208111</v>
      </c>
      <c r="O44" s="327"/>
      <c r="P44" s="328"/>
      <c r="Q44" s="328"/>
      <c r="R44" s="328"/>
      <c r="S44" s="328"/>
    </row>
    <row r="45" spans="1:22" ht="15.75" customHeight="1">
      <c r="A45" s="144"/>
      <c r="B45" s="154" t="s">
        <v>178</v>
      </c>
      <c r="C45" s="184">
        <v>104.80610869890701</v>
      </c>
      <c r="D45" s="184">
        <v>5.7585774010388473</v>
      </c>
      <c r="E45" s="184">
        <v>1.1517154802077694</v>
      </c>
      <c r="F45" s="184">
        <v>4.6068619208310775</v>
      </c>
      <c r="G45" s="184">
        <v>1.1517154802077694</v>
      </c>
      <c r="H45" s="184">
        <v>1.1517154802077694</v>
      </c>
      <c r="I45" s="184">
        <v>3.4551464406233081</v>
      </c>
      <c r="J45" s="184">
        <v>61.040920451011786</v>
      </c>
      <c r="K45" s="184">
        <v>2.3034309604155387</v>
      </c>
      <c r="L45" s="184" t="s">
        <v>119</v>
      </c>
      <c r="M45" s="184">
        <v>58.737489490596246</v>
      </c>
      <c r="N45" s="184">
        <v>38.00661084685639</v>
      </c>
      <c r="O45" s="327"/>
      <c r="P45" s="328"/>
      <c r="Q45" s="328"/>
      <c r="R45" s="328"/>
      <c r="S45" s="328"/>
    </row>
    <row r="46" spans="1:22" ht="15.75" customHeight="1">
      <c r="A46" s="144"/>
      <c r="B46" s="154" t="s">
        <v>179</v>
      </c>
      <c r="C46" s="184">
        <v>98.480062432643351</v>
      </c>
      <c r="D46" s="184">
        <v>3.7162287710431454</v>
      </c>
      <c r="E46" s="184" t="s">
        <v>119</v>
      </c>
      <c r="F46" s="184">
        <v>3.7162287710431454</v>
      </c>
      <c r="G46" s="184">
        <v>3.7162287710431454</v>
      </c>
      <c r="H46" s="184" t="s">
        <v>119</v>
      </c>
      <c r="I46" s="184">
        <v>1.8581143855215727</v>
      </c>
      <c r="J46" s="184">
        <v>61.317774722211908</v>
      </c>
      <c r="K46" s="184">
        <v>1.8581143855215727</v>
      </c>
      <c r="L46" s="184" t="s">
        <v>119</v>
      </c>
      <c r="M46" s="184">
        <v>59.459660336690327</v>
      </c>
      <c r="N46" s="184">
        <v>33.446058939388308</v>
      </c>
      <c r="O46" s="327"/>
      <c r="P46" s="328"/>
      <c r="Q46" s="328"/>
      <c r="R46" s="328"/>
      <c r="S46" s="328"/>
    </row>
    <row r="47" spans="1:22" ht="15.75" customHeight="1">
      <c r="A47" s="243" t="s">
        <v>195</v>
      </c>
      <c r="B47" s="244"/>
      <c r="C47" s="184">
        <v>113.86266822651079</v>
      </c>
      <c r="D47" s="184">
        <v>4.9117229431043876</v>
      </c>
      <c r="E47" s="184">
        <v>0.44652026755494428</v>
      </c>
      <c r="F47" s="184">
        <v>4.4652026755494436</v>
      </c>
      <c r="G47" s="184">
        <v>2.6791216053296663</v>
      </c>
      <c r="H47" s="184">
        <v>0.89304053510988857</v>
      </c>
      <c r="I47" s="184">
        <v>2.6791216053296663</v>
      </c>
      <c r="J47" s="184">
        <v>71.889763076346043</v>
      </c>
      <c r="K47" s="184">
        <v>2.2326013377747218</v>
      </c>
      <c r="L47" s="184" t="s">
        <v>119</v>
      </c>
      <c r="M47" s="184">
        <v>69.657161738571318</v>
      </c>
      <c r="N47" s="184">
        <v>37.061182207060376</v>
      </c>
      <c r="O47" s="327"/>
      <c r="P47" s="328"/>
      <c r="Q47" s="328"/>
      <c r="R47" s="328"/>
      <c r="S47" s="328"/>
    </row>
    <row r="48" spans="1:22" ht="15.75" customHeight="1">
      <c r="A48" s="181"/>
      <c r="B48" s="324" t="s">
        <v>105</v>
      </c>
      <c r="C48" s="184">
        <v>111.46891255883081</v>
      </c>
      <c r="D48" s="184">
        <v>3.7156304186276938</v>
      </c>
      <c r="E48" s="184">
        <v>1.2385434728758979</v>
      </c>
      <c r="F48" s="184">
        <v>2.4770869457517959</v>
      </c>
      <c r="G48" s="184">
        <v>1.2385434728758979</v>
      </c>
      <c r="H48" s="184">
        <v>1.2385434728758979</v>
      </c>
      <c r="I48" s="184">
        <v>1.2385434728758979</v>
      </c>
      <c r="J48" s="184">
        <v>73.074064899677978</v>
      </c>
      <c r="K48" s="184">
        <v>2.4770869457517959</v>
      </c>
      <c r="L48" s="184" t="s">
        <v>119</v>
      </c>
      <c r="M48" s="184">
        <v>70.596977953926185</v>
      </c>
      <c r="N48" s="184">
        <v>34.679217240525141</v>
      </c>
      <c r="O48" s="327"/>
      <c r="P48" s="328"/>
      <c r="Q48" s="328"/>
      <c r="R48" s="328"/>
      <c r="S48" s="328"/>
    </row>
    <row r="49" spans="1:19" ht="15.75" customHeight="1">
      <c r="A49" s="144"/>
      <c r="B49" s="154" t="s">
        <v>180</v>
      </c>
      <c r="C49" s="184">
        <v>115.88734671877106</v>
      </c>
      <c r="D49" s="184">
        <v>6.2884606746619953</v>
      </c>
      <c r="E49" s="184" t="s">
        <v>119</v>
      </c>
      <c r="F49" s="184">
        <v>6.2884606746619953</v>
      </c>
      <c r="G49" s="184">
        <v>3.5934060998068547</v>
      </c>
      <c r="H49" s="184">
        <v>0.89835152495171366</v>
      </c>
      <c r="I49" s="184">
        <v>3.5934060998068547</v>
      </c>
      <c r="J49" s="184">
        <v>70.969770471185385</v>
      </c>
      <c r="K49" s="184">
        <v>2.6950545748551407</v>
      </c>
      <c r="L49" s="184" t="s">
        <v>119</v>
      </c>
      <c r="M49" s="184">
        <v>68.274715896330235</v>
      </c>
      <c r="N49" s="184">
        <v>38.629115572923681</v>
      </c>
      <c r="O49" s="327"/>
      <c r="P49" s="328"/>
      <c r="Q49" s="328"/>
      <c r="R49" s="328"/>
      <c r="S49" s="328"/>
    </row>
    <row r="50" spans="1:19" ht="15.75" customHeight="1">
      <c r="A50" s="144"/>
      <c r="B50" s="154" t="s">
        <v>181</v>
      </c>
      <c r="C50" s="184">
        <v>107.23337882628194</v>
      </c>
      <c r="D50" s="184">
        <v>4.874244492103724</v>
      </c>
      <c r="E50" s="184" t="s">
        <v>119</v>
      </c>
      <c r="F50" s="184">
        <v>4.874244492103724</v>
      </c>
      <c r="G50" s="184">
        <v>4.874244492103724</v>
      </c>
      <c r="H50" s="184" t="s">
        <v>119</v>
      </c>
      <c r="I50" s="184">
        <v>4.874244492103724</v>
      </c>
      <c r="J50" s="184">
        <v>68.239422889452129</v>
      </c>
      <c r="K50" s="184" t="s">
        <v>119</v>
      </c>
      <c r="L50" s="184" t="s">
        <v>119</v>
      </c>
      <c r="M50" s="184">
        <v>68.239422889452129</v>
      </c>
      <c r="N50" s="184">
        <v>34.119711444726065</v>
      </c>
      <c r="O50" s="327"/>
      <c r="P50" s="328"/>
      <c r="Q50" s="328"/>
      <c r="R50" s="328"/>
      <c r="S50" s="328"/>
    </row>
    <row r="51" spans="1:19" ht="15.75" customHeight="1">
      <c r="A51" s="144"/>
      <c r="B51" s="154" t="s">
        <v>187</v>
      </c>
      <c r="C51" s="184">
        <v>114.20539400860933</v>
      </c>
      <c r="D51" s="184" t="s">
        <v>119</v>
      </c>
      <c r="E51" s="184" t="s">
        <v>119</v>
      </c>
      <c r="F51" s="184" t="s">
        <v>119</v>
      </c>
      <c r="G51" s="184" t="s">
        <v>119</v>
      </c>
      <c r="H51" s="184" t="s">
        <v>119</v>
      </c>
      <c r="I51" s="184" t="s">
        <v>119</v>
      </c>
      <c r="J51" s="184">
        <v>79.065272775191076</v>
      </c>
      <c r="K51" s="184" t="s">
        <v>119</v>
      </c>
      <c r="L51" s="184" t="s">
        <v>119</v>
      </c>
      <c r="M51" s="184">
        <v>79.065272775191076</v>
      </c>
      <c r="N51" s="184">
        <v>43.92515154177282</v>
      </c>
      <c r="O51" s="327"/>
      <c r="P51" s="328"/>
      <c r="Q51" s="328"/>
      <c r="R51" s="328"/>
      <c r="S51" s="328"/>
    </row>
    <row r="52" spans="1:19" ht="15.75" customHeight="1">
      <c r="A52" s="245" t="s">
        <v>188</v>
      </c>
      <c r="B52" s="244"/>
      <c r="C52" s="184">
        <v>115.5442985090216</v>
      </c>
      <c r="D52" s="184">
        <v>2.6111705877744993</v>
      </c>
      <c r="E52" s="184" t="s">
        <v>119</v>
      </c>
      <c r="F52" s="184">
        <v>2.6111705877744993</v>
      </c>
      <c r="G52" s="184">
        <v>1.9583779408308746</v>
      </c>
      <c r="H52" s="184">
        <v>0.65279264694362482</v>
      </c>
      <c r="I52" s="184">
        <v>2.6111705877744993</v>
      </c>
      <c r="J52" s="184">
        <v>72.459983810742358</v>
      </c>
      <c r="K52" s="184">
        <v>1.3055852938872496</v>
      </c>
      <c r="L52" s="184" t="s">
        <v>119</v>
      </c>
      <c r="M52" s="184">
        <v>71.15439851685511</v>
      </c>
      <c r="N52" s="184">
        <v>40.473144110504734</v>
      </c>
      <c r="O52" s="327"/>
      <c r="P52" s="328"/>
      <c r="Q52" s="328"/>
      <c r="R52" s="328"/>
      <c r="S52" s="328"/>
    </row>
    <row r="53" spans="1:19" ht="15.75" customHeight="1">
      <c r="A53" s="144"/>
      <c r="B53" s="154" t="s">
        <v>106</v>
      </c>
      <c r="C53" s="184">
        <v>126.4357581693527</v>
      </c>
      <c r="D53" s="184">
        <v>2.6711779894933665</v>
      </c>
      <c r="E53" s="184" t="s">
        <v>119</v>
      </c>
      <c r="F53" s="184">
        <v>2.6711779894933665</v>
      </c>
      <c r="G53" s="184">
        <v>1.7807853263289111</v>
      </c>
      <c r="H53" s="184">
        <v>0.89039266316445553</v>
      </c>
      <c r="I53" s="184">
        <v>2.6711779894933665</v>
      </c>
      <c r="J53" s="184">
        <v>78.354554358472086</v>
      </c>
      <c r="K53" s="184">
        <v>1.7807853263289111</v>
      </c>
      <c r="L53" s="184" t="s">
        <v>119</v>
      </c>
      <c r="M53" s="184">
        <v>76.573769032143176</v>
      </c>
      <c r="N53" s="184">
        <v>45.410025821387229</v>
      </c>
      <c r="O53" s="327"/>
      <c r="P53" s="328"/>
      <c r="Q53" s="328"/>
      <c r="R53" s="328"/>
      <c r="S53" s="328"/>
    </row>
    <row r="54" spans="1:19" ht="15.75" customHeight="1">
      <c r="A54" s="144"/>
      <c r="B54" s="154" t="s">
        <v>25</v>
      </c>
      <c r="C54" s="184">
        <v>91.818489344222684</v>
      </c>
      <c r="D54" s="184" t="s">
        <v>119</v>
      </c>
      <c r="E54" s="184" t="s">
        <v>119</v>
      </c>
      <c r="F54" s="184" t="s">
        <v>119</v>
      </c>
      <c r="G54" s="184" t="s">
        <v>119</v>
      </c>
      <c r="H54" s="184" t="s">
        <v>119</v>
      </c>
      <c r="I54" s="184" t="s">
        <v>119</v>
      </c>
      <c r="J54" s="184">
        <v>53.158072778234192</v>
      </c>
      <c r="K54" s="184" t="s">
        <v>119</v>
      </c>
      <c r="L54" s="184" t="s">
        <v>119</v>
      </c>
      <c r="M54" s="184">
        <v>53.158072778234192</v>
      </c>
      <c r="N54" s="184">
        <v>33.827864495239936</v>
      </c>
      <c r="O54" s="327"/>
      <c r="P54" s="328"/>
      <c r="Q54" s="328"/>
      <c r="R54" s="328"/>
      <c r="S54" s="328"/>
    </row>
    <row r="55" spans="1:19" ht="15.75" customHeight="1">
      <c r="A55" s="144"/>
      <c r="B55" s="154" t="s">
        <v>182</v>
      </c>
      <c r="C55" s="184">
        <v>171.79670722977809</v>
      </c>
      <c r="D55" s="184">
        <v>14.316392269148176</v>
      </c>
      <c r="E55" s="184" t="s">
        <v>119</v>
      </c>
      <c r="F55" s="184">
        <v>14.316392269148176</v>
      </c>
      <c r="G55" s="184">
        <v>14.316392269148176</v>
      </c>
      <c r="H55" s="184" t="s">
        <v>119</v>
      </c>
      <c r="I55" s="184">
        <v>14.316392269148176</v>
      </c>
      <c r="J55" s="184">
        <v>57.265569076592705</v>
      </c>
      <c r="K55" s="184" t="s">
        <v>119</v>
      </c>
      <c r="L55" s="184" t="s">
        <v>119</v>
      </c>
      <c r="M55" s="184">
        <v>57.265569076592705</v>
      </c>
      <c r="N55" s="184">
        <v>14.316392269148176</v>
      </c>
      <c r="O55" s="327"/>
      <c r="P55" s="328"/>
      <c r="Q55" s="328"/>
      <c r="R55" s="328"/>
      <c r="S55" s="328"/>
    </row>
    <row r="56" spans="1:19" ht="15.75" customHeight="1">
      <c r="A56" s="144"/>
      <c r="B56" s="154" t="s">
        <v>189</v>
      </c>
      <c r="C56" s="184">
        <v>49.269173920183938</v>
      </c>
      <c r="D56" s="184" t="s">
        <v>119</v>
      </c>
      <c r="E56" s="184" t="s">
        <v>119</v>
      </c>
      <c r="F56" s="184" t="s">
        <v>119</v>
      </c>
      <c r="G56" s="184" t="s">
        <v>119</v>
      </c>
      <c r="H56" s="184" t="s">
        <v>119</v>
      </c>
      <c r="I56" s="184" t="s">
        <v>119</v>
      </c>
      <c r="J56" s="184">
        <v>32.846115946789297</v>
      </c>
      <c r="K56" s="184" t="s">
        <v>119</v>
      </c>
      <c r="L56" s="184" t="s">
        <v>119</v>
      </c>
      <c r="M56" s="184">
        <v>32.846115946789297</v>
      </c>
      <c r="N56" s="184">
        <v>16.423057973394648</v>
      </c>
      <c r="O56" s="327"/>
      <c r="P56" s="328"/>
      <c r="Q56" s="328"/>
      <c r="R56" s="328"/>
      <c r="S56" s="328"/>
    </row>
    <row r="57" spans="1:19" ht="15.75" customHeight="1">
      <c r="A57" s="144"/>
      <c r="B57" s="154" t="s">
        <v>190</v>
      </c>
      <c r="C57" s="184">
        <v>112.50175783996625</v>
      </c>
      <c r="D57" s="184" t="s">
        <v>119</v>
      </c>
      <c r="E57" s="184" t="s">
        <v>119</v>
      </c>
      <c r="F57" s="184" t="s">
        <v>119</v>
      </c>
      <c r="G57" s="184" t="s">
        <v>119</v>
      </c>
      <c r="H57" s="184" t="s">
        <v>119</v>
      </c>
      <c r="I57" s="184" t="s">
        <v>119</v>
      </c>
      <c r="J57" s="184">
        <v>84.376318379974691</v>
      </c>
      <c r="K57" s="184" t="s">
        <v>119</v>
      </c>
      <c r="L57" s="184" t="s">
        <v>119</v>
      </c>
      <c r="M57" s="184">
        <v>84.376318379974691</v>
      </c>
      <c r="N57" s="184">
        <v>28.125439459991561</v>
      </c>
      <c r="O57" s="327"/>
      <c r="P57" s="328"/>
      <c r="Q57" s="328"/>
      <c r="R57" s="328"/>
      <c r="S57" s="328"/>
    </row>
    <row r="58" spans="1:19" ht="15.75" customHeight="1">
      <c r="A58" s="245" t="s">
        <v>191</v>
      </c>
      <c r="B58" s="244"/>
      <c r="C58" s="184">
        <v>123.94527339467035</v>
      </c>
      <c r="D58" s="184">
        <v>2.7240719427400077</v>
      </c>
      <c r="E58" s="184">
        <v>0.68101798568500194</v>
      </c>
      <c r="F58" s="184">
        <v>2.0430539570550055</v>
      </c>
      <c r="G58" s="184">
        <v>1.3620359713700039</v>
      </c>
      <c r="H58" s="184">
        <v>1.3620359713700039</v>
      </c>
      <c r="I58" s="184">
        <v>2.0430539570550055</v>
      </c>
      <c r="J58" s="184">
        <v>80.360122310830221</v>
      </c>
      <c r="K58" s="184">
        <v>0.68101798568500194</v>
      </c>
      <c r="L58" s="184" t="s">
        <v>119</v>
      </c>
      <c r="M58" s="184">
        <v>79.679104325145232</v>
      </c>
      <c r="N58" s="184">
        <v>40.861079141100113</v>
      </c>
      <c r="O58" s="327"/>
      <c r="P58" s="328"/>
      <c r="Q58" s="328"/>
      <c r="R58" s="328"/>
      <c r="S58" s="328"/>
    </row>
    <row r="59" spans="1:19" ht="15.75" customHeight="1">
      <c r="A59" s="144"/>
      <c r="B59" s="154" t="s">
        <v>107</v>
      </c>
      <c r="C59" s="184">
        <v>129.09982214919606</v>
      </c>
      <c r="D59" s="184">
        <v>3.6111838363411484</v>
      </c>
      <c r="E59" s="184">
        <v>0.90279595908528709</v>
      </c>
      <c r="F59" s="184">
        <v>2.7083878772558614</v>
      </c>
      <c r="G59" s="184">
        <v>1.8055919181705742</v>
      </c>
      <c r="H59" s="184">
        <v>1.8055919181705742</v>
      </c>
      <c r="I59" s="184">
        <v>2.7083878772558614</v>
      </c>
      <c r="J59" s="184">
        <v>83.960024194931705</v>
      </c>
      <c r="K59" s="184">
        <v>0.90279595908528709</v>
      </c>
      <c r="L59" s="184" t="s">
        <v>119</v>
      </c>
      <c r="M59" s="184">
        <v>83.057228235846424</v>
      </c>
      <c r="N59" s="184">
        <v>41.528614117923212</v>
      </c>
      <c r="O59" s="327"/>
      <c r="P59" s="328"/>
      <c r="Q59" s="328"/>
      <c r="R59" s="328"/>
      <c r="S59" s="328"/>
    </row>
    <row r="60" spans="1:19" ht="15.75" customHeight="1">
      <c r="A60" s="144"/>
      <c r="B60" s="154" t="s">
        <v>116</v>
      </c>
      <c r="C60" s="184">
        <v>113.66156575737415</v>
      </c>
      <c r="D60" s="184" t="s">
        <v>119</v>
      </c>
      <c r="E60" s="184" t="s">
        <v>119</v>
      </c>
      <c r="F60" s="184" t="s">
        <v>119</v>
      </c>
      <c r="G60" s="184" t="s">
        <v>119</v>
      </c>
      <c r="H60" s="184" t="s">
        <v>119</v>
      </c>
      <c r="I60" s="184" t="s">
        <v>119</v>
      </c>
      <c r="J60" s="184">
        <v>69.305832778886668</v>
      </c>
      <c r="K60" s="184" t="s">
        <v>119</v>
      </c>
      <c r="L60" s="184" t="s">
        <v>119</v>
      </c>
      <c r="M60" s="184">
        <v>69.305832778886668</v>
      </c>
      <c r="N60" s="184">
        <v>38.811266356176532</v>
      </c>
      <c r="O60" s="327"/>
      <c r="P60" s="328"/>
      <c r="Q60" s="328"/>
      <c r="R60" s="328"/>
      <c r="S60" s="328"/>
    </row>
    <row r="61" spans="1:19" ht="15.75" customHeight="1">
      <c r="A61" s="243" t="s">
        <v>192</v>
      </c>
      <c r="B61" s="244"/>
      <c r="C61" s="184">
        <v>163.94178943586058</v>
      </c>
      <c r="D61" s="184">
        <v>6.7373338124326265</v>
      </c>
      <c r="E61" s="184" t="s">
        <v>119</v>
      </c>
      <c r="F61" s="184">
        <v>6.7373338124326265</v>
      </c>
      <c r="G61" s="184">
        <v>4.4915558749550843</v>
      </c>
      <c r="H61" s="184">
        <v>2.2457779374775422</v>
      </c>
      <c r="I61" s="184">
        <v>4.4915558749550843</v>
      </c>
      <c r="J61" s="184">
        <v>114.53467481135466</v>
      </c>
      <c r="K61" s="184">
        <v>2.2457779374775422</v>
      </c>
      <c r="L61" s="184" t="s">
        <v>119</v>
      </c>
      <c r="M61" s="184">
        <v>112.28889687387711</v>
      </c>
      <c r="N61" s="184">
        <v>42.669780812073299</v>
      </c>
      <c r="O61" s="327"/>
      <c r="P61" s="328"/>
      <c r="Q61" s="328"/>
      <c r="R61" s="328"/>
      <c r="S61" s="328"/>
    </row>
    <row r="62" spans="1:19" ht="15.75" customHeight="1">
      <c r="A62" s="146"/>
      <c r="B62" s="155" t="s">
        <v>183</v>
      </c>
      <c r="C62" s="183">
        <v>163.94178943586058</v>
      </c>
      <c r="D62" s="183">
        <v>6.7373338124326265</v>
      </c>
      <c r="E62" s="183" t="s">
        <v>119</v>
      </c>
      <c r="F62" s="183">
        <v>6.7373338124326265</v>
      </c>
      <c r="G62" s="183">
        <v>4.4915558749550843</v>
      </c>
      <c r="H62" s="183">
        <v>2.2457779374775422</v>
      </c>
      <c r="I62" s="183">
        <v>4.4915558749550843</v>
      </c>
      <c r="J62" s="183">
        <v>114.53467481135466</v>
      </c>
      <c r="K62" s="183">
        <v>2.2457779374775422</v>
      </c>
      <c r="L62" s="183" t="s">
        <v>119</v>
      </c>
      <c r="M62" s="183">
        <v>112.28889687387711</v>
      </c>
      <c r="N62" s="183">
        <v>42.669780812073299</v>
      </c>
      <c r="O62" s="327"/>
      <c r="P62" s="328"/>
      <c r="Q62" s="328"/>
      <c r="R62" s="328"/>
      <c r="S62" s="328"/>
    </row>
    <row r="63" spans="1:19" ht="15" customHeight="1">
      <c r="N63" s="34" t="s">
        <v>120</v>
      </c>
    </row>
  </sheetData>
  <mergeCells count="27">
    <mergeCell ref="S4:S6"/>
    <mergeCell ref="V6:X6"/>
    <mergeCell ref="G5:G6"/>
    <mergeCell ref="J4:K4"/>
    <mergeCell ref="N4:N6"/>
    <mergeCell ref="H5:H6"/>
    <mergeCell ref="I5:I6"/>
    <mergeCell ref="F7:J7"/>
    <mergeCell ref="K7:M7"/>
    <mergeCell ref="A8:B8"/>
    <mergeCell ref="A9:B9"/>
    <mergeCell ref="A11:B11"/>
    <mergeCell ref="A16:B16"/>
    <mergeCell ref="A19:B19"/>
    <mergeCell ref="A24:B24"/>
    <mergeCell ref="A30:B30"/>
    <mergeCell ref="A33:B33"/>
    <mergeCell ref="A35:B35"/>
    <mergeCell ref="F35:J35"/>
    <mergeCell ref="A36:B36"/>
    <mergeCell ref="A37:B37"/>
    <mergeCell ref="A39:B39"/>
    <mergeCell ref="A44:B44"/>
    <mergeCell ref="A47:B47"/>
    <mergeCell ref="A52:B52"/>
    <mergeCell ref="A58:B58"/>
    <mergeCell ref="A61:B61"/>
  </mergeCells>
  <phoneticPr fontId="20"/>
  <pageMargins left="0.59055118110236227" right="0.59055118110236227" top="0.78740157480314965" bottom="0.55118110236220474" header="0.51181102362204722" footer="0.39370078740157483"/>
  <pageSetup paperSize="9" scale="80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6">
    <tabColor theme="9" tint="0.59999389629810485"/>
  </sheetPr>
  <dimension ref="A1:S61"/>
  <sheetViews>
    <sheetView workbookViewId="0"/>
  </sheetViews>
  <sheetFormatPr defaultColWidth="11.625" defaultRowHeight="15" customHeight="1"/>
  <cols>
    <col min="1" max="1" width="4.25" style="45" customWidth="1"/>
    <col min="2" max="2" width="11.625" style="45" customWidth="1"/>
    <col min="3" max="12" width="9.25" style="45" customWidth="1"/>
    <col min="13" max="13" width="2.875" style="45" hidden="1" customWidth="1"/>
    <col min="14" max="14" width="1.125" style="45" hidden="1" customWidth="1"/>
    <col min="15" max="15" width="1.125" style="45" customWidth="1"/>
    <col min="16" max="16" width="10" style="45" customWidth="1"/>
    <col min="17" max="16384" width="11.625" style="45"/>
  </cols>
  <sheetData>
    <row r="1" spans="1:19" ht="19.5" customHeight="1">
      <c r="A1" s="307" t="s">
        <v>101</v>
      </c>
      <c r="B1" s="307"/>
    </row>
    <row r="2" spans="1:19" ht="14.25" customHeight="1">
      <c r="B2" s="50"/>
      <c r="C2" s="109"/>
      <c r="D2" s="109"/>
      <c r="E2" s="109"/>
      <c r="F2" s="109"/>
      <c r="G2" s="109"/>
      <c r="H2" s="109"/>
      <c r="I2" s="109"/>
      <c r="J2" s="109"/>
      <c r="K2" s="109"/>
      <c r="L2" s="110" t="s">
        <v>249</v>
      </c>
      <c r="M2" s="109"/>
    </row>
    <row r="3" spans="1:19" ht="19.5" customHeight="1">
      <c r="A3" s="330"/>
      <c r="B3" s="156"/>
      <c r="C3" s="160" t="s">
        <v>145</v>
      </c>
      <c r="D3" s="161" t="s">
        <v>146</v>
      </c>
      <c r="E3" s="111"/>
      <c r="F3" s="112"/>
      <c r="G3" s="112"/>
      <c r="H3" s="112"/>
      <c r="I3" s="113"/>
      <c r="J3" s="272" t="s">
        <v>79</v>
      </c>
      <c r="K3" s="162" t="s">
        <v>99</v>
      </c>
      <c r="L3" s="114"/>
      <c r="M3" s="114"/>
    </row>
    <row r="4" spans="1:19" ht="27" customHeight="1">
      <c r="A4" s="331"/>
      <c r="B4" s="147"/>
      <c r="C4" s="115"/>
      <c r="D4" s="142"/>
      <c r="E4" s="231" t="s">
        <v>147</v>
      </c>
      <c r="F4" s="230" t="s">
        <v>78</v>
      </c>
      <c r="G4" s="119" t="s">
        <v>148</v>
      </c>
      <c r="H4" s="230" t="s">
        <v>100</v>
      </c>
      <c r="I4" s="231" t="s">
        <v>149</v>
      </c>
      <c r="J4" s="273"/>
      <c r="K4" s="143"/>
      <c r="L4" s="157" t="s">
        <v>151</v>
      </c>
      <c r="M4" s="332"/>
      <c r="P4" s="48"/>
    </row>
    <row r="5" spans="1:19" ht="14.65" customHeight="1">
      <c r="A5" s="181"/>
      <c r="B5" s="145"/>
      <c r="C5" s="265" t="s">
        <v>150</v>
      </c>
      <c r="D5" s="252"/>
      <c r="E5" s="252"/>
      <c r="F5" s="252"/>
      <c r="G5" s="252"/>
      <c r="H5" s="252"/>
      <c r="I5" s="252"/>
      <c r="J5" s="252"/>
      <c r="K5" s="252"/>
      <c r="L5" s="266"/>
      <c r="M5" s="333"/>
      <c r="Q5" s="48"/>
    </row>
    <row r="6" spans="1:19" ht="17.25" customHeight="1">
      <c r="A6" s="249" t="s">
        <v>174</v>
      </c>
      <c r="B6" s="254"/>
      <c r="C6" s="173">
        <f>D6+K6</f>
        <v>14158</v>
      </c>
      <c r="D6" s="173">
        <v>13734</v>
      </c>
      <c r="E6" s="173">
        <v>2261</v>
      </c>
      <c r="F6" s="173">
        <v>34</v>
      </c>
      <c r="G6" s="173">
        <v>63</v>
      </c>
      <c r="H6" s="173">
        <v>2426</v>
      </c>
      <c r="I6" s="173">
        <v>8950</v>
      </c>
      <c r="J6" s="173">
        <v>5278</v>
      </c>
      <c r="K6" s="173">
        <v>424</v>
      </c>
      <c r="L6" s="173">
        <v>17</v>
      </c>
      <c r="M6" s="116"/>
      <c r="N6" s="116"/>
      <c r="O6" s="334"/>
      <c r="P6" s="48"/>
      <c r="R6" s="47" t="s">
        <v>250</v>
      </c>
      <c r="S6" s="335"/>
    </row>
    <row r="7" spans="1:19" s="48" customFormat="1" ht="17.25" customHeight="1">
      <c r="A7" s="270" t="s">
        <v>144</v>
      </c>
      <c r="B7" s="271"/>
      <c r="C7" s="173">
        <f t="shared" ref="C7:C32" si="0">D7+K7</f>
        <v>3934</v>
      </c>
      <c r="D7" s="173">
        <v>3814</v>
      </c>
      <c r="E7" s="173">
        <v>840</v>
      </c>
      <c r="F7" s="173">
        <v>8</v>
      </c>
      <c r="G7" s="173">
        <v>37</v>
      </c>
      <c r="H7" s="173">
        <v>656</v>
      </c>
      <c r="I7" s="173">
        <v>2273</v>
      </c>
      <c r="J7" s="173">
        <v>1085</v>
      </c>
      <c r="K7" s="173">
        <v>120</v>
      </c>
      <c r="L7" s="173">
        <v>17</v>
      </c>
      <c r="M7" s="336"/>
      <c r="N7" s="336"/>
      <c r="O7" s="337"/>
      <c r="R7" s="338" t="s">
        <v>251</v>
      </c>
      <c r="S7" s="47" t="s">
        <v>252</v>
      </c>
    </row>
    <row r="8" spans="1:19" ht="17.25" customHeight="1">
      <c r="A8" s="144"/>
      <c r="B8" s="141" t="s">
        <v>102</v>
      </c>
      <c r="C8" s="173">
        <f t="shared" si="0"/>
        <v>3943</v>
      </c>
      <c r="D8" s="175">
        <v>3814</v>
      </c>
      <c r="E8" s="175">
        <v>840</v>
      </c>
      <c r="F8" s="175">
        <v>8</v>
      </c>
      <c r="G8" s="175">
        <v>37</v>
      </c>
      <c r="H8" s="174">
        <v>656</v>
      </c>
      <c r="I8" s="174">
        <v>2273</v>
      </c>
      <c r="J8" s="174">
        <v>1085</v>
      </c>
      <c r="K8" s="175">
        <v>129</v>
      </c>
      <c r="L8" s="175">
        <v>17</v>
      </c>
      <c r="M8" s="117"/>
      <c r="N8" s="116"/>
      <c r="O8" s="334"/>
      <c r="R8" s="47"/>
    </row>
    <row r="9" spans="1:19" s="48" customFormat="1" ht="17.25" customHeight="1">
      <c r="A9" s="270" t="s">
        <v>184</v>
      </c>
      <c r="B9" s="271"/>
      <c r="C9" s="173">
        <f t="shared" si="0"/>
        <v>3042</v>
      </c>
      <c r="D9" s="176">
        <v>2917</v>
      </c>
      <c r="E9" s="176">
        <v>239</v>
      </c>
      <c r="F9" s="176">
        <v>6</v>
      </c>
      <c r="G9" s="176" t="s">
        <v>119</v>
      </c>
      <c r="H9" s="173">
        <v>327</v>
      </c>
      <c r="I9" s="173">
        <v>2345</v>
      </c>
      <c r="J9" s="173">
        <v>1348</v>
      </c>
      <c r="K9" s="176">
        <v>125</v>
      </c>
      <c r="L9" s="176" t="s">
        <v>119</v>
      </c>
      <c r="M9" s="118"/>
      <c r="N9" s="336"/>
      <c r="O9" s="337"/>
      <c r="R9" s="338"/>
    </row>
    <row r="10" spans="1:19" ht="17.25" customHeight="1">
      <c r="A10" s="144"/>
      <c r="B10" s="141" t="s">
        <v>103</v>
      </c>
      <c r="C10" s="173">
        <f t="shared" si="0"/>
        <v>1320</v>
      </c>
      <c r="D10" s="175">
        <v>1232</v>
      </c>
      <c r="E10" s="175">
        <v>123</v>
      </c>
      <c r="F10" s="175" t="s">
        <v>119</v>
      </c>
      <c r="G10" s="175" t="s">
        <v>119</v>
      </c>
      <c r="H10" s="174">
        <v>238</v>
      </c>
      <c r="I10" s="174">
        <v>871</v>
      </c>
      <c r="J10" s="174">
        <v>420</v>
      </c>
      <c r="K10" s="175">
        <v>88</v>
      </c>
      <c r="L10" s="175" t="s">
        <v>119</v>
      </c>
      <c r="M10" s="117"/>
      <c r="N10" s="116"/>
      <c r="O10" s="334"/>
    </row>
    <row r="11" spans="1:19" ht="17.25" customHeight="1">
      <c r="A11" s="144"/>
      <c r="B11" s="141" t="s">
        <v>104</v>
      </c>
      <c r="C11" s="173">
        <f t="shared" si="0"/>
        <v>836</v>
      </c>
      <c r="D11" s="175">
        <v>834</v>
      </c>
      <c r="E11" s="175" t="s">
        <v>119</v>
      </c>
      <c r="F11" s="175" t="s">
        <v>119</v>
      </c>
      <c r="G11" s="175" t="s">
        <v>119</v>
      </c>
      <c r="H11" s="174">
        <v>48</v>
      </c>
      <c r="I11" s="174">
        <v>786</v>
      </c>
      <c r="J11" s="174">
        <v>535</v>
      </c>
      <c r="K11" s="175">
        <v>2</v>
      </c>
      <c r="L11" s="175" t="s">
        <v>119</v>
      </c>
      <c r="M11" s="117"/>
      <c r="N11" s="116"/>
      <c r="O11" s="334"/>
    </row>
    <row r="12" spans="1:19" ht="17.25" customHeight="1">
      <c r="A12" s="144"/>
      <c r="B12" s="154" t="s">
        <v>176</v>
      </c>
      <c r="C12" s="173">
        <f t="shared" si="0"/>
        <v>409</v>
      </c>
      <c r="D12" s="175">
        <v>393</v>
      </c>
      <c r="E12" s="175" t="s">
        <v>119</v>
      </c>
      <c r="F12" s="175">
        <v>6</v>
      </c>
      <c r="G12" s="175" t="s">
        <v>119</v>
      </c>
      <c r="H12" s="174" t="s">
        <v>119</v>
      </c>
      <c r="I12" s="174">
        <v>387</v>
      </c>
      <c r="J12" s="174">
        <v>393</v>
      </c>
      <c r="K12" s="175">
        <v>16</v>
      </c>
      <c r="L12" s="175" t="s">
        <v>119</v>
      </c>
      <c r="M12" s="117"/>
      <c r="N12" s="116"/>
      <c r="O12" s="334"/>
    </row>
    <row r="13" spans="1:19" ht="17.25" customHeight="1">
      <c r="A13" s="144"/>
      <c r="B13" s="154" t="s">
        <v>177</v>
      </c>
      <c r="C13" s="173">
        <f t="shared" si="0"/>
        <v>477</v>
      </c>
      <c r="D13" s="175">
        <v>458</v>
      </c>
      <c r="E13" s="175">
        <v>116</v>
      </c>
      <c r="F13" s="175" t="s">
        <v>119</v>
      </c>
      <c r="G13" s="175" t="s">
        <v>119</v>
      </c>
      <c r="H13" s="174">
        <v>41</v>
      </c>
      <c r="I13" s="174">
        <v>301</v>
      </c>
      <c r="J13" s="174" t="s">
        <v>119</v>
      </c>
      <c r="K13" s="175">
        <v>19</v>
      </c>
      <c r="L13" s="175" t="s">
        <v>119</v>
      </c>
      <c r="M13" s="117"/>
      <c r="N13" s="116"/>
      <c r="O13" s="334"/>
    </row>
    <row r="14" spans="1:19" s="48" customFormat="1" ht="17.25" customHeight="1">
      <c r="A14" s="264" t="s">
        <v>185</v>
      </c>
      <c r="B14" s="263"/>
      <c r="C14" s="173">
        <f t="shared" si="0"/>
        <v>1535</v>
      </c>
      <c r="D14" s="176">
        <v>1488</v>
      </c>
      <c r="E14" s="176">
        <v>407</v>
      </c>
      <c r="F14" s="176">
        <v>4</v>
      </c>
      <c r="G14" s="176" t="s">
        <v>119</v>
      </c>
      <c r="H14" s="173">
        <v>249</v>
      </c>
      <c r="I14" s="173">
        <v>828</v>
      </c>
      <c r="J14" s="173">
        <v>413</v>
      </c>
      <c r="K14" s="176">
        <v>47</v>
      </c>
      <c r="L14" s="176" t="s">
        <v>119</v>
      </c>
      <c r="M14" s="118"/>
      <c r="N14" s="336"/>
      <c r="O14" s="337"/>
    </row>
    <row r="15" spans="1:19" ht="17.25" customHeight="1">
      <c r="A15" s="144"/>
      <c r="B15" s="154" t="s">
        <v>178</v>
      </c>
      <c r="C15" s="173">
        <f t="shared" si="0"/>
        <v>1267</v>
      </c>
      <c r="D15" s="175">
        <v>1239</v>
      </c>
      <c r="E15" s="175">
        <v>407</v>
      </c>
      <c r="F15" s="175">
        <v>4</v>
      </c>
      <c r="G15" s="175" t="s">
        <v>119</v>
      </c>
      <c r="H15" s="174">
        <v>99</v>
      </c>
      <c r="I15" s="174">
        <v>729</v>
      </c>
      <c r="J15" s="174">
        <v>413</v>
      </c>
      <c r="K15" s="175">
        <v>28</v>
      </c>
      <c r="L15" s="175" t="s">
        <v>119</v>
      </c>
      <c r="M15" s="117"/>
      <c r="N15" s="116"/>
      <c r="O15" s="334"/>
    </row>
    <row r="16" spans="1:19" ht="17.25" customHeight="1">
      <c r="A16" s="144"/>
      <c r="B16" s="154" t="s">
        <v>179</v>
      </c>
      <c r="C16" s="173">
        <f t="shared" si="0"/>
        <v>268</v>
      </c>
      <c r="D16" s="175">
        <v>249</v>
      </c>
      <c r="E16" s="175" t="s">
        <v>119</v>
      </c>
      <c r="F16" s="175" t="s">
        <v>119</v>
      </c>
      <c r="G16" s="175" t="s">
        <v>119</v>
      </c>
      <c r="H16" s="174">
        <v>150</v>
      </c>
      <c r="I16" s="174">
        <v>99</v>
      </c>
      <c r="J16" s="174" t="s">
        <v>119</v>
      </c>
      <c r="K16" s="175">
        <v>19</v>
      </c>
      <c r="L16" s="175" t="s">
        <v>119</v>
      </c>
      <c r="M16" s="117"/>
      <c r="N16" s="116"/>
      <c r="O16" s="334"/>
      <c r="P16" s="46"/>
    </row>
    <row r="17" spans="1:19" s="49" customFormat="1" ht="17.25" customHeight="1">
      <c r="A17" s="264" t="s">
        <v>186</v>
      </c>
      <c r="B17" s="263"/>
      <c r="C17" s="173">
        <f t="shared" si="0"/>
        <v>2575</v>
      </c>
      <c r="D17" s="176">
        <v>2510</v>
      </c>
      <c r="E17" s="176">
        <v>406</v>
      </c>
      <c r="F17" s="176">
        <v>4</v>
      </c>
      <c r="G17" s="176">
        <v>16</v>
      </c>
      <c r="H17" s="173">
        <v>748</v>
      </c>
      <c r="I17" s="173">
        <v>1336</v>
      </c>
      <c r="J17" s="173">
        <v>727</v>
      </c>
      <c r="K17" s="176">
        <v>65</v>
      </c>
      <c r="L17" s="176" t="s">
        <v>119</v>
      </c>
      <c r="M17" s="118"/>
      <c r="N17" s="336"/>
      <c r="O17" s="337"/>
      <c r="Q17" s="48"/>
      <c r="S17" s="48"/>
    </row>
    <row r="18" spans="1:19" s="46" customFormat="1" ht="17.25" customHeight="1">
      <c r="A18" s="158"/>
      <c r="B18" s="154" t="s">
        <v>105</v>
      </c>
      <c r="C18" s="173">
        <f t="shared" si="0"/>
        <v>953</v>
      </c>
      <c r="D18" s="175">
        <v>925</v>
      </c>
      <c r="E18" s="175">
        <v>350</v>
      </c>
      <c r="F18" s="175">
        <v>4</v>
      </c>
      <c r="G18" s="175" t="s">
        <v>119</v>
      </c>
      <c r="H18" s="174">
        <v>102</v>
      </c>
      <c r="I18" s="174">
        <v>469</v>
      </c>
      <c r="J18" s="174">
        <v>407</v>
      </c>
      <c r="K18" s="175">
        <v>28</v>
      </c>
      <c r="L18" s="175" t="s">
        <v>119</v>
      </c>
      <c r="M18" s="117"/>
      <c r="N18" s="116"/>
      <c r="O18" s="334"/>
      <c r="P18" s="45"/>
      <c r="S18" s="45"/>
    </row>
    <row r="19" spans="1:19" ht="17.25" customHeight="1">
      <c r="A19" s="144"/>
      <c r="B19" s="154" t="s">
        <v>180</v>
      </c>
      <c r="C19" s="173">
        <f t="shared" si="0"/>
        <v>1472</v>
      </c>
      <c r="D19" s="175">
        <v>1435</v>
      </c>
      <c r="E19" s="175">
        <v>56</v>
      </c>
      <c r="F19" s="175" t="s">
        <v>119</v>
      </c>
      <c r="G19" s="175">
        <v>16</v>
      </c>
      <c r="H19" s="174">
        <v>606</v>
      </c>
      <c r="I19" s="174">
        <v>757</v>
      </c>
      <c r="J19" s="174">
        <v>320</v>
      </c>
      <c r="K19" s="175">
        <v>37</v>
      </c>
      <c r="L19" s="175" t="s">
        <v>119</v>
      </c>
      <c r="M19" s="117"/>
      <c r="N19" s="116"/>
      <c r="O19" s="334"/>
      <c r="S19" s="46"/>
    </row>
    <row r="20" spans="1:19" ht="17.25" customHeight="1">
      <c r="A20" s="144"/>
      <c r="B20" s="154" t="s">
        <v>181</v>
      </c>
      <c r="C20" s="173">
        <v>150</v>
      </c>
      <c r="D20" s="177">
        <v>150</v>
      </c>
      <c r="E20" s="339" t="s">
        <v>119</v>
      </c>
      <c r="F20" s="175" t="s">
        <v>119</v>
      </c>
      <c r="G20" s="175" t="s">
        <v>119</v>
      </c>
      <c r="H20" s="177">
        <v>40</v>
      </c>
      <c r="I20" s="177">
        <v>110</v>
      </c>
      <c r="J20" s="174" t="s">
        <v>119</v>
      </c>
      <c r="K20" s="178" t="s">
        <v>119</v>
      </c>
      <c r="L20" s="178" t="s">
        <v>119</v>
      </c>
      <c r="M20" s="340"/>
      <c r="N20" s="116"/>
      <c r="O20" s="334"/>
    </row>
    <row r="21" spans="1:19" ht="17.25" customHeight="1">
      <c r="A21" s="144"/>
      <c r="B21" s="154" t="s">
        <v>187</v>
      </c>
      <c r="C21" s="220" t="str">
        <f>IFERROR(D21+K21,"-")</f>
        <v>-</v>
      </c>
      <c r="D21" s="175" t="s">
        <v>119</v>
      </c>
      <c r="E21" s="339" t="s">
        <v>119</v>
      </c>
      <c r="F21" s="175" t="s">
        <v>119</v>
      </c>
      <c r="G21" s="175" t="s">
        <v>119</v>
      </c>
      <c r="H21" s="178" t="s">
        <v>119</v>
      </c>
      <c r="I21" s="178" t="s">
        <v>119</v>
      </c>
      <c r="J21" s="174" t="s">
        <v>119</v>
      </c>
      <c r="K21" s="175" t="s">
        <v>119</v>
      </c>
      <c r="L21" s="175" t="s">
        <v>119</v>
      </c>
      <c r="M21" s="340"/>
      <c r="N21" s="116"/>
      <c r="O21" s="334"/>
    </row>
    <row r="22" spans="1:19" s="48" customFormat="1" ht="17.25" customHeight="1">
      <c r="A22" s="262" t="s">
        <v>188</v>
      </c>
      <c r="B22" s="263"/>
      <c r="C22" s="173">
        <f t="shared" si="0"/>
        <v>1257</v>
      </c>
      <c r="D22" s="179">
        <v>1219</v>
      </c>
      <c r="E22" s="179">
        <v>120</v>
      </c>
      <c r="F22" s="179">
        <v>4</v>
      </c>
      <c r="G22" s="179">
        <v>10</v>
      </c>
      <c r="H22" s="179">
        <v>185</v>
      </c>
      <c r="I22" s="179">
        <v>900</v>
      </c>
      <c r="J22" s="180">
        <v>438</v>
      </c>
      <c r="K22" s="179">
        <v>38</v>
      </c>
      <c r="L22" s="180" t="s">
        <v>119</v>
      </c>
      <c r="M22" s="341"/>
      <c r="N22" s="336"/>
      <c r="O22" s="337"/>
    </row>
    <row r="23" spans="1:19" ht="17.25" customHeight="1">
      <c r="A23" s="144"/>
      <c r="B23" s="154" t="s">
        <v>106</v>
      </c>
      <c r="C23" s="173">
        <f t="shared" si="0"/>
        <v>919</v>
      </c>
      <c r="D23" s="177">
        <v>881</v>
      </c>
      <c r="E23" s="178" t="s">
        <v>119</v>
      </c>
      <c r="F23" s="177">
        <v>4</v>
      </c>
      <c r="G23" s="177">
        <v>10</v>
      </c>
      <c r="H23" s="177">
        <v>153</v>
      </c>
      <c r="I23" s="177">
        <v>714</v>
      </c>
      <c r="J23" s="178">
        <v>438</v>
      </c>
      <c r="K23" s="177">
        <v>38</v>
      </c>
      <c r="L23" s="178" t="s">
        <v>119</v>
      </c>
      <c r="M23" s="340"/>
      <c r="N23" s="116"/>
      <c r="O23" s="334"/>
    </row>
    <row r="24" spans="1:19" ht="17.25" customHeight="1">
      <c r="A24" s="144"/>
      <c r="B24" s="154" t="s">
        <v>25</v>
      </c>
      <c r="C24" s="220" t="str">
        <f>IFERROR(D24+K24,"-")</f>
        <v>-</v>
      </c>
      <c r="D24" s="178" t="s">
        <v>119</v>
      </c>
      <c r="E24" s="178" t="s">
        <v>119</v>
      </c>
      <c r="F24" s="178" t="s">
        <v>119</v>
      </c>
      <c r="G24" s="178" t="s">
        <v>119</v>
      </c>
      <c r="H24" s="178" t="s">
        <v>119</v>
      </c>
      <c r="I24" s="178" t="s">
        <v>119</v>
      </c>
      <c r="J24" s="178" t="s">
        <v>119</v>
      </c>
      <c r="K24" s="178" t="s">
        <v>119</v>
      </c>
      <c r="L24" s="178" t="s">
        <v>119</v>
      </c>
      <c r="M24" s="340"/>
      <c r="N24" s="116"/>
      <c r="O24" s="334"/>
    </row>
    <row r="25" spans="1:19" ht="17.25" customHeight="1">
      <c r="A25" s="144"/>
      <c r="B25" s="154" t="s">
        <v>182</v>
      </c>
      <c r="C25" s="116">
        <v>338</v>
      </c>
      <c r="D25" s="177">
        <v>338</v>
      </c>
      <c r="E25" s="177">
        <v>120</v>
      </c>
      <c r="F25" s="178" t="s">
        <v>119</v>
      </c>
      <c r="G25" s="178" t="s">
        <v>119</v>
      </c>
      <c r="H25" s="177">
        <v>32</v>
      </c>
      <c r="I25" s="177">
        <v>186</v>
      </c>
      <c r="J25" s="178" t="s">
        <v>119</v>
      </c>
      <c r="K25" s="178" t="s">
        <v>119</v>
      </c>
      <c r="L25" s="178" t="s">
        <v>119</v>
      </c>
      <c r="M25" s="340"/>
      <c r="N25" s="116"/>
      <c r="O25" s="334"/>
    </row>
    <row r="26" spans="1:19" ht="17.25" customHeight="1">
      <c r="A26" s="144"/>
      <c r="B26" s="154" t="s">
        <v>189</v>
      </c>
      <c r="C26" s="220" t="str">
        <f>IFERROR(D26+K26,"-")</f>
        <v>-</v>
      </c>
      <c r="D26" s="178" t="s">
        <v>119</v>
      </c>
      <c r="E26" s="178" t="s">
        <v>119</v>
      </c>
      <c r="F26" s="178" t="s">
        <v>119</v>
      </c>
      <c r="G26" s="178" t="s">
        <v>119</v>
      </c>
      <c r="H26" s="178" t="s">
        <v>119</v>
      </c>
      <c r="I26" s="178" t="s">
        <v>119</v>
      </c>
      <c r="J26" s="178" t="s">
        <v>119</v>
      </c>
      <c r="K26" s="178" t="s">
        <v>119</v>
      </c>
      <c r="L26" s="178" t="s">
        <v>119</v>
      </c>
      <c r="M26" s="340"/>
      <c r="N26" s="116"/>
      <c r="O26" s="334"/>
    </row>
    <row r="27" spans="1:19" ht="17.25" customHeight="1">
      <c r="A27" s="144"/>
      <c r="B27" s="154" t="s">
        <v>190</v>
      </c>
      <c r="C27" s="220" t="str">
        <f>IFERROR(D27+K27,"-")</f>
        <v>-</v>
      </c>
      <c r="D27" s="178" t="s">
        <v>119</v>
      </c>
      <c r="E27" s="178" t="s">
        <v>119</v>
      </c>
      <c r="F27" s="178" t="s">
        <v>119</v>
      </c>
      <c r="G27" s="178" t="s">
        <v>119</v>
      </c>
      <c r="H27" s="178" t="s">
        <v>119</v>
      </c>
      <c r="I27" s="178" t="s">
        <v>119</v>
      </c>
      <c r="J27" s="178" t="s">
        <v>119</v>
      </c>
      <c r="K27" s="178" t="s">
        <v>119</v>
      </c>
      <c r="L27" s="178" t="s">
        <v>119</v>
      </c>
      <c r="M27" s="340"/>
      <c r="N27" s="116"/>
      <c r="O27" s="334"/>
    </row>
    <row r="28" spans="1:19" s="48" customFormat="1" ht="17.25" customHeight="1">
      <c r="A28" s="262" t="s">
        <v>191</v>
      </c>
      <c r="B28" s="263"/>
      <c r="C28" s="173">
        <f t="shared" si="0"/>
        <v>1391</v>
      </c>
      <c r="D28" s="179">
        <v>1376</v>
      </c>
      <c r="E28" s="179">
        <v>249</v>
      </c>
      <c r="F28" s="179">
        <v>4</v>
      </c>
      <c r="G28" s="180" t="s">
        <v>119</v>
      </c>
      <c r="H28" s="179">
        <v>161</v>
      </c>
      <c r="I28" s="179">
        <v>962</v>
      </c>
      <c r="J28" s="180">
        <v>1057</v>
      </c>
      <c r="K28" s="179">
        <v>15</v>
      </c>
      <c r="L28" s="178" t="s">
        <v>119</v>
      </c>
      <c r="M28" s="342"/>
      <c r="N28" s="336"/>
      <c r="O28" s="337"/>
    </row>
    <row r="29" spans="1:19" ht="17.25" customHeight="1">
      <c r="A29" s="144"/>
      <c r="B29" s="154" t="s">
        <v>107</v>
      </c>
      <c r="C29" s="173">
        <f t="shared" si="0"/>
        <v>1391</v>
      </c>
      <c r="D29" s="177">
        <v>1376</v>
      </c>
      <c r="E29" s="177">
        <v>249</v>
      </c>
      <c r="F29" s="177">
        <v>4</v>
      </c>
      <c r="G29" s="178" t="s">
        <v>119</v>
      </c>
      <c r="H29" s="177">
        <v>161</v>
      </c>
      <c r="I29" s="177">
        <v>962</v>
      </c>
      <c r="J29" s="178">
        <v>1057</v>
      </c>
      <c r="K29" s="177">
        <v>15</v>
      </c>
      <c r="L29" s="178" t="s">
        <v>119</v>
      </c>
      <c r="M29" s="343"/>
      <c r="N29" s="116"/>
      <c r="O29" s="334"/>
    </row>
    <row r="30" spans="1:19" ht="17.25" customHeight="1">
      <c r="A30" s="144"/>
      <c r="B30" s="154" t="s">
        <v>116</v>
      </c>
      <c r="C30" s="173">
        <v>16</v>
      </c>
      <c r="D30" s="178" t="s">
        <v>119</v>
      </c>
      <c r="E30" s="178" t="s">
        <v>119</v>
      </c>
      <c r="F30" s="178" t="s">
        <v>119</v>
      </c>
      <c r="G30" s="178" t="s">
        <v>119</v>
      </c>
      <c r="H30" s="178" t="s">
        <v>119</v>
      </c>
      <c r="I30" s="178" t="s">
        <v>119</v>
      </c>
      <c r="J30" s="178" t="s">
        <v>119</v>
      </c>
      <c r="K30" s="178" t="s">
        <v>213</v>
      </c>
      <c r="L30" s="178" t="s">
        <v>119</v>
      </c>
      <c r="M30" s="340"/>
      <c r="N30" s="116"/>
      <c r="O30" s="334"/>
    </row>
    <row r="31" spans="1:19" s="48" customFormat="1" ht="17.25" customHeight="1">
      <c r="A31" s="264" t="s">
        <v>192</v>
      </c>
      <c r="B31" s="263"/>
      <c r="C31" s="173">
        <f t="shared" si="0"/>
        <v>415</v>
      </c>
      <c r="D31" s="179">
        <v>410</v>
      </c>
      <c r="E31" s="180" t="s">
        <v>119</v>
      </c>
      <c r="F31" s="179">
        <v>4</v>
      </c>
      <c r="G31" s="180" t="s">
        <v>119</v>
      </c>
      <c r="H31" s="179">
        <v>100</v>
      </c>
      <c r="I31" s="179">
        <v>306</v>
      </c>
      <c r="J31" s="180">
        <v>210</v>
      </c>
      <c r="K31" s="179">
        <v>5</v>
      </c>
      <c r="L31" s="178" t="s">
        <v>119</v>
      </c>
      <c r="M31" s="341"/>
      <c r="N31" s="336"/>
      <c r="O31" s="337"/>
    </row>
    <row r="32" spans="1:19" ht="17.25" customHeight="1">
      <c r="A32" s="146"/>
      <c r="B32" s="155" t="s">
        <v>183</v>
      </c>
      <c r="C32" s="173">
        <f t="shared" si="0"/>
        <v>415</v>
      </c>
      <c r="D32" s="177">
        <v>410</v>
      </c>
      <c r="E32" s="178" t="s">
        <v>119</v>
      </c>
      <c r="F32" s="177">
        <v>4</v>
      </c>
      <c r="G32" s="178" t="s">
        <v>119</v>
      </c>
      <c r="H32" s="177">
        <v>100</v>
      </c>
      <c r="I32" s="177">
        <v>306</v>
      </c>
      <c r="J32" s="178">
        <v>210</v>
      </c>
      <c r="K32" s="177">
        <v>5</v>
      </c>
      <c r="L32" s="178" t="s">
        <v>119</v>
      </c>
      <c r="M32" s="344"/>
      <c r="N32" s="345"/>
      <c r="O32" s="334"/>
    </row>
    <row r="33" spans="1:15" ht="15" customHeight="1">
      <c r="A33" s="144"/>
      <c r="B33" s="154"/>
      <c r="C33" s="267" t="s">
        <v>0</v>
      </c>
      <c r="D33" s="268"/>
      <c r="E33" s="268"/>
      <c r="F33" s="268"/>
      <c r="G33" s="268"/>
      <c r="H33" s="268"/>
      <c r="I33" s="268"/>
      <c r="J33" s="268"/>
      <c r="K33" s="268"/>
      <c r="L33" s="269"/>
      <c r="M33" s="346"/>
      <c r="N33" s="334"/>
      <c r="O33" s="334"/>
    </row>
    <row r="34" spans="1:15" ht="17.25" customHeight="1">
      <c r="A34" s="249" t="s">
        <v>174</v>
      </c>
      <c r="B34" s="254"/>
      <c r="C34" s="218">
        <v>1006.2544420753376</v>
      </c>
      <c r="D34" s="218">
        <v>976.11940298507454</v>
      </c>
      <c r="E34" s="218">
        <v>160.69651741293532</v>
      </c>
      <c r="F34" s="218">
        <v>2.4164889836531627</v>
      </c>
      <c r="G34" s="218">
        <v>4.477611940298508</v>
      </c>
      <c r="H34" s="218">
        <v>172.42359630419332</v>
      </c>
      <c r="I34" s="219">
        <v>636.10518834399431</v>
      </c>
      <c r="J34" s="218">
        <v>375.12437810945272</v>
      </c>
      <c r="K34" s="219">
        <v>30.135039090262968</v>
      </c>
      <c r="L34" s="219">
        <v>1.2082444918265813</v>
      </c>
      <c r="M34" s="346"/>
      <c r="N34" s="334"/>
      <c r="O34" s="334"/>
    </row>
    <row r="35" spans="1:15" ht="17.25" customHeight="1">
      <c r="A35" s="270" t="s">
        <v>144</v>
      </c>
      <c r="B35" s="271"/>
      <c r="C35" s="219">
        <v>1140.2898550724638</v>
      </c>
      <c r="D35" s="218">
        <v>1105.5072463768117</v>
      </c>
      <c r="E35" s="218">
        <v>243.47826086956519</v>
      </c>
      <c r="F35" s="218">
        <v>2.318840579710145</v>
      </c>
      <c r="G35" s="218">
        <v>10.72463768115942</v>
      </c>
      <c r="H35" s="218">
        <v>190.14492753623188</v>
      </c>
      <c r="I35" s="219">
        <v>658.84057971014499</v>
      </c>
      <c r="J35" s="218">
        <v>314.49275362318838</v>
      </c>
      <c r="K35" s="219">
        <v>34.782608695652179</v>
      </c>
      <c r="L35" s="219">
        <v>4.9275362318840576</v>
      </c>
      <c r="M35" s="347"/>
    </row>
    <row r="36" spans="1:15" ht="17.25" customHeight="1">
      <c r="A36" s="144"/>
      <c r="B36" s="141" t="s">
        <v>102</v>
      </c>
      <c r="C36" s="220">
        <v>1142.8985507246375</v>
      </c>
      <c r="D36" s="218">
        <v>1105.5072463768117</v>
      </c>
      <c r="E36" s="218">
        <v>243.47826086956519</v>
      </c>
      <c r="F36" s="218">
        <v>2.318840579710145</v>
      </c>
      <c r="G36" s="218">
        <v>10.72463768115942</v>
      </c>
      <c r="H36" s="218">
        <v>190.14492753623188</v>
      </c>
      <c r="I36" s="219">
        <v>658.84057971014499</v>
      </c>
      <c r="J36" s="218">
        <v>314.49275362318838</v>
      </c>
      <c r="K36" s="219">
        <v>37.391304347826086</v>
      </c>
      <c r="L36" s="219">
        <v>4.9275362318840576</v>
      </c>
      <c r="M36" s="116" t="e">
        <f>M8/$Q8*100000</f>
        <v>#DIV/0!</v>
      </c>
    </row>
    <row r="37" spans="1:15" ht="17.25" customHeight="1">
      <c r="A37" s="270" t="s">
        <v>184</v>
      </c>
      <c r="B37" s="271"/>
      <c r="C37" s="219">
        <v>864.47715046506141</v>
      </c>
      <c r="D37" s="219">
        <v>828.95458511064567</v>
      </c>
      <c r="E37" s="219">
        <v>67.919144957642899</v>
      </c>
      <c r="F37" s="219">
        <v>1.7050831370119555</v>
      </c>
      <c r="G37" s="219">
        <v>0</v>
      </c>
      <c r="H37" s="219">
        <v>92.927030967151566</v>
      </c>
      <c r="I37" s="219">
        <v>666.40332604883929</v>
      </c>
      <c r="J37" s="219">
        <v>383.07534478201933</v>
      </c>
      <c r="K37" s="219">
        <v>35.52256535441574</v>
      </c>
      <c r="L37" s="220" t="s">
        <v>119</v>
      </c>
      <c r="M37" s="346"/>
    </row>
    <row r="38" spans="1:15" ht="17.25" customHeight="1">
      <c r="A38" s="144"/>
      <c r="B38" s="141" t="s">
        <v>103</v>
      </c>
      <c r="C38" s="220">
        <v>894.0000406363655</v>
      </c>
      <c r="D38" s="220">
        <v>834.40003792727441</v>
      </c>
      <c r="E38" s="220">
        <v>83.304549241115879</v>
      </c>
      <c r="F38" s="220" t="s">
        <v>119</v>
      </c>
      <c r="G38" s="219">
        <v>0</v>
      </c>
      <c r="H38" s="220">
        <v>161.19091641776893</v>
      </c>
      <c r="I38" s="220">
        <v>589.90457226838964</v>
      </c>
      <c r="J38" s="220">
        <v>284.45455838429808</v>
      </c>
      <c r="K38" s="220">
        <v>59.600002709091029</v>
      </c>
      <c r="L38" s="219" t="s">
        <v>119</v>
      </c>
      <c r="M38" s="346"/>
    </row>
    <row r="39" spans="1:15" ht="17.25" customHeight="1">
      <c r="A39" s="144"/>
      <c r="B39" s="141" t="s">
        <v>104</v>
      </c>
      <c r="C39" s="220">
        <v>983.95772277344258</v>
      </c>
      <c r="D39" s="220">
        <v>981.60375692948696</v>
      </c>
      <c r="E39" s="220" t="s">
        <v>119</v>
      </c>
      <c r="F39" s="220" t="s">
        <v>119</v>
      </c>
      <c r="G39" s="219">
        <v>0</v>
      </c>
      <c r="H39" s="220">
        <v>56.495180254934496</v>
      </c>
      <c r="I39" s="220">
        <v>925.10857667455241</v>
      </c>
      <c r="J39" s="220">
        <v>629.68586325812419</v>
      </c>
      <c r="K39" s="220">
        <v>2.3539658439556042</v>
      </c>
      <c r="L39" s="220" t="s">
        <v>119</v>
      </c>
      <c r="M39" s="116" t="e">
        <f>M11/$Q11*100000</f>
        <v>#DIV/0!</v>
      </c>
    </row>
    <row r="40" spans="1:15" ht="17.25" customHeight="1">
      <c r="A40" s="144"/>
      <c r="B40" s="154" t="s">
        <v>176</v>
      </c>
      <c r="C40" s="220">
        <v>592.15288837411322</v>
      </c>
      <c r="D40" s="220">
        <v>568.98798320544381</v>
      </c>
      <c r="E40" s="220" t="s">
        <v>119</v>
      </c>
      <c r="F40" s="220">
        <v>8.6868394382510488</v>
      </c>
      <c r="G40" s="219">
        <v>0</v>
      </c>
      <c r="H40" s="220" t="s">
        <v>119</v>
      </c>
      <c r="I40" s="220">
        <v>560.30114376719268</v>
      </c>
      <c r="J40" s="220">
        <v>568.98798320544381</v>
      </c>
      <c r="K40" s="220">
        <v>23.164905168669467</v>
      </c>
      <c r="L40" s="220" t="s">
        <v>119</v>
      </c>
    </row>
    <row r="41" spans="1:15" ht="17.25" customHeight="1">
      <c r="A41" s="144"/>
      <c r="B41" s="154" t="s">
        <v>177</v>
      </c>
      <c r="C41" s="220">
        <v>950.10457125784285</v>
      </c>
      <c r="D41" s="220">
        <v>912.25973508614675</v>
      </c>
      <c r="E41" s="220">
        <v>231.05268399561794</v>
      </c>
      <c r="F41" s="220" t="s">
        <v>119</v>
      </c>
      <c r="G41" s="219">
        <v>0</v>
      </c>
      <c r="H41" s="220">
        <v>81.665172791554625</v>
      </c>
      <c r="I41" s="220">
        <v>599.54187829897421</v>
      </c>
      <c r="J41" s="220" t="s">
        <v>119</v>
      </c>
      <c r="K41" s="220">
        <v>37.844836171696045</v>
      </c>
      <c r="L41" s="220" t="s">
        <v>119</v>
      </c>
    </row>
    <row r="42" spans="1:15" ht="17.25" customHeight="1">
      <c r="A42" s="264" t="s">
        <v>185</v>
      </c>
      <c r="B42" s="263"/>
      <c r="C42" s="219">
        <v>1091.4003341746952</v>
      </c>
      <c r="D42" s="219">
        <v>1057.9828646592484</v>
      </c>
      <c r="E42" s="219">
        <v>289.38106580397459</v>
      </c>
      <c r="F42" s="219">
        <v>2.8440399587614205</v>
      </c>
      <c r="G42" s="219">
        <v>0</v>
      </c>
      <c r="H42" s="219">
        <v>177.04148743289844</v>
      </c>
      <c r="I42" s="219">
        <v>588.71627146361402</v>
      </c>
      <c r="J42" s="219">
        <v>293.64712574211666</v>
      </c>
      <c r="K42" s="219">
        <v>33.41746951544669</v>
      </c>
      <c r="L42" s="219" t="s">
        <v>119</v>
      </c>
    </row>
    <row r="43" spans="1:15" ht="17.25" customHeight="1">
      <c r="A43" s="144"/>
      <c r="B43" s="154" t="s">
        <v>178</v>
      </c>
      <c r="C43" s="220">
        <v>1459.223513423244</v>
      </c>
      <c r="D43" s="220">
        <v>1426.9754799774264</v>
      </c>
      <c r="E43" s="220">
        <v>468.74820044456214</v>
      </c>
      <c r="F43" s="220">
        <v>4.6068619208310775</v>
      </c>
      <c r="G43" s="220" t="s">
        <v>119</v>
      </c>
      <c r="H43" s="220">
        <v>114.01983254056918</v>
      </c>
      <c r="I43" s="220">
        <v>839.60058507146391</v>
      </c>
      <c r="J43" s="220">
        <v>475.65849332580882</v>
      </c>
      <c r="K43" s="220">
        <v>32.248033445817548</v>
      </c>
      <c r="L43" s="220" t="s">
        <v>119</v>
      </c>
    </row>
    <row r="44" spans="1:15" ht="17.25" customHeight="1">
      <c r="A44" s="144"/>
      <c r="B44" s="154" t="s">
        <v>179</v>
      </c>
      <c r="C44" s="220">
        <v>497.9746553197815</v>
      </c>
      <c r="D44" s="220">
        <v>462.67048199487164</v>
      </c>
      <c r="E44" s="220" t="s">
        <v>119</v>
      </c>
      <c r="F44" s="220" t="s">
        <v>119</v>
      </c>
      <c r="G44" s="220" t="s">
        <v>119</v>
      </c>
      <c r="H44" s="220">
        <v>278.71715782823594</v>
      </c>
      <c r="I44" s="220">
        <v>183.9533241666357</v>
      </c>
      <c r="J44" s="220" t="s">
        <v>119</v>
      </c>
      <c r="K44" s="220">
        <v>35.304173324909883</v>
      </c>
      <c r="L44" s="220" t="s">
        <v>119</v>
      </c>
    </row>
    <row r="45" spans="1:15" ht="17.25" customHeight="1">
      <c r="A45" s="264" t="s">
        <v>186</v>
      </c>
      <c r="B45" s="263"/>
      <c r="C45" s="219">
        <v>1149.7896889539816</v>
      </c>
      <c r="D45" s="219">
        <v>1120.7658715629102</v>
      </c>
      <c r="E45" s="219">
        <v>181.2872286273074</v>
      </c>
      <c r="F45" s="219">
        <v>1.7860810702197771</v>
      </c>
      <c r="G45" s="219">
        <v>7.1443242808791085</v>
      </c>
      <c r="H45" s="219">
        <v>333.99716013109833</v>
      </c>
      <c r="I45" s="219">
        <v>596.55107745340558</v>
      </c>
      <c r="J45" s="219">
        <v>324.62023451244454</v>
      </c>
      <c r="K45" s="219">
        <v>29.023817391071379</v>
      </c>
      <c r="L45" s="220" t="s">
        <v>119</v>
      </c>
    </row>
    <row r="46" spans="1:15" ht="17.25" customHeight="1">
      <c r="A46" s="158"/>
      <c r="B46" s="154" t="s">
        <v>105</v>
      </c>
      <c r="C46" s="220">
        <v>1180.3319296507309</v>
      </c>
      <c r="D46" s="220">
        <v>1145.6527124102056</v>
      </c>
      <c r="E46" s="220">
        <v>433.49021550656425</v>
      </c>
      <c r="F46" s="220">
        <v>4.9541738915035918</v>
      </c>
      <c r="G46" s="220" t="s">
        <v>119</v>
      </c>
      <c r="H46" s="220">
        <v>126.3314342333416</v>
      </c>
      <c r="I46" s="220">
        <v>580.87688877879611</v>
      </c>
      <c r="J46" s="220">
        <v>504.08719346049043</v>
      </c>
      <c r="K46" s="220">
        <v>34.679217240525141</v>
      </c>
      <c r="L46" s="220" t="s">
        <v>119</v>
      </c>
    </row>
    <row r="47" spans="1:15" ht="17.25" customHeight="1">
      <c r="A47" s="144"/>
      <c r="B47" s="154" t="s">
        <v>180</v>
      </c>
      <c r="C47" s="220">
        <v>1322.3734447289223</v>
      </c>
      <c r="D47" s="220">
        <v>1289.134438305709</v>
      </c>
      <c r="E47" s="220">
        <v>50.307685397295963</v>
      </c>
      <c r="F47" s="220" t="s">
        <v>119</v>
      </c>
      <c r="G47" s="220">
        <v>14.373624399227419</v>
      </c>
      <c r="H47" s="220">
        <v>544.4010241207385</v>
      </c>
      <c r="I47" s="220">
        <v>680.05210438844722</v>
      </c>
      <c r="J47" s="220">
        <v>287.47248798454837</v>
      </c>
      <c r="K47" s="220">
        <v>33.239006423213404</v>
      </c>
      <c r="L47" s="220" t="s">
        <v>119</v>
      </c>
    </row>
    <row r="48" spans="1:15" ht="17.25" customHeight="1">
      <c r="A48" s="144"/>
      <c r="B48" s="154" t="s">
        <v>181</v>
      </c>
      <c r="C48" s="220">
        <v>731.13667381555854</v>
      </c>
      <c r="D48" s="220">
        <v>731.13667381555854</v>
      </c>
      <c r="E48" s="220" t="s">
        <v>119</v>
      </c>
      <c r="F48" s="220" t="s">
        <v>119</v>
      </c>
      <c r="G48" s="220" t="s">
        <v>119</v>
      </c>
      <c r="H48" s="220">
        <v>194.96977968414896</v>
      </c>
      <c r="I48" s="220">
        <v>536.16689413140966</v>
      </c>
      <c r="J48" s="220" t="s">
        <v>119</v>
      </c>
      <c r="K48" s="220" t="s">
        <v>119</v>
      </c>
      <c r="L48" s="220" t="s">
        <v>119</v>
      </c>
    </row>
    <row r="49" spans="1:12" ht="17.25" customHeight="1">
      <c r="A49" s="144"/>
      <c r="B49" s="154" t="s">
        <v>187</v>
      </c>
      <c r="C49" s="220" t="s">
        <v>119</v>
      </c>
      <c r="D49" s="220" t="s">
        <v>119</v>
      </c>
      <c r="E49" s="220" t="s">
        <v>119</v>
      </c>
      <c r="F49" s="220" t="s">
        <v>119</v>
      </c>
      <c r="G49" s="220" t="s">
        <v>119</v>
      </c>
      <c r="H49" s="220" t="s">
        <v>119</v>
      </c>
      <c r="I49" s="220" t="s">
        <v>119</v>
      </c>
      <c r="J49" s="220" t="s">
        <v>119</v>
      </c>
      <c r="K49" s="220" t="s">
        <v>119</v>
      </c>
      <c r="L49" s="220" t="s">
        <v>119</v>
      </c>
    </row>
    <row r="50" spans="1:12" ht="17.25" customHeight="1">
      <c r="A50" s="262" t="s">
        <v>188</v>
      </c>
      <c r="B50" s="263"/>
      <c r="C50" s="219">
        <v>820.56035720813634</v>
      </c>
      <c r="D50" s="219">
        <v>795.75423662427863</v>
      </c>
      <c r="E50" s="219">
        <v>78.335117633234987</v>
      </c>
      <c r="F50" s="219">
        <v>2.6111705877744993</v>
      </c>
      <c r="G50" s="219">
        <v>6.527926469436248</v>
      </c>
      <c r="H50" s="219">
        <v>120.76663968457059</v>
      </c>
      <c r="I50" s="219">
        <v>587.51338224926235</v>
      </c>
      <c r="J50" s="219">
        <v>285.92317936130763</v>
      </c>
      <c r="K50" s="219">
        <v>24.806120583857744</v>
      </c>
      <c r="L50" s="220" t="s">
        <v>119</v>
      </c>
    </row>
    <row r="51" spans="1:12" ht="17.25" customHeight="1">
      <c r="A51" s="144"/>
      <c r="B51" s="154" t="s">
        <v>106</v>
      </c>
      <c r="C51" s="220">
        <v>818.27085744813462</v>
      </c>
      <c r="D51" s="220">
        <v>784.43593624788525</v>
      </c>
      <c r="E51" s="220" t="s">
        <v>119</v>
      </c>
      <c r="F51" s="220">
        <v>3.5615706526578221</v>
      </c>
      <c r="G51" s="220">
        <v>8.9039266316445556</v>
      </c>
      <c r="H51" s="220">
        <v>136.2300774641617</v>
      </c>
      <c r="I51" s="220">
        <v>635.74036149942128</v>
      </c>
      <c r="J51" s="220">
        <v>389.99198646603151</v>
      </c>
      <c r="K51" s="220">
        <v>33.834921200249312</v>
      </c>
      <c r="L51" s="220" t="s">
        <v>119</v>
      </c>
    </row>
    <row r="52" spans="1:12" ht="17.25" customHeight="1">
      <c r="A52" s="144"/>
      <c r="B52" s="154" t="s">
        <v>25</v>
      </c>
      <c r="C52" s="220" t="s">
        <v>119</v>
      </c>
      <c r="D52" s="220" t="s">
        <v>119</v>
      </c>
      <c r="E52" s="220" t="s">
        <v>119</v>
      </c>
      <c r="F52" s="220" t="s">
        <v>119</v>
      </c>
      <c r="G52" s="220" t="s">
        <v>119</v>
      </c>
      <c r="H52" s="220" t="s">
        <v>119</v>
      </c>
      <c r="I52" s="220" t="s">
        <v>119</v>
      </c>
      <c r="J52" s="220" t="s">
        <v>119</v>
      </c>
      <c r="K52" s="220" t="s">
        <v>119</v>
      </c>
      <c r="L52" s="220" t="s">
        <v>119</v>
      </c>
    </row>
    <row r="53" spans="1:12" ht="17.25" customHeight="1">
      <c r="A53" s="144"/>
      <c r="B53" s="154" t="s">
        <v>182</v>
      </c>
      <c r="C53" s="220">
        <v>4838.9405869720831</v>
      </c>
      <c r="D53" s="220">
        <v>4838.9405869720831</v>
      </c>
      <c r="E53" s="220">
        <v>1717.967072297781</v>
      </c>
      <c r="F53" s="220" t="s">
        <v>119</v>
      </c>
      <c r="G53" s="220" t="s">
        <v>119</v>
      </c>
      <c r="H53" s="220">
        <v>458.12455261274164</v>
      </c>
      <c r="I53" s="220">
        <v>2662.8489620615605</v>
      </c>
      <c r="J53" s="220" t="s">
        <v>119</v>
      </c>
      <c r="K53" s="220" t="s">
        <v>119</v>
      </c>
      <c r="L53" s="220" t="s">
        <v>119</v>
      </c>
    </row>
    <row r="54" spans="1:12" ht="17.25" customHeight="1">
      <c r="A54" s="144"/>
      <c r="B54" s="154" t="s">
        <v>189</v>
      </c>
      <c r="C54" s="220" t="s">
        <v>119</v>
      </c>
      <c r="D54" s="220" t="s">
        <v>119</v>
      </c>
      <c r="E54" s="220" t="s">
        <v>119</v>
      </c>
      <c r="F54" s="220" t="s">
        <v>119</v>
      </c>
      <c r="G54" s="220" t="s">
        <v>119</v>
      </c>
      <c r="H54" s="220" t="s">
        <v>119</v>
      </c>
      <c r="I54" s="220" t="s">
        <v>119</v>
      </c>
      <c r="J54" s="220" t="s">
        <v>119</v>
      </c>
      <c r="K54" s="220" t="s">
        <v>119</v>
      </c>
      <c r="L54" s="220" t="s">
        <v>119</v>
      </c>
    </row>
    <row r="55" spans="1:12" ht="17.25" customHeight="1">
      <c r="A55" s="144"/>
      <c r="B55" s="154" t="s">
        <v>190</v>
      </c>
      <c r="C55" s="220" t="s">
        <v>119</v>
      </c>
      <c r="D55" s="220" t="s">
        <v>119</v>
      </c>
      <c r="E55" s="220" t="s">
        <v>119</v>
      </c>
      <c r="F55" s="220" t="s">
        <v>119</v>
      </c>
      <c r="G55" s="220" t="s">
        <v>119</v>
      </c>
      <c r="H55" s="220" t="s">
        <v>119</v>
      </c>
      <c r="I55" s="220" t="s">
        <v>119</v>
      </c>
      <c r="J55" s="220" t="s">
        <v>119</v>
      </c>
      <c r="K55" s="220" t="s">
        <v>119</v>
      </c>
      <c r="L55" s="220" t="s">
        <v>119</v>
      </c>
    </row>
    <row r="56" spans="1:12" ht="17.25" customHeight="1">
      <c r="A56" s="262" t="s">
        <v>191</v>
      </c>
      <c r="B56" s="263"/>
      <c r="C56" s="219">
        <v>947.29601808783775</v>
      </c>
      <c r="D56" s="219">
        <v>937.0807483025626</v>
      </c>
      <c r="E56" s="219">
        <v>169.57347843556548</v>
      </c>
      <c r="F56" s="219">
        <v>2.7240719427400077</v>
      </c>
      <c r="G56" s="219" t="s">
        <v>119</v>
      </c>
      <c r="H56" s="219">
        <v>109.64389569528531</v>
      </c>
      <c r="I56" s="219">
        <v>655.13930222897181</v>
      </c>
      <c r="J56" s="219">
        <v>719.83601086904707</v>
      </c>
      <c r="K56" s="219">
        <v>10.215269785275028</v>
      </c>
      <c r="L56" s="220" t="s">
        <v>119</v>
      </c>
    </row>
    <row r="57" spans="1:12" ht="17.25" customHeight="1">
      <c r="A57" s="144"/>
      <c r="B57" s="154" t="s">
        <v>107</v>
      </c>
      <c r="C57" s="220">
        <v>1255.7891790876342</v>
      </c>
      <c r="D57" s="220">
        <v>1242.2472397013551</v>
      </c>
      <c r="E57" s="220">
        <v>224.79619381223651</v>
      </c>
      <c r="F57" s="220">
        <v>3.6111838363411484</v>
      </c>
      <c r="G57" s="220" t="s">
        <v>119</v>
      </c>
      <c r="H57" s="220">
        <v>145.35014941273121</v>
      </c>
      <c r="I57" s="220">
        <v>868.48971264004615</v>
      </c>
      <c r="J57" s="220">
        <v>954.25532875314855</v>
      </c>
      <c r="K57" s="220">
        <v>13.541939386279306</v>
      </c>
      <c r="L57" s="220" t="s">
        <v>119</v>
      </c>
    </row>
    <row r="58" spans="1:12" ht="17.25" customHeight="1">
      <c r="A58" s="144"/>
      <c r="B58" s="154" t="s">
        <v>116</v>
      </c>
      <c r="C58" s="220">
        <v>44.355732978487467</v>
      </c>
      <c r="D58" s="220" t="s">
        <v>119</v>
      </c>
      <c r="E58" s="220" t="s">
        <v>119</v>
      </c>
      <c r="F58" s="220" t="s">
        <v>119</v>
      </c>
      <c r="G58" s="220" t="s">
        <v>119</v>
      </c>
      <c r="H58" s="220" t="s">
        <v>119</v>
      </c>
      <c r="I58" s="220" t="s">
        <v>119</v>
      </c>
      <c r="J58" s="220" t="s">
        <v>119</v>
      </c>
      <c r="K58" s="220" t="s">
        <v>119</v>
      </c>
      <c r="L58" s="220" t="s">
        <v>119</v>
      </c>
    </row>
    <row r="59" spans="1:12" ht="17.25" customHeight="1">
      <c r="A59" s="264" t="s">
        <v>192</v>
      </c>
      <c r="B59" s="263"/>
      <c r="C59" s="219">
        <v>931.99784405317996</v>
      </c>
      <c r="D59" s="219">
        <v>920.76895436579218</v>
      </c>
      <c r="E59" s="220" t="s">
        <v>119</v>
      </c>
      <c r="F59" s="219">
        <v>8.9831117499101687</v>
      </c>
      <c r="G59" s="220" t="s">
        <v>119</v>
      </c>
      <c r="H59" s="219">
        <v>224.57779374775421</v>
      </c>
      <c r="I59" s="219">
        <v>687.208048868128</v>
      </c>
      <c r="J59" s="219">
        <v>471.61336687028387</v>
      </c>
      <c r="K59" s="219">
        <v>11.22888968738771</v>
      </c>
      <c r="L59" s="220" t="s">
        <v>119</v>
      </c>
    </row>
    <row r="60" spans="1:12" ht="17.25" customHeight="1">
      <c r="A60" s="146"/>
      <c r="B60" s="155" t="s">
        <v>183</v>
      </c>
      <c r="C60" s="220">
        <v>931.99784405317996</v>
      </c>
      <c r="D60" s="220">
        <v>920.76895436579218</v>
      </c>
      <c r="E60" s="220" t="s">
        <v>119</v>
      </c>
      <c r="F60" s="220">
        <v>8.9831117499101687</v>
      </c>
      <c r="G60" s="220" t="s">
        <v>119</v>
      </c>
      <c r="H60" s="220">
        <v>224.57779374775421</v>
      </c>
      <c r="I60" s="220">
        <v>687.208048868128</v>
      </c>
      <c r="J60" s="220">
        <v>471.61336687028387</v>
      </c>
      <c r="K60" s="220">
        <v>11.22888968738771</v>
      </c>
      <c r="L60" s="221" t="s">
        <v>119</v>
      </c>
    </row>
    <row r="61" spans="1:12" ht="12" customHeight="1">
      <c r="C61" s="159"/>
      <c r="D61" s="159"/>
      <c r="E61" s="159"/>
      <c r="F61" s="159"/>
      <c r="G61" s="159"/>
      <c r="H61" s="159"/>
      <c r="I61" s="159"/>
      <c r="J61" s="159"/>
      <c r="K61" s="159"/>
      <c r="L61" s="14" t="s">
        <v>120</v>
      </c>
    </row>
  </sheetData>
  <mergeCells count="19">
    <mergeCell ref="J3:J4"/>
    <mergeCell ref="A28:B28"/>
    <mergeCell ref="A31:B31"/>
    <mergeCell ref="A17:B17"/>
    <mergeCell ref="A6:B6"/>
    <mergeCell ref="A7:B7"/>
    <mergeCell ref="A9:B9"/>
    <mergeCell ref="A14:B14"/>
    <mergeCell ref="A22:B22"/>
    <mergeCell ref="A50:B50"/>
    <mergeCell ref="A56:B56"/>
    <mergeCell ref="A59:B59"/>
    <mergeCell ref="C5:L5"/>
    <mergeCell ref="C33:L33"/>
    <mergeCell ref="A34:B34"/>
    <mergeCell ref="A35:B35"/>
    <mergeCell ref="A37:B37"/>
    <mergeCell ref="A42:B42"/>
    <mergeCell ref="A45:B45"/>
  </mergeCells>
  <phoneticPr fontId="31"/>
  <pageMargins left="0.78740157480314965" right="0.62992125984251968" top="0.6692913385826772" bottom="0.62992125984251968" header="0.51181102362204722" footer="0.39370078740157483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2">
    <tabColor indexed="47"/>
  </sheetPr>
  <dimension ref="A1:Q37"/>
  <sheetViews>
    <sheetView workbookViewId="0"/>
  </sheetViews>
  <sheetFormatPr defaultRowHeight="13.5"/>
  <cols>
    <col min="1" max="1" width="10.875" customWidth="1"/>
    <col min="2" max="2" width="6.5" customWidth="1"/>
    <col min="3" max="3" width="4.5" customWidth="1"/>
    <col min="4" max="9" width="4.625" customWidth="1"/>
    <col min="10" max="10" width="4.125" bestFit="1" customWidth="1"/>
    <col min="11" max="16" width="4.625" customWidth="1"/>
    <col min="17" max="17" width="5" customWidth="1"/>
  </cols>
  <sheetData>
    <row r="1" spans="1:17" ht="23.25" customHeight="1">
      <c r="A1" s="224" t="s">
        <v>45</v>
      </c>
    </row>
    <row r="2" spans="1:17" ht="21" customHeight="1">
      <c r="A2" s="1"/>
      <c r="Q2" s="2" t="s">
        <v>8</v>
      </c>
    </row>
    <row r="3" spans="1:17" s="1" customFormat="1" ht="36">
      <c r="A3" s="6"/>
      <c r="B3" s="12" t="s">
        <v>16</v>
      </c>
      <c r="C3" s="7" t="s">
        <v>17</v>
      </c>
      <c r="D3" s="106" t="s">
        <v>56</v>
      </c>
      <c r="E3" s="106" t="s">
        <v>57</v>
      </c>
      <c r="F3" s="106" t="s">
        <v>58</v>
      </c>
      <c r="G3" s="106" t="s">
        <v>59</v>
      </c>
      <c r="H3" s="106" t="s">
        <v>47</v>
      </c>
      <c r="I3" s="106" t="s">
        <v>48</v>
      </c>
      <c r="J3" s="106" t="s">
        <v>49</v>
      </c>
      <c r="K3" s="106" t="s">
        <v>50</v>
      </c>
      <c r="L3" s="106" t="s">
        <v>51</v>
      </c>
      <c r="M3" s="106" t="s">
        <v>52</v>
      </c>
      <c r="N3" s="106" t="s">
        <v>53</v>
      </c>
      <c r="O3" s="106" t="s">
        <v>54</v>
      </c>
      <c r="P3" s="106" t="s">
        <v>55</v>
      </c>
      <c r="Q3" s="107" t="s">
        <v>46</v>
      </c>
    </row>
    <row r="4" spans="1:17" s="1" customFormat="1" ht="19.5" customHeight="1">
      <c r="A4" s="274" t="s">
        <v>175</v>
      </c>
      <c r="B4" s="105" t="s">
        <v>253</v>
      </c>
      <c r="C4" s="348">
        <v>58</v>
      </c>
      <c r="D4" s="99" t="s">
        <v>119</v>
      </c>
      <c r="E4" s="65">
        <v>1</v>
      </c>
      <c r="F4" s="65">
        <v>3</v>
      </c>
      <c r="G4" s="65">
        <v>4</v>
      </c>
      <c r="H4" s="65">
        <v>10</v>
      </c>
      <c r="I4" s="65">
        <v>17</v>
      </c>
      <c r="J4" s="65">
        <v>2</v>
      </c>
      <c r="K4" s="65">
        <v>9</v>
      </c>
      <c r="L4" s="65">
        <v>5</v>
      </c>
      <c r="M4" s="65">
        <v>3</v>
      </c>
      <c r="N4" s="349">
        <v>2</v>
      </c>
      <c r="O4" s="99">
        <v>1</v>
      </c>
      <c r="P4" s="65">
        <v>1</v>
      </c>
      <c r="Q4" s="100" t="s">
        <v>119</v>
      </c>
    </row>
    <row r="5" spans="1:17" s="1" customFormat="1" ht="19.5" customHeight="1">
      <c r="A5" s="275"/>
      <c r="B5" s="13">
        <v>26</v>
      </c>
      <c r="C5" s="65">
        <v>58</v>
      </c>
      <c r="D5" s="349" t="s">
        <v>119</v>
      </c>
      <c r="E5" s="65">
        <v>1</v>
      </c>
      <c r="F5" s="65">
        <v>3</v>
      </c>
      <c r="G5" s="65">
        <v>4</v>
      </c>
      <c r="H5" s="65">
        <v>10</v>
      </c>
      <c r="I5" s="65">
        <v>17</v>
      </c>
      <c r="J5" s="65">
        <v>2</v>
      </c>
      <c r="K5" s="65">
        <v>9</v>
      </c>
      <c r="L5" s="65">
        <v>5</v>
      </c>
      <c r="M5" s="65">
        <v>3</v>
      </c>
      <c r="N5" s="349">
        <v>2</v>
      </c>
      <c r="O5" s="65">
        <v>1</v>
      </c>
      <c r="P5" s="65">
        <v>1</v>
      </c>
      <c r="Q5" s="5" t="s">
        <v>119</v>
      </c>
    </row>
    <row r="6" spans="1:17" s="1" customFormat="1" ht="19.5" customHeight="1">
      <c r="A6" s="275"/>
      <c r="B6" s="13">
        <v>27</v>
      </c>
      <c r="C6" s="65">
        <v>57</v>
      </c>
      <c r="D6" s="349" t="s">
        <v>119</v>
      </c>
      <c r="E6" s="65">
        <v>1</v>
      </c>
      <c r="F6" s="65">
        <v>4</v>
      </c>
      <c r="G6" s="65">
        <v>2</v>
      </c>
      <c r="H6" s="65">
        <v>10</v>
      </c>
      <c r="I6" s="65">
        <v>17</v>
      </c>
      <c r="J6" s="65">
        <v>3</v>
      </c>
      <c r="K6" s="65">
        <v>8</v>
      </c>
      <c r="L6" s="65">
        <v>5</v>
      </c>
      <c r="M6" s="65">
        <v>3</v>
      </c>
      <c r="N6" s="349">
        <v>2</v>
      </c>
      <c r="O6" s="65">
        <v>1</v>
      </c>
      <c r="P6" s="65">
        <v>1</v>
      </c>
      <c r="Q6" s="5" t="s">
        <v>119</v>
      </c>
    </row>
    <row r="7" spans="1:17" s="1" customFormat="1" ht="19.5" customHeight="1">
      <c r="A7" s="275"/>
      <c r="B7" s="13">
        <v>28</v>
      </c>
      <c r="C7" s="65">
        <v>57</v>
      </c>
      <c r="D7" s="349" t="s">
        <v>119</v>
      </c>
      <c r="E7" s="65">
        <v>1</v>
      </c>
      <c r="F7" s="65">
        <v>4</v>
      </c>
      <c r="G7" s="65">
        <v>2</v>
      </c>
      <c r="H7" s="65">
        <v>10</v>
      </c>
      <c r="I7" s="65">
        <v>17</v>
      </c>
      <c r="J7" s="65">
        <v>3</v>
      </c>
      <c r="K7" s="65">
        <v>8</v>
      </c>
      <c r="L7" s="65">
        <v>5</v>
      </c>
      <c r="M7" s="65">
        <v>3</v>
      </c>
      <c r="N7" s="349">
        <v>2</v>
      </c>
      <c r="O7" s="65">
        <v>1</v>
      </c>
      <c r="P7" s="65">
        <v>1</v>
      </c>
      <c r="Q7" s="5" t="s">
        <v>119</v>
      </c>
    </row>
    <row r="8" spans="1:17" s="1" customFormat="1" ht="19.5" customHeight="1">
      <c r="A8" s="275"/>
      <c r="B8" s="13">
        <v>29</v>
      </c>
      <c r="C8" s="65">
        <v>57</v>
      </c>
      <c r="D8" s="349" t="s">
        <v>119</v>
      </c>
      <c r="E8" s="65">
        <v>1</v>
      </c>
      <c r="F8" s="65">
        <v>4</v>
      </c>
      <c r="G8" s="65">
        <v>2</v>
      </c>
      <c r="H8" s="65">
        <v>10</v>
      </c>
      <c r="I8" s="65">
        <v>17</v>
      </c>
      <c r="J8" s="65">
        <v>4</v>
      </c>
      <c r="K8" s="65">
        <v>7</v>
      </c>
      <c r="L8" s="65">
        <v>6</v>
      </c>
      <c r="M8" s="65">
        <v>2</v>
      </c>
      <c r="N8" s="349">
        <v>2</v>
      </c>
      <c r="O8" s="65">
        <v>2</v>
      </c>
      <c r="P8" s="65" t="s">
        <v>119</v>
      </c>
      <c r="Q8" s="5" t="s">
        <v>119</v>
      </c>
    </row>
    <row r="9" spans="1:17" s="1" customFormat="1" ht="19.5" customHeight="1">
      <c r="A9" s="275"/>
      <c r="B9" s="13">
        <v>30</v>
      </c>
      <c r="C9" s="65">
        <v>57</v>
      </c>
      <c r="D9" s="349" t="s">
        <v>119</v>
      </c>
      <c r="E9" s="65">
        <v>1</v>
      </c>
      <c r="F9" s="65">
        <v>4</v>
      </c>
      <c r="G9" s="65">
        <v>2</v>
      </c>
      <c r="H9" s="65">
        <v>10</v>
      </c>
      <c r="I9" s="65">
        <v>17</v>
      </c>
      <c r="J9" s="65">
        <v>4</v>
      </c>
      <c r="K9" s="65">
        <v>7</v>
      </c>
      <c r="L9" s="65">
        <v>6</v>
      </c>
      <c r="M9" s="65">
        <v>2</v>
      </c>
      <c r="N9" s="349">
        <v>2</v>
      </c>
      <c r="O9" s="65">
        <v>2</v>
      </c>
      <c r="P9" s="65" t="s">
        <v>119</v>
      </c>
      <c r="Q9" s="5" t="s">
        <v>119</v>
      </c>
    </row>
    <row r="10" spans="1:17" s="1" customFormat="1" ht="19.5" customHeight="1">
      <c r="A10" s="275"/>
      <c r="B10" s="13" t="s">
        <v>225</v>
      </c>
      <c r="C10" s="65">
        <v>57</v>
      </c>
      <c r="D10" s="349">
        <v>1</v>
      </c>
      <c r="E10" s="65" t="s">
        <v>119</v>
      </c>
      <c r="F10" s="65">
        <v>4</v>
      </c>
      <c r="G10" s="65">
        <v>2</v>
      </c>
      <c r="H10" s="65">
        <v>11</v>
      </c>
      <c r="I10" s="65">
        <v>16</v>
      </c>
      <c r="J10" s="65">
        <v>5</v>
      </c>
      <c r="K10" s="65">
        <v>6</v>
      </c>
      <c r="L10" s="65">
        <v>6</v>
      </c>
      <c r="M10" s="65">
        <v>2</v>
      </c>
      <c r="N10" s="349">
        <v>3</v>
      </c>
      <c r="O10" s="65">
        <v>1</v>
      </c>
      <c r="P10" s="349" t="s">
        <v>119</v>
      </c>
      <c r="Q10" s="5" t="s">
        <v>119</v>
      </c>
    </row>
    <row r="11" spans="1:17" s="1" customFormat="1" ht="19.5" customHeight="1">
      <c r="A11" s="275"/>
      <c r="B11" s="13">
        <v>2</v>
      </c>
      <c r="C11" s="65">
        <v>57</v>
      </c>
      <c r="D11" s="349">
        <v>1</v>
      </c>
      <c r="E11" s="65" t="s">
        <v>119</v>
      </c>
      <c r="F11" s="65">
        <v>4</v>
      </c>
      <c r="G11" s="65">
        <v>2</v>
      </c>
      <c r="H11" s="65">
        <v>11</v>
      </c>
      <c r="I11" s="65">
        <v>16</v>
      </c>
      <c r="J11" s="65">
        <v>6</v>
      </c>
      <c r="K11" s="65">
        <v>5</v>
      </c>
      <c r="L11" s="65">
        <v>7</v>
      </c>
      <c r="M11" s="65">
        <v>1</v>
      </c>
      <c r="N11" s="349">
        <v>4</v>
      </c>
      <c r="O11" s="65" t="s">
        <v>119</v>
      </c>
      <c r="P11" s="349" t="s">
        <v>119</v>
      </c>
      <c r="Q11" s="5" t="s">
        <v>119</v>
      </c>
    </row>
    <row r="12" spans="1:17" s="1" customFormat="1" ht="19.5" customHeight="1">
      <c r="A12" s="275"/>
      <c r="B12" s="13">
        <v>3</v>
      </c>
      <c r="C12" s="65">
        <v>58</v>
      </c>
      <c r="D12" s="349">
        <v>1</v>
      </c>
      <c r="E12" s="349" t="s">
        <v>119</v>
      </c>
      <c r="F12" s="65">
        <v>4</v>
      </c>
      <c r="G12" s="65">
        <v>2</v>
      </c>
      <c r="H12" s="65">
        <v>11</v>
      </c>
      <c r="I12" s="65">
        <v>17</v>
      </c>
      <c r="J12" s="65">
        <v>6</v>
      </c>
      <c r="K12" s="65">
        <v>5</v>
      </c>
      <c r="L12" s="65">
        <v>8</v>
      </c>
      <c r="M12" s="65">
        <v>1</v>
      </c>
      <c r="N12" s="349">
        <v>3</v>
      </c>
      <c r="O12" s="65" t="s">
        <v>119</v>
      </c>
      <c r="P12" s="349" t="s">
        <v>119</v>
      </c>
      <c r="Q12" s="5" t="s">
        <v>119</v>
      </c>
    </row>
    <row r="13" spans="1:17" s="1" customFormat="1" ht="19.5" customHeight="1">
      <c r="A13" s="275"/>
      <c r="B13" s="105">
        <v>4</v>
      </c>
      <c r="C13" s="65">
        <v>58</v>
      </c>
      <c r="D13" s="349">
        <v>1</v>
      </c>
      <c r="E13" s="349" t="s">
        <v>119</v>
      </c>
      <c r="F13" s="65">
        <v>4</v>
      </c>
      <c r="G13" s="65">
        <v>2</v>
      </c>
      <c r="H13" s="65">
        <v>11</v>
      </c>
      <c r="I13" s="65">
        <v>17</v>
      </c>
      <c r="J13" s="65">
        <v>6</v>
      </c>
      <c r="K13" s="65">
        <v>5</v>
      </c>
      <c r="L13" s="65">
        <v>8</v>
      </c>
      <c r="M13" s="65">
        <v>1</v>
      </c>
      <c r="N13" s="349">
        <v>3</v>
      </c>
      <c r="O13" s="349" t="s">
        <v>119</v>
      </c>
      <c r="P13" s="349" t="s">
        <v>119</v>
      </c>
      <c r="Q13" s="5" t="s">
        <v>119</v>
      </c>
    </row>
    <row r="14" spans="1:17" s="1" customFormat="1" ht="19.5" customHeight="1">
      <c r="A14" s="276"/>
      <c r="B14" s="222">
        <v>5</v>
      </c>
      <c r="C14" s="350">
        <v>58</v>
      </c>
      <c r="D14" s="10">
        <v>1</v>
      </c>
      <c r="E14" s="10" t="s">
        <v>13</v>
      </c>
      <c r="F14" s="350">
        <v>4</v>
      </c>
      <c r="G14" s="350">
        <v>2</v>
      </c>
      <c r="H14" s="350">
        <v>12</v>
      </c>
      <c r="I14" s="350">
        <v>16</v>
      </c>
      <c r="J14" s="350">
        <v>6</v>
      </c>
      <c r="K14" s="350">
        <v>5</v>
      </c>
      <c r="L14" s="350">
        <v>8</v>
      </c>
      <c r="M14" s="350">
        <v>2</v>
      </c>
      <c r="N14" s="10">
        <v>2</v>
      </c>
      <c r="O14" s="10" t="s">
        <v>13</v>
      </c>
      <c r="P14" s="10" t="s">
        <v>13</v>
      </c>
      <c r="Q14" s="11" t="s">
        <v>13</v>
      </c>
    </row>
    <row r="15" spans="1:17" s="1" customFormat="1" ht="19.5" customHeight="1">
      <c r="A15" s="274" t="s">
        <v>115</v>
      </c>
      <c r="B15" s="105" t="s">
        <v>253</v>
      </c>
      <c r="C15" s="348">
        <v>7</v>
      </c>
      <c r="D15" s="8" t="s">
        <v>119</v>
      </c>
      <c r="E15" s="8" t="s">
        <v>119</v>
      </c>
      <c r="F15" s="8" t="s">
        <v>119</v>
      </c>
      <c r="G15" s="8" t="s">
        <v>119</v>
      </c>
      <c r="H15" s="348">
        <v>2</v>
      </c>
      <c r="I15" s="348">
        <v>1</v>
      </c>
      <c r="J15" s="8">
        <v>1</v>
      </c>
      <c r="K15" s="348">
        <v>2</v>
      </c>
      <c r="L15" s="348">
        <v>1</v>
      </c>
      <c r="M15" s="8" t="s">
        <v>119</v>
      </c>
      <c r="N15" s="8" t="s">
        <v>119</v>
      </c>
      <c r="O15" s="8" t="s">
        <v>119</v>
      </c>
      <c r="P15" s="8" t="s">
        <v>119</v>
      </c>
      <c r="Q15" s="9" t="s">
        <v>119</v>
      </c>
    </row>
    <row r="16" spans="1:17" s="1" customFormat="1" ht="19.5" customHeight="1">
      <c r="A16" s="275"/>
      <c r="B16" s="13">
        <v>26</v>
      </c>
      <c r="C16" s="65">
        <v>7</v>
      </c>
      <c r="D16" s="349" t="s">
        <v>119</v>
      </c>
      <c r="E16" s="349" t="s">
        <v>119</v>
      </c>
      <c r="F16" s="349" t="s">
        <v>119</v>
      </c>
      <c r="G16" s="349" t="s">
        <v>119</v>
      </c>
      <c r="H16" s="65">
        <v>2</v>
      </c>
      <c r="I16" s="65">
        <v>1</v>
      </c>
      <c r="J16" s="349">
        <v>1</v>
      </c>
      <c r="K16" s="65">
        <v>2</v>
      </c>
      <c r="L16" s="65">
        <v>1</v>
      </c>
      <c r="M16" s="349" t="s">
        <v>119</v>
      </c>
      <c r="N16" s="349" t="s">
        <v>119</v>
      </c>
      <c r="O16" s="349" t="s">
        <v>119</v>
      </c>
      <c r="P16" s="349" t="s">
        <v>119</v>
      </c>
      <c r="Q16" s="5" t="s">
        <v>119</v>
      </c>
    </row>
    <row r="17" spans="1:17" s="1" customFormat="1" ht="19.5" customHeight="1">
      <c r="A17" s="275"/>
      <c r="B17" s="13">
        <v>27</v>
      </c>
      <c r="C17" s="65">
        <v>7</v>
      </c>
      <c r="D17" s="349" t="s">
        <v>119</v>
      </c>
      <c r="E17" s="349" t="s">
        <v>119</v>
      </c>
      <c r="F17" s="349" t="s">
        <v>119</v>
      </c>
      <c r="G17" s="349" t="s">
        <v>119</v>
      </c>
      <c r="H17" s="65">
        <v>2</v>
      </c>
      <c r="I17" s="65">
        <v>1</v>
      </c>
      <c r="J17" s="349">
        <v>1</v>
      </c>
      <c r="K17" s="65">
        <v>2</v>
      </c>
      <c r="L17" s="65">
        <v>1</v>
      </c>
      <c r="M17" s="349" t="s">
        <v>119</v>
      </c>
      <c r="N17" s="349" t="s">
        <v>119</v>
      </c>
      <c r="O17" s="349" t="s">
        <v>119</v>
      </c>
      <c r="P17" s="349" t="s">
        <v>119</v>
      </c>
      <c r="Q17" s="5" t="s">
        <v>119</v>
      </c>
    </row>
    <row r="18" spans="1:17" s="1" customFormat="1" ht="19.5" customHeight="1">
      <c r="A18" s="275"/>
      <c r="B18" s="13">
        <v>28</v>
      </c>
      <c r="C18" s="65">
        <v>7</v>
      </c>
      <c r="D18" s="349" t="s">
        <v>119</v>
      </c>
      <c r="E18" s="349" t="s">
        <v>119</v>
      </c>
      <c r="F18" s="349" t="s">
        <v>119</v>
      </c>
      <c r="G18" s="349" t="s">
        <v>119</v>
      </c>
      <c r="H18" s="65">
        <v>2</v>
      </c>
      <c r="I18" s="65">
        <v>1</v>
      </c>
      <c r="J18" s="349">
        <v>1</v>
      </c>
      <c r="K18" s="65">
        <v>2</v>
      </c>
      <c r="L18" s="65">
        <v>1</v>
      </c>
      <c r="M18" s="349" t="s">
        <v>119</v>
      </c>
      <c r="N18" s="349" t="s">
        <v>119</v>
      </c>
      <c r="O18" s="349" t="s">
        <v>119</v>
      </c>
      <c r="P18" s="349" t="s">
        <v>119</v>
      </c>
      <c r="Q18" s="5" t="s">
        <v>119</v>
      </c>
    </row>
    <row r="19" spans="1:17" s="1" customFormat="1" ht="19.5" customHeight="1">
      <c r="A19" s="275"/>
      <c r="B19" s="13">
        <v>29</v>
      </c>
      <c r="C19" s="65">
        <v>7</v>
      </c>
      <c r="D19" s="349" t="s">
        <v>119</v>
      </c>
      <c r="E19" s="349" t="s">
        <v>119</v>
      </c>
      <c r="F19" s="349" t="s">
        <v>119</v>
      </c>
      <c r="G19" s="349" t="s">
        <v>119</v>
      </c>
      <c r="H19" s="65">
        <v>2</v>
      </c>
      <c r="I19" s="65">
        <v>1</v>
      </c>
      <c r="J19" s="349">
        <v>1</v>
      </c>
      <c r="K19" s="65">
        <v>2</v>
      </c>
      <c r="L19" s="65">
        <v>1</v>
      </c>
      <c r="M19" s="349" t="s">
        <v>119</v>
      </c>
      <c r="N19" s="349" t="s">
        <v>119</v>
      </c>
      <c r="O19" s="349" t="s">
        <v>119</v>
      </c>
      <c r="P19" s="349" t="s">
        <v>119</v>
      </c>
      <c r="Q19" s="5" t="s">
        <v>119</v>
      </c>
    </row>
    <row r="20" spans="1:17" s="1" customFormat="1" ht="19.5" customHeight="1">
      <c r="A20" s="275"/>
      <c r="B20" s="13">
        <v>30</v>
      </c>
      <c r="C20" s="65">
        <v>7</v>
      </c>
      <c r="D20" s="349" t="s">
        <v>119</v>
      </c>
      <c r="E20" s="349" t="s">
        <v>119</v>
      </c>
      <c r="F20" s="349" t="s">
        <v>119</v>
      </c>
      <c r="G20" s="349" t="s">
        <v>119</v>
      </c>
      <c r="H20" s="65">
        <v>2</v>
      </c>
      <c r="I20" s="65">
        <v>1</v>
      </c>
      <c r="J20" s="349">
        <v>2</v>
      </c>
      <c r="K20" s="65">
        <v>1</v>
      </c>
      <c r="L20" s="65">
        <v>1</v>
      </c>
      <c r="M20" s="349" t="s">
        <v>119</v>
      </c>
      <c r="N20" s="349" t="s">
        <v>119</v>
      </c>
      <c r="O20" s="349" t="s">
        <v>119</v>
      </c>
      <c r="P20" s="349" t="s">
        <v>119</v>
      </c>
      <c r="Q20" s="5" t="s">
        <v>119</v>
      </c>
    </row>
    <row r="21" spans="1:17" s="1" customFormat="1" ht="19.5" customHeight="1">
      <c r="A21" s="275"/>
      <c r="B21" s="13" t="s">
        <v>225</v>
      </c>
      <c r="C21" s="65">
        <v>7</v>
      </c>
      <c r="D21" s="349" t="s">
        <v>119</v>
      </c>
      <c r="E21" s="349" t="s">
        <v>119</v>
      </c>
      <c r="F21" s="349" t="s">
        <v>119</v>
      </c>
      <c r="G21" s="349" t="s">
        <v>119</v>
      </c>
      <c r="H21" s="65">
        <v>2</v>
      </c>
      <c r="I21" s="65">
        <v>1</v>
      </c>
      <c r="J21" s="349">
        <v>2</v>
      </c>
      <c r="K21" s="65">
        <v>1</v>
      </c>
      <c r="L21" s="65">
        <v>1</v>
      </c>
      <c r="M21" s="349" t="s">
        <v>119</v>
      </c>
      <c r="N21" s="349" t="s">
        <v>119</v>
      </c>
      <c r="O21" s="349" t="s">
        <v>119</v>
      </c>
      <c r="P21" s="349" t="s">
        <v>119</v>
      </c>
      <c r="Q21" s="5" t="s">
        <v>119</v>
      </c>
    </row>
    <row r="22" spans="1:17" s="1" customFormat="1" ht="19.5" customHeight="1">
      <c r="A22" s="275"/>
      <c r="B22" s="13">
        <v>2</v>
      </c>
      <c r="C22" s="65">
        <v>7</v>
      </c>
      <c r="D22" s="349" t="s">
        <v>119</v>
      </c>
      <c r="E22" s="349" t="s">
        <v>119</v>
      </c>
      <c r="F22" s="349" t="s">
        <v>119</v>
      </c>
      <c r="G22" s="349" t="s">
        <v>119</v>
      </c>
      <c r="H22" s="65">
        <v>2</v>
      </c>
      <c r="I22" s="65">
        <v>1</v>
      </c>
      <c r="J22" s="349">
        <v>2</v>
      </c>
      <c r="K22" s="65">
        <v>1</v>
      </c>
      <c r="L22" s="65">
        <v>1</v>
      </c>
      <c r="M22" s="349" t="s">
        <v>119</v>
      </c>
      <c r="N22" s="349" t="s">
        <v>119</v>
      </c>
      <c r="O22" s="349" t="s">
        <v>119</v>
      </c>
      <c r="P22" s="349" t="s">
        <v>119</v>
      </c>
      <c r="Q22" s="5" t="s">
        <v>119</v>
      </c>
    </row>
    <row r="23" spans="1:17" s="1" customFormat="1" ht="19.5" customHeight="1">
      <c r="A23" s="275"/>
      <c r="B23" s="13">
        <v>3</v>
      </c>
      <c r="C23" s="65">
        <v>7</v>
      </c>
      <c r="D23" s="349" t="s">
        <v>119</v>
      </c>
      <c r="E23" s="349" t="s">
        <v>119</v>
      </c>
      <c r="F23" s="349" t="s">
        <v>119</v>
      </c>
      <c r="G23" s="349" t="s">
        <v>119</v>
      </c>
      <c r="H23" s="65">
        <v>2</v>
      </c>
      <c r="I23" s="65">
        <v>1</v>
      </c>
      <c r="J23" s="349">
        <v>2</v>
      </c>
      <c r="K23" s="65">
        <v>1</v>
      </c>
      <c r="L23" s="65">
        <v>1</v>
      </c>
      <c r="M23" s="349" t="s">
        <v>119</v>
      </c>
      <c r="N23" s="349" t="s">
        <v>119</v>
      </c>
      <c r="O23" s="349" t="s">
        <v>119</v>
      </c>
      <c r="P23" s="349" t="s">
        <v>119</v>
      </c>
      <c r="Q23" s="5" t="s">
        <v>119</v>
      </c>
    </row>
    <row r="24" spans="1:17" s="1" customFormat="1" ht="19.5" customHeight="1">
      <c r="A24" s="275"/>
      <c r="B24" s="13">
        <v>4</v>
      </c>
      <c r="C24" s="65">
        <v>7</v>
      </c>
      <c r="D24" s="349" t="s">
        <v>119</v>
      </c>
      <c r="E24" s="349" t="s">
        <v>119</v>
      </c>
      <c r="F24" s="349" t="s">
        <v>119</v>
      </c>
      <c r="G24" s="349" t="s">
        <v>119</v>
      </c>
      <c r="H24" s="65">
        <v>2</v>
      </c>
      <c r="I24" s="65">
        <v>1</v>
      </c>
      <c r="J24" s="349">
        <v>2</v>
      </c>
      <c r="K24" s="65">
        <v>1</v>
      </c>
      <c r="L24" s="65">
        <v>1</v>
      </c>
      <c r="M24" s="349" t="s">
        <v>119</v>
      </c>
      <c r="N24" s="349" t="s">
        <v>119</v>
      </c>
      <c r="O24" s="349" t="s">
        <v>119</v>
      </c>
      <c r="P24" s="349" t="s">
        <v>119</v>
      </c>
      <c r="Q24" s="5" t="s">
        <v>119</v>
      </c>
    </row>
    <row r="25" spans="1:17" s="1" customFormat="1" ht="19.5" customHeight="1">
      <c r="A25" s="276"/>
      <c r="B25" s="222">
        <v>5</v>
      </c>
      <c r="C25" s="350">
        <v>7</v>
      </c>
      <c r="D25" s="10" t="s">
        <v>119</v>
      </c>
      <c r="E25" s="10" t="s">
        <v>119</v>
      </c>
      <c r="F25" s="10" t="s">
        <v>119</v>
      </c>
      <c r="G25" s="10" t="s">
        <v>119</v>
      </c>
      <c r="H25" s="350">
        <v>2</v>
      </c>
      <c r="I25" s="350">
        <v>1</v>
      </c>
      <c r="J25" s="10">
        <v>2</v>
      </c>
      <c r="K25" s="350">
        <v>1</v>
      </c>
      <c r="L25" s="350">
        <v>1</v>
      </c>
      <c r="M25" s="10" t="s">
        <v>119</v>
      </c>
      <c r="N25" s="10" t="s">
        <v>119</v>
      </c>
      <c r="O25" s="10" t="s">
        <v>119</v>
      </c>
      <c r="P25" s="10" t="s">
        <v>119</v>
      </c>
      <c r="Q25" s="11" t="s">
        <v>119</v>
      </c>
    </row>
    <row r="26" spans="1:17" s="1" customFormat="1" ht="19.5" customHeight="1">
      <c r="A26" s="274" t="s">
        <v>29</v>
      </c>
      <c r="B26" s="105" t="s">
        <v>253</v>
      </c>
      <c r="C26" s="65">
        <v>52</v>
      </c>
      <c r="D26" s="349" t="s">
        <v>119</v>
      </c>
      <c r="E26" s="65">
        <v>1</v>
      </c>
      <c r="F26" s="65">
        <v>3</v>
      </c>
      <c r="G26" s="65">
        <v>4</v>
      </c>
      <c r="H26" s="65">
        <v>9</v>
      </c>
      <c r="I26" s="65">
        <v>16</v>
      </c>
      <c r="J26" s="65">
        <v>2</v>
      </c>
      <c r="K26" s="65">
        <v>6</v>
      </c>
      <c r="L26" s="65">
        <v>4</v>
      </c>
      <c r="M26" s="65">
        <v>3</v>
      </c>
      <c r="N26" s="65">
        <v>2</v>
      </c>
      <c r="O26" s="349">
        <v>1</v>
      </c>
      <c r="P26" s="65">
        <v>1</v>
      </c>
      <c r="Q26" s="5" t="s">
        <v>119</v>
      </c>
    </row>
    <row r="27" spans="1:17" s="1" customFormat="1" ht="19.5" customHeight="1">
      <c r="A27" s="275"/>
      <c r="B27" s="13">
        <v>26</v>
      </c>
      <c r="C27" s="65">
        <v>51</v>
      </c>
      <c r="D27" s="349" t="s">
        <v>119</v>
      </c>
      <c r="E27" s="65">
        <v>1</v>
      </c>
      <c r="F27" s="65">
        <v>3</v>
      </c>
      <c r="G27" s="65">
        <v>4</v>
      </c>
      <c r="H27" s="65">
        <v>8</v>
      </c>
      <c r="I27" s="65">
        <v>16</v>
      </c>
      <c r="J27" s="65">
        <v>1</v>
      </c>
      <c r="K27" s="65">
        <v>7</v>
      </c>
      <c r="L27" s="65">
        <v>4</v>
      </c>
      <c r="M27" s="65">
        <v>3</v>
      </c>
      <c r="N27" s="65">
        <v>2</v>
      </c>
      <c r="O27" s="65">
        <v>1</v>
      </c>
      <c r="P27" s="65">
        <v>1</v>
      </c>
      <c r="Q27" s="5" t="s">
        <v>119</v>
      </c>
    </row>
    <row r="28" spans="1:17" s="1" customFormat="1" ht="19.5" customHeight="1">
      <c r="A28" s="275"/>
      <c r="B28" s="13">
        <v>27</v>
      </c>
      <c r="C28" s="65">
        <v>51</v>
      </c>
      <c r="D28" s="349" t="s">
        <v>119</v>
      </c>
      <c r="E28" s="65">
        <v>1</v>
      </c>
      <c r="F28" s="65">
        <v>3</v>
      </c>
      <c r="G28" s="65">
        <v>4</v>
      </c>
      <c r="H28" s="65">
        <v>8</v>
      </c>
      <c r="I28" s="65">
        <v>16</v>
      </c>
      <c r="J28" s="65">
        <v>1</v>
      </c>
      <c r="K28" s="65">
        <v>7</v>
      </c>
      <c r="L28" s="65">
        <v>4</v>
      </c>
      <c r="M28" s="65">
        <v>3</v>
      </c>
      <c r="N28" s="65">
        <v>2</v>
      </c>
      <c r="O28" s="65">
        <v>1</v>
      </c>
      <c r="P28" s="65">
        <v>1</v>
      </c>
      <c r="Q28" s="5" t="s">
        <v>119</v>
      </c>
    </row>
    <row r="29" spans="1:17" s="1" customFormat="1" ht="19.5" customHeight="1">
      <c r="A29" s="275"/>
      <c r="B29" s="13">
        <v>28</v>
      </c>
      <c r="C29" s="65">
        <v>50</v>
      </c>
      <c r="D29" s="349" t="s">
        <v>119</v>
      </c>
      <c r="E29" s="65">
        <v>1</v>
      </c>
      <c r="F29" s="65">
        <v>4</v>
      </c>
      <c r="G29" s="65">
        <v>2</v>
      </c>
      <c r="H29" s="65">
        <v>8</v>
      </c>
      <c r="I29" s="65">
        <v>16</v>
      </c>
      <c r="J29" s="65">
        <v>2</v>
      </c>
      <c r="K29" s="65">
        <v>6</v>
      </c>
      <c r="L29" s="65">
        <v>4</v>
      </c>
      <c r="M29" s="65">
        <v>3</v>
      </c>
      <c r="N29" s="65">
        <v>2</v>
      </c>
      <c r="O29" s="65">
        <v>1</v>
      </c>
      <c r="P29" s="65">
        <v>1</v>
      </c>
      <c r="Q29" s="5" t="s">
        <v>119</v>
      </c>
    </row>
    <row r="30" spans="1:17" s="1" customFormat="1" ht="19.5" customHeight="1">
      <c r="A30" s="275"/>
      <c r="B30" s="13">
        <v>29</v>
      </c>
      <c r="C30" s="65">
        <v>50</v>
      </c>
      <c r="D30" s="349" t="s">
        <v>119</v>
      </c>
      <c r="E30" s="65">
        <v>1</v>
      </c>
      <c r="F30" s="65">
        <v>4</v>
      </c>
      <c r="G30" s="65">
        <v>2</v>
      </c>
      <c r="H30" s="65">
        <v>8</v>
      </c>
      <c r="I30" s="65">
        <v>16</v>
      </c>
      <c r="J30" s="65">
        <v>2</v>
      </c>
      <c r="K30" s="65">
        <v>6</v>
      </c>
      <c r="L30" s="65">
        <v>4</v>
      </c>
      <c r="M30" s="65">
        <v>3</v>
      </c>
      <c r="N30" s="65">
        <v>2</v>
      </c>
      <c r="O30" s="65">
        <v>1</v>
      </c>
      <c r="P30" s="65">
        <v>1</v>
      </c>
      <c r="Q30" s="5" t="s">
        <v>119</v>
      </c>
    </row>
    <row r="31" spans="1:17" s="1" customFormat="1" ht="19.5" customHeight="1">
      <c r="A31" s="275"/>
      <c r="B31" s="13">
        <v>30</v>
      </c>
      <c r="C31" s="65">
        <v>50</v>
      </c>
      <c r="D31" s="349" t="s">
        <v>119</v>
      </c>
      <c r="E31" s="65">
        <v>1</v>
      </c>
      <c r="F31" s="65">
        <v>4</v>
      </c>
      <c r="G31" s="65">
        <v>2</v>
      </c>
      <c r="H31" s="65">
        <v>8</v>
      </c>
      <c r="I31" s="65">
        <v>16</v>
      </c>
      <c r="J31" s="65">
        <v>2</v>
      </c>
      <c r="K31" s="65">
        <v>6</v>
      </c>
      <c r="L31" s="65">
        <v>5</v>
      </c>
      <c r="M31" s="65">
        <v>2</v>
      </c>
      <c r="N31" s="65">
        <v>2</v>
      </c>
      <c r="O31" s="65">
        <v>2</v>
      </c>
      <c r="P31" s="65" t="s">
        <v>119</v>
      </c>
      <c r="Q31" s="5" t="s">
        <v>119</v>
      </c>
    </row>
    <row r="32" spans="1:17" s="1" customFormat="1" ht="19.5" customHeight="1">
      <c r="A32" s="275"/>
      <c r="B32" s="13" t="s">
        <v>225</v>
      </c>
      <c r="C32" s="65">
        <v>50</v>
      </c>
      <c r="D32" s="349">
        <v>1</v>
      </c>
      <c r="E32" s="65" t="s">
        <v>119</v>
      </c>
      <c r="F32" s="65">
        <v>4</v>
      </c>
      <c r="G32" s="65">
        <v>2</v>
      </c>
      <c r="H32" s="65">
        <v>9</v>
      </c>
      <c r="I32" s="65">
        <v>15</v>
      </c>
      <c r="J32" s="65">
        <v>3</v>
      </c>
      <c r="K32" s="65">
        <v>5</v>
      </c>
      <c r="L32" s="65">
        <v>5</v>
      </c>
      <c r="M32" s="65">
        <v>2</v>
      </c>
      <c r="N32" s="65">
        <v>3</v>
      </c>
      <c r="O32" s="65">
        <v>1</v>
      </c>
      <c r="P32" s="65" t="s">
        <v>119</v>
      </c>
      <c r="Q32" s="5" t="s">
        <v>119</v>
      </c>
    </row>
    <row r="33" spans="1:17" s="1" customFormat="1" ht="19.5" customHeight="1">
      <c r="A33" s="275"/>
      <c r="B33" s="13">
        <v>2</v>
      </c>
      <c r="C33" s="65">
        <v>50</v>
      </c>
      <c r="D33" s="349">
        <v>1</v>
      </c>
      <c r="E33" s="65" t="s">
        <v>119</v>
      </c>
      <c r="F33" s="65">
        <v>4</v>
      </c>
      <c r="G33" s="65">
        <v>2</v>
      </c>
      <c r="H33" s="65">
        <v>9</v>
      </c>
      <c r="I33" s="65">
        <v>15</v>
      </c>
      <c r="J33" s="65">
        <v>4</v>
      </c>
      <c r="K33" s="65">
        <v>4</v>
      </c>
      <c r="L33" s="65">
        <v>6</v>
      </c>
      <c r="M33" s="65">
        <v>1</v>
      </c>
      <c r="N33" s="65">
        <v>4</v>
      </c>
      <c r="O33" s="65" t="s">
        <v>119</v>
      </c>
      <c r="P33" s="349" t="s">
        <v>119</v>
      </c>
      <c r="Q33" s="5" t="s">
        <v>119</v>
      </c>
    </row>
    <row r="34" spans="1:17" s="1" customFormat="1" ht="19.5" customHeight="1">
      <c r="A34" s="275"/>
      <c r="B34" s="13">
        <v>3</v>
      </c>
      <c r="C34" s="65">
        <v>51</v>
      </c>
      <c r="D34" s="349">
        <v>1</v>
      </c>
      <c r="E34" s="349" t="s">
        <v>119</v>
      </c>
      <c r="F34" s="65">
        <v>4</v>
      </c>
      <c r="G34" s="65">
        <v>2</v>
      </c>
      <c r="H34" s="65">
        <v>9</v>
      </c>
      <c r="I34" s="65">
        <v>16</v>
      </c>
      <c r="J34" s="65">
        <v>4</v>
      </c>
      <c r="K34" s="65">
        <v>4</v>
      </c>
      <c r="L34" s="65">
        <v>7</v>
      </c>
      <c r="M34" s="65">
        <v>1</v>
      </c>
      <c r="N34" s="65">
        <v>3</v>
      </c>
      <c r="O34" s="65" t="s">
        <v>119</v>
      </c>
      <c r="P34" s="349" t="s">
        <v>119</v>
      </c>
      <c r="Q34" s="5" t="s">
        <v>119</v>
      </c>
    </row>
    <row r="35" spans="1:17" s="1" customFormat="1" ht="19.5" customHeight="1">
      <c r="A35" s="275"/>
      <c r="B35" s="13">
        <v>4</v>
      </c>
      <c r="C35" s="65">
        <v>51</v>
      </c>
      <c r="D35" s="349">
        <v>1</v>
      </c>
      <c r="E35" s="349" t="s">
        <v>119</v>
      </c>
      <c r="F35" s="65">
        <v>4</v>
      </c>
      <c r="G35" s="65">
        <v>2</v>
      </c>
      <c r="H35" s="65">
        <v>9</v>
      </c>
      <c r="I35" s="65">
        <v>16</v>
      </c>
      <c r="J35" s="65">
        <v>4</v>
      </c>
      <c r="K35" s="65">
        <v>4</v>
      </c>
      <c r="L35" s="65">
        <v>7</v>
      </c>
      <c r="M35" s="65">
        <v>1</v>
      </c>
      <c r="N35" s="65">
        <v>3</v>
      </c>
      <c r="O35" s="349" t="s">
        <v>119</v>
      </c>
      <c r="P35" s="349" t="s">
        <v>119</v>
      </c>
      <c r="Q35" s="5" t="s">
        <v>119</v>
      </c>
    </row>
    <row r="36" spans="1:17" ht="19.5" customHeight="1">
      <c r="A36" s="276"/>
      <c r="B36" s="222">
        <v>5</v>
      </c>
      <c r="C36" s="350">
        <v>51</v>
      </c>
      <c r="D36" s="10">
        <v>1</v>
      </c>
      <c r="E36" s="10" t="s">
        <v>13</v>
      </c>
      <c r="F36" s="350">
        <v>4</v>
      </c>
      <c r="G36" s="350">
        <v>2</v>
      </c>
      <c r="H36" s="350">
        <v>10</v>
      </c>
      <c r="I36" s="350">
        <v>15</v>
      </c>
      <c r="J36" s="350">
        <v>4</v>
      </c>
      <c r="K36" s="350">
        <v>4</v>
      </c>
      <c r="L36" s="350">
        <v>7</v>
      </c>
      <c r="M36" s="350">
        <v>2</v>
      </c>
      <c r="N36" s="350">
        <v>2</v>
      </c>
      <c r="O36" s="10" t="s">
        <v>13</v>
      </c>
      <c r="P36" s="10" t="s">
        <v>13</v>
      </c>
      <c r="Q36" s="11" t="s">
        <v>13</v>
      </c>
    </row>
    <row r="37" spans="1:17" ht="17.25" customHeight="1">
      <c r="Q37" s="168" t="s">
        <v>120</v>
      </c>
    </row>
  </sheetData>
  <mergeCells count="3">
    <mergeCell ref="A4:A14"/>
    <mergeCell ref="A15:A25"/>
    <mergeCell ref="A26:A36"/>
  </mergeCells>
  <phoneticPr fontId="20"/>
  <printOptions horizontalCentered="1"/>
  <pageMargins left="0.78740157480314965" right="0.78740157480314965" top="1.01" bottom="0.59055118110236227" header="0.4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1">
    <tabColor theme="9" tint="0.59999389629810485"/>
  </sheetPr>
  <dimension ref="B1:I51"/>
  <sheetViews>
    <sheetView workbookViewId="0"/>
  </sheetViews>
  <sheetFormatPr defaultColWidth="9" defaultRowHeight="12"/>
  <cols>
    <col min="1" max="1" width="1.25" style="65" customWidth="1"/>
    <col min="2" max="2" width="24.625" style="65" customWidth="1"/>
    <col min="3" max="8" width="9.625" style="65" customWidth="1"/>
    <col min="9" max="9" width="4.25" style="65" customWidth="1"/>
    <col min="10" max="16384" width="9" style="65"/>
  </cols>
  <sheetData>
    <row r="1" spans="2:9" ht="17.649999999999999" customHeight="1">
      <c r="B1" s="224" t="s">
        <v>153</v>
      </c>
    </row>
    <row r="2" spans="2:9" ht="15" customHeight="1">
      <c r="H2" s="47" t="s">
        <v>248</v>
      </c>
      <c r="I2" s="47"/>
    </row>
    <row r="3" spans="2:9" ht="18" customHeight="1">
      <c r="B3" s="67"/>
      <c r="C3" s="279" t="s">
        <v>39</v>
      </c>
      <c r="D3" s="279"/>
      <c r="E3" s="279"/>
      <c r="F3" s="279" t="s">
        <v>152</v>
      </c>
      <c r="G3" s="279"/>
      <c r="H3" s="279"/>
    </row>
    <row r="4" spans="2:9" ht="24.75" customHeight="1">
      <c r="B4" s="63"/>
      <c r="C4" s="277" t="s">
        <v>89</v>
      </c>
      <c r="D4" s="278"/>
      <c r="E4" s="74" t="s">
        <v>88</v>
      </c>
      <c r="F4" s="277" t="s">
        <v>89</v>
      </c>
      <c r="G4" s="278"/>
      <c r="H4" s="74" t="s">
        <v>88</v>
      </c>
    </row>
    <row r="5" spans="2:9" ht="42.75" customHeight="1">
      <c r="B5" s="64"/>
      <c r="C5" s="104" t="s">
        <v>23</v>
      </c>
      <c r="D5" s="103" t="s">
        <v>236</v>
      </c>
      <c r="E5" s="103" t="s">
        <v>236</v>
      </c>
      <c r="F5" s="104" t="s">
        <v>23</v>
      </c>
      <c r="G5" s="103" t="s">
        <v>236</v>
      </c>
      <c r="H5" s="103" t="s">
        <v>236</v>
      </c>
      <c r="I5" s="351"/>
    </row>
    <row r="6" spans="2:9" ht="15" customHeight="1">
      <c r="B6" s="96" t="s">
        <v>174</v>
      </c>
      <c r="C6" s="97">
        <v>51</v>
      </c>
      <c r="D6" s="98">
        <v>100</v>
      </c>
      <c r="E6" s="98">
        <v>100</v>
      </c>
      <c r="F6" s="97">
        <v>7</v>
      </c>
      <c r="G6" s="98">
        <v>100</v>
      </c>
      <c r="H6" s="98">
        <v>100</v>
      </c>
    </row>
    <row r="7" spans="2:9" ht="15" customHeight="1">
      <c r="B7" s="68" t="s">
        <v>18</v>
      </c>
      <c r="C7" s="70">
        <v>49</v>
      </c>
      <c r="D7" s="71">
        <f t="shared" ref="D7:D17" si="0">C7/C$6*100</f>
        <v>96.078431372549019</v>
      </c>
      <c r="E7" s="71">
        <v>92.809624911535735</v>
      </c>
      <c r="F7" s="70">
        <v>5</v>
      </c>
      <c r="G7" s="352">
        <f>F7/F$6*100</f>
        <v>71.428571428571431</v>
      </c>
      <c r="H7" s="213">
        <v>61.9678334910123</v>
      </c>
      <c r="I7" s="353"/>
    </row>
    <row r="8" spans="2:9" ht="15" customHeight="1">
      <c r="B8" s="68" t="s">
        <v>154</v>
      </c>
      <c r="C8" s="70">
        <v>29</v>
      </c>
      <c r="D8" s="71">
        <f t="shared" si="0"/>
        <v>56.862745098039213</v>
      </c>
      <c r="E8" s="71">
        <v>39.617834394904463</v>
      </c>
      <c r="F8" s="70" t="s">
        <v>119</v>
      </c>
      <c r="G8" s="70" t="s">
        <v>119</v>
      </c>
      <c r="H8" s="213">
        <v>0.85146641438032178</v>
      </c>
      <c r="I8" s="353"/>
    </row>
    <row r="9" spans="2:9" ht="15" customHeight="1">
      <c r="B9" s="68" t="s">
        <v>155</v>
      </c>
      <c r="C9" s="70">
        <v>34</v>
      </c>
      <c r="D9" s="71">
        <f t="shared" si="0"/>
        <v>66.666666666666657</v>
      </c>
      <c r="E9" s="71">
        <v>57.154989384288747</v>
      </c>
      <c r="F9" s="70">
        <v>1</v>
      </c>
      <c r="G9" s="352">
        <f>F9/F$6*100</f>
        <v>14.285714285714285</v>
      </c>
      <c r="H9" s="213">
        <v>1.6083254493850521</v>
      </c>
      <c r="I9" s="353"/>
    </row>
    <row r="10" spans="2:9" ht="15" customHeight="1">
      <c r="B10" s="68" t="s">
        <v>156</v>
      </c>
      <c r="C10" s="70">
        <v>34</v>
      </c>
      <c r="D10" s="71">
        <f t="shared" si="0"/>
        <v>66.666666666666657</v>
      </c>
      <c r="E10" s="71">
        <v>56.418966737438069</v>
      </c>
      <c r="F10" s="70">
        <v>1</v>
      </c>
      <c r="G10" s="352">
        <f>F10/F$6*100</f>
        <v>14.285714285714285</v>
      </c>
      <c r="H10" s="213">
        <v>2.459791863765374</v>
      </c>
      <c r="I10" s="353"/>
    </row>
    <row r="11" spans="2:9" ht="15" customHeight="1">
      <c r="B11" s="84" t="s">
        <v>157</v>
      </c>
      <c r="C11" s="90">
        <v>16</v>
      </c>
      <c r="D11" s="91">
        <f t="shared" si="0"/>
        <v>31.372549019607842</v>
      </c>
      <c r="E11" s="91">
        <v>20.835102618542109</v>
      </c>
      <c r="F11" s="90" t="s">
        <v>119</v>
      </c>
      <c r="G11" s="70" t="s">
        <v>119</v>
      </c>
      <c r="H11" s="214">
        <v>0.1892147587511826</v>
      </c>
      <c r="I11" s="353"/>
    </row>
    <row r="12" spans="2:9" ht="15" customHeight="1">
      <c r="B12" s="68" t="s">
        <v>228</v>
      </c>
      <c r="C12" s="70">
        <v>31</v>
      </c>
      <c r="D12" s="71">
        <f t="shared" si="0"/>
        <v>60.784313725490193</v>
      </c>
      <c r="E12" s="71">
        <v>36.758669497523002</v>
      </c>
      <c r="F12" s="70">
        <v>2</v>
      </c>
      <c r="G12" s="216">
        <f>F12/F$6*100</f>
        <v>28.571428571428569</v>
      </c>
      <c r="H12" s="213">
        <v>15.894039735099339</v>
      </c>
      <c r="I12" s="353"/>
    </row>
    <row r="13" spans="2:9" ht="15" customHeight="1">
      <c r="B13" s="68" t="s">
        <v>158</v>
      </c>
      <c r="C13" s="70">
        <v>20</v>
      </c>
      <c r="D13" s="71">
        <f t="shared" si="0"/>
        <v>39.215686274509807</v>
      </c>
      <c r="E13" s="71">
        <v>24.755838641188959</v>
      </c>
      <c r="F13" s="70" t="s">
        <v>119</v>
      </c>
      <c r="G13" s="70" t="s">
        <v>119</v>
      </c>
      <c r="H13" s="213" t="s">
        <v>13</v>
      </c>
      <c r="I13" s="353"/>
    </row>
    <row r="14" spans="2:9" ht="15" customHeight="1">
      <c r="B14" s="68" t="s">
        <v>159</v>
      </c>
      <c r="C14" s="70">
        <v>13</v>
      </c>
      <c r="D14" s="71">
        <f t="shared" si="0"/>
        <v>25.490196078431371</v>
      </c>
      <c r="E14" s="71">
        <v>11.125265392781317</v>
      </c>
      <c r="F14" s="70" t="s">
        <v>119</v>
      </c>
      <c r="G14" s="70" t="s">
        <v>119</v>
      </c>
      <c r="H14" s="213">
        <v>9.46073793755913E-2</v>
      </c>
      <c r="I14" s="353"/>
    </row>
    <row r="15" spans="2:9" ht="15" customHeight="1">
      <c r="B15" s="68" t="s">
        <v>132</v>
      </c>
      <c r="C15" s="70">
        <v>31</v>
      </c>
      <c r="D15" s="71">
        <f t="shared" si="0"/>
        <v>60.784313725490193</v>
      </c>
      <c r="E15" s="71">
        <v>43.227176220806797</v>
      </c>
      <c r="F15" s="70" t="s">
        <v>119</v>
      </c>
      <c r="G15" s="70" t="s">
        <v>119</v>
      </c>
      <c r="H15" s="213">
        <v>2.1759697256385997</v>
      </c>
      <c r="I15" s="353"/>
    </row>
    <row r="16" spans="2:9" ht="15" customHeight="1">
      <c r="B16" s="84" t="s">
        <v>160</v>
      </c>
      <c r="C16" s="90" t="s">
        <v>119</v>
      </c>
      <c r="D16" s="91" t="s">
        <v>13</v>
      </c>
      <c r="E16" s="91">
        <v>6.2703467799009207</v>
      </c>
      <c r="F16" s="90" t="s">
        <v>119</v>
      </c>
      <c r="G16" s="70" t="s">
        <v>119</v>
      </c>
      <c r="H16" s="214" t="s">
        <v>13</v>
      </c>
      <c r="I16" s="353"/>
    </row>
    <row r="17" spans="2:9" ht="15" customHeight="1">
      <c r="B17" s="68" t="s">
        <v>139</v>
      </c>
      <c r="C17" s="70">
        <v>9</v>
      </c>
      <c r="D17" s="71">
        <f t="shared" si="0"/>
        <v>17.647058823529413</v>
      </c>
      <c r="E17" s="71">
        <v>20.05661712668082</v>
      </c>
      <c r="F17" s="70" t="s">
        <v>119</v>
      </c>
      <c r="G17" s="354" t="s">
        <v>119</v>
      </c>
      <c r="H17" s="213">
        <v>0.1892147587511826</v>
      </c>
      <c r="I17" s="353"/>
    </row>
    <row r="18" spans="2:9" ht="15" customHeight="1">
      <c r="B18" s="68" t="s">
        <v>161</v>
      </c>
      <c r="C18" s="70" t="s">
        <v>119</v>
      </c>
      <c r="D18" s="71" t="s">
        <v>13</v>
      </c>
      <c r="E18" s="71">
        <v>3.0714791224345364</v>
      </c>
      <c r="F18" s="70" t="s">
        <v>119</v>
      </c>
      <c r="G18" s="70" t="s">
        <v>119</v>
      </c>
      <c r="H18" s="213" t="s">
        <v>13</v>
      </c>
      <c r="I18" s="353"/>
    </row>
    <row r="19" spans="2:9" ht="15" customHeight="1">
      <c r="B19" s="68" t="s">
        <v>121</v>
      </c>
      <c r="C19" s="70">
        <v>31</v>
      </c>
      <c r="D19" s="71">
        <f t="shared" ref="D19:D44" si="1">C19/C$6*100</f>
        <v>60.784313725490193</v>
      </c>
      <c r="E19" s="71">
        <v>34.762915782024059</v>
      </c>
      <c r="F19" s="70" t="s">
        <v>119</v>
      </c>
      <c r="G19" s="70" t="s">
        <v>119</v>
      </c>
      <c r="H19" s="213">
        <v>1.6083254493850521</v>
      </c>
      <c r="I19" s="353"/>
    </row>
    <row r="20" spans="2:9" ht="15" customHeight="1">
      <c r="B20" s="68" t="s">
        <v>122</v>
      </c>
      <c r="C20" s="70">
        <v>18</v>
      </c>
      <c r="D20" s="71">
        <f t="shared" si="1"/>
        <v>35.294117647058826</v>
      </c>
      <c r="E20" s="71">
        <v>25.576786978060863</v>
      </c>
      <c r="F20" s="70">
        <v>7</v>
      </c>
      <c r="G20" s="352">
        <f>F20/F$6*100</f>
        <v>100</v>
      </c>
      <c r="H20" s="213">
        <v>100</v>
      </c>
      <c r="I20" s="353"/>
    </row>
    <row r="21" spans="2:9" ht="15" customHeight="1">
      <c r="B21" s="84" t="s">
        <v>138</v>
      </c>
      <c r="C21" s="90">
        <v>6</v>
      </c>
      <c r="D21" s="91">
        <f t="shared" si="1"/>
        <v>11.76470588235294</v>
      </c>
      <c r="E21" s="91">
        <v>8.9171974522292992</v>
      </c>
      <c r="F21" s="90">
        <v>5</v>
      </c>
      <c r="G21" s="91">
        <f>F21/F$6*100</f>
        <v>71.428571428571431</v>
      </c>
      <c r="H21" s="214">
        <v>49.85808893093661</v>
      </c>
      <c r="I21" s="353"/>
    </row>
    <row r="22" spans="2:9" ht="15" customHeight="1">
      <c r="B22" s="68" t="s">
        <v>19</v>
      </c>
      <c r="C22" s="70">
        <v>38</v>
      </c>
      <c r="D22" s="71">
        <f t="shared" si="1"/>
        <v>74.509803921568633</v>
      </c>
      <c r="E22" s="71">
        <v>61.358811040339702</v>
      </c>
      <c r="F22" s="70" t="s">
        <v>119</v>
      </c>
      <c r="G22" s="70" t="s">
        <v>119</v>
      </c>
      <c r="H22" s="213">
        <v>0.7568590350047304</v>
      </c>
      <c r="I22" s="353"/>
    </row>
    <row r="23" spans="2:9" ht="15" customHeight="1">
      <c r="B23" s="68" t="s">
        <v>126</v>
      </c>
      <c r="C23" s="70">
        <v>17</v>
      </c>
      <c r="D23" s="71">
        <f t="shared" si="1"/>
        <v>33.333333333333329</v>
      </c>
      <c r="E23" s="71">
        <v>14.961075725406936</v>
      </c>
      <c r="F23" s="70" t="s">
        <v>119</v>
      </c>
      <c r="G23" s="70" t="s">
        <v>119</v>
      </c>
      <c r="H23" s="213" t="s">
        <v>13</v>
      </c>
      <c r="I23" s="353"/>
    </row>
    <row r="24" spans="2:9" ht="15" customHeight="1">
      <c r="B24" s="68" t="s">
        <v>163</v>
      </c>
      <c r="C24" s="70">
        <v>18</v>
      </c>
      <c r="D24" s="71">
        <f t="shared" si="1"/>
        <v>35.294117647058826</v>
      </c>
      <c r="E24" s="71">
        <v>16.956829440905874</v>
      </c>
      <c r="F24" s="70" t="s">
        <v>119</v>
      </c>
      <c r="G24" s="70" t="s">
        <v>119</v>
      </c>
      <c r="H24" s="213" t="s">
        <v>13</v>
      </c>
      <c r="I24" s="353"/>
    </row>
    <row r="25" spans="2:9" ht="15" customHeight="1">
      <c r="B25" s="68" t="s">
        <v>164</v>
      </c>
      <c r="C25" s="70">
        <v>14</v>
      </c>
      <c r="D25" s="71">
        <f t="shared" si="1"/>
        <v>27.450980392156865</v>
      </c>
      <c r="E25" s="71">
        <v>15.654635527246993</v>
      </c>
      <c r="F25" s="70" t="s">
        <v>119</v>
      </c>
      <c r="G25" s="70" t="s">
        <v>119</v>
      </c>
      <c r="H25" s="213" t="s">
        <v>13</v>
      </c>
      <c r="I25" s="353"/>
    </row>
    <row r="26" spans="2:9" ht="15" customHeight="1">
      <c r="B26" s="84" t="s">
        <v>165</v>
      </c>
      <c r="C26" s="90" t="s">
        <v>119</v>
      </c>
      <c r="D26" s="91" t="s">
        <v>13</v>
      </c>
      <c r="E26" s="91">
        <v>1.1040339702760085</v>
      </c>
      <c r="F26" s="90" t="s">
        <v>119</v>
      </c>
      <c r="G26" s="90" t="s">
        <v>119</v>
      </c>
      <c r="H26" s="214" t="s">
        <v>13</v>
      </c>
      <c r="I26" s="353"/>
    </row>
    <row r="27" spans="2:9" ht="15" customHeight="1">
      <c r="B27" s="68" t="s">
        <v>166</v>
      </c>
      <c r="C27" s="70">
        <v>15</v>
      </c>
      <c r="D27" s="71">
        <f t="shared" si="1"/>
        <v>29.411764705882355</v>
      </c>
      <c r="E27" s="71">
        <v>26.043878273177633</v>
      </c>
      <c r="F27" s="70" t="s">
        <v>119</v>
      </c>
      <c r="G27" s="70" t="s">
        <v>119</v>
      </c>
      <c r="H27" s="213" t="s">
        <v>13</v>
      </c>
      <c r="I27" s="353"/>
    </row>
    <row r="28" spans="2:9" ht="15" customHeight="1">
      <c r="B28" s="68" t="s">
        <v>133</v>
      </c>
      <c r="C28" s="70">
        <v>36</v>
      </c>
      <c r="D28" s="71">
        <f t="shared" si="1"/>
        <v>70.588235294117652</v>
      </c>
      <c r="E28" s="71">
        <v>40.863411181882519</v>
      </c>
      <c r="F28" s="70" t="s">
        <v>119</v>
      </c>
      <c r="G28" s="70" t="s">
        <v>119</v>
      </c>
      <c r="H28" s="213">
        <v>0.3784295175023652</v>
      </c>
      <c r="I28" s="353"/>
    </row>
    <row r="29" spans="2:9" ht="15" customHeight="1">
      <c r="B29" s="68" t="s">
        <v>167</v>
      </c>
      <c r="C29" s="70">
        <v>8</v>
      </c>
      <c r="D29" s="71">
        <f t="shared" si="1"/>
        <v>15.686274509803921</v>
      </c>
      <c r="E29" s="71">
        <v>15.753715498938428</v>
      </c>
      <c r="F29" s="70" t="s">
        <v>119</v>
      </c>
      <c r="G29" s="70" t="s">
        <v>119</v>
      </c>
      <c r="H29" s="213" t="s">
        <v>13</v>
      </c>
      <c r="I29" s="353"/>
    </row>
    <row r="30" spans="2:9" ht="15" customHeight="1">
      <c r="B30" s="68" t="s">
        <v>125</v>
      </c>
      <c r="C30" s="70">
        <v>32</v>
      </c>
      <c r="D30" s="71">
        <f t="shared" si="1"/>
        <v>62.745098039215684</v>
      </c>
      <c r="E30" s="71">
        <v>37.197452229299358</v>
      </c>
      <c r="F30" s="70" t="s">
        <v>119</v>
      </c>
      <c r="G30" s="70" t="s">
        <v>119</v>
      </c>
      <c r="H30" s="213">
        <v>0.66225165562913912</v>
      </c>
      <c r="I30" s="353"/>
    </row>
    <row r="31" spans="2:9" ht="15" customHeight="1">
      <c r="B31" s="84" t="s">
        <v>123</v>
      </c>
      <c r="C31" s="90">
        <v>44</v>
      </c>
      <c r="D31" s="91">
        <f t="shared" si="1"/>
        <v>86.274509803921575</v>
      </c>
      <c r="E31" s="91">
        <v>68.704883227176211</v>
      </c>
      <c r="F31" s="90" t="s">
        <v>119</v>
      </c>
      <c r="G31" s="90" t="s">
        <v>119</v>
      </c>
      <c r="H31" s="214">
        <v>0.66225165562913912</v>
      </c>
      <c r="I31" s="353"/>
    </row>
    <row r="32" spans="2:9" ht="15" customHeight="1">
      <c r="B32" s="68" t="s">
        <v>124</v>
      </c>
      <c r="C32" s="70">
        <v>18</v>
      </c>
      <c r="D32" s="71">
        <f t="shared" si="1"/>
        <v>35.294117647058826</v>
      </c>
      <c r="E32" s="71">
        <v>20.651096956829441</v>
      </c>
      <c r="F32" s="70" t="s">
        <v>119</v>
      </c>
      <c r="G32" s="70" t="s">
        <v>119</v>
      </c>
      <c r="H32" s="213" t="s">
        <v>13</v>
      </c>
      <c r="I32" s="353"/>
    </row>
    <row r="33" spans="2:9" ht="15" customHeight="1">
      <c r="B33" s="68" t="s">
        <v>140</v>
      </c>
      <c r="C33" s="70">
        <v>1</v>
      </c>
      <c r="D33" s="71">
        <f t="shared" si="1"/>
        <v>1.9607843137254901</v>
      </c>
      <c r="E33" s="71">
        <v>1.7834394904458599</v>
      </c>
      <c r="F33" s="70" t="s">
        <v>119</v>
      </c>
      <c r="G33" s="70" t="s">
        <v>119</v>
      </c>
      <c r="H33" s="213">
        <v>9.46073793755913E-2</v>
      </c>
      <c r="I33" s="353"/>
    </row>
    <row r="34" spans="2:9" ht="15" customHeight="1">
      <c r="B34" s="68" t="s">
        <v>131</v>
      </c>
      <c r="C34" s="70">
        <v>27</v>
      </c>
      <c r="D34" s="71">
        <f t="shared" si="1"/>
        <v>52.941176470588239</v>
      </c>
      <c r="E34" s="71">
        <v>32.908704883227173</v>
      </c>
      <c r="F34" s="70" t="s">
        <v>119</v>
      </c>
      <c r="G34" s="70" t="s">
        <v>119</v>
      </c>
      <c r="H34" s="213">
        <v>0.28382213812677387</v>
      </c>
      <c r="I34" s="353"/>
    </row>
    <row r="35" spans="2:9" ht="15" customHeight="1">
      <c r="B35" s="68" t="s">
        <v>168</v>
      </c>
      <c r="C35" s="70">
        <v>25</v>
      </c>
      <c r="D35" s="71">
        <f t="shared" si="1"/>
        <v>49.019607843137251</v>
      </c>
      <c r="E35" s="71">
        <v>27.544232130219392</v>
      </c>
      <c r="F35" s="70" t="s">
        <v>119</v>
      </c>
      <c r="G35" s="70" t="s">
        <v>119</v>
      </c>
      <c r="H35" s="213">
        <v>0.3784295175023652</v>
      </c>
      <c r="I35" s="353"/>
    </row>
    <row r="36" spans="2:9" ht="15" customHeight="1">
      <c r="B36" s="84" t="s">
        <v>127</v>
      </c>
      <c r="C36" s="90">
        <v>4</v>
      </c>
      <c r="D36" s="91">
        <f t="shared" si="1"/>
        <v>7.8431372549019605</v>
      </c>
      <c r="E36" s="91">
        <v>5.8315640481245579</v>
      </c>
      <c r="F36" s="90" t="s">
        <v>119</v>
      </c>
      <c r="G36" s="90" t="s">
        <v>119</v>
      </c>
      <c r="H36" s="214" t="s">
        <v>13</v>
      </c>
      <c r="I36" s="353"/>
    </row>
    <row r="37" spans="2:9" ht="15" customHeight="1">
      <c r="B37" s="68" t="s">
        <v>128</v>
      </c>
      <c r="C37" s="70">
        <v>17</v>
      </c>
      <c r="D37" s="71">
        <f t="shared" si="1"/>
        <v>33.333333333333329</v>
      </c>
      <c r="E37" s="71">
        <v>15.017692852087757</v>
      </c>
      <c r="F37" s="70" t="s">
        <v>119</v>
      </c>
      <c r="G37" s="70" t="s">
        <v>119</v>
      </c>
      <c r="H37" s="213" t="s">
        <v>13</v>
      </c>
      <c r="I37" s="351"/>
    </row>
    <row r="38" spans="2:9" ht="15" customHeight="1">
      <c r="B38" s="68" t="s">
        <v>129</v>
      </c>
      <c r="C38" s="70">
        <v>1</v>
      </c>
      <c r="D38" s="71">
        <f t="shared" si="1"/>
        <v>1.9607843137254901</v>
      </c>
      <c r="E38" s="71">
        <v>2.7317763623496107</v>
      </c>
      <c r="F38" s="70" t="s">
        <v>119</v>
      </c>
      <c r="G38" s="70" t="s">
        <v>119</v>
      </c>
      <c r="H38" s="213" t="s">
        <v>13</v>
      </c>
      <c r="I38" s="353"/>
    </row>
    <row r="39" spans="2:9" ht="15" customHeight="1">
      <c r="B39" s="68" t="s">
        <v>130</v>
      </c>
      <c r="C39" s="70">
        <v>6</v>
      </c>
      <c r="D39" s="71">
        <f t="shared" si="1"/>
        <v>11.76470588235294</v>
      </c>
      <c r="E39" s="71">
        <v>12.526539278131635</v>
      </c>
      <c r="F39" s="70" t="s">
        <v>119</v>
      </c>
      <c r="G39" s="70" t="s">
        <v>119</v>
      </c>
      <c r="H39" s="213">
        <v>9.46073793755913E-2</v>
      </c>
      <c r="I39" s="353"/>
    </row>
    <row r="40" spans="2:9" ht="15" customHeight="1">
      <c r="B40" s="68" t="s">
        <v>169</v>
      </c>
      <c r="C40" s="70">
        <v>47</v>
      </c>
      <c r="D40" s="71">
        <f t="shared" si="1"/>
        <v>92.156862745098039</v>
      </c>
      <c r="E40" s="71">
        <v>79.815994338287339</v>
      </c>
      <c r="F40" s="70" t="s">
        <v>119</v>
      </c>
      <c r="G40" s="70" t="s">
        <v>119</v>
      </c>
      <c r="H40" s="213">
        <v>5.5818353831598868</v>
      </c>
      <c r="I40" s="353"/>
    </row>
    <row r="41" spans="2:9" ht="15" customHeight="1">
      <c r="B41" s="84" t="s">
        <v>134</v>
      </c>
      <c r="C41" s="90">
        <v>33</v>
      </c>
      <c r="D41" s="91">
        <f t="shared" si="1"/>
        <v>64.705882352941174</v>
      </c>
      <c r="E41" s="91">
        <v>46.694975230007081</v>
      </c>
      <c r="F41" s="90" t="s">
        <v>119</v>
      </c>
      <c r="G41" s="90" t="s">
        <v>119</v>
      </c>
      <c r="H41" s="214">
        <v>3.1220435193945129</v>
      </c>
      <c r="I41" s="353"/>
    </row>
    <row r="42" spans="2:9" ht="15" customHeight="1">
      <c r="B42" s="68" t="s">
        <v>135</v>
      </c>
      <c r="C42" s="70">
        <v>30</v>
      </c>
      <c r="D42" s="71">
        <f t="shared" si="1"/>
        <v>58.82352941176471</v>
      </c>
      <c r="E42" s="71">
        <v>39.377211606510969</v>
      </c>
      <c r="F42" s="70">
        <v>1</v>
      </c>
      <c r="G42" s="352">
        <f>F42/F$6*100</f>
        <v>14.285714285714285</v>
      </c>
      <c r="H42" s="213">
        <v>1.1352885525070955</v>
      </c>
      <c r="I42" s="353"/>
    </row>
    <row r="43" spans="2:9" ht="15" customHeight="1">
      <c r="B43" s="68" t="s">
        <v>170</v>
      </c>
      <c r="C43" s="70">
        <v>13</v>
      </c>
      <c r="D43" s="71">
        <f t="shared" si="1"/>
        <v>25.490196078431371</v>
      </c>
      <c r="E43" s="71">
        <v>13.757961783439491</v>
      </c>
      <c r="F43" s="70" t="s">
        <v>119</v>
      </c>
      <c r="G43" s="70" t="s">
        <v>119</v>
      </c>
      <c r="H43" s="213" t="s">
        <v>13</v>
      </c>
      <c r="I43" s="353"/>
    </row>
    <row r="44" spans="2:9" ht="15" customHeight="1">
      <c r="B44" s="68" t="s">
        <v>171</v>
      </c>
      <c r="C44" s="70">
        <v>1</v>
      </c>
      <c r="D44" s="71">
        <f t="shared" si="1"/>
        <v>1.9607843137254901</v>
      </c>
      <c r="E44" s="71">
        <v>3.6659589525831566</v>
      </c>
      <c r="F44" s="70" t="s">
        <v>119</v>
      </c>
      <c r="G44" s="70" t="s">
        <v>119</v>
      </c>
      <c r="H44" s="213" t="s">
        <v>13</v>
      </c>
      <c r="I44" s="353"/>
    </row>
    <row r="45" spans="2:9" ht="15" customHeight="1">
      <c r="B45" s="68" t="s">
        <v>172</v>
      </c>
      <c r="C45" s="70">
        <v>14</v>
      </c>
      <c r="D45" s="71">
        <f>C45/C$6*100</f>
        <v>27.450980392156865</v>
      </c>
      <c r="E45" s="71">
        <v>12.682236376503891</v>
      </c>
      <c r="F45" s="70" t="s">
        <v>119</v>
      </c>
      <c r="G45" s="70" t="s">
        <v>119</v>
      </c>
      <c r="H45" s="213" t="s">
        <v>13</v>
      </c>
      <c r="I45" s="353"/>
    </row>
    <row r="46" spans="2:9" ht="15" customHeight="1">
      <c r="B46" s="84" t="s">
        <v>20</v>
      </c>
      <c r="C46" s="90">
        <v>13</v>
      </c>
      <c r="D46" s="91">
        <f>C46/C$6*100</f>
        <v>25.490196078431371</v>
      </c>
      <c r="E46" s="91">
        <v>15.258315640481246</v>
      </c>
      <c r="F46" s="90" t="s">
        <v>119</v>
      </c>
      <c r="G46" s="90" t="s">
        <v>119</v>
      </c>
      <c r="H46" s="214">
        <v>15.894039735099339</v>
      </c>
      <c r="I46" s="353"/>
    </row>
    <row r="47" spans="2:9" ht="15" customHeight="1">
      <c r="B47" s="68" t="s">
        <v>21</v>
      </c>
      <c r="C47" s="70">
        <v>2</v>
      </c>
      <c r="D47" s="71">
        <f>C47/C$6*100</f>
        <v>3.9215686274509802</v>
      </c>
      <c r="E47" s="71">
        <v>1.9532908704883227</v>
      </c>
      <c r="F47" s="70" t="s">
        <v>119</v>
      </c>
      <c r="G47" s="70" t="s">
        <v>119</v>
      </c>
      <c r="H47" s="213">
        <v>0.28382213812677387</v>
      </c>
      <c r="I47" s="353"/>
    </row>
    <row r="48" spans="2:9" ht="15" customHeight="1">
      <c r="B48" s="68" t="s">
        <v>22</v>
      </c>
      <c r="C48" s="70">
        <v>1</v>
      </c>
      <c r="D48" s="71">
        <f>C48/C$6*100</f>
        <v>1.9607843137254901</v>
      </c>
      <c r="E48" s="71">
        <v>2.0382165605095541</v>
      </c>
      <c r="F48" s="70" t="s">
        <v>119</v>
      </c>
      <c r="G48" s="70" t="s">
        <v>119</v>
      </c>
      <c r="H48" s="213">
        <v>0.3784295175023652</v>
      </c>
      <c r="I48" s="353"/>
    </row>
    <row r="49" spans="2:9" ht="15" customHeight="1">
      <c r="B49" s="69" t="s">
        <v>173</v>
      </c>
      <c r="C49" s="72">
        <v>16</v>
      </c>
      <c r="D49" s="73">
        <f>C49/C$6*100</f>
        <v>31.372549019607842</v>
      </c>
      <c r="E49" s="73">
        <v>14.578910120311395</v>
      </c>
      <c r="F49" s="72" t="s">
        <v>119</v>
      </c>
      <c r="G49" s="72" t="s">
        <v>119</v>
      </c>
      <c r="H49" s="215">
        <v>0.94607379375591294</v>
      </c>
      <c r="I49" s="353"/>
    </row>
    <row r="50" spans="2:9" ht="3" customHeight="1"/>
    <row r="51" spans="2:9" ht="15.75" customHeight="1">
      <c r="H51" s="14" t="s">
        <v>120</v>
      </c>
    </row>
  </sheetData>
  <mergeCells count="4">
    <mergeCell ref="C4:D4"/>
    <mergeCell ref="F4:G4"/>
    <mergeCell ref="C3:E3"/>
    <mergeCell ref="F3:H3"/>
  </mergeCells>
  <phoneticPr fontId="20"/>
  <pageMargins left="0.78740157480314965" right="0.78740157480314965" top="0.82677165354330717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7"/>
  </sheetPr>
  <dimension ref="A1:J54"/>
  <sheetViews>
    <sheetView zoomScaleNormal="100" zoomScaleSheetLayoutView="145" workbookViewId="0"/>
  </sheetViews>
  <sheetFormatPr defaultRowHeight="13.5"/>
  <cols>
    <col min="1" max="1" width="20" customWidth="1"/>
    <col min="2" max="2" width="6.75" bestFit="1" customWidth="1"/>
    <col min="3" max="6" width="7.625" customWidth="1"/>
    <col min="7" max="7" width="6.75" bestFit="1" customWidth="1"/>
    <col min="8" max="8" width="7.625" customWidth="1"/>
    <col min="9" max="9" width="6.875" customWidth="1"/>
    <col min="10" max="10" width="7.625" customWidth="1"/>
  </cols>
  <sheetData>
    <row r="1" spans="1:10" ht="18.95" customHeight="1">
      <c r="A1" s="102" t="s">
        <v>61</v>
      </c>
    </row>
    <row r="2" spans="1:10" ht="16.5" customHeight="1">
      <c r="A2" s="39"/>
      <c r="B2" s="39"/>
      <c r="C2" s="39"/>
      <c r="D2" s="39"/>
      <c r="E2" s="39"/>
      <c r="F2" s="39"/>
      <c r="J2" s="101" t="s">
        <v>239</v>
      </c>
    </row>
    <row r="3" spans="1:10" ht="18" customHeight="1">
      <c r="A3" s="137"/>
      <c r="B3" s="283" t="s">
        <v>75</v>
      </c>
      <c r="C3" s="284"/>
      <c r="D3" s="284"/>
      <c r="E3" s="284"/>
      <c r="F3" s="285"/>
      <c r="G3" s="281" t="s">
        <v>111</v>
      </c>
      <c r="H3" s="282"/>
      <c r="I3" s="281" t="s">
        <v>143</v>
      </c>
      <c r="J3" s="282"/>
    </row>
    <row r="4" spans="1:10" ht="29.25" customHeight="1">
      <c r="A4" s="135"/>
      <c r="B4" s="233" t="s">
        <v>80</v>
      </c>
      <c r="C4" s="355" t="s">
        <v>81</v>
      </c>
      <c r="D4" s="356"/>
      <c r="E4" s="355" t="s">
        <v>112</v>
      </c>
      <c r="F4" s="356"/>
      <c r="G4" s="232" t="s">
        <v>80</v>
      </c>
      <c r="H4" s="83" t="s">
        <v>81</v>
      </c>
      <c r="I4" s="232" t="s">
        <v>80</v>
      </c>
      <c r="J4" s="83" t="s">
        <v>81</v>
      </c>
    </row>
    <row r="5" spans="1:10" s="1" customFormat="1" ht="18" customHeight="1">
      <c r="A5" s="38" t="s">
        <v>82</v>
      </c>
      <c r="B5" s="232" t="s">
        <v>89</v>
      </c>
      <c r="C5" s="232" t="s">
        <v>89</v>
      </c>
      <c r="D5" s="233" t="s">
        <v>88</v>
      </c>
      <c r="E5" s="78" t="s">
        <v>89</v>
      </c>
      <c r="F5" s="79" t="s">
        <v>88</v>
      </c>
      <c r="G5" s="355" t="s">
        <v>89</v>
      </c>
      <c r="H5" s="356"/>
      <c r="I5" s="355" t="s">
        <v>89</v>
      </c>
      <c r="J5" s="356"/>
    </row>
    <row r="6" spans="1:10" ht="16.5" customHeight="1">
      <c r="A6" s="138" t="s">
        <v>114</v>
      </c>
      <c r="B6" s="80">
        <v>3412</v>
      </c>
      <c r="C6" s="77">
        <v>100</v>
      </c>
      <c r="D6" s="77">
        <v>100</v>
      </c>
      <c r="E6" s="40">
        <v>242.2</v>
      </c>
      <c r="F6" s="40">
        <v>262.10000000000002</v>
      </c>
      <c r="G6" s="80">
        <v>2357</v>
      </c>
      <c r="H6" s="77">
        <v>100</v>
      </c>
      <c r="I6" s="80">
        <v>1055</v>
      </c>
      <c r="J6" s="77">
        <v>100</v>
      </c>
    </row>
    <row r="7" spans="1:10" ht="14.25" customHeight="1">
      <c r="A7" s="68" t="s">
        <v>18</v>
      </c>
      <c r="B7" s="75">
        <v>565</v>
      </c>
      <c r="C7" s="76">
        <v>16.559202813599061</v>
      </c>
      <c r="D7" s="43">
        <v>18.674643603181</v>
      </c>
      <c r="E7" s="42">
        <v>40.1</v>
      </c>
      <c r="F7" s="42">
        <v>48.9</v>
      </c>
      <c r="G7" s="75">
        <v>132</v>
      </c>
      <c r="H7" s="76">
        <v>5.6003394145099703</v>
      </c>
      <c r="I7" s="75">
        <v>433</v>
      </c>
      <c r="J7" s="76">
        <v>41.042654028436019</v>
      </c>
    </row>
    <row r="8" spans="1:10" ht="14.25" customHeight="1">
      <c r="A8" s="68" t="s">
        <v>154</v>
      </c>
      <c r="B8" s="75">
        <v>66</v>
      </c>
      <c r="C8" s="76">
        <v>1.9343493552168818</v>
      </c>
      <c r="D8" s="43">
        <v>2.1353269566704536</v>
      </c>
      <c r="E8" s="42">
        <v>4.7</v>
      </c>
      <c r="F8" s="42">
        <v>5.6</v>
      </c>
      <c r="G8" s="75">
        <v>57</v>
      </c>
      <c r="H8" s="76">
        <v>2.4183283835383964</v>
      </c>
      <c r="I8" s="75">
        <v>9</v>
      </c>
      <c r="J8" s="76">
        <v>0.85308056872037907</v>
      </c>
    </row>
    <row r="9" spans="1:10" ht="14.25" customHeight="1">
      <c r="A9" s="68" t="s">
        <v>155</v>
      </c>
      <c r="B9" s="75">
        <v>163</v>
      </c>
      <c r="C9" s="76">
        <v>4.77725674091442</v>
      </c>
      <c r="D9" s="43">
        <v>4.1164290687873351</v>
      </c>
      <c r="E9" s="42">
        <v>11.6</v>
      </c>
      <c r="F9" s="42">
        <v>10.8</v>
      </c>
      <c r="G9" s="75">
        <v>137</v>
      </c>
      <c r="H9" s="76">
        <v>5.8124734832414084</v>
      </c>
      <c r="I9" s="75">
        <v>26</v>
      </c>
      <c r="J9" s="76">
        <v>2.4644549763033177</v>
      </c>
    </row>
    <row r="10" spans="1:10" ht="14.25" customHeight="1">
      <c r="A10" s="68" t="s">
        <v>156</v>
      </c>
      <c r="B10" s="75">
        <v>188</v>
      </c>
      <c r="C10" s="76">
        <v>5.5099648300117234</v>
      </c>
      <c r="D10" s="43">
        <v>4.867397173257106</v>
      </c>
      <c r="E10" s="42">
        <v>13.3</v>
      </c>
      <c r="F10" s="42">
        <v>12.8</v>
      </c>
      <c r="G10" s="75">
        <v>160</v>
      </c>
      <c r="H10" s="76">
        <v>6.788290199406025</v>
      </c>
      <c r="I10" s="75">
        <v>28</v>
      </c>
      <c r="J10" s="76">
        <v>2.6540284360189572</v>
      </c>
    </row>
    <row r="11" spans="1:10" ht="14.25" customHeight="1">
      <c r="A11" s="84" t="s">
        <v>157</v>
      </c>
      <c r="B11" s="85">
        <v>74</v>
      </c>
      <c r="C11" s="86">
        <v>2.1688159437280188</v>
      </c>
      <c r="D11" s="43">
        <v>1.723348114486752</v>
      </c>
      <c r="E11" s="42">
        <v>5.3</v>
      </c>
      <c r="F11" s="42">
        <v>4.5</v>
      </c>
      <c r="G11" s="85">
        <v>65</v>
      </c>
      <c r="H11" s="86">
        <v>2.7577428935086976</v>
      </c>
      <c r="I11" s="85">
        <v>9</v>
      </c>
      <c r="J11" s="76">
        <v>0.85308056872037907</v>
      </c>
    </row>
    <row r="12" spans="1:10" ht="14.25" customHeight="1">
      <c r="A12" s="68" t="s">
        <v>228</v>
      </c>
      <c r="B12" s="75">
        <v>64</v>
      </c>
      <c r="C12" s="76">
        <v>1.8757327080890971</v>
      </c>
      <c r="D12" s="163">
        <v>1.7813733035267101</v>
      </c>
      <c r="E12" s="165">
        <v>4.5</v>
      </c>
      <c r="F12" s="165">
        <v>4.7</v>
      </c>
      <c r="G12" s="75">
        <v>60</v>
      </c>
      <c r="H12" s="76">
        <v>2.545608824777259</v>
      </c>
      <c r="I12" s="75">
        <v>4</v>
      </c>
      <c r="J12" s="136">
        <v>0.37914691943127965</v>
      </c>
    </row>
    <row r="13" spans="1:10" ht="14.25" customHeight="1">
      <c r="A13" s="68" t="s">
        <v>158</v>
      </c>
      <c r="B13" s="75">
        <v>75</v>
      </c>
      <c r="C13" s="76">
        <v>2.1981242672919108</v>
      </c>
      <c r="D13" s="43">
        <v>1.8216855401228911</v>
      </c>
      <c r="E13" s="42">
        <v>5.3</v>
      </c>
      <c r="F13" s="42">
        <v>4.8</v>
      </c>
      <c r="G13" s="75">
        <v>69</v>
      </c>
      <c r="H13" s="76">
        <v>2.9274501484938478</v>
      </c>
      <c r="I13" s="75">
        <v>6</v>
      </c>
      <c r="J13" s="76">
        <v>0.56872037914691942</v>
      </c>
    </row>
    <row r="14" spans="1:10" ht="14.25" customHeight="1">
      <c r="A14" s="68" t="s">
        <v>159</v>
      </c>
      <c r="B14" s="75">
        <v>38</v>
      </c>
      <c r="C14" s="76">
        <v>1.1137162954279016</v>
      </c>
      <c r="D14" s="43">
        <v>0.91221705085449722</v>
      </c>
      <c r="E14" s="42">
        <v>2.7</v>
      </c>
      <c r="F14" s="42">
        <v>2.4</v>
      </c>
      <c r="G14" s="75">
        <v>37</v>
      </c>
      <c r="H14" s="76">
        <v>1.5697921086126432</v>
      </c>
      <c r="I14" s="81">
        <v>1</v>
      </c>
      <c r="J14" s="76">
        <v>9.4786729857819912E-2</v>
      </c>
    </row>
    <row r="15" spans="1:10" ht="14.25" customHeight="1">
      <c r="A15" s="68" t="s">
        <v>132</v>
      </c>
      <c r="B15" s="75">
        <v>89</v>
      </c>
      <c r="C15" s="76">
        <v>2.6084407971864012</v>
      </c>
      <c r="D15" s="43">
        <v>3.0634245855779918</v>
      </c>
      <c r="E15" s="42">
        <v>6.3</v>
      </c>
      <c r="F15" s="42">
        <v>8</v>
      </c>
      <c r="G15" s="75">
        <v>49</v>
      </c>
      <c r="H15" s="76">
        <v>2.0789138735680948</v>
      </c>
      <c r="I15" s="75">
        <v>40</v>
      </c>
      <c r="J15" s="76">
        <v>3.7914691943127963</v>
      </c>
    </row>
    <row r="16" spans="1:10" ht="14.25" customHeight="1">
      <c r="A16" s="84" t="s">
        <v>160</v>
      </c>
      <c r="B16" s="85">
        <v>2</v>
      </c>
      <c r="C16" s="86">
        <v>5.8616647127784284E-2</v>
      </c>
      <c r="D16" s="88">
        <v>5.7109001844590217E-2</v>
      </c>
      <c r="E16" s="87">
        <v>0.1</v>
      </c>
      <c r="F16" s="87">
        <v>0.1</v>
      </c>
      <c r="G16" s="85">
        <v>2</v>
      </c>
      <c r="H16" s="86">
        <v>8.4853627492575301E-2</v>
      </c>
      <c r="I16" s="85" t="s">
        <v>119</v>
      </c>
      <c r="J16" s="127" t="s">
        <v>76</v>
      </c>
    </row>
    <row r="17" spans="1:10" ht="14.25" customHeight="1">
      <c r="A17" s="68" t="s">
        <v>139</v>
      </c>
      <c r="B17" s="75">
        <v>8</v>
      </c>
      <c r="C17" s="136">
        <v>0.23446658851113714</v>
      </c>
      <c r="D17" s="43">
        <v>0.58941376235325738</v>
      </c>
      <c r="E17" s="42">
        <v>0.6</v>
      </c>
      <c r="F17" s="42">
        <v>1.5</v>
      </c>
      <c r="G17" s="81">
        <v>4</v>
      </c>
      <c r="H17" s="76">
        <v>0.1697072549851506</v>
      </c>
      <c r="I17" s="75">
        <v>4</v>
      </c>
      <c r="J17" s="136">
        <v>0.37914691943127965</v>
      </c>
    </row>
    <row r="18" spans="1:10" ht="14.25" customHeight="1">
      <c r="A18" s="68" t="s">
        <v>161</v>
      </c>
      <c r="B18" s="81">
        <v>1</v>
      </c>
      <c r="C18" s="76">
        <v>2.9308323563892142E-2</v>
      </c>
      <c r="D18" s="43">
        <v>0.18781837505039031</v>
      </c>
      <c r="E18" s="42">
        <v>0.1</v>
      </c>
      <c r="F18" s="42">
        <v>0.5</v>
      </c>
      <c r="G18" s="81">
        <v>1</v>
      </c>
      <c r="H18" s="76">
        <v>4.242681374628765E-2</v>
      </c>
      <c r="I18" s="81" t="s">
        <v>119</v>
      </c>
      <c r="J18" s="81" t="s">
        <v>119</v>
      </c>
    </row>
    <row r="19" spans="1:10" ht="14.25" customHeight="1">
      <c r="A19" s="68" t="s">
        <v>121</v>
      </c>
      <c r="B19" s="75">
        <v>227</v>
      </c>
      <c r="C19" s="76">
        <v>6.6529894490035169</v>
      </c>
      <c r="D19" s="43">
        <v>5.4302415069446992</v>
      </c>
      <c r="E19" s="42">
        <v>16.100000000000001</v>
      </c>
      <c r="F19" s="42">
        <v>14.2</v>
      </c>
      <c r="G19" s="75">
        <v>141</v>
      </c>
      <c r="H19" s="76">
        <v>5.9821807382265595</v>
      </c>
      <c r="I19" s="75">
        <v>86</v>
      </c>
      <c r="J19" s="76">
        <v>8.1516587677725116</v>
      </c>
    </row>
    <row r="20" spans="1:10" ht="14.25" customHeight="1">
      <c r="A20" s="68" t="s">
        <v>122</v>
      </c>
      <c r="B20" s="75">
        <v>135</v>
      </c>
      <c r="C20" s="76">
        <v>3.9566236811254396</v>
      </c>
      <c r="D20" s="43">
        <v>5.1358400214998596</v>
      </c>
      <c r="E20" s="42">
        <v>9.6</v>
      </c>
      <c r="F20" s="42">
        <v>13.5</v>
      </c>
      <c r="G20" s="75">
        <v>105</v>
      </c>
      <c r="H20" s="76">
        <v>4.4548154433602036</v>
      </c>
      <c r="I20" s="75">
        <v>30</v>
      </c>
      <c r="J20" s="76">
        <v>2.8436018957345972</v>
      </c>
    </row>
    <row r="21" spans="1:10" ht="14.25" customHeight="1">
      <c r="A21" s="84" t="s">
        <v>138</v>
      </c>
      <c r="B21" s="89">
        <v>6</v>
      </c>
      <c r="C21" s="86">
        <v>0.17584994138335289</v>
      </c>
      <c r="D21" s="43">
        <v>0.26355651653412493</v>
      </c>
      <c r="E21" s="42">
        <v>0.4</v>
      </c>
      <c r="F21" s="42">
        <v>0.7</v>
      </c>
      <c r="G21" s="85" t="s">
        <v>119</v>
      </c>
      <c r="H21" s="127" t="s">
        <v>33</v>
      </c>
      <c r="I21" s="89">
        <v>6</v>
      </c>
      <c r="J21" s="86">
        <v>0.56872037914691942</v>
      </c>
    </row>
    <row r="22" spans="1:10" ht="14.25" customHeight="1">
      <c r="A22" s="68" t="s">
        <v>19</v>
      </c>
      <c r="B22" s="75">
        <v>125</v>
      </c>
      <c r="C22" s="76">
        <v>3.6635404454865181</v>
      </c>
      <c r="D22" s="163">
        <v>3.901430473607701</v>
      </c>
      <c r="E22" s="165">
        <v>8.9</v>
      </c>
      <c r="F22" s="165">
        <v>10.199999999999999</v>
      </c>
      <c r="G22" s="75">
        <v>97</v>
      </c>
      <c r="H22" s="136">
        <v>4.1154009333899024</v>
      </c>
      <c r="I22" s="75">
        <v>28</v>
      </c>
      <c r="J22" s="76">
        <v>2.6540284360189572</v>
      </c>
    </row>
    <row r="23" spans="1:10" ht="14.25" customHeight="1">
      <c r="A23" s="68" t="s">
        <v>126</v>
      </c>
      <c r="B23" s="75">
        <v>36</v>
      </c>
      <c r="C23" s="76">
        <v>1.0550996483001172</v>
      </c>
      <c r="D23" s="43">
        <v>0.65201988737005412</v>
      </c>
      <c r="E23" s="42">
        <v>2.6</v>
      </c>
      <c r="F23" s="42">
        <v>1.7</v>
      </c>
      <c r="G23" s="75">
        <v>36</v>
      </c>
      <c r="H23" s="76">
        <v>1.5273652948663556</v>
      </c>
      <c r="I23" s="81" t="s">
        <v>119</v>
      </c>
      <c r="J23" s="127" t="s">
        <v>76</v>
      </c>
    </row>
    <row r="24" spans="1:10" ht="14.25" customHeight="1">
      <c r="A24" s="68" t="s">
        <v>163</v>
      </c>
      <c r="B24" s="75">
        <v>27</v>
      </c>
      <c r="C24" s="76">
        <v>0.79132473622508781</v>
      </c>
      <c r="D24" s="43">
        <v>0.98673360941107491</v>
      </c>
      <c r="E24" s="42">
        <v>1.9</v>
      </c>
      <c r="F24" s="42">
        <v>2.6</v>
      </c>
      <c r="G24" s="75">
        <v>27</v>
      </c>
      <c r="H24" s="76">
        <v>1.1455239711497667</v>
      </c>
      <c r="I24" s="81" t="s">
        <v>119</v>
      </c>
      <c r="J24" s="127" t="s">
        <v>76</v>
      </c>
    </row>
    <row r="25" spans="1:10" ht="14.25" customHeight="1">
      <c r="A25" s="68" t="s">
        <v>164</v>
      </c>
      <c r="B25" s="75">
        <v>22</v>
      </c>
      <c r="C25" s="76">
        <v>0.64478311840562719</v>
      </c>
      <c r="D25" s="43">
        <v>0.70332637031064849</v>
      </c>
      <c r="E25" s="42">
        <v>1.6</v>
      </c>
      <c r="F25" s="42">
        <v>1.8</v>
      </c>
      <c r="G25" s="75">
        <v>18</v>
      </c>
      <c r="H25" s="76">
        <v>0.76368264743317782</v>
      </c>
      <c r="I25" s="75">
        <v>4</v>
      </c>
      <c r="J25" s="76">
        <v>0.37914691943127965</v>
      </c>
    </row>
    <row r="26" spans="1:10" ht="14.25" customHeight="1">
      <c r="A26" s="84" t="s">
        <v>165</v>
      </c>
      <c r="B26" s="85" t="s">
        <v>13</v>
      </c>
      <c r="C26" s="85" t="s">
        <v>119</v>
      </c>
      <c r="D26" s="88">
        <v>3.1455760374293006E-2</v>
      </c>
      <c r="E26" s="87" t="s">
        <v>13</v>
      </c>
      <c r="F26" s="87">
        <v>0.1</v>
      </c>
      <c r="G26" s="85" t="s">
        <v>13</v>
      </c>
      <c r="H26" s="85" t="s">
        <v>119</v>
      </c>
      <c r="I26" s="85" t="s">
        <v>119</v>
      </c>
      <c r="J26" s="85" t="s">
        <v>119</v>
      </c>
    </row>
    <row r="27" spans="1:10" ht="14.25" customHeight="1">
      <c r="A27" s="68" t="s">
        <v>166</v>
      </c>
      <c r="B27" s="75">
        <v>55</v>
      </c>
      <c r="C27" s="76">
        <v>1.6119577960140679</v>
      </c>
      <c r="D27" s="43">
        <v>1.7685466827915612</v>
      </c>
      <c r="E27" s="42">
        <v>3.9</v>
      </c>
      <c r="F27" s="42">
        <v>4.5999999999999996</v>
      </c>
      <c r="G27" s="75">
        <v>55</v>
      </c>
      <c r="H27" s="76">
        <v>2.3334747560458209</v>
      </c>
      <c r="I27" s="81" t="s">
        <v>119</v>
      </c>
      <c r="J27" s="127" t="s">
        <v>76</v>
      </c>
    </row>
    <row r="28" spans="1:10" ht="14.25" customHeight="1">
      <c r="A28" s="68" t="s">
        <v>133</v>
      </c>
      <c r="B28" s="75">
        <v>90</v>
      </c>
      <c r="C28" s="76">
        <v>2.6377491207502932</v>
      </c>
      <c r="D28" s="43">
        <v>2.4068237622310988</v>
      </c>
      <c r="E28" s="42">
        <v>6.4</v>
      </c>
      <c r="F28" s="42">
        <v>6.3</v>
      </c>
      <c r="G28" s="75">
        <v>74</v>
      </c>
      <c r="H28" s="76">
        <v>3.1395842172252864</v>
      </c>
      <c r="I28" s="75">
        <v>16</v>
      </c>
      <c r="J28" s="76">
        <v>1.5165876777251186</v>
      </c>
    </row>
    <row r="29" spans="1:10" ht="14.25" customHeight="1">
      <c r="A29" s="68" t="s">
        <v>167</v>
      </c>
      <c r="B29" s="75">
        <v>1</v>
      </c>
      <c r="C29" s="76">
        <v>2.9308323563892142E-2</v>
      </c>
      <c r="D29" s="43">
        <v>0.13651189210979589</v>
      </c>
      <c r="E29" s="42">
        <v>0.1</v>
      </c>
      <c r="F29" s="42">
        <v>0.4</v>
      </c>
      <c r="G29" s="81" t="s">
        <v>13</v>
      </c>
      <c r="H29" s="81" t="s">
        <v>119</v>
      </c>
      <c r="I29" s="81">
        <v>1</v>
      </c>
      <c r="J29" s="76">
        <v>9.4786729857819912E-2</v>
      </c>
    </row>
    <row r="30" spans="1:10" ht="14.25" customHeight="1">
      <c r="A30" s="68" t="s">
        <v>125</v>
      </c>
      <c r="B30" s="81">
        <v>69</v>
      </c>
      <c r="C30" s="76">
        <v>2.0222743259085583</v>
      </c>
      <c r="D30" s="43">
        <v>2.295354320128022</v>
      </c>
      <c r="E30" s="42">
        <v>4.9000000000000004</v>
      </c>
      <c r="F30" s="42">
        <v>6</v>
      </c>
      <c r="G30" s="81">
        <v>67</v>
      </c>
      <c r="H30" s="76">
        <v>2.8425965210012727</v>
      </c>
      <c r="I30" s="75">
        <v>2</v>
      </c>
      <c r="J30" s="76">
        <v>0.18957345971563982</v>
      </c>
    </row>
    <row r="31" spans="1:10" ht="14.25" customHeight="1">
      <c r="A31" s="84" t="s">
        <v>123</v>
      </c>
      <c r="B31" s="89">
        <v>236</v>
      </c>
      <c r="C31" s="86">
        <v>6.9167643610785463</v>
      </c>
      <c r="D31" s="43">
        <v>6.8732363396489164</v>
      </c>
      <c r="E31" s="42">
        <v>16.7</v>
      </c>
      <c r="F31" s="42">
        <v>18</v>
      </c>
      <c r="G31" s="89">
        <v>149</v>
      </c>
      <c r="H31" s="86">
        <v>6.3215952481968607</v>
      </c>
      <c r="I31" s="89">
        <v>87</v>
      </c>
      <c r="J31" s="86">
        <v>8.246445497630333</v>
      </c>
    </row>
    <row r="32" spans="1:10" ht="14.25" customHeight="1">
      <c r="A32" s="68" t="s">
        <v>124</v>
      </c>
      <c r="B32" s="75">
        <v>33</v>
      </c>
      <c r="C32" s="76">
        <v>0.96717467760844089</v>
      </c>
      <c r="D32" s="163">
        <v>0.97940411184813292</v>
      </c>
      <c r="E32" s="165">
        <v>2.2999999999999998</v>
      </c>
      <c r="F32" s="165">
        <v>2.6</v>
      </c>
      <c r="G32" s="75">
        <v>27</v>
      </c>
      <c r="H32" s="76">
        <v>1.1455239711497667</v>
      </c>
      <c r="I32" s="75">
        <v>6</v>
      </c>
      <c r="J32" s="76">
        <v>0.56872037914691942</v>
      </c>
    </row>
    <row r="33" spans="1:10" ht="14.25" customHeight="1">
      <c r="A33" s="68" t="s">
        <v>140</v>
      </c>
      <c r="B33" s="81" t="s">
        <v>13</v>
      </c>
      <c r="C33" s="81" t="s">
        <v>119</v>
      </c>
      <c r="D33" s="43">
        <v>0.38082847754119786</v>
      </c>
      <c r="E33" s="42" t="s">
        <v>13</v>
      </c>
      <c r="F33" s="42">
        <v>1</v>
      </c>
      <c r="G33" s="81" t="s">
        <v>119</v>
      </c>
      <c r="H33" s="81" t="s">
        <v>119</v>
      </c>
      <c r="I33" s="81" t="s">
        <v>13</v>
      </c>
      <c r="J33" s="127" t="s">
        <v>13</v>
      </c>
    </row>
    <row r="34" spans="1:10" ht="14.25" customHeight="1">
      <c r="A34" s="68" t="s">
        <v>131</v>
      </c>
      <c r="B34" s="81">
        <v>137</v>
      </c>
      <c r="C34" s="76">
        <v>4.0152403282532241</v>
      </c>
      <c r="D34" s="43">
        <v>4.1393337486715289</v>
      </c>
      <c r="E34" s="42">
        <v>9.6999999999999993</v>
      </c>
      <c r="F34" s="42">
        <v>10.8</v>
      </c>
      <c r="G34" s="81">
        <v>64</v>
      </c>
      <c r="H34" s="76">
        <v>2.7153160797624096</v>
      </c>
      <c r="I34" s="75">
        <v>73</v>
      </c>
      <c r="J34" s="76">
        <v>6.9194312796208539</v>
      </c>
    </row>
    <row r="35" spans="1:10" ht="14.25" customHeight="1">
      <c r="A35" s="68" t="s">
        <v>168</v>
      </c>
      <c r="B35" s="75">
        <v>115</v>
      </c>
      <c r="C35" s="76">
        <v>3.3704572098475967</v>
      </c>
      <c r="D35" s="43">
        <v>2.864917359914978</v>
      </c>
      <c r="E35" s="42">
        <v>8.1999999999999993</v>
      </c>
      <c r="F35" s="42">
        <v>7.5</v>
      </c>
      <c r="G35" s="75">
        <v>59</v>
      </c>
      <c r="H35" s="76">
        <v>2.5031820110309715</v>
      </c>
      <c r="I35" s="75">
        <v>56</v>
      </c>
      <c r="J35" s="76">
        <v>5.3080568720379144</v>
      </c>
    </row>
    <row r="36" spans="1:10" ht="14.25" customHeight="1">
      <c r="A36" s="84" t="s">
        <v>127</v>
      </c>
      <c r="B36" s="89">
        <v>10</v>
      </c>
      <c r="C36" s="86">
        <v>0.29308323563892147</v>
      </c>
      <c r="D36" s="88">
        <v>0.25928097628907537</v>
      </c>
      <c r="E36" s="87">
        <v>0.7</v>
      </c>
      <c r="F36" s="87">
        <v>0.7</v>
      </c>
      <c r="G36" s="89">
        <v>6</v>
      </c>
      <c r="H36" s="86">
        <v>0.2545608824777259</v>
      </c>
      <c r="I36" s="89">
        <v>4</v>
      </c>
      <c r="J36" s="86">
        <v>0.37914691943127965</v>
      </c>
    </row>
    <row r="37" spans="1:10" ht="14.25" customHeight="1">
      <c r="A37" s="68" t="s">
        <v>128</v>
      </c>
      <c r="B37" s="75">
        <v>127</v>
      </c>
      <c r="C37" s="76">
        <v>3.7221570926143026</v>
      </c>
      <c r="D37" s="43">
        <v>3.4619660155629663</v>
      </c>
      <c r="E37" s="42">
        <v>9</v>
      </c>
      <c r="F37" s="42">
        <v>9.1</v>
      </c>
      <c r="G37" s="75">
        <v>86</v>
      </c>
      <c r="H37" s="76">
        <v>3.6487059821807382</v>
      </c>
      <c r="I37" s="75">
        <v>41</v>
      </c>
      <c r="J37" s="76">
        <v>3.8862559241706158</v>
      </c>
    </row>
    <row r="38" spans="1:10" ht="14.25" customHeight="1">
      <c r="A38" s="68" t="s">
        <v>129</v>
      </c>
      <c r="B38" s="75">
        <v>2</v>
      </c>
      <c r="C38" s="76">
        <v>5.8616647127784284E-2</v>
      </c>
      <c r="D38" s="43">
        <v>0.15178167869925849</v>
      </c>
      <c r="E38" s="42">
        <v>0.1</v>
      </c>
      <c r="F38" s="42">
        <v>0.4</v>
      </c>
      <c r="G38" s="81">
        <v>1</v>
      </c>
      <c r="H38" s="76">
        <v>4.242681374628765E-2</v>
      </c>
      <c r="I38" s="75">
        <v>1</v>
      </c>
      <c r="J38" s="76">
        <v>9.4786729857819912E-2</v>
      </c>
    </row>
    <row r="39" spans="1:10" ht="14.25" customHeight="1">
      <c r="A39" s="68" t="s">
        <v>130</v>
      </c>
      <c r="B39" s="75">
        <v>15</v>
      </c>
      <c r="C39" s="76">
        <v>0.4396248534583822</v>
      </c>
      <c r="D39" s="43">
        <v>0.62880981175407091</v>
      </c>
      <c r="E39" s="42">
        <v>1.1000000000000001</v>
      </c>
      <c r="F39" s="42">
        <v>1.6</v>
      </c>
      <c r="G39" s="75">
        <v>2</v>
      </c>
      <c r="H39" s="76">
        <v>8.4853627492575301E-2</v>
      </c>
      <c r="I39" s="75">
        <v>13</v>
      </c>
      <c r="J39" s="76">
        <v>1.2322274881516588</v>
      </c>
    </row>
    <row r="40" spans="1:10" ht="14.25" customHeight="1">
      <c r="A40" s="68" t="s">
        <v>169</v>
      </c>
      <c r="B40" s="75">
        <v>37</v>
      </c>
      <c r="C40" s="76">
        <v>1.0844079718640094</v>
      </c>
      <c r="D40" s="43">
        <v>0.94122964537447629</v>
      </c>
      <c r="E40" s="42">
        <v>2.6</v>
      </c>
      <c r="F40" s="42">
        <v>2.5</v>
      </c>
      <c r="G40" s="75">
        <v>37</v>
      </c>
      <c r="H40" s="76">
        <v>1.5697921086126432</v>
      </c>
      <c r="I40" s="81" t="s">
        <v>229</v>
      </c>
      <c r="J40" s="127" t="s">
        <v>230</v>
      </c>
    </row>
    <row r="41" spans="1:10" ht="14.25" customHeight="1">
      <c r="A41" s="84" t="s">
        <v>134</v>
      </c>
      <c r="B41" s="89">
        <v>91</v>
      </c>
      <c r="C41" s="86">
        <v>2.6670574443141852</v>
      </c>
      <c r="D41" s="43">
        <v>2.2257240932800721</v>
      </c>
      <c r="E41" s="42">
        <v>6.5</v>
      </c>
      <c r="F41" s="42">
        <v>5.8</v>
      </c>
      <c r="G41" s="89">
        <v>86</v>
      </c>
      <c r="H41" s="86">
        <v>3.6487059821807382</v>
      </c>
      <c r="I41" s="85">
        <v>5</v>
      </c>
      <c r="J41" s="76">
        <v>0.47393364928909953</v>
      </c>
    </row>
    <row r="42" spans="1:10" ht="14.25" customHeight="1">
      <c r="A42" s="68" t="s">
        <v>135</v>
      </c>
      <c r="B42" s="75">
        <v>113</v>
      </c>
      <c r="C42" s="76">
        <v>3.3118405627198122</v>
      </c>
      <c r="D42" s="163">
        <v>3.1608458240187631</v>
      </c>
      <c r="E42" s="165">
        <v>8</v>
      </c>
      <c r="F42" s="165">
        <v>8.3000000000000007</v>
      </c>
      <c r="G42" s="75">
        <v>113</v>
      </c>
      <c r="H42" s="76">
        <v>4.7942299533305048</v>
      </c>
      <c r="I42" s="81" t="s">
        <v>13</v>
      </c>
      <c r="J42" s="172" t="s">
        <v>13</v>
      </c>
    </row>
    <row r="43" spans="1:10" ht="14.25" customHeight="1">
      <c r="A43" s="68" t="s">
        <v>170</v>
      </c>
      <c r="B43" s="82">
        <v>29</v>
      </c>
      <c r="C43" s="76">
        <v>0.84994138335287228</v>
      </c>
      <c r="D43" s="43">
        <v>0.68500262640329335</v>
      </c>
      <c r="E43" s="42">
        <v>2.1</v>
      </c>
      <c r="F43" s="42">
        <v>1.8</v>
      </c>
      <c r="G43" s="82">
        <v>26</v>
      </c>
      <c r="H43" s="76">
        <v>1.1030971574034791</v>
      </c>
      <c r="I43" s="81">
        <v>3</v>
      </c>
      <c r="J43" s="76">
        <v>0.28436018957345971</v>
      </c>
    </row>
    <row r="44" spans="1:10" ht="14.25" customHeight="1">
      <c r="A44" s="68" t="s">
        <v>171</v>
      </c>
      <c r="B44" s="82">
        <v>4</v>
      </c>
      <c r="C44" s="127">
        <v>0.11723329425556857</v>
      </c>
      <c r="D44" s="43">
        <v>0.19911801712659263</v>
      </c>
      <c r="E44" s="42">
        <v>0.3</v>
      </c>
      <c r="F44" s="42">
        <v>0.5</v>
      </c>
      <c r="G44" s="41">
        <v>4</v>
      </c>
      <c r="H44" s="127">
        <v>0.1697072549851506</v>
      </c>
      <c r="I44" s="81" t="s">
        <v>119</v>
      </c>
      <c r="J44" s="127" t="s">
        <v>142</v>
      </c>
    </row>
    <row r="45" spans="1:10" ht="14.25" customHeight="1">
      <c r="A45" s="68" t="s">
        <v>172</v>
      </c>
      <c r="B45" s="82">
        <v>34</v>
      </c>
      <c r="C45" s="127">
        <v>0.99648300117233302</v>
      </c>
      <c r="D45" s="43">
        <v>1.195013498491345</v>
      </c>
      <c r="E45" s="42">
        <v>2.4</v>
      </c>
      <c r="F45" s="42">
        <v>3.1</v>
      </c>
      <c r="G45" s="41">
        <v>34</v>
      </c>
      <c r="H45" s="127">
        <v>1.4425116673737801</v>
      </c>
      <c r="I45" s="81" t="s">
        <v>13</v>
      </c>
      <c r="J45" s="127" t="s">
        <v>13</v>
      </c>
    </row>
    <row r="46" spans="1:10" ht="14.25" customHeight="1">
      <c r="A46" s="84" t="s">
        <v>238</v>
      </c>
      <c r="B46" s="89">
        <v>9</v>
      </c>
      <c r="C46" s="124">
        <v>0.26377491207502929</v>
      </c>
      <c r="D46" s="88">
        <v>0.28065867751432305</v>
      </c>
      <c r="E46" s="87">
        <v>0.6</v>
      </c>
      <c r="F46" s="87">
        <v>0.7</v>
      </c>
      <c r="G46" s="89">
        <v>9</v>
      </c>
      <c r="H46" s="124">
        <v>0.38184132371658891</v>
      </c>
      <c r="I46" s="85" t="s">
        <v>119</v>
      </c>
      <c r="J46" s="127" t="s">
        <v>13</v>
      </c>
    </row>
    <row r="47" spans="1:10" ht="14.25" customHeight="1">
      <c r="A47" s="225" t="s">
        <v>109</v>
      </c>
      <c r="B47" s="81">
        <v>225</v>
      </c>
      <c r="C47" s="127">
        <v>6.5943728018757319</v>
      </c>
      <c r="D47" s="43">
        <v>5.4757454709812974</v>
      </c>
      <c r="E47" s="42">
        <v>16</v>
      </c>
      <c r="F47" s="42">
        <v>14.4</v>
      </c>
      <c r="G47" s="81">
        <v>224</v>
      </c>
      <c r="H47" s="76">
        <v>9.5036062791684355</v>
      </c>
      <c r="I47" s="81">
        <v>1</v>
      </c>
      <c r="J47" s="172">
        <v>9.4786729857819912E-2</v>
      </c>
    </row>
    <row r="48" spans="1:10" ht="14.25" customHeight="1">
      <c r="A48" s="68" t="s">
        <v>110</v>
      </c>
      <c r="B48" s="75">
        <v>3</v>
      </c>
      <c r="C48" s="127">
        <v>8.7924970691676443E-2</v>
      </c>
      <c r="D48" s="43">
        <v>7.7265120142680888E-2</v>
      </c>
      <c r="E48" s="42">
        <v>0.2</v>
      </c>
      <c r="F48" s="42">
        <v>0.2</v>
      </c>
      <c r="G48" s="134" t="s">
        <v>13</v>
      </c>
      <c r="H48" s="81" t="s">
        <v>119</v>
      </c>
      <c r="I48" s="81">
        <v>3</v>
      </c>
      <c r="J48" s="127">
        <v>0.28436018957345971</v>
      </c>
    </row>
    <row r="49" spans="1:10" ht="14.25" customHeight="1">
      <c r="A49" s="68" t="s">
        <v>108</v>
      </c>
      <c r="B49" s="75">
        <v>51</v>
      </c>
      <c r="C49" s="127">
        <v>1.4947245017584994</v>
      </c>
      <c r="D49" s="43">
        <v>1.6262322717777697</v>
      </c>
      <c r="E49" s="42">
        <v>3.6</v>
      </c>
      <c r="F49" s="42">
        <v>4.3</v>
      </c>
      <c r="G49" s="134">
        <v>33</v>
      </c>
      <c r="H49" s="127">
        <v>1.4000848536274926</v>
      </c>
      <c r="I49" s="81">
        <v>18</v>
      </c>
      <c r="J49" s="127">
        <v>1.7061611374407581</v>
      </c>
    </row>
    <row r="50" spans="1:10" ht="14.25" customHeight="1">
      <c r="A50" s="68" t="s">
        <v>240</v>
      </c>
      <c r="B50" s="171">
        <v>6</v>
      </c>
      <c r="C50" s="127">
        <v>0.17584994138335289</v>
      </c>
      <c r="D50" s="43">
        <v>0.28554500922295112</v>
      </c>
      <c r="E50" s="42">
        <v>0.4</v>
      </c>
      <c r="F50" s="42">
        <v>0.7</v>
      </c>
      <c r="G50" s="81" t="s">
        <v>13</v>
      </c>
      <c r="H50" s="81" t="s">
        <v>119</v>
      </c>
      <c r="I50" s="81">
        <v>6</v>
      </c>
      <c r="J50" s="127">
        <v>0.56872037914691942</v>
      </c>
    </row>
    <row r="51" spans="1:10" ht="14.25" customHeight="1">
      <c r="A51" s="69" t="s">
        <v>74</v>
      </c>
      <c r="B51" s="125">
        <v>9</v>
      </c>
      <c r="C51" s="126">
        <v>0.26377491207502929</v>
      </c>
      <c r="D51" s="77">
        <v>0.46603388671039936</v>
      </c>
      <c r="E51" s="164">
        <v>0.6</v>
      </c>
      <c r="F51" s="164">
        <v>1.2</v>
      </c>
      <c r="G51" s="125">
        <v>4</v>
      </c>
      <c r="H51" s="126">
        <v>0.1697072549851506</v>
      </c>
      <c r="I51" s="125">
        <v>5</v>
      </c>
      <c r="J51" s="126">
        <v>0.47393364928909953</v>
      </c>
    </row>
    <row r="52" spans="1:10" ht="14.25" customHeight="1">
      <c r="A52" s="128"/>
      <c r="B52" s="129"/>
      <c r="C52" s="130"/>
      <c r="D52" s="3"/>
      <c r="E52" s="3"/>
      <c r="F52" s="3"/>
      <c r="G52" s="4"/>
      <c r="H52" s="130"/>
      <c r="I52" s="129"/>
      <c r="J52" s="66" t="s">
        <v>220</v>
      </c>
    </row>
    <row r="53" spans="1:10" ht="13.5" customHeight="1">
      <c r="A53" s="128"/>
      <c r="B53" s="129"/>
      <c r="C53" s="130"/>
      <c r="D53" s="3"/>
      <c r="E53" s="3"/>
      <c r="F53" s="3"/>
      <c r="G53" s="4"/>
      <c r="H53" s="130"/>
      <c r="I53" s="129"/>
      <c r="J53" s="66"/>
    </row>
    <row r="54" spans="1:10">
      <c r="A54" s="280" t="s">
        <v>113</v>
      </c>
      <c r="B54" s="280"/>
      <c r="C54" s="280"/>
      <c r="D54" s="280"/>
      <c r="E54" s="280"/>
      <c r="F54" s="280"/>
      <c r="G54" s="280"/>
      <c r="H54" s="280"/>
      <c r="I54" s="280"/>
      <c r="J54" s="280"/>
    </row>
  </sheetData>
  <mergeCells count="8">
    <mergeCell ref="A54:J54"/>
    <mergeCell ref="G3:H3"/>
    <mergeCell ref="G5:H5"/>
    <mergeCell ref="E4:F4"/>
    <mergeCell ref="C4:D4"/>
    <mergeCell ref="I5:J5"/>
    <mergeCell ref="I3:J3"/>
    <mergeCell ref="B3:F3"/>
  </mergeCells>
  <phoneticPr fontId="20"/>
  <pageMargins left="0.78740157480314965" right="0.73" top="0.82677165354330717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indexed="47"/>
  </sheetPr>
  <dimension ref="A1:H21"/>
  <sheetViews>
    <sheetView zoomScaleNormal="100" workbookViewId="0"/>
  </sheetViews>
  <sheetFormatPr defaultColWidth="8" defaultRowHeight="12"/>
  <cols>
    <col min="1" max="1" width="8.5" style="15" customWidth="1"/>
    <col min="2" max="8" width="9.375" style="15" customWidth="1"/>
    <col min="9" max="16384" width="8" style="15"/>
  </cols>
  <sheetData>
    <row r="1" spans="1:8" ht="24.75" customHeight="1">
      <c r="A1" s="357" t="s">
        <v>62</v>
      </c>
    </row>
    <row r="2" spans="1:8" ht="16.5" customHeight="1">
      <c r="A2" s="16"/>
      <c r="B2" s="286" t="s">
        <v>90</v>
      </c>
      <c r="C2" s="287"/>
      <c r="D2" s="288" t="s">
        <v>91</v>
      </c>
      <c r="E2" s="288"/>
      <c r="F2" s="286" t="s">
        <v>92</v>
      </c>
      <c r="G2" s="287"/>
      <c r="H2" s="289" t="s">
        <v>93</v>
      </c>
    </row>
    <row r="3" spans="1:8" ht="41.25" customHeight="1">
      <c r="A3" s="17"/>
      <c r="B3" s="18" t="s">
        <v>94</v>
      </c>
      <c r="C3" s="166" t="s">
        <v>95</v>
      </c>
      <c r="D3" s="19" t="s">
        <v>94</v>
      </c>
      <c r="E3" s="167" t="s">
        <v>95</v>
      </c>
      <c r="F3" s="18" t="s">
        <v>94</v>
      </c>
      <c r="G3" s="166" t="s">
        <v>95</v>
      </c>
      <c r="H3" s="290"/>
    </row>
    <row r="4" spans="1:8" ht="15" hidden="1" customHeight="1">
      <c r="A4" s="20" t="s">
        <v>193</v>
      </c>
      <c r="B4" s="21">
        <v>35</v>
      </c>
      <c r="C4" s="22">
        <v>66</v>
      </c>
      <c r="D4" s="15">
        <v>17</v>
      </c>
      <c r="E4" s="22">
        <v>32.1</v>
      </c>
      <c r="F4" s="21">
        <v>4</v>
      </c>
      <c r="G4" s="22">
        <v>7.5</v>
      </c>
      <c r="H4" s="24">
        <v>53</v>
      </c>
    </row>
    <row r="5" spans="1:8" ht="15" customHeight="1">
      <c r="A5" s="20" t="s">
        <v>254</v>
      </c>
      <c r="B5" s="21">
        <v>33</v>
      </c>
      <c r="C5" s="22">
        <v>62.3</v>
      </c>
      <c r="D5" s="15">
        <v>13</v>
      </c>
      <c r="E5" s="23">
        <v>24.5</v>
      </c>
      <c r="F5" s="21">
        <v>4</v>
      </c>
      <c r="G5" s="22">
        <v>7.5</v>
      </c>
      <c r="H5" s="24">
        <v>53</v>
      </c>
    </row>
    <row r="6" spans="1:8" ht="15" customHeight="1">
      <c r="A6" s="20" t="s">
        <v>162</v>
      </c>
      <c r="B6" s="21">
        <v>33</v>
      </c>
      <c r="C6" s="22">
        <v>62.3</v>
      </c>
      <c r="D6" s="15">
        <v>13</v>
      </c>
      <c r="E6" s="23">
        <v>24.5</v>
      </c>
      <c r="F6" s="21">
        <v>4</v>
      </c>
      <c r="G6" s="22">
        <v>7.5</v>
      </c>
      <c r="H6" s="24">
        <v>53</v>
      </c>
    </row>
    <row r="7" spans="1:8" ht="15" customHeight="1">
      <c r="A7" s="20" t="s">
        <v>60</v>
      </c>
      <c r="B7" s="21">
        <v>33</v>
      </c>
      <c r="C7" s="22">
        <v>62.3</v>
      </c>
      <c r="D7" s="15">
        <v>13</v>
      </c>
      <c r="E7" s="23">
        <v>24.5</v>
      </c>
      <c r="F7" s="21">
        <v>3</v>
      </c>
      <c r="G7" s="22">
        <v>5.7</v>
      </c>
      <c r="H7" s="24">
        <v>53</v>
      </c>
    </row>
    <row r="8" spans="1:8" ht="15" customHeight="1">
      <c r="A8" s="20" t="s">
        <v>24</v>
      </c>
      <c r="B8" s="21">
        <v>32</v>
      </c>
      <c r="C8" s="22">
        <v>60.4</v>
      </c>
      <c r="D8" s="15">
        <v>14</v>
      </c>
      <c r="E8" s="23">
        <v>26.4</v>
      </c>
      <c r="F8" s="21">
        <v>2</v>
      </c>
      <c r="G8" s="22">
        <v>3.8</v>
      </c>
      <c r="H8" s="24">
        <v>53</v>
      </c>
    </row>
    <row r="9" spans="1:8" ht="15" customHeight="1">
      <c r="A9" s="20" t="s">
        <v>77</v>
      </c>
      <c r="B9" s="21">
        <v>32</v>
      </c>
      <c r="C9" s="22">
        <v>61.5</v>
      </c>
      <c r="D9" s="15">
        <v>12</v>
      </c>
      <c r="E9" s="23">
        <v>23.1</v>
      </c>
      <c r="F9" s="21">
        <v>4</v>
      </c>
      <c r="G9" s="22">
        <v>7.7</v>
      </c>
      <c r="H9" s="24">
        <v>52</v>
      </c>
    </row>
    <row r="10" spans="1:8" ht="15" customHeight="1">
      <c r="A10" s="20" t="s">
        <v>98</v>
      </c>
      <c r="B10" s="21">
        <v>31</v>
      </c>
      <c r="C10" s="22">
        <v>60.8</v>
      </c>
      <c r="D10" s="15">
        <v>13</v>
      </c>
      <c r="E10" s="23">
        <v>25.5</v>
      </c>
      <c r="F10" s="21">
        <v>3</v>
      </c>
      <c r="G10" s="22">
        <v>5.9</v>
      </c>
      <c r="H10" s="24">
        <v>51</v>
      </c>
    </row>
    <row r="11" spans="1:8" ht="15" customHeight="1">
      <c r="A11" s="20" t="s">
        <v>32</v>
      </c>
      <c r="B11" s="21">
        <v>31</v>
      </c>
      <c r="C11" s="22">
        <v>60.8</v>
      </c>
      <c r="D11" s="15">
        <v>14</v>
      </c>
      <c r="E11" s="23">
        <v>27.4</v>
      </c>
      <c r="F11" s="21">
        <v>2</v>
      </c>
      <c r="G11" s="22">
        <v>3.9</v>
      </c>
      <c r="H11" s="24">
        <v>51</v>
      </c>
    </row>
    <row r="12" spans="1:8" ht="15" customHeight="1">
      <c r="A12" s="20" t="s">
        <v>209</v>
      </c>
      <c r="B12" s="21">
        <v>31</v>
      </c>
      <c r="C12" s="22">
        <v>62</v>
      </c>
      <c r="D12" s="15">
        <v>14</v>
      </c>
      <c r="E12" s="23">
        <v>28</v>
      </c>
      <c r="F12" s="21">
        <v>2</v>
      </c>
      <c r="G12" s="22">
        <v>4</v>
      </c>
      <c r="H12" s="24">
        <v>50</v>
      </c>
    </row>
    <row r="13" spans="1:8" ht="15" customHeight="1">
      <c r="A13" s="20" t="s">
        <v>212</v>
      </c>
      <c r="B13" s="21">
        <v>31</v>
      </c>
      <c r="C13" s="22">
        <v>62</v>
      </c>
      <c r="D13" s="15">
        <v>14</v>
      </c>
      <c r="E13" s="23">
        <v>28</v>
      </c>
      <c r="F13" s="21">
        <v>2</v>
      </c>
      <c r="G13" s="22">
        <v>4</v>
      </c>
      <c r="H13" s="24">
        <v>50</v>
      </c>
    </row>
    <row r="14" spans="1:8" ht="15" customHeight="1">
      <c r="A14" s="20" t="s">
        <v>214</v>
      </c>
      <c r="B14" s="21">
        <v>30</v>
      </c>
      <c r="C14" s="22">
        <v>60</v>
      </c>
      <c r="D14" s="15">
        <v>15</v>
      </c>
      <c r="E14" s="23">
        <v>30</v>
      </c>
      <c r="F14" s="21">
        <v>1</v>
      </c>
      <c r="G14" s="22">
        <v>2</v>
      </c>
      <c r="H14" s="24">
        <v>50</v>
      </c>
    </row>
    <row r="15" spans="1:8" ht="15" customHeight="1">
      <c r="A15" s="20" t="s">
        <v>219</v>
      </c>
      <c r="B15" s="21">
        <v>30</v>
      </c>
      <c r="C15" s="22">
        <v>60</v>
      </c>
      <c r="D15" s="15">
        <v>14</v>
      </c>
      <c r="E15" s="23">
        <v>28.000000000000004</v>
      </c>
      <c r="F15" s="21">
        <v>1</v>
      </c>
      <c r="G15" s="22">
        <v>2</v>
      </c>
      <c r="H15" s="24">
        <v>50</v>
      </c>
    </row>
    <row r="16" spans="1:8" ht="15" customHeight="1">
      <c r="A16" s="20" t="s">
        <v>255</v>
      </c>
      <c r="B16" s="21">
        <v>30</v>
      </c>
      <c r="C16" s="22">
        <v>60</v>
      </c>
      <c r="D16" s="15">
        <v>13</v>
      </c>
      <c r="E16" s="23">
        <v>26</v>
      </c>
      <c r="F16" s="21">
        <v>2</v>
      </c>
      <c r="G16" s="22">
        <v>4</v>
      </c>
      <c r="H16" s="24">
        <v>50</v>
      </c>
    </row>
    <row r="17" spans="1:8" ht="15" customHeight="1">
      <c r="A17" s="20" t="s">
        <v>234</v>
      </c>
      <c r="B17" s="21">
        <v>30</v>
      </c>
      <c r="C17" s="22">
        <v>60</v>
      </c>
      <c r="D17" s="15">
        <v>14</v>
      </c>
      <c r="E17" s="23">
        <v>28.000000000000004</v>
      </c>
      <c r="F17" s="21">
        <v>2</v>
      </c>
      <c r="G17" s="22">
        <v>4</v>
      </c>
      <c r="H17" s="24">
        <v>50</v>
      </c>
    </row>
    <row r="18" spans="1:8" ht="15" customHeight="1">
      <c r="A18" s="20" t="s">
        <v>235</v>
      </c>
      <c r="B18" s="21">
        <v>31</v>
      </c>
      <c r="C18" s="22">
        <v>60.784313725490193</v>
      </c>
      <c r="D18" s="15">
        <v>15</v>
      </c>
      <c r="E18" s="23">
        <v>29.411764705882355</v>
      </c>
      <c r="F18" s="21">
        <v>2</v>
      </c>
      <c r="G18" s="22">
        <v>3.9215686274509802</v>
      </c>
      <c r="H18" s="24">
        <v>51</v>
      </c>
    </row>
    <row r="19" spans="1:8" ht="15" customHeight="1">
      <c r="A19" s="20" t="s">
        <v>256</v>
      </c>
      <c r="B19" s="21">
        <v>31</v>
      </c>
      <c r="C19" s="22">
        <v>60.784313725490193</v>
      </c>
      <c r="D19" s="15">
        <v>16</v>
      </c>
      <c r="E19" s="23">
        <v>31.372549019607842</v>
      </c>
      <c r="F19" s="21">
        <v>2</v>
      </c>
      <c r="G19" s="22">
        <v>3.9215686274509802</v>
      </c>
      <c r="H19" s="24">
        <v>51</v>
      </c>
    </row>
    <row r="20" spans="1:8" ht="15" customHeight="1">
      <c r="A20" s="358" t="s">
        <v>257</v>
      </c>
      <c r="B20" s="25">
        <v>31</v>
      </c>
      <c r="C20" s="211">
        <f>B20/H20*100</f>
        <v>60.784313725490193</v>
      </c>
      <c r="D20" s="27">
        <v>17</v>
      </c>
      <c r="E20" s="28">
        <f>D20/H20*100</f>
        <v>33.333333333333329</v>
      </c>
      <c r="F20" s="25">
        <v>1</v>
      </c>
      <c r="G20" s="26">
        <f>F20/H20*100</f>
        <v>1.9607843137254901</v>
      </c>
      <c r="H20" s="29">
        <v>51</v>
      </c>
    </row>
    <row r="21" spans="1:8" ht="14.25" customHeight="1">
      <c r="H21" s="14" t="s">
        <v>120</v>
      </c>
    </row>
  </sheetData>
  <mergeCells count="4">
    <mergeCell ref="B2:C2"/>
    <mergeCell ref="D2:E2"/>
    <mergeCell ref="F2:G2"/>
    <mergeCell ref="H2:H3"/>
  </mergeCells>
  <phoneticPr fontId="36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>
    <tabColor indexed="47"/>
  </sheetPr>
  <dimension ref="A1:J18"/>
  <sheetViews>
    <sheetView zoomScaleNormal="100" workbookViewId="0"/>
  </sheetViews>
  <sheetFormatPr defaultRowHeight="13.5"/>
  <cols>
    <col min="1" max="1" width="18.625" customWidth="1"/>
    <col min="2" max="3" width="8.125" customWidth="1"/>
    <col min="4" max="4" width="6.875" customWidth="1"/>
    <col min="5" max="6" width="8.125" customWidth="1"/>
    <col min="7" max="7" width="6.875" customWidth="1"/>
    <col min="8" max="9" width="8.125" customWidth="1"/>
    <col min="10" max="10" width="6.875" customWidth="1"/>
  </cols>
  <sheetData>
    <row r="1" spans="1:10" ht="21.75" customHeight="1">
      <c r="A1" s="359" t="s">
        <v>63</v>
      </c>
      <c r="B1" s="360"/>
      <c r="C1" s="360"/>
      <c r="D1" s="360"/>
      <c r="E1" s="360"/>
      <c r="F1" s="360"/>
      <c r="G1" s="360"/>
      <c r="H1" s="360"/>
      <c r="I1" s="360"/>
      <c r="J1" s="33" t="s">
        <v>30</v>
      </c>
    </row>
    <row r="2" spans="1:10" ht="23.25" customHeight="1">
      <c r="A2" s="104"/>
      <c r="B2" s="277" t="s">
        <v>31</v>
      </c>
      <c r="C2" s="361"/>
      <c r="D2" s="278"/>
      <c r="E2" s="277" t="s">
        <v>34</v>
      </c>
      <c r="F2" s="361"/>
      <c r="G2" s="278"/>
      <c r="H2" s="277" t="s">
        <v>35</v>
      </c>
      <c r="I2" s="361"/>
      <c r="J2" s="278"/>
    </row>
    <row r="3" spans="1:10" ht="30.75" customHeight="1">
      <c r="A3" s="74"/>
      <c r="B3" s="103" t="s">
        <v>258</v>
      </c>
      <c r="C3" s="103" t="s">
        <v>241</v>
      </c>
      <c r="D3" s="103" t="s">
        <v>86</v>
      </c>
      <c r="E3" s="103" t="s">
        <v>258</v>
      </c>
      <c r="F3" s="103" t="s">
        <v>241</v>
      </c>
      <c r="G3" s="103" t="s">
        <v>86</v>
      </c>
      <c r="H3" s="103" t="s">
        <v>258</v>
      </c>
      <c r="I3" s="103" t="s">
        <v>241</v>
      </c>
      <c r="J3" s="103" t="s">
        <v>86</v>
      </c>
    </row>
    <row r="4" spans="1:10">
      <c r="A4" s="362"/>
      <c r="B4" s="363" t="s">
        <v>38</v>
      </c>
      <c r="C4" s="363" t="s">
        <v>38</v>
      </c>
      <c r="D4" s="363" t="s">
        <v>38</v>
      </c>
      <c r="E4" s="364" t="s">
        <v>38</v>
      </c>
      <c r="F4" s="364" t="s">
        <v>38</v>
      </c>
      <c r="G4" s="363" t="s">
        <v>38</v>
      </c>
      <c r="H4" s="364" t="s">
        <v>38</v>
      </c>
      <c r="I4" s="364" t="s">
        <v>38</v>
      </c>
      <c r="J4" s="363" t="s">
        <v>38</v>
      </c>
    </row>
    <row r="5" spans="1:10" ht="23.1" customHeight="1">
      <c r="A5" s="365"/>
      <c r="B5" s="366" t="s">
        <v>72</v>
      </c>
      <c r="C5" s="366"/>
      <c r="D5" s="366"/>
      <c r="E5" s="366"/>
      <c r="F5" s="366"/>
      <c r="G5" s="366"/>
      <c r="H5" s="366"/>
      <c r="I5" s="367"/>
      <c r="J5" s="368"/>
    </row>
    <row r="6" spans="1:10" ht="15.95" customHeight="1">
      <c r="A6" s="37" t="s">
        <v>87</v>
      </c>
      <c r="B6" s="234">
        <v>10366.276712328767</v>
      </c>
      <c r="C6" s="234">
        <v>10341.224657534247</v>
      </c>
      <c r="D6" s="369">
        <f t="shared" ref="D6:D16" si="0">B6-C6</f>
        <v>25.05205479451979</v>
      </c>
      <c r="E6" s="370">
        <v>451.14246575342463</v>
      </c>
      <c r="F6" s="370">
        <v>431.07397260273973</v>
      </c>
      <c r="G6" s="369">
        <f t="shared" ref="G6:G17" si="1">E6-F6</f>
        <v>20.068493150684901</v>
      </c>
      <c r="H6" s="370">
        <v>450.9780821917808</v>
      </c>
      <c r="I6" s="370">
        <v>430.92876712328768</v>
      </c>
      <c r="J6" s="369">
        <f t="shared" ref="J6:J16" si="2">H6-I6</f>
        <v>20.049315068493115</v>
      </c>
    </row>
    <row r="7" spans="1:10" ht="15.95" customHeight="1">
      <c r="A7" s="37" t="s">
        <v>41</v>
      </c>
      <c r="B7" s="234">
        <v>1454.2273972602741</v>
      </c>
      <c r="C7" s="234">
        <v>1461.6054794520549</v>
      </c>
      <c r="D7" s="369">
        <v>-8</v>
      </c>
      <c r="E7" s="370">
        <v>5.2520547945205482</v>
      </c>
      <c r="F7" s="370">
        <v>4.8082191780821919</v>
      </c>
      <c r="G7" s="369">
        <f t="shared" si="1"/>
        <v>0.44383561643835634</v>
      </c>
      <c r="H7" s="370">
        <v>5.0602739726027401</v>
      </c>
      <c r="I7" s="370">
        <v>4.9945205479452053</v>
      </c>
      <c r="J7" s="369">
        <f t="shared" si="2"/>
        <v>6.5753424657534865E-2</v>
      </c>
    </row>
    <row r="8" spans="1:10" ht="15.95" customHeight="1">
      <c r="A8" s="37" t="s">
        <v>39</v>
      </c>
      <c r="B8" s="234">
        <v>8912.0493150684924</v>
      </c>
      <c r="C8" s="234">
        <v>8879.6191780821919</v>
      </c>
      <c r="D8" s="369">
        <f t="shared" si="0"/>
        <v>32.430136986300568</v>
      </c>
      <c r="E8" s="370">
        <v>445.89041095890411</v>
      </c>
      <c r="F8" s="370">
        <v>426.26575342465753</v>
      </c>
      <c r="G8" s="369">
        <f t="shared" si="1"/>
        <v>19.62465753424658</v>
      </c>
      <c r="H8" s="370">
        <v>445.91780821917808</v>
      </c>
      <c r="I8" s="370">
        <v>425.93424657534246</v>
      </c>
      <c r="J8" s="369">
        <f t="shared" si="2"/>
        <v>19.983561643835628</v>
      </c>
    </row>
    <row r="9" spans="1:10" ht="27.75" customHeight="1">
      <c r="A9" s="93" t="s">
        <v>83</v>
      </c>
      <c r="B9" s="234">
        <v>3662.4876712328769</v>
      </c>
      <c r="C9" s="234">
        <v>3655.7287671232875</v>
      </c>
      <c r="D9" s="369">
        <v>-6</v>
      </c>
      <c r="E9" s="370">
        <v>298.3041095890411</v>
      </c>
      <c r="F9" s="370">
        <v>286.46575342465752</v>
      </c>
      <c r="G9" s="369">
        <f t="shared" si="1"/>
        <v>11.838356164383583</v>
      </c>
      <c r="H9" s="217">
        <v>298.69315068493148</v>
      </c>
      <c r="I9" s="371">
        <v>285.70410958904108</v>
      </c>
      <c r="J9" s="369">
        <f t="shared" si="2"/>
        <v>12.9890410958904</v>
      </c>
    </row>
    <row r="10" spans="1:10" ht="23.1" customHeight="1">
      <c r="A10" s="372"/>
      <c r="B10" s="373" t="s">
        <v>73</v>
      </c>
      <c r="C10" s="373"/>
      <c r="D10" s="373"/>
      <c r="E10" s="373"/>
      <c r="F10" s="373"/>
      <c r="G10" s="373"/>
      <c r="H10" s="373"/>
      <c r="I10" s="374"/>
      <c r="J10" s="375"/>
    </row>
    <row r="11" spans="1:10" ht="15.95" customHeight="1">
      <c r="A11" s="376" t="s">
        <v>71</v>
      </c>
      <c r="B11" s="234">
        <v>10366.276712328767</v>
      </c>
      <c r="C11" s="234">
        <v>10341.224657534247</v>
      </c>
      <c r="D11" s="369">
        <f t="shared" si="0"/>
        <v>25.05205479451979</v>
      </c>
      <c r="E11" s="370">
        <v>451.14246575342463</v>
      </c>
      <c r="F11" s="370">
        <v>431.07397260273973</v>
      </c>
      <c r="G11" s="369">
        <f t="shared" si="1"/>
        <v>20.068493150684901</v>
      </c>
      <c r="H11" s="370">
        <v>450.9780821917808</v>
      </c>
      <c r="I11" s="370">
        <v>430.92876712328768</v>
      </c>
      <c r="J11" s="369">
        <f t="shared" si="2"/>
        <v>20.049315068493115</v>
      </c>
    </row>
    <row r="12" spans="1:10" ht="15.95" customHeight="1">
      <c r="A12" s="37" t="s">
        <v>141</v>
      </c>
      <c r="B12" s="234">
        <v>1783.7917808219179</v>
      </c>
      <c r="C12" s="234">
        <v>1791.186301369863</v>
      </c>
      <c r="D12" s="369">
        <f t="shared" si="0"/>
        <v>-7.3945205479451488</v>
      </c>
      <c r="E12" s="370">
        <v>8.7698630136986306</v>
      </c>
      <c r="F12" s="370">
        <v>8.1424657534246574</v>
      </c>
      <c r="G12" s="369">
        <f t="shared" si="1"/>
        <v>0.62739726027397325</v>
      </c>
      <c r="H12" s="370">
        <v>8.75068493150685</v>
      </c>
      <c r="I12" s="370">
        <v>8.4383561643835616</v>
      </c>
      <c r="J12" s="369">
        <v>1</v>
      </c>
    </row>
    <row r="13" spans="1:10" ht="15.95" customHeight="1">
      <c r="A13" s="37" t="s">
        <v>84</v>
      </c>
      <c r="B13" s="235">
        <v>52.857534246575341</v>
      </c>
      <c r="C13" s="235">
        <v>162.74520547945207</v>
      </c>
      <c r="D13" s="369">
        <f t="shared" si="0"/>
        <v>-109.88767123287673</v>
      </c>
      <c r="E13" s="377">
        <v>3.6136986301369864</v>
      </c>
      <c r="F13" s="377">
        <v>16.367123287671234</v>
      </c>
      <c r="G13" s="369">
        <v>-12</v>
      </c>
      <c r="H13" s="377">
        <v>3.3287671232876712</v>
      </c>
      <c r="I13" s="377">
        <v>14.438356164383562</v>
      </c>
      <c r="J13" s="369">
        <f t="shared" si="2"/>
        <v>-11.109589041095891</v>
      </c>
    </row>
    <row r="14" spans="1:10" ht="15.95" customHeight="1">
      <c r="A14" s="37" t="s">
        <v>69</v>
      </c>
      <c r="B14" s="234">
        <v>6.0520547945205481</v>
      </c>
      <c r="C14" s="234">
        <v>4.8931506849315065</v>
      </c>
      <c r="D14" s="369">
        <f t="shared" si="0"/>
        <v>1.1589041095890416</v>
      </c>
      <c r="E14" s="377">
        <v>9.0410958904109592E-2</v>
      </c>
      <c r="F14" s="377">
        <v>7.3972602739726029E-2</v>
      </c>
      <c r="G14" s="369">
        <f t="shared" si="1"/>
        <v>1.6438356164383564E-2</v>
      </c>
      <c r="H14" s="377">
        <v>9.5890410958904104E-2</v>
      </c>
      <c r="I14" s="377">
        <v>7.3972602739726029E-2</v>
      </c>
      <c r="J14" s="369">
        <v>0</v>
      </c>
    </row>
    <row r="15" spans="1:10" ht="15.95" customHeight="1">
      <c r="A15" s="37" t="s">
        <v>136</v>
      </c>
      <c r="B15" s="234">
        <v>2110.9616438356165</v>
      </c>
      <c r="C15" s="234">
        <v>2152.6109589041098</v>
      </c>
      <c r="D15" s="369">
        <f t="shared" si="0"/>
        <v>-41.649315068493252</v>
      </c>
      <c r="E15" s="370">
        <v>11.186301369863013</v>
      </c>
      <c r="F15" s="370">
        <v>9.9013698630136986</v>
      </c>
      <c r="G15" s="369">
        <f t="shared" si="1"/>
        <v>1.2849315068493148</v>
      </c>
      <c r="H15" s="370">
        <v>15.495890410958904</v>
      </c>
      <c r="I15" s="370">
        <v>14.306849315068494</v>
      </c>
      <c r="J15" s="369">
        <f t="shared" si="2"/>
        <v>1.1890410958904098</v>
      </c>
    </row>
    <row r="16" spans="1:10" ht="15.95" customHeight="1">
      <c r="A16" s="37" t="s">
        <v>137</v>
      </c>
      <c r="B16" s="234">
        <v>6412.6136986301372</v>
      </c>
      <c r="C16" s="234">
        <v>6229.7890410958908</v>
      </c>
      <c r="D16" s="369">
        <f t="shared" si="0"/>
        <v>182.8246575342464</v>
      </c>
      <c r="E16" s="370">
        <v>427.48219178082189</v>
      </c>
      <c r="F16" s="370">
        <v>396.58904109589042</v>
      </c>
      <c r="G16" s="369">
        <v>-30</v>
      </c>
      <c r="H16" s="370">
        <v>423.30684931506852</v>
      </c>
      <c r="I16" s="370">
        <v>393.67123287671234</v>
      </c>
      <c r="J16" s="369">
        <f t="shared" si="2"/>
        <v>29.63561643835618</v>
      </c>
    </row>
    <row r="17" spans="1:10" ht="17.25" customHeight="1">
      <c r="A17" s="378" t="s">
        <v>231</v>
      </c>
      <c r="B17" s="236">
        <v>26.016438356164382</v>
      </c>
      <c r="C17" s="236">
        <v>37.473972602739728</v>
      </c>
      <c r="D17" s="379">
        <v>-11</v>
      </c>
      <c r="E17" s="380">
        <v>0.10410958904109589</v>
      </c>
      <c r="F17" s="380">
        <v>7.6712328767123292E-2</v>
      </c>
      <c r="G17" s="379">
        <f t="shared" si="1"/>
        <v>2.7397260273972601E-2</v>
      </c>
      <c r="H17" s="380">
        <v>0.10136986301369863</v>
      </c>
      <c r="I17" s="380">
        <v>0.23835616438356164</v>
      </c>
      <c r="J17" s="379">
        <v>0</v>
      </c>
    </row>
    <row r="18" spans="1:10" ht="17.25" customHeight="1">
      <c r="J18" s="14" t="s">
        <v>43</v>
      </c>
    </row>
  </sheetData>
  <mergeCells count="5">
    <mergeCell ref="E2:G2"/>
    <mergeCell ref="H2:J2"/>
    <mergeCell ref="B5:H5"/>
    <mergeCell ref="B10:H10"/>
    <mergeCell ref="B2:D2"/>
  </mergeCells>
  <phoneticPr fontId="20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7941-9999-42E5-8422-5378A850934F}">
  <sheetPr>
    <tabColor indexed="47"/>
  </sheetPr>
  <dimension ref="A1:F9"/>
  <sheetViews>
    <sheetView zoomScaleNormal="100" workbookViewId="0"/>
  </sheetViews>
  <sheetFormatPr defaultRowHeight="13.5"/>
  <cols>
    <col min="1" max="1" width="18.625" customWidth="1"/>
    <col min="2" max="3" width="8.125" customWidth="1"/>
    <col min="4" max="4" width="6.875" customWidth="1"/>
    <col min="5" max="6" width="8.125" customWidth="1"/>
  </cols>
  <sheetData>
    <row r="1" spans="1:6" ht="18" customHeight="1">
      <c r="A1" s="359" t="s">
        <v>64</v>
      </c>
      <c r="F1" s="33" t="s">
        <v>30</v>
      </c>
    </row>
    <row r="2" spans="1:6" ht="19.5" customHeight="1">
      <c r="A2" s="30"/>
      <c r="B2" s="277" t="s">
        <v>42</v>
      </c>
      <c r="C2" s="361"/>
      <c r="D2" s="361"/>
      <c r="E2" s="278"/>
      <c r="F2" s="381" t="s">
        <v>86</v>
      </c>
    </row>
    <row r="3" spans="1:6" ht="27.75" customHeight="1">
      <c r="A3" s="32"/>
      <c r="B3" s="382" t="s">
        <v>258</v>
      </c>
      <c r="C3" s="383"/>
      <c r="D3" s="382" t="s">
        <v>241</v>
      </c>
      <c r="E3" s="383"/>
      <c r="F3" s="384"/>
    </row>
    <row r="4" spans="1:6">
      <c r="A4" s="31"/>
      <c r="B4" s="385"/>
      <c r="C4" s="386" t="s">
        <v>38</v>
      </c>
      <c r="D4" s="385"/>
      <c r="E4" s="386" t="s">
        <v>38</v>
      </c>
      <c r="F4" s="363" t="s">
        <v>38</v>
      </c>
    </row>
    <row r="5" spans="1:6" ht="15.95" customHeight="1">
      <c r="A5" s="387" t="s">
        <v>65</v>
      </c>
      <c r="B5" s="388"/>
      <c r="C5" s="389">
        <v>12879.589041095891</v>
      </c>
      <c r="D5" s="388"/>
      <c r="E5" s="389">
        <v>12933.243835616438</v>
      </c>
      <c r="F5" s="390">
        <f>C5-E5</f>
        <v>-53.654794520547512</v>
      </c>
    </row>
    <row r="6" spans="1:6" ht="15.95" customHeight="1">
      <c r="A6" s="387" t="s">
        <v>41</v>
      </c>
      <c r="B6" s="388"/>
      <c r="C6" s="389">
        <v>397.35342465753422</v>
      </c>
      <c r="D6" s="388"/>
      <c r="E6" s="389">
        <v>404.17534246575343</v>
      </c>
      <c r="F6" s="390">
        <f t="shared" ref="F6:F8" si="0">C6-E6</f>
        <v>-6.8219178082192116</v>
      </c>
    </row>
    <row r="7" spans="1:6" ht="15.95" customHeight="1">
      <c r="A7" s="387" t="s">
        <v>39</v>
      </c>
      <c r="B7" s="388"/>
      <c r="C7" s="389">
        <v>12482.235616438356</v>
      </c>
      <c r="D7" s="388"/>
      <c r="E7" s="389">
        <v>12529.068493150686</v>
      </c>
      <c r="F7" s="390">
        <f t="shared" si="0"/>
        <v>-46.83287671232938</v>
      </c>
    </row>
    <row r="8" spans="1:6" ht="27.75" customHeight="1">
      <c r="A8" s="94" t="s">
        <v>83</v>
      </c>
      <c r="B8" s="35"/>
      <c r="C8" s="169">
        <v>6973.3287671232874</v>
      </c>
      <c r="D8" s="170"/>
      <c r="E8" s="169">
        <v>7044.9095890410963</v>
      </c>
      <c r="F8" s="391">
        <f t="shared" si="0"/>
        <v>-71.580821917808862</v>
      </c>
    </row>
    <row r="9" spans="1:6" ht="15.75" customHeight="1">
      <c r="F9" s="14" t="s">
        <v>43</v>
      </c>
    </row>
  </sheetData>
  <mergeCells count="4">
    <mergeCell ref="B2:E2"/>
    <mergeCell ref="F2:F3"/>
    <mergeCell ref="B3:C3"/>
    <mergeCell ref="D3:E3"/>
  </mergeCells>
  <phoneticPr fontId="20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第９表</vt:lpstr>
      <vt:lpstr>第10表</vt:lpstr>
      <vt:lpstr>第10表!Print_Area</vt:lpstr>
      <vt:lpstr>第１表!Print_Area</vt:lpstr>
      <vt:lpstr>第２表!Print_Area</vt:lpstr>
      <vt:lpstr>第３表!Print_Area</vt:lpstr>
      <vt:lpstr>第４表!Print_Area</vt:lpstr>
      <vt:lpstr>第５表!Print_Area</vt:lpstr>
      <vt:lpstr>第６表!Print_Area</vt:lpstr>
      <vt:lpstr>第７表!Print_Area</vt:lpstr>
      <vt:lpstr>第８表!Print_Area</vt:lpstr>
      <vt:lpstr>第９表!Print_Area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滋賀県衛生科学センター</dc:creator>
  <cp:lastModifiedBy>w</cp:lastModifiedBy>
  <cp:lastPrinted>2024-11-22T06:34:20Z</cp:lastPrinted>
  <dcterms:created xsi:type="dcterms:W3CDTF">2008-12-02T06:40:34Z</dcterms:created>
  <dcterms:modified xsi:type="dcterms:W3CDTF">2025-11-13T06:32:23Z</dcterms:modified>
</cp:coreProperties>
</file>