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1DB31D8D-9E6E-42F2-BA6F-632D469E4846}" xr6:coauthVersionLast="47" xr6:coauthVersionMax="47" xr10:uidLastSave="{00000000-0000-0000-0000-000000000000}"/>
  <bookViews>
    <workbookView xWindow="5070" yWindow="0" windowWidth="12150" windowHeight="17280" tabRatio="881" xr2:uid="{00000000-000D-0000-FFFF-FFFF00000000}"/>
  </bookViews>
  <sheets>
    <sheet name="2_人口・世帯および面積" sheetId="14" r:id="rId1"/>
    <sheet name="3_人口推計" sheetId="15" r:id="rId2"/>
  </sheets>
  <definedNames>
    <definedName name="_xlnm.Print_Area" localSheetId="0">'2_人口・世帯および面積'!$A$1:$I$43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5" l="1"/>
  <c r="I50" i="15" s="1"/>
  <c r="D50" i="15"/>
  <c r="C7" i="14"/>
  <c r="C5" i="14" s="1"/>
  <c r="E7" i="14"/>
  <c r="E5" i="14" s="1"/>
  <c r="F7" i="14"/>
  <c r="F5" i="14" s="1"/>
  <c r="H7" i="14"/>
  <c r="C8" i="14"/>
  <c r="E8" i="14"/>
  <c r="F8" i="14"/>
  <c r="H8" i="14"/>
  <c r="D10" i="14"/>
  <c r="D31" i="14" s="1"/>
  <c r="D11" i="14"/>
  <c r="D35" i="14" s="1"/>
  <c r="D12" i="14"/>
  <c r="D13" i="14"/>
  <c r="D14" i="14"/>
  <c r="D15" i="14"/>
  <c r="D16" i="14"/>
  <c r="D17" i="14"/>
  <c r="D18" i="14"/>
  <c r="D19" i="14"/>
  <c r="D20" i="14"/>
  <c r="D37" i="14" s="1"/>
  <c r="D21" i="14"/>
  <c r="D34" i="14" s="1"/>
  <c r="D22" i="14"/>
  <c r="D24" i="14"/>
  <c r="D8" i="14" s="1"/>
  <c r="D25" i="14"/>
  <c r="D26" i="14"/>
  <c r="D27" i="14"/>
  <c r="D28" i="14"/>
  <c r="D29" i="14"/>
  <c r="C31" i="14"/>
  <c r="E31" i="14"/>
  <c r="F31" i="14"/>
  <c r="H31" i="14"/>
  <c r="C32" i="14"/>
  <c r="D32" i="14"/>
  <c r="E32" i="14"/>
  <c r="F32" i="14"/>
  <c r="H32" i="14"/>
  <c r="C33" i="14"/>
  <c r="D33" i="14"/>
  <c r="E33" i="14"/>
  <c r="F33" i="14"/>
  <c r="H33" i="14"/>
  <c r="C34" i="14"/>
  <c r="E34" i="14"/>
  <c r="F34" i="14"/>
  <c r="H34" i="14"/>
  <c r="C35" i="14"/>
  <c r="E35" i="14"/>
  <c r="F35" i="14"/>
  <c r="H35" i="14"/>
  <c r="C36" i="14"/>
  <c r="D36" i="14"/>
  <c r="E36" i="14"/>
  <c r="F36" i="14"/>
  <c r="H36" i="14"/>
  <c r="C37" i="14"/>
  <c r="E37" i="14"/>
  <c r="F37" i="14"/>
  <c r="H37" i="14"/>
  <c r="H50" i="15" l="1"/>
  <c r="D7" i="14"/>
  <c r="D5" i="14" s="1"/>
</calcChain>
</file>

<file path=xl/sharedStrings.xml><?xml version="1.0" encoding="utf-8"?>
<sst xmlns="http://schemas.openxmlformats.org/spreadsheetml/2006/main" count="116" uniqueCount="105">
  <si>
    <t xml:space="preserve"> 総  数</t>
  </si>
  <si>
    <t>男</t>
  </si>
  <si>
    <t>女</t>
  </si>
  <si>
    <t>(</t>
  </si>
  <si>
    <t>)</t>
  </si>
  <si>
    <t>草津保健所</t>
  </si>
  <si>
    <t>彦根保健所</t>
  </si>
  <si>
    <t>長浜保健所</t>
  </si>
  <si>
    <t>平成</t>
  </si>
  <si>
    <t>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</si>
  <si>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</si>
  <si>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</si>
  <si>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</si>
  <si>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</si>
  <si>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</si>
  <si>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</si>
  <si>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</si>
  <si>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</si>
  <si>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毎年10月１日現在</t>
    <phoneticPr fontId="3"/>
  </si>
  <si>
    <t>面　積(k㎡)</t>
    <phoneticPr fontId="3"/>
  </si>
  <si>
    <t>年　次</t>
    <phoneticPr fontId="3"/>
  </si>
  <si>
    <t>世　帯　数(世帯)</t>
    <rPh sb="6" eb="8">
      <t>セタイ</t>
    </rPh>
    <phoneticPr fontId="3"/>
  </si>
  <si>
    <t>人　　  口 (人)</t>
    <rPh sb="8" eb="9">
      <t>ヒト</t>
    </rPh>
    <phoneticPr fontId="3"/>
  </si>
  <si>
    <t>人口増加率</t>
    <rPh sb="4" eb="5">
      <t>リツ</t>
    </rPh>
    <phoneticPr fontId="3"/>
  </si>
  <si>
    <t>総　数</t>
    <phoneticPr fontId="3"/>
  </si>
  <si>
    <t>(％)</t>
    <phoneticPr fontId="3"/>
  </si>
  <si>
    <t>53年</t>
    <rPh sb="2" eb="3">
      <t>ネン</t>
    </rPh>
    <phoneticPr fontId="3"/>
  </si>
  <si>
    <t>54年</t>
    <rPh sb="2" eb="3">
      <t>ネン</t>
    </rPh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</si>
  <si>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</si>
  <si>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</si>
  <si>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</si>
  <si>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</si>
  <si>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</si>
  <si>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</si>
  <si>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</si>
  <si>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</si>
  <si>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</si>
  <si>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10年</t>
    <phoneticPr fontId="3"/>
  </si>
  <si>
    <t>11年</t>
    <phoneticPr fontId="3"/>
  </si>
  <si>
    <t>12年</t>
    <phoneticPr fontId="3"/>
  </si>
  <si>
    <t>資料：統計課「滋賀県推計人口」</t>
    <phoneticPr fontId="3"/>
  </si>
  <si>
    <t>13年</t>
  </si>
  <si>
    <t>14年</t>
  </si>
  <si>
    <t>15年</t>
    <phoneticPr fontId="3"/>
  </si>
  <si>
    <t>野洲市</t>
    <rPh sb="0" eb="2">
      <t>ヤス</t>
    </rPh>
    <rPh sb="2" eb="3">
      <t>シ</t>
    </rPh>
    <phoneticPr fontId="3"/>
  </si>
  <si>
    <t>甲賀市</t>
    <rPh sb="0" eb="2">
      <t>コウカ</t>
    </rPh>
    <rPh sb="2" eb="3">
      <t>シ</t>
    </rPh>
    <phoneticPr fontId="3"/>
  </si>
  <si>
    <t>湖南市</t>
    <rPh sb="0" eb="2">
      <t>コナン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</si>
  <si>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</si>
  <si>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16年</t>
    <phoneticPr fontId="3"/>
  </si>
  <si>
    <t>２  人口・世帯数および面積</t>
    <phoneticPr fontId="3"/>
  </si>
  <si>
    <t>高島市</t>
    <rPh sb="0" eb="2">
      <t>タカシマ</t>
    </rPh>
    <rPh sb="2" eb="3">
      <t>シ</t>
    </rPh>
    <phoneticPr fontId="3"/>
  </si>
  <si>
    <t>米原市</t>
    <rPh sb="0" eb="2">
      <t>マイバラ</t>
    </rPh>
    <rPh sb="2" eb="3">
      <t>シ</t>
    </rPh>
    <phoneticPr fontId="3"/>
  </si>
  <si>
    <t>17年</t>
  </si>
  <si>
    <t>甲賀保健所</t>
    <rPh sb="0" eb="2">
      <t>コウカ</t>
    </rPh>
    <phoneticPr fontId="3"/>
  </si>
  <si>
    <t>東近江保健所</t>
    <rPh sb="0" eb="1">
      <t>ヒガシ</t>
    </rPh>
    <rPh sb="1" eb="3">
      <t>オウミ</t>
    </rPh>
    <phoneticPr fontId="3"/>
  </si>
  <si>
    <t>高島保健所</t>
    <rPh sb="0" eb="2">
      <t>タカシマ</t>
    </rPh>
    <phoneticPr fontId="3"/>
  </si>
  <si>
    <t>18年</t>
    <phoneticPr fontId="3"/>
  </si>
  <si>
    <t>19年</t>
    <phoneticPr fontId="3"/>
  </si>
  <si>
    <t>大津市</t>
    <phoneticPr fontId="3"/>
  </si>
  <si>
    <t>彦根市</t>
    <phoneticPr fontId="3"/>
  </si>
  <si>
    <t>長浜市</t>
    <phoneticPr fontId="3"/>
  </si>
  <si>
    <t>近江八幡市</t>
    <phoneticPr fontId="3"/>
  </si>
  <si>
    <t>草津市</t>
    <phoneticPr fontId="3"/>
  </si>
  <si>
    <t>守山市</t>
    <phoneticPr fontId="3"/>
  </si>
  <si>
    <t>栗東市</t>
    <rPh sb="2" eb="3">
      <t>シ</t>
    </rPh>
    <phoneticPr fontId="3"/>
  </si>
  <si>
    <t>日野町</t>
    <phoneticPr fontId="3"/>
  </si>
  <si>
    <t>竜王町</t>
    <phoneticPr fontId="3"/>
  </si>
  <si>
    <t>愛荘町</t>
    <rPh sb="0" eb="1">
      <t>アイ</t>
    </rPh>
    <phoneticPr fontId="3"/>
  </si>
  <si>
    <t>豊郷町</t>
    <phoneticPr fontId="3"/>
  </si>
  <si>
    <t>甲良町</t>
    <phoneticPr fontId="3"/>
  </si>
  <si>
    <t>多賀町</t>
    <phoneticPr fontId="3"/>
  </si>
  <si>
    <t>県計</t>
    <phoneticPr fontId="3"/>
  </si>
  <si>
    <t>市計</t>
    <phoneticPr fontId="3"/>
  </si>
  <si>
    <t>郡計</t>
    <phoneticPr fontId="3"/>
  </si>
  <si>
    <t>世帯数</t>
    <phoneticPr fontId="3"/>
  </si>
  <si>
    <t>人口</t>
    <rPh sb="1" eb="2">
      <t>クチ</t>
    </rPh>
    <phoneticPr fontId="3"/>
  </si>
  <si>
    <t>３  滋賀県の人口推計の推移</t>
    <rPh sb="12" eb="14">
      <t>スイイ</t>
    </rPh>
    <phoneticPr fontId="3"/>
  </si>
  <si>
    <t>20年</t>
    <phoneticPr fontId="3"/>
  </si>
  <si>
    <t>21年</t>
    <phoneticPr fontId="3"/>
  </si>
  <si>
    <t>大津市保健所</t>
    <rPh sb="2" eb="3">
      <t>シ</t>
    </rPh>
    <phoneticPr fontId="3"/>
  </si>
  <si>
    <t>22年</t>
    <phoneticPr fontId="3"/>
  </si>
  <si>
    <t>23年</t>
    <phoneticPr fontId="3"/>
  </si>
  <si>
    <t>24年</t>
    <phoneticPr fontId="3"/>
  </si>
  <si>
    <t>　市町</t>
    <phoneticPr fontId="3"/>
  </si>
  <si>
    <t>区分</t>
    <phoneticPr fontId="3"/>
  </si>
  <si>
    <t>昭和</t>
    <phoneticPr fontId="3"/>
  </si>
  <si>
    <t>25年</t>
  </si>
  <si>
    <t>26年</t>
    <phoneticPr fontId="3"/>
  </si>
  <si>
    <t>　　　  また、米原市は境界の一部が未定のため、総務省統計局の参考値を（）で示しました。</t>
    <rPh sb="8" eb="10">
      <t>マイバラ</t>
    </rPh>
    <rPh sb="10" eb="11">
      <t>シ</t>
    </rPh>
    <rPh sb="15" eb="17">
      <t>イチブ</t>
    </rPh>
    <rPh sb="18" eb="20">
      <t>ミテイ</t>
    </rPh>
    <rPh sb="26" eb="27">
      <t>ショウ</t>
    </rPh>
    <rPh sb="27" eb="30">
      <t>トウケイキョク</t>
    </rPh>
    <rPh sb="31" eb="33">
      <t>サンコウ</t>
    </rPh>
    <rPh sb="33" eb="34">
      <t>チ</t>
    </rPh>
    <rPh sb="38" eb="39">
      <t>シメ</t>
    </rPh>
    <phoneticPr fontId="3"/>
  </si>
  <si>
    <t>27年</t>
  </si>
  <si>
    <t>28年</t>
  </si>
  <si>
    <t>29年</t>
  </si>
  <si>
    <t>前年人口との</t>
    <rPh sb="0" eb="2">
      <t>ゼンネン</t>
    </rPh>
    <rPh sb="2" eb="4">
      <t>ジンコウ</t>
    </rPh>
    <phoneticPr fontId="3"/>
  </si>
  <si>
    <t>増減(人)</t>
    <rPh sb="0" eb="2">
      <t>ゾウゲン</t>
    </rPh>
    <phoneticPr fontId="3"/>
  </si>
  <si>
    <t>前年世帯数</t>
    <rPh sb="2" eb="5">
      <t>セタイスウ</t>
    </rPh>
    <phoneticPr fontId="3"/>
  </si>
  <si>
    <t>との増減</t>
    <rPh sb="2" eb="4">
      <t>ゾウゲン</t>
    </rPh>
    <phoneticPr fontId="3"/>
  </si>
  <si>
    <t>　　　  なお、県計には琵琶湖(669.26k㎡)を含みません。</t>
    <phoneticPr fontId="3"/>
  </si>
  <si>
    <t>30年</t>
  </si>
  <si>
    <t>令和</t>
    <rPh sb="0" eb="1">
      <t>レイ</t>
    </rPh>
    <rPh sb="1" eb="2">
      <t>カズ</t>
    </rPh>
    <phoneticPr fontId="3"/>
  </si>
  <si>
    <t>元年</t>
    <rPh sb="0" eb="1">
      <t>ガン</t>
    </rPh>
    <phoneticPr fontId="3"/>
  </si>
  <si>
    <t>２年</t>
    <phoneticPr fontId="3"/>
  </si>
  <si>
    <t>令和５年10月１日現在</t>
    <rPh sb="0" eb="2">
      <t>レイワ</t>
    </rPh>
    <rPh sb="3" eb="4">
      <t>ネン</t>
    </rPh>
    <phoneticPr fontId="3"/>
  </si>
  <si>
    <t>注) １．世帯数:統計課推計、人口:令和５年統計課「滋賀県推計人口」</t>
    <rPh sb="18" eb="20">
      <t>レイワ</t>
    </rPh>
    <rPh sb="21" eb="22">
      <t>ネン</t>
    </rPh>
    <rPh sb="22" eb="24">
      <t>トウケイ</t>
    </rPh>
    <rPh sb="24" eb="25">
      <t>カ</t>
    </rPh>
    <rPh sb="26" eb="29">
      <t>シガケン</t>
    </rPh>
    <rPh sb="29" eb="31">
      <t>スイケイ</t>
    </rPh>
    <rPh sb="31" eb="33">
      <t>ジンコウ</t>
    </rPh>
    <phoneticPr fontId="3"/>
  </si>
  <si>
    <t xml:space="preserve">    ２．面積は国土交通省国土地理院「令和５年全国都道府県市区町村別面積調」によります。</t>
    <rPh sb="9" eb="11">
      <t>コクド</t>
    </rPh>
    <rPh sb="11" eb="13">
      <t>コウツウ</t>
    </rPh>
    <rPh sb="20" eb="22">
      <t>レイワ</t>
    </rPh>
    <rPh sb="23" eb="24">
      <t>ネン</t>
    </rPh>
    <rPh sb="24" eb="26">
      <t>ゼンコク</t>
    </rPh>
    <rPh sb="34" eb="35">
      <t>ベツ</t>
    </rPh>
    <phoneticPr fontId="3"/>
  </si>
  <si>
    <t>５年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</si>
</sst>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 "/>
    <numFmt numFmtId="178" formatCode="#,##0.00;&quot;△ &quot;#,##0.00"/>
    <numFmt numFmtId="179" formatCode="0.000000000000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6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6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38" fontId="6" fillId="0" borderId="5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5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4" fillId="0" borderId="0" xfId="1" applyFont="1" applyFill="1"/>
    <xf numFmtId="38" fontId="6" fillId="0" borderId="9" xfId="1" applyFont="1" applyFill="1" applyBorder="1" applyAlignment="1">
      <alignment horizontal="center" vertical="center"/>
    </xf>
    <xf numFmtId="0" fontId="1" fillId="0" borderId="0" xfId="0" applyFont="1"/>
    <xf numFmtId="38" fontId="10" fillId="0" borderId="0" xfId="1" applyFont="1" applyBorder="1" applyAlignment="1">
      <alignment horizontal="center"/>
    </xf>
    <xf numFmtId="38" fontId="10" fillId="0" borderId="0" xfId="1" applyFont="1"/>
    <xf numFmtId="3" fontId="10" fillId="0" borderId="0" xfId="1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justifyLastLine="1"/>
    </xf>
    <xf numFmtId="3" fontId="11" fillId="0" borderId="0" xfId="0" applyNumberFormat="1" applyFont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8" fontId="11" fillId="0" borderId="5" xfId="1" applyFont="1" applyFill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178" fontId="11" fillId="0" borderId="0" xfId="0" applyNumberFormat="1" applyFont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4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/>
    </xf>
    <xf numFmtId="3" fontId="6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horizontal="distributed" vertical="center" justifyLastLine="1"/>
    </xf>
    <xf numFmtId="3" fontId="12" fillId="0" borderId="0" xfId="1" applyNumberFormat="1" applyFont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0" fontId="14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distributed" vertical="center" justifyLastLine="1"/>
    </xf>
    <xf numFmtId="3" fontId="13" fillId="0" borderId="20" xfId="0" applyNumberFormat="1" applyFon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7" fontId="15" fillId="0" borderId="4" xfId="0" applyNumberFormat="1" applyFont="1" applyBorder="1" applyAlignment="1">
      <alignment vertical="center"/>
    </xf>
    <xf numFmtId="176" fontId="16" fillId="0" borderId="11" xfId="0" applyNumberFormat="1" applyFont="1" applyBorder="1" applyAlignment="1">
      <alignment vertical="center"/>
    </xf>
    <xf numFmtId="176" fontId="16" fillId="0" borderId="5" xfId="0" applyNumberFormat="1" applyFont="1" applyBorder="1" applyAlignment="1">
      <alignment vertical="center"/>
    </xf>
    <xf numFmtId="176" fontId="16" fillId="0" borderId="12" xfId="0" applyNumberFormat="1" applyFont="1" applyBorder="1" applyAlignment="1">
      <alignment vertical="center"/>
    </xf>
    <xf numFmtId="176" fontId="16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7" fontId="15" fillId="0" borderId="3" xfId="0" applyNumberFormat="1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9525</xdr:rowOff>
    </xdr:from>
    <xdr:to>
      <xdr:col>2</xdr:col>
      <xdr:colOff>0</xdr:colOff>
      <xdr:row>3</xdr:row>
      <xdr:rowOff>219075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 bwMode="auto">
        <a:xfrm>
          <a:off x="142875" y="514350"/>
          <a:ext cx="1190625" cy="4381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142875</xdr:colOff>
      <xdr:row>2</xdr:row>
      <xdr:rowOff>9525</xdr:rowOff>
    </xdr:from>
    <xdr:to>
      <xdr:col>2</xdr:col>
      <xdr:colOff>0</xdr:colOff>
      <xdr:row>3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170BD64-FC42-4E56-93C8-F149FD32AF09}"/>
            </a:ext>
          </a:extLst>
        </xdr:cNvPr>
        <xdr:cNvCxnSpPr/>
      </xdr:nvCxnSpPr>
      <xdr:spPr bwMode="auto">
        <a:xfrm>
          <a:off x="142875" y="514350"/>
          <a:ext cx="1190625" cy="4381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1:N93"/>
  <sheetViews>
    <sheetView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3.5" x14ac:dyDescent="0.15"/>
  <cols>
    <col min="1" max="1" width="2" style="70" customWidth="1"/>
    <col min="2" max="2" width="15.5" style="70" customWidth="1"/>
    <col min="3" max="3" width="12.5" style="71" customWidth="1"/>
    <col min="4" max="4" width="12.625" style="71" customWidth="1"/>
    <col min="5" max="5" width="12.625" style="7" customWidth="1"/>
    <col min="6" max="6" width="12.625" style="70" customWidth="1"/>
    <col min="7" max="7" width="1.625" style="70" customWidth="1"/>
    <col min="8" max="8" width="10.75" style="70" bestFit="1" customWidth="1"/>
    <col min="9" max="9" width="1.625" style="70" customWidth="1"/>
    <col min="10" max="16384" width="9" style="70"/>
  </cols>
  <sheetData>
    <row r="1" spans="2:14" s="15" customFormat="1" ht="16.5" customHeight="1" x14ac:dyDescent="0.15">
      <c r="B1" s="13" t="s">
        <v>49</v>
      </c>
      <c r="C1" s="14"/>
      <c r="D1" s="14"/>
      <c r="E1" s="2"/>
      <c r="I1" s="16"/>
    </row>
    <row r="2" spans="2:14" s="17" customFormat="1" ht="16.5" customHeight="1" thickBot="1" x14ac:dyDescent="0.2">
      <c r="C2" s="16"/>
      <c r="D2" s="18"/>
      <c r="E2" s="3"/>
      <c r="I2" s="16" t="s">
        <v>101</v>
      </c>
    </row>
    <row r="3" spans="2:14" s="17" customFormat="1" ht="15" customHeight="1" x14ac:dyDescent="0.15">
      <c r="B3" s="19" t="s">
        <v>84</v>
      </c>
      <c r="C3" s="20" t="s">
        <v>74</v>
      </c>
      <c r="D3" s="21" t="s">
        <v>75</v>
      </c>
      <c r="E3" s="22"/>
      <c r="F3" s="23"/>
      <c r="G3" s="24" t="s">
        <v>19</v>
      </c>
      <c r="H3" s="25"/>
      <c r="I3" s="26"/>
    </row>
    <row r="4" spans="2:14" s="17" customFormat="1" ht="15" customHeight="1" thickBot="1" x14ac:dyDescent="0.2">
      <c r="B4" s="27" t="s">
        <v>83</v>
      </c>
      <c r="C4" s="28"/>
      <c r="D4" s="29" t="s">
        <v>0</v>
      </c>
      <c r="E4" s="8" t="s">
        <v>1</v>
      </c>
      <c r="F4" s="29" t="s">
        <v>2</v>
      </c>
      <c r="G4" s="115"/>
      <c r="H4" s="30"/>
      <c r="I4" s="31"/>
    </row>
    <row r="5" spans="2:14" s="17" customFormat="1" ht="16.5" customHeight="1" x14ac:dyDescent="0.15">
      <c r="B5" s="32" t="s">
        <v>71</v>
      </c>
      <c r="C5" s="33">
        <f>C7+C8</f>
        <v>603658</v>
      </c>
      <c r="D5" s="34">
        <f>D7+D8</f>
        <v>1406103</v>
      </c>
      <c r="E5" s="35">
        <f>E7+E8</f>
        <v>693561</v>
      </c>
      <c r="F5" s="34">
        <f>F7+F8</f>
        <v>712542</v>
      </c>
      <c r="G5" s="36" t="s">
        <v>3</v>
      </c>
      <c r="H5" s="37">
        <v>4017.38</v>
      </c>
      <c r="I5" s="38" t="s">
        <v>4</v>
      </c>
    </row>
    <row r="6" spans="2:14" s="17" customFormat="1" ht="16.5" customHeight="1" x14ac:dyDescent="0.15">
      <c r="B6" s="39"/>
      <c r="C6" s="33"/>
      <c r="D6" s="34"/>
      <c r="E6" s="35"/>
      <c r="F6" s="34"/>
      <c r="G6" s="36"/>
      <c r="H6" s="37"/>
      <c r="I6" s="38"/>
    </row>
    <row r="7" spans="2:14" s="17" customFormat="1" ht="16.5" customHeight="1" x14ac:dyDescent="0.15">
      <c r="B7" s="39" t="s">
        <v>72</v>
      </c>
      <c r="C7" s="33">
        <f>SUM(C10:C22)</f>
        <v>574132</v>
      </c>
      <c r="D7" s="34">
        <f>SUM(D10:D22)</f>
        <v>1333326</v>
      </c>
      <c r="E7" s="35">
        <f>SUM(E10:E22)</f>
        <v>657159</v>
      </c>
      <c r="F7" s="34">
        <f>SUM(F10:F22)</f>
        <v>676167</v>
      </c>
      <c r="G7" s="36" t="s">
        <v>3</v>
      </c>
      <c r="H7" s="37">
        <f>SUM(H10:H22)</f>
        <v>3660.07</v>
      </c>
      <c r="I7" s="38" t="s">
        <v>4</v>
      </c>
    </row>
    <row r="8" spans="2:14" s="17" customFormat="1" ht="16.5" customHeight="1" x14ac:dyDescent="0.15">
      <c r="B8" s="39" t="s">
        <v>73</v>
      </c>
      <c r="C8" s="33">
        <f>SUM(C24:C29)</f>
        <v>29526</v>
      </c>
      <c r="D8" s="34">
        <f>SUM(D24:D29)</f>
        <v>72777</v>
      </c>
      <c r="E8" s="35">
        <f>SUM(E24:E29)</f>
        <v>36402</v>
      </c>
      <c r="F8" s="34">
        <f>SUM(F24:F29)</f>
        <v>36375</v>
      </c>
      <c r="G8" s="36"/>
      <c r="H8" s="37">
        <f>SUM(H24:H29)</f>
        <v>357.32</v>
      </c>
      <c r="I8" s="38"/>
    </row>
    <row r="9" spans="2:14" s="17" customFormat="1" ht="16.5" customHeight="1" x14ac:dyDescent="0.15">
      <c r="B9" s="40"/>
      <c r="C9" s="41"/>
      <c r="D9" s="42"/>
      <c r="E9" s="1"/>
      <c r="F9" s="43"/>
      <c r="G9" s="44"/>
      <c r="H9" s="45"/>
      <c r="I9" s="46"/>
    </row>
    <row r="10" spans="2:14" s="17" customFormat="1" ht="16.5" customHeight="1" x14ac:dyDescent="0.15">
      <c r="B10" s="47" t="s">
        <v>58</v>
      </c>
      <c r="C10" s="48">
        <v>155673</v>
      </c>
      <c r="D10" s="49">
        <f>E10+F10</f>
        <v>345050</v>
      </c>
      <c r="E10" s="50">
        <v>166270</v>
      </c>
      <c r="F10" s="50">
        <v>178780</v>
      </c>
      <c r="G10" s="44"/>
      <c r="H10" s="45">
        <v>464.51</v>
      </c>
      <c r="I10" s="46"/>
      <c r="K10" s="11"/>
      <c r="L10" s="11"/>
      <c r="M10" s="11"/>
      <c r="N10" s="11"/>
    </row>
    <row r="11" spans="2:14" s="17" customFormat="1" ht="16.5" customHeight="1" x14ac:dyDescent="0.15">
      <c r="B11" s="47" t="s">
        <v>59</v>
      </c>
      <c r="C11" s="48">
        <v>51456</v>
      </c>
      <c r="D11" s="49">
        <f t="shared" ref="D11:D29" si="0">E11+F11</f>
        <v>112310</v>
      </c>
      <c r="E11" s="50">
        <v>55974</v>
      </c>
      <c r="F11" s="50">
        <v>56336</v>
      </c>
      <c r="G11" s="44"/>
      <c r="H11" s="45">
        <v>196.87</v>
      </c>
      <c r="I11" s="46"/>
      <c r="K11" s="11"/>
      <c r="L11" s="11"/>
      <c r="M11" s="11"/>
      <c r="N11" s="11"/>
    </row>
    <row r="12" spans="2:14" s="17" customFormat="1" ht="16.5" customHeight="1" x14ac:dyDescent="0.15">
      <c r="B12" s="47" t="s">
        <v>60</v>
      </c>
      <c r="C12" s="48">
        <v>44834</v>
      </c>
      <c r="D12" s="49">
        <f>E12+F12</f>
        <v>110767</v>
      </c>
      <c r="E12" s="50">
        <v>53931</v>
      </c>
      <c r="F12" s="50">
        <v>56836</v>
      </c>
      <c r="G12" s="44"/>
      <c r="H12" s="45">
        <v>681.02</v>
      </c>
      <c r="I12" s="46"/>
      <c r="K12" s="11"/>
      <c r="L12" s="11"/>
      <c r="M12" s="11"/>
      <c r="N12" s="12"/>
    </row>
    <row r="13" spans="2:14" s="17" customFormat="1" ht="16.5" customHeight="1" x14ac:dyDescent="0.15">
      <c r="B13" s="47" t="s">
        <v>61</v>
      </c>
      <c r="C13" s="48">
        <v>32926</v>
      </c>
      <c r="D13" s="49">
        <f t="shared" si="0"/>
        <v>80740</v>
      </c>
      <c r="E13" s="50">
        <v>39459</v>
      </c>
      <c r="F13" s="50">
        <v>41281</v>
      </c>
      <c r="G13" s="44"/>
      <c r="H13" s="45">
        <v>177.45</v>
      </c>
      <c r="I13" s="46"/>
      <c r="K13" s="11"/>
      <c r="L13" s="11"/>
      <c r="M13" s="11"/>
      <c r="N13" s="12"/>
    </row>
    <row r="14" spans="2:14" s="17" customFormat="1" ht="16.5" customHeight="1" x14ac:dyDescent="0.15">
      <c r="B14" s="47" t="s">
        <v>62</v>
      </c>
      <c r="C14" s="48">
        <v>70477</v>
      </c>
      <c r="D14" s="49">
        <f t="shared" si="0"/>
        <v>147651</v>
      </c>
      <c r="E14" s="50">
        <v>74458</v>
      </c>
      <c r="F14" s="50">
        <v>73193</v>
      </c>
      <c r="G14" s="44"/>
      <c r="H14" s="45">
        <v>67.819999999999993</v>
      </c>
      <c r="I14" s="46"/>
      <c r="K14" s="11"/>
      <c r="L14" s="11"/>
      <c r="M14" s="11"/>
      <c r="N14" s="12"/>
    </row>
    <row r="15" spans="2:14" s="17" customFormat="1" ht="16.5" customHeight="1" x14ac:dyDescent="0.15">
      <c r="B15" s="47" t="s">
        <v>63</v>
      </c>
      <c r="C15" s="48">
        <v>33504</v>
      </c>
      <c r="D15" s="49">
        <f t="shared" si="0"/>
        <v>84963</v>
      </c>
      <c r="E15" s="50">
        <v>41614</v>
      </c>
      <c r="F15" s="50">
        <v>43349</v>
      </c>
      <c r="G15" s="44"/>
      <c r="H15" s="45">
        <v>55.73</v>
      </c>
      <c r="I15" s="46"/>
      <c r="K15" s="11"/>
      <c r="L15" s="11"/>
      <c r="M15" s="11"/>
      <c r="N15" s="12"/>
    </row>
    <row r="16" spans="2:14" s="17" customFormat="1" ht="16.5" customHeight="1" x14ac:dyDescent="0.15">
      <c r="B16" s="47" t="s">
        <v>64</v>
      </c>
      <c r="C16" s="48">
        <v>27151</v>
      </c>
      <c r="D16" s="49">
        <f t="shared" si="0"/>
        <v>69070</v>
      </c>
      <c r="E16" s="50">
        <v>34204</v>
      </c>
      <c r="F16" s="50">
        <v>34866</v>
      </c>
      <c r="G16" s="44"/>
      <c r="H16" s="45">
        <v>52.69</v>
      </c>
      <c r="I16" s="46"/>
      <c r="K16" s="11"/>
      <c r="L16" s="11"/>
      <c r="M16" s="11"/>
      <c r="N16" s="12"/>
    </row>
    <row r="17" spans="2:14" s="17" customFormat="1" ht="16.5" customHeight="1" x14ac:dyDescent="0.15">
      <c r="B17" s="47" t="s">
        <v>45</v>
      </c>
      <c r="C17" s="48">
        <v>35355</v>
      </c>
      <c r="D17" s="49">
        <f t="shared" si="0"/>
        <v>86837</v>
      </c>
      <c r="E17" s="50">
        <v>43431</v>
      </c>
      <c r="F17" s="50">
        <v>43406</v>
      </c>
      <c r="G17" s="44"/>
      <c r="H17" s="45">
        <v>481.62</v>
      </c>
      <c r="I17" s="46"/>
      <c r="K17" s="11"/>
      <c r="L17" s="11"/>
      <c r="M17" s="11"/>
      <c r="N17" s="12"/>
    </row>
    <row r="18" spans="2:14" s="17" customFormat="1" ht="16.5" customHeight="1" x14ac:dyDescent="0.15">
      <c r="B18" s="47" t="s">
        <v>44</v>
      </c>
      <c r="C18" s="48">
        <v>20256</v>
      </c>
      <c r="D18" s="49">
        <f t="shared" si="0"/>
        <v>50205</v>
      </c>
      <c r="E18" s="50">
        <v>25045</v>
      </c>
      <c r="F18" s="50">
        <v>25160</v>
      </c>
      <c r="G18" s="44"/>
      <c r="H18" s="45">
        <v>80.150000000000006</v>
      </c>
      <c r="I18" s="46"/>
      <c r="K18" s="11"/>
      <c r="L18" s="11"/>
      <c r="M18" s="11"/>
      <c r="N18" s="12"/>
    </row>
    <row r="19" spans="2:14" s="17" customFormat="1" ht="16.5" customHeight="1" x14ac:dyDescent="0.15">
      <c r="B19" s="47" t="s">
        <v>46</v>
      </c>
      <c r="C19" s="48">
        <v>23224</v>
      </c>
      <c r="D19" s="49">
        <f t="shared" si="0"/>
        <v>53818</v>
      </c>
      <c r="E19" s="50">
        <v>27857</v>
      </c>
      <c r="F19" s="50">
        <v>25961</v>
      </c>
      <c r="G19" s="44"/>
      <c r="H19" s="45">
        <v>70.400000000000006</v>
      </c>
      <c r="I19" s="46"/>
      <c r="K19" s="11"/>
      <c r="L19" s="11"/>
      <c r="M19" s="11"/>
      <c r="N19" s="12"/>
    </row>
    <row r="20" spans="2:14" s="17" customFormat="1" ht="16.5" customHeight="1" x14ac:dyDescent="0.15">
      <c r="B20" s="47" t="s">
        <v>50</v>
      </c>
      <c r="C20" s="48">
        <v>19740</v>
      </c>
      <c r="D20" s="49">
        <f t="shared" si="0"/>
        <v>44528</v>
      </c>
      <c r="E20" s="50">
        <v>21828</v>
      </c>
      <c r="F20" s="50">
        <v>22700</v>
      </c>
      <c r="G20" s="44"/>
      <c r="H20" s="45">
        <v>693.05</v>
      </c>
      <c r="I20" s="51"/>
      <c r="J20" s="52"/>
      <c r="K20" s="11"/>
      <c r="L20" s="11"/>
      <c r="M20" s="11"/>
      <c r="N20" s="12"/>
    </row>
    <row r="21" spans="2:14" s="17" customFormat="1" ht="16.5" customHeight="1" x14ac:dyDescent="0.15">
      <c r="B21" s="47" t="s">
        <v>47</v>
      </c>
      <c r="C21" s="48">
        <v>45425</v>
      </c>
      <c r="D21" s="49">
        <f t="shared" si="0"/>
        <v>111315</v>
      </c>
      <c r="E21" s="50">
        <v>55639</v>
      </c>
      <c r="F21" s="50">
        <v>55676</v>
      </c>
      <c r="G21" s="44"/>
      <c r="H21" s="45">
        <v>388.37</v>
      </c>
      <c r="I21" s="46"/>
      <c r="K21" s="11"/>
      <c r="L21" s="11"/>
      <c r="M21" s="11"/>
      <c r="N21" s="12"/>
    </row>
    <row r="22" spans="2:14" s="17" customFormat="1" ht="16.5" customHeight="1" x14ac:dyDescent="0.15">
      <c r="B22" s="47" t="s">
        <v>51</v>
      </c>
      <c r="C22" s="48">
        <v>14111</v>
      </c>
      <c r="D22" s="49">
        <f t="shared" si="0"/>
        <v>36072</v>
      </c>
      <c r="E22" s="50">
        <v>17449</v>
      </c>
      <c r="F22" s="50">
        <v>18623</v>
      </c>
      <c r="G22" s="36" t="s">
        <v>3</v>
      </c>
      <c r="H22" s="45">
        <v>250.39</v>
      </c>
      <c r="I22" s="38" t="s">
        <v>4</v>
      </c>
      <c r="K22" s="11"/>
      <c r="L22" s="11"/>
      <c r="M22" s="11"/>
      <c r="N22" s="12"/>
    </row>
    <row r="23" spans="2:14" s="17" customFormat="1" ht="16.5" customHeight="1" x14ac:dyDescent="0.15">
      <c r="B23" s="47"/>
      <c r="C23" s="48"/>
      <c r="D23" s="49"/>
      <c r="E23" s="50"/>
      <c r="F23" s="50"/>
      <c r="G23" s="44"/>
      <c r="H23" s="45"/>
      <c r="I23" s="46"/>
      <c r="K23" s="11"/>
      <c r="L23" s="11"/>
      <c r="M23" s="11"/>
      <c r="N23" s="12"/>
    </row>
    <row r="24" spans="2:14" s="17" customFormat="1" ht="16.5" customHeight="1" x14ac:dyDescent="0.15">
      <c r="B24" s="47" t="s">
        <v>65</v>
      </c>
      <c r="C24" s="48">
        <v>8647</v>
      </c>
      <c r="D24" s="49">
        <f t="shared" si="0"/>
        <v>20516</v>
      </c>
      <c r="E24" s="50">
        <v>10405</v>
      </c>
      <c r="F24" s="50">
        <v>10111</v>
      </c>
      <c r="G24" s="44"/>
      <c r="H24" s="45">
        <v>117.6</v>
      </c>
      <c r="I24" s="46"/>
      <c r="K24" s="11"/>
      <c r="L24" s="11"/>
      <c r="M24" s="11"/>
      <c r="N24" s="12"/>
    </row>
    <row r="25" spans="2:14" s="17" customFormat="1" ht="16.5" customHeight="1" x14ac:dyDescent="0.15">
      <c r="B25" s="47" t="s">
        <v>66</v>
      </c>
      <c r="C25" s="48">
        <v>4418</v>
      </c>
      <c r="D25" s="49">
        <f t="shared" si="0"/>
        <v>11383</v>
      </c>
      <c r="E25" s="50">
        <v>5950</v>
      </c>
      <c r="F25" s="50">
        <v>5433</v>
      </c>
      <c r="G25" s="44"/>
      <c r="H25" s="45">
        <v>44.55</v>
      </c>
      <c r="I25" s="46"/>
      <c r="K25" s="11"/>
      <c r="L25" s="11"/>
      <c r="M25" s="11"/>
      <c r="N25" s="12"/>
    </row>
    <row r="26" spans="2:14" s="17" customFormat="1" ht="16.5" customHeight="1" x14ac:dyDescent="0.15">
      <c r="B26" s="47" t="s">
        <v>67</v>
      </c>
      <c r="C26" s="48">
        <v>8388</v>
      </c>
      <c r="D26" s="49">
        <f t="shared" si="0"/>
        <v>20693</v>
      </c>
      <c r="E26" s="50">
        <v>10271</v>
      </c>
      <c r="F26" s="50">
        <v>10422</v>
      </c>
      <c r="G26" s="44"/>
      <c r="H26" s="45">
        <v>37.97</v>
      </c>
      <c r="I26" s="46"/>
      <c r="K26" s="11"/>
      <c r="L26" s="11"/>
      <c r="M26" s="11"/>
      <c r="N26" s="12"/>
    </row>
    <row r="27" spans="2:14" s="17" customFormat="1" ht="16.5" customHeight="1" x14ac:dyDescent="0.15">
      <c r="B27" s="47" t="s">
        <v>68</v>
      </c>
      <c r="C27" s="48">
        <v>3028</v>
      </c>
      <c r="D27" s="49">
        <f t="shared" si="0"/>
        <v>6985</v>
      </c>
      <c r="E27" s="50">
        <v>3398</v>
      </c>
      <c r="F27" s="50">
        <v>3587</v>
      </c>
      <c r="G27" s="53"/>
      <c r="H27" s="45">
        <v>7.8</v>
      </c>
      <c r="I27" s="46"/>
      <c r="K27" s="11"/>
      <c r="L27" s="11"/>
      <c r="M27" s="11"/>
      <c r="N27" s="12"/>
    </row>
    <row r="28" spans="2:14" s="17" customFormat="1" ht="16.5" customHeight="1" x14ac:dyDescent="0.15">
      <c r="B28" s="47" t="s">
        <v>69</v>
      </c>
      <c r="C28" s="48">
        <v>2294</v>
      </c>
      <c r="D28" s="49">
        <f t="shared" si="0"/>
        <v>6089</v>
      </c>
      <c r="E28" s="50">
        <v>2936</v>
      </c>
      <c r="F28" s="50">
        <v>3153</v>
      </c>
      <c r="G28" s="53"/>
      <c r="H28" s="45">
        <v>13.63</v>
      </c>
      <c r="I28" s="46"/>
      <c r="K28" s="11"/>
      <c r="L28" s="11"/>
      <c r="M28" s="11"/>
      <c r="N28" s="12"/>
    </row>
    <row r="29" spans="2:14" s="17" customFormat="1" ht="16.5" customHeight="1" x14ac:dyDescent="0.15">
      <c r="B29" s="47" t="s">
        <v>70</v>
      </c>
      <c r="C29" s="48">
        <v>2751</v>
      </c>
      <c r="D29" s="49">
        <f t="shared" si="0"/>
        <v>7111</v>
      </c>
      <c r="E29" s="50">
        <v>3442</v>
      </c>
      <c r="F29" s="50">
        <v>3669</v>
      </c>
      <c r="G29" s="53"/>
      <c r="H29" s="45">
        <v>135.77000000000001</v>
      </c>
      <c r="I29" s="46"/>
      <c r="K29" s="11"/>
      <c r="L29" s="11"/>
      <c r="M29" s="11"/>
      <c r="N29" s="12"/>
    </row>
    <row r="30" spans="2:14" s="17" customFormat="1" ht="16.5" customHeight="1" x14ac:dyDescent="0.15">
      <c r="B30" s="47"/>
      <c r="C30" s="54"/>
      <c r="D30" s="49"/>
      <c r="E30" s="5"/>
      <c r="F30" s="55"/>
      <c r="G30" s="53"/>
      <c r="H30" s="45"/>
      <c r="I30" s="46"/>
      <c r="K30" s="11"/>
      <c r="L30" s="11"/>
      <c r="M30" s="11"/>
      <c r="N30" s="12"/>
    </row>
    <row r="31" spans="2:14" s="17" customFormat="1" ht="16.5" customHeight="1" x14ac:dyDescent="0.15">
      <c r="B31" s="47" t="s">
        <v>79</v>
      </c>
      <c r="C31" s="56">
        <f>C10</f>
        <v>155673</v>
      </c>
      <c r="D31" s="49">
        <f>D10</f>
        <v>345050</v>
      </c>
      <c r="E31" s="49">
        <f>E10</f>
        <v>166270</v>
      </c>
      <c r="F31" s="49">
        <f>F10</f>
        <v>178780</v>
      </c>
      <c r="G31" s="53"/>
      <c r="H31" s="57">
        <f>H10</f>
        <v>464.51</v>
      </c>
      <c r="I31" s="46"/>
      <c r="K31" s="11"/>
      <c r="L31" s="11"/>
      <c r="M31" s="11"/>
      <c r="N31" s="12"/>
    </row>
    <row r="32" spans="2:14" s="17" customFormat="1" ht="16.5" customHeight="1" x14ac:dyDescent="0.15">
      <c r="B32" s="47" t="s">
        <v>5</v>
      </c>
      <c r="C32" s="56">
        <f>C14+C15+C16+C18</f>
        <v>151388</v>
      </c>
      <c r="D32" s="49">
        <f>D14+D15+D16+D18</f>
        <v>351889</v>
      </c>
      <c r="E32" s="49">
        <f>E14+E15+E16+E18</f>
        <v>175321</v>
      </c>
      <c r="F32" s="49">
        <f>F14+F15+F16+F18</f>
        <v>176568</v>
      </c>
      <c r="G32" s="44"/>
      <c r="H32" s="57">
        <f>H14+H15+H16+H18</f>
        <v>256.39</v>
      </c>
      <c r="I32" s="46"/>
      <c r="K32" s="11"/>
      <c r="L32" s="11"/>
      <c r="M32" s="11"/>
      <c r="N32" s="12"/>
    </row>
    <row r="33" spans="2:14" s="17" customFormat="1" ht="16.5" customHeight="1" x14ac:dyDescent="0.15">
      <c r="B33" s="47" t="s">
        <v>53</v>
      </c>
      <c r="C33" s="56">
        <f>C17+C19</f>
        <v>58579</v>
      </c>
      <c r="D33" s="49">
        <f>D17+D19</f>
        <v>140655</v>
      </c>
      <c r="E33" s="49">
        <f>E17+E19</f>
        <v>71288</v>
      </c>
      <c r="F33" s="49">
        <f>F17+F19</f>
        <v>69367</v>
      </c>
      <c r="G33" s="53"/>
      <c r="H33" s="57">
        <f>H17+H19</f>
        <v>552.02</v>
      </c>
      <c r="I33" s="46"/>
      <c r="K33" s="11"/>
      <c r="L33" s="11"/>
      <c r="M33" s="11"/>
      <c r="N33" s="12"/>
    </row>
    <row r="34" spans="2:14" s="17" customFormat="1" ht="16.5" customHeight="1" x14ac:dyDescent="0.15">
      <c r="B34" s="47" t="s">
        <v>54</v>
      </c>
      <c r="C34" s="56">
        <f>C13+C21+SUM(C24:C25)</f>
        <v>91416</v>
      </c>
      <c r="D34" s="49">
        <f>D13+D21+SUM(D24:D25)</f>
        <v>223954</v>
      </c>
      <c r="E34" s="49">
        <f>E13+E21+SUM(E24:E25)</f>
        <v>111453</v>
      </c>
      <c r="F34" s="49">
        <f>F13+F21+SUM(F24:F25)</f>
        <v>112501</v>
      </c>
      <c r="G34" s="44"/>
      <c r="H34" s="57">
        <f>H13+H21+SUM(H24:H25)</f>
        <v>727.96999999999991</v>
      </c>
      <c r="I34" s="46"/>
      <c r="K34" s="11"/>
      <c r="L34" s="11"/>
      <c r="M34" s="11"/>
      <c r="N34" s="11"/>
    </row>
    <row r="35" spans="2:14" s="17" customFormat="1" ht="16.5" customHeight="1" x14ac:dyDescent="0.15">
      <c r="B35" s="47" t="s">
        <v>6</v>
      </c>
      <c r="C35" s="56">
        <f>C11+SUM(C26:C29)</f>
        <v>67917</v>
      </c>
      <c r="D35" s="49">
        <f>D11+SUM(D26:D29)</f>
        <v>153188</v>
      </c>
      <c r="E35" s="49">
        <f>E11+SUM(E26:E29)</f>
        <v>76021</v>
      </c>
      <c r="F35" s="49">
        <f>F11+SUM(F26:F29)</f>
        <v>77167</v>
      </c>
      <c r="G35" s="44"/>
      <c r="H35" s="57">
        <f>H11+SUM(H26:H29)</f>
        <v>392.04</v>
      </c>
      <c r="I35" s="46"/>
    </row>
    <row r="36" spans="2:14" s="17" customFormat="1" ht="16.5" customHeight="1" x14ac:dyDescent="0.15">
      <c r="B36" s="47" t="s">
        <v>7</v>
      </c>
      <c r="C36" s="56">
        <f>C12+C22</f>
        <v>58945</v>
      </c>
      <c r="D36" s="49">
        <f>D12+D22</f>
        <v>146839</v>
      </c>
      <c r="E36" s="49">
        <f>E12+E22</f>
        <v>71380</v>
      </c>
      <c r="F36" s="49">
        <f>F12+F22</f>
        <v>75459</v>
      </c>
      <c r="G36" s="36" t="s">
        <v>3</v>
      </c>
      <c r="H36" s="57">
        <f>H12+H22</f>
        <v>931.41</v>
      </c>
      <c r="I36" s="38" t="s">
        <v>4</v>
      </c>
    </row>
    <row r="37" spans="2:14" s="17" customFormat="1" ht="16.5" customHeight="1" thickBot="1" x14ac:dyDescent="0.2">
      <c r="B37" s="58" t="s">
        <v>55</v>
      </c>
      <c r="C37" s="59">
        <f>C20</f>
        <v>19740</v>
      </c>
      <c r="D37" s="60">
        <f>D20</f>
        <v>44528</v>
      </c>
      <c r="E37" s="60">
        <f>E20</f>
        <v>21828</v>
      </c>
      <c r="F37" s="60">
        <f>F20</f>
        <v>22700</v>
      </c>
      <c r="G37" s="61"/>
      <c r="H37" s="62">
        <f>H20</f>
        <v>693.05</v>
      </c>
      <c r="I37" s="63"/>
    </row>
    <row r="38" spans="2:14" s="17" customFormat="1" ht="16.5" customHeight="1" x14ac:dyDescent="0.15">
      <c r="B38" s="64"/>
      <c r="C38" s="41"/>
      <c r="D38" s="41"/>
      <c r="E38" s="6"/>
      <c r="F38" s="41"/>
      <c r="G38" s="44"/>
      <c r="H38" s="65"/>
      <c r="I38" s="53"/>
    </row>
    <row r="39" spans="2:14" s="53" customFormat="1" ht="16.5" customHeight="1" x14ac:dyDescent="0.15">
      <c r="B39" s="53" t="s">
        <v>102</v>
      </c>
      <c r="C39" s="66"/>
      <c r="D39" s="66"/>
      <c r="E39" s="6"/>
    </row>
    <row r="40" spans="2:14" s="53" customFormat="1" ht="16.5" customHeight="1" x14ac:dyDescent="0.15">
      <c r="B40" s="67" t="s">
        <v>103</v>
      </c>
      <c r="C40" s="66"/>
      <c r="D40" s="66"/>
      <c r="E40" s="6"/>
    </row>
    <row r="41" spans="2:14" s="53" customFormat="1" ht="16.5" customHeight="1" x14ac:dyDescent="0.15">
      <c r="B41" s="67" t="s">
        <v>96</v>
      </c>
      <c r="C41" s="66"/>
      <c r="D41" s="66"/>
      <c r="E41" s="4"/>
      <c r="K41" s="45"/>
    </row>
    <row r="42" spans="2:14" s="53" customFormat="1" ht="16.5" customHeight="1" x14ac:dyDescent="0.15">
      <c r="B42" s="67" t="s">
        <v>88</v>
      </c>
      <c r="C42" s="66"/>
      <c r="D42" s="66"/>
      <c r="E42" s="4"/>
    </row>
    <row r="43" spans="2:14" s="17" customFormat="1" ht="16.5" customHeight="1" x14ac:dyDescent="0.15">
      <c r="C43" s="16"/>
      <c r="D43" s="16"/>
      <c r="E43" s="3"/>
    </row>
    <row r="44" spans="2:14" s="17" customFormat="1" ht="16.5" customHeight="1" x14ac:dyDescent="0.15">
      <c r="B44" s="68"/>
      <c r="C44" s="10"/>
      <c r="D44" s="10"/>
      <c r="E44" s="10"/>
      <c r="F44" s="10"/>
      <c r="H44" s="69"/>
    </row>
    <row r="45" spans="2:14" ht="16.5" customHeight="1" x14ac:dyDescent="0.15">
      <c r="B45" s="9"/>
      <c r="C45" s="11"/>
      <c r="D45" s="11"/>
      <c r="E45" s="11"/>
      <c r="F45" s="11"/>
    </row>
    <row r="46" spans="2:14" ht="16.5" customHeight="1" x14ac:dyDescent="0.15">
      <c r="B46" s="9"/>
      <c r="C46" s="11"/>
      <c r="D46" s="11"/>
      <c r="E46" s="11"/>
      <c r="F46" s="11"/>
    </row>
    <row r="47" spans="2:14" ht="16.5" customHeight="1" x14ac:dyDescent="0.15">
      <c r="B47" s="9"/>
      <c r="C47" s="11"/>
      <c r="D47" s="11"/>
      <c r="E47" s="11"/>
      <c r="F47" s="11"/>
    </row>
    <row r="48" spans="2:14" ht="16.5" customHeight="1" x14ac:dyDescent="0.15">
      <c r="B48" s="9"/>
      <c r="C48" s="11"/>
      <c r="D48" s="11"/>
      <c r="E48" s="11"/>
      <c r="F48" s="12"/>
    </row>
    <row r="49" spans="2:6" ht="16.5" customHeight="1" x14ac:dyDescent="0.15">
      <c r="B49" s="9"/>
      <c r="C49" s="11"/>
      <c r="D49" s="11"/>
      <c r="E49" s="11"/>
      <c r="F49" s="12"/>
    </row>
    <row r="50" spans="2:6" ht="16.5" customHeight="1" x14ac:dyDescent="0.15">
      <c r="B50" s="9"/>
      <c r="C50" s="11"/>
      <c r="D50" s="11"/>
      <c r="E50" s="11"/>
      <c r="F50" s="12"/>
    </row>
    <row r="51" spans="2:6" ht="15.75" customHeight="1" x14ac:dyDescent="0.15">
      <c r="B51" s="9"/>
      <c r="C51" s="11"/>
      <c r="D51" s="11"/>
      <c r="E51" s="11"/>
      <c r="F51" s="12"/>
    </row>
    <row r="52" spans="2:6" ht="8.25" customHeight="1" x14ac:dyDescent="0.15">
      <c r="B52" s="9"/>
      <c r="C52" s="11"/>
      <c r="D52" s="11"/>
      <c r="E52" s="11"/>
      <c r="F52" s="12"/>
    </row>
    <row r="53" spans="2:6" x14ac:dyDescent="0.15">
      <c r="B53" s="9"/>
      <c r="C53" s="11"/>
      <c r="D53" s="11"/>
      <c r="E53" s="11"/>
      <c r="F53" s="12"/>
    </row>
    <row r="54" spans="2:6" x14ac:dyDescent="0.15">
      <c r="B54" s="9"/>
      <c r="C54" s="11"/>
      <c r="D54" s="11"/>
      <c r="E54" s="11"/>
      <c r="F54" s="12"/>
    </row>
    <row r="55" spans="2:6" x14ac:dyDescent="0.15">
      <c r="B55" s="9"/>
      <c r="C55" s="11"/>
      <c r="D55" s="11"/>
      <c r="E55" s="11"/>
      <c r="F55" s="12"/>
    </row>
    <row r="56" spans="2:6" x14ac:dyDescent="0.15">
      <c r="B56" s="9"/>
      <c r="C56" s="11"/>
      <c r="D56" s="11"/>
      <c r="E56" s="11"/>
      <c r="F56" s="12"/>
    </row>
    <row r="57" spans="2:6" x14ac:dyDescent="0.15">
      <c r="B57" s="9"/>
      <c r="C57" s="11"/>
      <c r="D57" s="11"/>
      <c r="E57" s="11"/>
      <c r="F57" s="12"/>
    </row>
    <row r="58" spans="2:6" x14ac:dyDescent="0.15">
      <c r="B58" s="9"/>
      <c r="C58" s="11"/>
      <c r="D58" s="11"/>
      <c r="E58" s="11"/>
      <c r="F58" s="12"/>
    </row>
    <row r="59" spans="2:6" x14ac:dyDescent="0.15">
      <c r="B59" s="9"/>
      <c r="C59" s="11"/>
      <c r="D59" s="11"/>
      <c r="E59" s="11"/>
      <c r="F59" s="12"/>
    </row>
    <row r="60" spans="2:6" x14ac:dyDescent="0.15">
      <c r="B60" s="9"/>
      <c r="C60" s="11"/>
      <c r="D60" s="11"/>
      <c r="E60" s="11"/>
      <c r="F60" s="12"/>
    </row>
    <row r="61" spans="2:6" x14ac:dyDescent="0.15">
      <c r="B61" s="9"/>
      <c r="C61" s="11"/>
      <c r="D61" s="11"/>
      <c r="E61" s="11"/>
      <c r="F61" s="12"/>
    </row>
    <row r="62" spans="2:6" x14ac:dyDescent="0.15">
      <c r="B62" s="9"/>
      <c r="C62" s="11"/>
      <c r="D62" s="11"/>
      <c r="E62" s="11"/>
      <c r="F62" s="12"/>
    </row>
    <row r="63" spans="2:6" x14ac:dyDescent="0.15">
      <c r="B63" s="9"/>
      <c r="C63" s="11"/>
      <c r="D63" s="11"/>
      <c r="E63" s="11"/>
      <c r="F63" s="12"/>
    </row>
    <row r="64" spans="2:6" x14ac:dyDescent="0.15">
      <c r="B64" s="9"/>
      <c r="C64" s="11"/>
      <c r="D64" s="11"/>
      <c r="E64" s="11"/>
      <c r="F64" s="12"/>
    </row>
    <row r="65" spans="2:6" x14ac:dyDescent="0.15">
      <c r="B65" s="9"/>
      <c r="C65" s="11"/>
      <c r="D65" s="11"/>
      <c r="E65" s="11"/>
      <c r="F65" s="12"/>
    </row>
    <row r="66" spans="2:6" x14ac:dyDescent="0.15">
      <c r="B66" s="9"/>
      <c r="C66" s="11"/>
      <c r="D66" s="11"/>
      <c r="E66" s="11"/>
      <c r="F66" s="12"/>
    </row>
    <row r="67" spans="2:6" x14ac:dyDescent="0.15">
      <c r="B67" s="9"/>
      <c r="C67" s="11"/>
      <c r="D67" s="11"/>
      <c r="E67" s="11"/>
      <c r="F67" s="12"/>
    </row>
    <row r="68" spans="2:6" x14ac:dyDescent="0.15">
      <c r="B68" s="9"/>
      <c r="C68" s="11"/>
      <c r="D68" s="11"/>
      <c r="E68" s="11"/>
      <c r="F68" s="12"/>
    </row>
    <row r="69" spans="2:6" x14ac:dyDescent="0.15">
      <c r="B69" s="9"/>
      <c r="C69" s="11"/>
      <c r="D69" s="11"/>
      <c r="E69" s="11"/>
      <c r="F69" s="12"/>
    </row>
    <row r="70" spans="2:6" x14ac:dyDescent="0.15">
      <c r="B70" s="9"/>
      <c r="C70" s="11"/>
      <c r="D70" s="11"/>
      <c r="E70" s="11"/>
      <c r="F70" s="12"/>
    </row>
    <row r="71" spans="2:6" x14ac:dyDescent="0.15">
      <c r="B71" s="9"/>
      <c r="C71" s="11"/>
      <c r="D71" s="11"/>
      <c r="E71" s="11"/>
      <c r="F71" s="12"/>
    </row>
    <row r="72" spans="2:6" x14ac:dyDescent="0.15">
      <c r="B72" s="9"/>
      <c r="C72" s="11"/>
      <c r="D72" s="11"/>
      <c r="E72" s="11"/>
      <c r="F72" s="12"/>
    </row>
    <row r="73" spans="2:6" x14ac:dyDescent="0.15">
      <c r="B73" s="9"/>
      <c r="C73" s="11"/>
      <c r="D73" s="11"/>
      <c r="E73" s="11"/>
      <c r="F73" s="12"/>
    </row>
    <row r="74" spans="2:6" x14ac:dyDescent="0.15">
      <c r="B74" s="9"/>
      <c r="C74" s="11"/>
      <c r="D74" s="11"/>
      <c r="E74" s="11"/>
      <c r="F74" s="12"/>
    </row>
    <row r="75" spans="2:6" x14ac:dyDescent="0.15">
      <c r="B75" s="9"/>
      <c r="C75" s="11"/>
      <c r="D75" s="11"/>
      <c r="E75" s="11"/>
      <c r="F75" s="12"/>
    </row>
    <row r="76" spans="2:6" x14ac:dyDescent="0.15">
      <c r="B76" s="9"/>
      <c r="C76" s="11"/>
      <c r="D76" s="11"/>
      <c r="E76" s="11"/>
      <c r="F76" s="12"/>
    </row>
    <row r="77" spans="2:6" x14ac:dyDescent="0.15">
      <c r="B77" s="9"/>
      <c r="C77" s="11"/>
      <c r="D77" s="11"/>
      <c r="E77" s="11"/>
      <c r="F77" s="11"/>
    </row>
    <row r="78" spans="2:6" x14ac:dyDescent="0.15">
      <c r="B78" s="9"/>
      <c r="C78" s="11"/>
      <c r="D78" s="11"/>
      <c r="E78" s="11"/>
      <c r="F78" s="11"/>
    </row>
    <row r="79" spans="2:6" x14ac:dyDescent="0.15">
      <c r="B79" s="9"/>
      <c r="C79" s="11"/>
      <c r="D79" s="11"/>
      <c r="E79" s="11"/>
      <c r="F79" s="11"/>
    </row>
    <row r="80" spans="2:6" x14ac:dyDescent="0.15">
      <c r="B80" s="9"/>
      <c r="C80" s="11"/>
      <c r="D80" s="11"/>
      <c r="E80" s="11"/>
      <c r="F80" s="11"/>
    </row>
    <row r="81" spans="2:6" x14ac:dyDescent="0.15">
      <c r="B81" s="9"/>
      <c r="C81" s="11"/>
      <c r="D81" s="11"/>
      <c r="E81" s="11"/>
      <c r="F81" s="11"/>
    </row>
    <row r="82" spans="2:6" x14ac:dyDescent="0.15">
      <c r="B82" s="9"/>
      <c r="C82" s="11"/>
      <c r="D82" s="11"/>
      <c r="E82" s="11"/>
      <c r="F82" s="11"/>
    </row>
    <row r="83" spans="2:6" x14ac:dyDescent="0.15">
      <c r="B83" s="9"/>
      <c r="C83" s="11"/>
      <c r="D83" s="11"/>
      <c r="E83" s="11"/>
      <c r="F83" s="11"/>
    </row>
    <row r="84" spans="2:6" x14ac:dyDescent="0.15">
      <c r="B84" s="9"/>
      <c r="C84" s="11"/>
      <c r="D84" s="11"/>
      <c r="E84" s="11"/>
      <c r="F84" s="11"/>
    </row>
    <row r="85" spans="2:6" x14ac:dyDescent="0.15">
      <c r="B85" s="9"/>
      <c r="C85" s="11"/>
      <c r="D85" s="11"/>
      <c r="E85" s="11"/>
      <c r="F85" s="11"/>
    </row>
    <row r="86" spans="2:6" x14ac:dyDescent="0.15">
      <c r="B86" s="9"/>
      <c r="C86" s="11"/>
      <c r="D86" s="11"/>
      <c r="E86" s="11"/>
      <c r="F86" s="11"/>
    </row>
    <row r="87" spans="2:6" x14ac:dyDescent="0.15">
      <c r="B87" s="53"/>
      <c r="C87" s="53"/>
      <c r="D87" s="53"/>
      <c r="E87" s="53"/>
      <c r="F87" s="53"/>
    </row>
    <row r="88" spans="2:6" x14ac:dyDescent="0.15">
      <c r="B88" s="53"/>
      <c r="C88" s="53"/>
      <c r="D88" s="53"/>
      <c r="E88" s="53"/>
      <c r="F88" s="53"/>
    </row>
    <row r="89" spans="2:6" x14ac:dyDescent="0.15">
      <c r="B89" s="53"/>
      <c r="C89" s="53"/>
      <c r="D89" s="53"/>
      <c r="E89" s="53"/>
      <c r="F89" s="53"/>
    </row>
    <row r="90" spans="2:6" x14ac:dyDescent="0.15">
      <c r="B90" s="17"/>
      <c r="C90" s="17"/>
      <c r="D90" s="17"/>
      <c r="E90" s="17"/>
      <c r="F90" s="17"/>
    </row>
    <row r="91" spans="2:6" x14ac:dyDescent="0.15">
      <c r="B91" s="17"/>
      <c r="C91" s="17"/>
      <c r="D91" s="17"/>
      <c r="E91" s="17"/>
      <c r="F91" s="17"/>
    </row>
    <row r="92" spans="2:6" x14ac:dyDescent="0.15">
      <c r="C92" s="70"/>
      <c r="D92" s="70"/>
      <c r="E92" s="70"/>
    </row>
    <row r="93" spans="2:6" x14ac:dyDescent="0.15">
      <c r="C93" s="70"/>
      <c r="D93" s="70"/>
      <c r="E93" s="70"/>
    </row>
  </sheetData>
  <mergeCells count="3">
    <mergeCell ref="G3:I4"/>
    <mergeCell ref="C3:C4"/>
    <mergeCell ref="D3:F3"/>
  </mergeCells>
  <phoneticPr fontId="3"/>
  <printOptions horizontalCentered="1"/>
  <pageMargins left="0.78740157480314965" right="0.78740157480314965" top="0.74" bottom="0.52" header="0.76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K113"/>
  <sheetViews>
    <sheetView zoomScaleNormal="100" workbookViewId="0">
      <pane ySplit="4" topLeftCell="A23" activePane="bottomLeft" state="frozen"/>
      <selection activeCell="A13" sqref="A1:IV65536"/>
      <selection pane="bottomLeft"/>
    </sheetView>
  </sheetViews>
  <sheetFormatPr defaultColWidth="9" defaultRowHeight="13.5" x14ac:dyDescent="0.15"/>
  <cols>
    <col min="1" max="1" width="5.625" style="70" customWidth="1"/>
    <col min="2" max="2" width="6.625" style="70" customWidth="1"/>
    <col min="3" max="3" width="12" style="70" customWidth="1"/>
    <col min="4" max="4" width="12" style="70" hidden="1" customWidth="1"/>
    <col min="5" max="5" width="12.625" style="70" customWidth="1"/>
    <col min="6" max="7" width="10.75" style="70" customWidth="1"/>
    <col min="8" max="9" width="12" style="70" customWidth="1"/>
    <col min="10" max="10" width="9" style="70"/>
    <col min="11" max="11" width="24.375" style="70" customWidth="1"/>
    <col min="12" max="16384" width="9" style="70"/>
  </cols>
  <sheetData>
    <row r="1" spans="1:10" s="17" customFormat="1" ht="16.5" customHeight="1" x14ac:dyDescent="0.15">
      <c r="A1" s="13" t="s">
        <v>76</v>
      </c>
    </row>
    <row r="2" spans="1:10" s="17" customFormat="1" ht="16.5" customHeight="1" thickBot="1" x14ac:dyDescent="0.2">
      <c r="I2" s="72" t="s">
        <v>18</v>
      </c>
    </row>
    <row r="3" spans="1:10" s="17" customFormat="1" ht="15" customHeight="1" x14ac:dyDescent="0.15">
      <c r="A3" s="73" t="s">
        <v>20</v>
      </c>
      <c r="B3" s="74"/>
      <c r="C3" s="75" t="s">
        <v>21</v>
      </c>
      <c r="D3" s="76" t="s">
        <v>94</v>
      </c>
      <c r="E3" s="77" t="s">
        <v>22</v>
      </c>
      <c r="F3" s="78"/>
      <c r="G3" s="79"/>
      <c r="H3" s="80" t="s">
        <v>92</v>
      </c>
      <c r="I3" s="81" t="s">
        <v>23</v>
      </c>
      <c r="J3" s="18"/>
    </row>
    <row r="4" spans="1:10" s="17" customFormat="1" ht="15" customHeight="1" thickBot="1" x14ac:dyDescent="0.2">
      <c r="A4" s="82"/>
      <c r="B4" s="83"/>
      <c r="C4" s="84"/>
      <c r="D4" s="85" t="s">
        <v>95</v>
      </c>
      <c r="E4" s="86" t="s">
        <v>24</v>
      </c>
      <c r="F4" s="87" t="s">
        <v>1</v>
      </c>
      <c r="G4" s="88" t="s">
        <v>2</v>
      </c>
      <c r="H4" s="89" t="s">
        <v>93</v>
      </c>
      <c r="I4" s="90" t="s">
        <v>25</v>
      </c>
    </row>
    <row r="5" spans="1:10" s="17" customFormat="1" ht="16.5" customHeight="1" x14ac:dyDescent="0.15">
      <c r="A5" s="91" t="s">
        <v>85</v>
      </c>
      <c r="B5" s="92" t="s">
        <v>26</v>
      </c>
      <c r="C5" s="93">
        <v>263270</v>
      </c>
      <c r="D5" s="94">
        <v>3797</v>
      </c>
      <c r="E5" s="95">
        <v>1043492</v>
      </c>
      <c r="F5" s="96">
        <v>511357</v>
      </c>
      <c r="G5" s="94">
        <v>532135</v>
      </c>
      <c r="H5" s="93">
        <v>17854</v>
      </c>
      <c r="I5" s="97">
        <v>1.74</v>
      </c>
    </row>
    <row r="6" spans="1:10" s="17" customFormat="1" ht="16.5" customHeight="1" x14ac:dyDescent="0.15">
      <c r="A6" s="91" t="s">
        <v>85</v>
      </c>
      <c r="B6" s="92" t="s">
        <v>27</v>
      </c>
      <c r="C6" s="93">
        <v>267675</v>
      </c>
      <c r="D6" s="94">
        <v>4405</v>
      </c>
      <c r="E6" s="95">
        <v>1063037</v>
      </c>
      <c r="F6" s="96">
        <v>521333</v>
      </c>
      <c r="G6" s="94">
        <v>541704</v>
      </c>
      <c r="H6" s="93">
        <v>19545</v>
      </c>
      <c r="I6" s="97">
        <v>1.87</v>
      </c>
    </row>
    <row r="7" spans="1:10" s="17" customFormat="1" ht="16.5" customHeight="1" x14ac:dyDescent="0.15">
      <c r="A7" s="91"/>
      <c r="B7" s="92" t="s">
        <v>28</v>
      </c>
      <c r="C7" s="93">
        <v>294534</v>
      </c>
      <c r="D7" s="94">
        <v>26859</v>
      </c>
      <c r="E7" s="95">
        <v>1079898</v>
      </c>
      <c r="F7" s="96">
        <v>529208</v>
      </c>
      <c r="G7" s="94">
        <v>550690</v>
      </c>
      <c r="H7" s="93">
        <v>16861</v>
      </c>
      <c r="I7" s="97">
        <v>1.59</v>
      </c>
    </row>
    <row r="8" spans="1:10" s="17" customFormat="1" ht="16.5" customHeight="1" x14ac:dyDescent="0.15">
      <c r="A8" s="91"/>
      <c r="B8" s="92" t="s">
        <v>29</v>
      </c>
      <c r="C8" s="93">
        <v>306459</v>
      </c>
      <c r="D8" s="94">
        <v>11925</v>
      </c>
      <c r="E8" s="95">
        <v>1095584</v>
      </c>
      <c r="F8" s="96">
        <v>537038</v>
      </c>
      <c r="G8" s="94">
        <v>558546</v>
      </c>
      <c r="H8" s="93">
        <v>15686</v>
      </c>
      <c r="I8" s="97">
        <v>1.45</v>
      </c>
    </row>
    <row r="9" spans="1:10" s="17" customFormat="1" ht="16.5" customHeight="1" x14ac:dyDescent="0.15">
      <c r="A9" s="91"/>
      <c r="B9" s="92" t="s">
        <v>30</v>
      </c>
      <c r="C9" s="93">
        <v>310336</v>
      </c>
      <c r="D9" s="94">
        <v>3877</v>
      </c>
      <c r="E9" s="95">
        <v>1110793</v>
      </c>
      <c r="F9" s="96">
        <v>544649</v>
      </c>
      <c r="G9" s="94">
        <v>566144</v>
      </c>
      <c r="H9" s="93">
        <v>15209</v>
      </c>
      <c r="I9" s="97">
        <v>1.39</v>
      </c>
    </row>
    <row r="10" spans="1:10" s="17" customFormat="1" ht="16.5" customHeight="1" x14ac:dyDescent="0.15">
      <c r="A10" s="91"/>
      <c r="B10" s="92" t="s">
        <v>31</v>
      </c>
      <c r="C10" s="93">
        <v>314410</v>
      </c>
      <c r="D10" s="94">
        <v>4074</v>
      </c>
      <c r="E10" s="95">
        <v>1125155</v>
      </c>
      <c r="F10" s="96">
        <v>551775</v>
      </c>
      <c r="G10" s="94">
        <v>573380</v>
      </c>
      <c r="H10" s="93">
        <v>14362</v>
      </c>
      <c r="I10" s="97">
        <v>1.29</v>
      </c>
    </row>
    <row r="11" spans="1:10" s="17" customFormat="1" ht="16.5" customHeight="1" x14ac:dyDescent="0.15">
      <c r="A11" s="91"/>
      <c r="B11" s="92" t="s">
        <v>32</v>
      </c>
      <c r="C11" s="93">
        <v>318407</v>
      </c>
      <c r="D11" s="94">
        <v>3997</v>
      </c>
      <c r="E11" s="95">
        <v>1137932</v>
      </c>
      <c r="F11" s="96">
        <v>558246</v>
      </c>
      <c r="G11" s="94">
        <v>579686</v>
      </c>
      <c r="H11" s="93">
        <v>12777</v>
      </c>
      <c r="I11" s="97">
        <v>1.1399999999999999</v>
      </c>
    </row>
    <row r="12" spans="1:10" s="17" customFormat="1" ht="16.5" customHeight="1" x14ac:dyDescent="0.15">
      <c r="A12" s="91"/>
      <c r="B12" s="92" t="s">
        <v>33</v>
      </c>
      <c r="C12" s="93">
        <v>320354</v>
      </c>
      <c r="D12" s="94">
        <v>1947</v>
      </c>
      <c r="E12" s="95">
        <v>1155844</v>
      </c>
      <c r="F12" s="96">
        <v>568735</v>
      </c>
      <c r="G12" s="94">
        <v>587109</v>
      </c>
      <c r="H12" s="93">
        <v>17912</v>
      </c>
      <c r="I12" s="97">
        <v>1.57</v>
      </c>
    </row>
    <row r="13" spans="1:10" s="17" customFormat="1" ht="16.5" customHeight="1" x14ac:dyDescent="0.15">
      <c r="A13" s="91"/>
      <c r="B13" s="92" t="s">
        <v>34</v>
      </c>
      <c r="C13" s="93">
        <v>333557</v>
      </c>
      <c r="D13" s="94">
        <v>13203</v>
      </c>
      <c r="E13" s="95">
        <v>1166928</v>
      </c>
      <c r="F13" s="96">
        <v>574080</v>
      </c>
      <c r="G13" s="94">
        <v>592848</v>
      </c>
      <c r="H13" s="93">
        <v>11084</v>
      </c>
      <c r="I13" s="97">
        <v>0.96</v>
      </c>
    </row>
    <row r="14" spans="1:10" s="17" customFormat="1" ht="16.5" customHeight="1" x14ac:dyDescent="0.15">
      <c r="A14" s="91"/>
      <c r="B14" s="92" t="s">
        <v>35</v>
      </c>
      <c r="C14" s="93">
        <v>337798</v>
      </c>
      <c r="D14" s="94">
        <v>4241</v>
      </c>
      <c r="E14" s="95">
        <v>1178854</v>
      </c>
      <c r="F14" s="96">
        <v>579928</v>
      </c>
      <c r="G14" s="94">
        <v>598926</v>
      </c>
      <c r="H14" s="93">
        <v>11926</v>
      </c>
      <c r="I14" s="97">
        <v>1.02</v>
      </c>
    </row>
    <row r="15" spans="1:10" s="17" customFormat="1" ht="16.5" customHeight="1" x14ac:dyDescent="0.15">
      <c r="A15" s="91"/>
      <c r="B15" s="92" t="s">
        <v>36</v>
      </c>
      <c r="C15" s="93">
        <v>343574</v>
      </c>
      <c r="D15" s="94">
        <v>5776</v>
      </c>
      <c r="E15" s="95">
        <v>1192558</v>
      </c>
      <c r="F15" s="96">
        <v>586576</v>
      </c>
      <c r="G15" s="94">
        <v>605982</v>
      </c>
      <c r="H15" s="93">
        <v>13704</v>
      </c>
      <c r="I15" s="97">
        <v>1.1599999999999999</v>
      </c>
    </row>
    <row r="16" spans="1:10" s="17" customFormat="1" ht="16.5" customHeight="1" x14ac:dyDescent="0.15">
      <c r="A16" s="98" t="s">
        <v>8</v>
      </c>
      <c r="B16" s="92" t="s">
        <v>9</v>
      </c>
      <c r="C16" s="93">
        <v>350763</v>
      </c>
      <c r="D16" s="94">
        <v>7189</v>
      </c>
      <c r="E16" s="95">
        <v>1208856</v>
      </c>
      <c r="F16" s="96">
        <v>594785</v>
      </c>
      <c r="G16" s="94">
        <v>614071</v>
      </c>
      <c r="H16" s="93">
        <v>16298</v>
      </c>
      <c r="I16" s="97">
        <v>1.37</v>
      </c>
    </row>
    <row r="17" spans="1:11" s="17" customFormat="1" ht="16.5" customHeight="1" x14ac:dyDescent="0.15">
      <c r="A17" s="98"/>
      <c r="B17" s="92" t="s">
        <v>10</v>
      </c>
      <c r="C17" s="93">
        <v>352364</v>
      </c>
      <c r="D17" s="94">
        <v>1601</v>
      </c>
      <c r="E17" s="95">
        <v>1222411</v>
      </c>
      <c r="F17" s="96">
        <v>601082</v>
      </c>
      <c r="G17" s="94">
        <v>621329</v>
      </c>
      <c r="H17" s="93">
        <v>13555</v>
      </c>
      <c r="I17" s="97">
        <v>1.1200000000000001</v>
      </c>
    </row>
    <row r="18" spans="1:11" s="17" customFormat="1" ht="16.5" customHeight="1" x14ac:dyDescent="0.15">
      <c r="A18" s="91"/>
      <c r="B18" s="92" t="s">
        <v>11</v>
      </c>
      <c r="C18" s="93">
        <v>369731</v>
      </c>
      <c r="D18" s="94">
        <v>17367</v>
      </c>
      <c r="E18" s="95">
        <v>1236085</v>
      </c>
      <c r="F18" s="96">
        <v>608061</v>
      </c>
      <c r="G18" s="94">
        <v>628024</v>
      </c>
      <c r="H18" s="93">
        <v>13674</v>
      </c>
      <c r="I18" s="97">
        <v>1.1200000000000001</v>
      </c>
    </row>
    <row r="19" spans="1:11" s="17" customFormat="1" ht="16.5" customHeight="1" x14ac:dyDescent="0.15">
      <c r="A19" s="91"/>
      <c r="B19" s="92" t="s">
        <v>12</v>
      </c>
      <c r="C19" s="93">
        <v>376878</v>
      </c>
      <c r="D19" s="94">
        <v>7147</v>
      </c>
      <c r="E19" s="95">
        <v>1248552</v>
      </c>
      <c r="F19" s="96">
        <v>614541</v>
      </c>
      <c r="G19" s="94">
        <v>634011</v>
      </c>
      <c r="H19" s="93">
        <v>12467</v>
      </c>
      <c r="I19" s="97">
        <v>1.01</v>
      </c>
    </row>
    <row r="20" spans="1:11" s="17" customFormat="1" ht="16.5" customHeight="1" x14ac:dyDescent="0.15">
      <c r="A20" s="91"/>
      <c r="B20" s="92" t="s">
        <v>13</v>
      </c>
      <c r="C20" s="93">
        <v>384495</v>
      </c>
      <c r="D20" s="94">
        <v>7617</v>
      </c>
      <c r="E20" s="95">
        <v>1261342</v>
      </c>
      <c r="F20" s="96">
        <v>621001</v>
      </c>
      <c r="G20" s="94">
        <v>640341</v>
      </c>
      <c r="H20" s="93">
        <v>12790</v>
      </c>
      <c r="I20" s="97">
        <v>1.02</v>
      </c>
    </row>
    <row r="21" spans="1:11" s="17" customFormat="1" ht="16.5" customHeight="1" x14ac:dyDescent="0.15">
      <c r="A21" s="91"/>
      <c r="B21" s="92" t="s">
        <v>14</v>
      </c>
      <c r="C21" s="93">
        <v>392366</v>
      </c>
      <c r="D21" s="94">
        <v>7871</v>
      </c>
      <c r="E21" s="95">
        <v>1274787</v>
      </c>
      <c r="F21" s="96">
        <v>627834</v>
      </c>
      <c r="G21" s="94">
        <v>646953</v>
      </c>
      <c r="H21" s="93">
        <v>13445</v>
      </c>
      <c r="I21" s="97">
        <v>1.07</v>
      </c>
    </row>
    <row r="22" spans="1:11" s="17" customFormat="1" ht="16.5" customHeight="1" x14ac:dyDescent="0.15">
      <c r="A22" s="91"/>
      <c r="B22" s="92" t="s">
        <v>15</v>
      </c>
      <c r="C22" s="93">
        <v>400694</v>
      </c>
      <c r="D22" s="94">
        <v>8328</v>
      </c>
      <c r="E22" s="95">
        <v>1287005</v>
      </c>
      <c r="F22" s="96">
        <v>634648</v>
      </c>
      <c r="G22" s="94">
        <v>652357</v>
      </c>
      <c r="H22" s="93">
        <v>12218</v>
      </c>
      <c r="I22" s="97">
        <v>0.96</v>
      </c>
    </row>
    <row r="23" spans="1:11" s="17" customFormat="1" ht="16.5" customHeight="1" x14ac:dyDescent="0.15">
      <c r="A23" s="91"/>
      <c r="B23" s="92" t="s">
        <v>16</v>
      </c>
      <c r="C23" s="93">
        <v>412937</v>
      </c>
      <c r="D23" s="94">
        <v>12243</v>
      </c>
      <c r="E23" s="95">
        <v>1299046</v>
      </c>
      <c r="F23" s="96">
        <v>641137</v>
      </c>
      <c r="G23" s="94">
        <v>657909</v>
      </c>
      <c r="H23" s="93">
        <v>12041</v>
      </c>
      <c r="I23" s="97">
        <v>0.94</v>
      </c>
    </row>
    <row r="24" spans="1:11" s="17" customFormat="1" ht="16.5" customHeight="1" x14ac:dyDescent="0.15">
      <c r="A24" s="91"/>
      <c r="B24" s="92" t="s">
        <v>17</v>
      </c>
      <c r="C24" s="93">
        <v>421330</v>
      </c>
      <c r="D24" s="94">
        <v>8393</v>
      </c>
      <c r="E24" s="95">
        <v>1311514</v>
      </c>
      <c r="F24" s="96">
        <v>647486</v>
      </c>
      <c r="G24" s="94">
        <v>664028</v>
      </c>
      <c r="H24" s="93">
        <v>12468</v>
      </c>
      <c r="I24" s="97">
        <v>0.96</v>
      </c>
    </row>
    <row r="25" spans="1:11" s="17" customFormat="1" ht="16.5" customHeight="1" x14ac:dyDescent="0.15">
      <c r="A25" s="91"/>
      <c r="B25" s="92" t="s">
        <v>37</v>
      </c>
      <c r="C25" s="93">
        <v>430185</v>
      </c>
      <c r="D25" s="94">
        <v>8855</v>
      </c>
      <c r="E25" s="95">
        <v>1324148</v>
      </c>
      <c r="F25" s="96">
        <v>654021</v>
      </c>
      <c r="G25" s="94">
        <v>670127</v>
      </c>
      <c r="H25" s="93">
        <v>12634</v>
      </c>
      <c r="I25" s="97">
        <v>0.96</v>
      </c>
    </row>
    <row r="26" spans="1:11" s="17" customFormat="1" ht="16.5" customHeight="1" x14ac:dyDescent="0.15">
      <c r="A26" s="91"/>
      <c r="B26" s="92" t="s">
        <v>38</v>
      </c>
      <c r="C26" s="93">
        <v>438253</v>
      </c>
      <c r="D26" s="94">
        <v>8068</v>
      </c>
      <c r="E26" s="95">
        <v>1334166</v>
      </c>
      <c r="F26" s="96">
        <v>659110</v>
      </c>
      <c r="G26" s="94">
        <v>675056</v>
      </c>
      <c r="H26" s="93">
        <v>10018</v>
      </c>
      <c r="I26" s="97">
        <v>0.75656195531013148</v>
      </c>
    </row>
    <row r="27" spans="1:11" s="17" customFormat="1" ht="16.5" customHeight="1" x14ac:dyDescent="0.15">
      <c r="A27" s="91"/>
      <c r="B27" s="92" t="s">
        <v>39</v>
      </c>
      <c r="C27" s="93">
        <v>453695</v>
      </c>
      <c r="D27" s="94">
        <v>15442</v>
      </c>
      <c r="E27" s="95">
        <v>1342832</v>
      </c>
      <c r="F27" s="96">
        <v>663432</v>
      </c>
      <c r="G27" s="94">
        <v>679400</v>
      </c>
      <c r="H27" s="93">
        <v>8666</v>
      </c>
      <c r="I27" s="97">
        <v>0.64954435954746259</v>
      </c>
    </row>
    <row r="28" spans="1:11" s="17" customFormat="1" ht="16.5" customHeight="1" x14ac:dyDescent="0.15">
      <c r="A28" s="91"/>
      <c r="B28" s="92" t="s">
        <v>41</v>
      </c>
      <c r="C28" s="93">
        <v>461672</v>
      </c>
      <c r="D28" s="94">
        <v>7977</v>
      </c>
      <c r="E28" s="95">
        <v>1352361</v>
      </c>
      <c r="F28" s="99">
        <v>667940</v>
      </c>
      <c r="G28" s="100">
        <v>684421</v>
      </c>
      <c r="H28" s="93">
        <v>9529</v>
      </c>
      <c r="I28" s="97">
        <v>0.70961966947466248</v>
      </c>
    </row>
    <row r="29" spans="1:11" s="17" customFormat="1" ht="16.5" customHeight="1" x14ac:dyDescent="0.15">
      <c r="A29" s="91"/>
      <c r="B29" s="92" t="s">
        <v>42</v>
      </c>
      <c r="C29" s="93">
        <v>468125</v>
      </c>
      <c r="D29" s="94">
        <v>6453</v>
      </c>
      <c r="E29" s="95">
        <v>1359773</v>
      </c>
      <c r="F29" s="96">
        <v>671107</v>
      </c>
      <c r="G29" s="94">
        <v>688666</v>
      </c>
      <c r="H29" s="93">
        <v>7412</v>
      </c>
      <c r="I29" s="97">
        <v>0.5480785086230674</v>
      </c>
    </row>
    <row r="30" spans="1:11" s="17" customFormat="1" ht="16.5" customHeight="1" x14ac:dyDescent="0.15">
      <c r="A30" s="91"/>
      <c r="B30" s="92" t="s">
        <v>43</v>
      </c>
      <c r="C30" s="93">
        <v>474435</v>
      </c>
      <c r="D30" s="94">
        <v>6310</v>
      </c>
      <c r="E30" s="95">
        <v>1366415</v>
      </c>
      <c r="F30" s="99">
        <v>673808</v>
      </c>
      <c r="G30" s="100">
        <v>692607</v>
      </c>
      <c r="H30" s="93">
        <v>6642</v>
      </c>
      <c r="I30" s="97">
        <v>0.48846388330993484</v>
      </c>
      <c r="K30" s="101"/>
    </row>
    <row r="31" spans="1:11" s="17" customFormat="1" ht="16.5" customHeight="1" x14ac:dyDescent="0.15">
      <c r="A31" s="91"/>
      <c r="B31" s="92" t="s">
        <v>48</v>
      </c>
      <c r="C31" s="93">
        <v>482112</v>
      </c>
      <c r="D31" s="94">
        <v>7677</v>
      </c>
      <c r="E31" s="95">
        <v>1374182</v>
      </c>
      <c r="F31" s="99">
        <v>677303</v>
      </c>
      <c r="G31" s="100">
        <v>696879</v>
      </c>
      <c r="H31" s="93">
        <v>7767</v>
      </c>
      <c r="I31" s="102">
        <v>0.56842174595565764</v>
      </c>
    </row>
    <row r="32" spans="1:11" s="17" customFormat="1" ht="16.5" customHeight="1" x14ac:dyDescent="0.15">
      <c r="A32" s="91"/>
      <c r="B32" s="92" t="s">
        <v>52</v>
      </c>
      <c r="C32" s="93">
        <v>495960</v>
      </c>
      <c r="D32" s="94">
        <v>13848</v>
      </c>
      <c r="E32" s="103">
        <v>1380361</v>
      </c>
      <c r="F32" s="104">
        <v>681474</v>
      </c>
      <c r="G32" s="105">
        <v>698887</v>
      </c>
      <c r="H32" s="106">
        <v>6179</v>
      </c>
      <c r="I32" s="102">
        <v>0.44964931864920371</v>
      </c>
    </row>
    <row r="33" spans="1:9" s="17" customFormat="1" ht="16.5" customHeight="1" x14ac:dyDescent="0.15">
      <c r="A33" s="91"/>
      <c r="B33" s="92" t="s">
        <v>56</v>
      </c>
      <c r="C33" s="93">
        <v>506434</v>
      </c>
      <c r="D33" s="94">
        <v>10474</v>
      </c>
      <c r="E33" s="103">
        <v>1387110</v>
      </c>
      <c r="F33" s="104">
        <v>685723</v>
      </c>
      <c r="G33" s="105">
        <v>701387</v>
      </c>
      <c r="H33" s="106">
        <v>6749</v>
      </c>
      <c r="I33" s="102">
        <v>0.48893006974262532</v>
      </c>
    </row>
    <row r="34" spans="1:9" s="17" customFormat="1" ht="16.5" customHeight="1" x14ac:dyDescent="0.15">
      <c r="A34" s="91"/>
      <c r="B34" s="92" t="s">
        <v>57</v>
      </c>
      <c r="C34" s="93">
        <v>516221</v>
      </c>
      <c r="D34" s="94">
        <v>9787</v>
      </c>
      <c r="E34" s="103">
        <v>1394809</v>
      </c>
      <c r="F34" s="104">
        <v>689872</v>
      </c>
      <c r="G34" s="105">
        <v>704937</v>
      </c>
      <c r="H34" s="106">
        <v>7699</v>
      </c>
      <c r="I34" s="102">
        <v>0.55503889381519844</v>
      </c>
    </row>
    <row r="35" spans="1:9" s="17" customFormat="1" ht="16.5" customHeight="1" x14ac:dyDescent="0.15">
      <c r="A35" s="91"/>
      <c r="B35" s="92" t="s">
        <v>77</v>
      </c>
      <c r="C35" s="93">
        <v>525008</v>
      </c>
      <c r="D35" s="94">
        <v>8787</v>
      </c>
      <c r="E35" s="103">
        <v>1401073</v>
      </c>
      <c r="F35" s="104">
        <v>693106</v>
      </c>
      <c r="G35" s="105">
        <v>707967</v>
      </c>
      <c r="H35" s="106">
        <v>6264</v>
      </c>
      <c r="I35" s="102">
        <v>0.4490937468857743</v>
      </c>
    </row>
    <row r="36" spans="1:9" s="17" customFormat="1" ht="16.5" customHeight="1" x14ac:dyDescent="0.15">
      <c r="A36" s="91"/>
      <c r="B36" s="92" t="s">
        <v>78</v>
      </c>
      <c r="C36" s="93">
        <v>530281</v>
      </c>
      <c r="D36" s="94">
        <v>5273</v>
      </c>
      <c r="E36" s="103">
        <v>1402132</v>
      </c>
      <c r="F36" s="104">
        <v>692886</v>
      </c>
      <c r="G36" s="105">
        <v>709246</v>
      </c>
      <c r="H36" s="106">
        <v>1059</v>
      </c>
      <c r="I36" s="102">
        <v>7.5584926695468402E-2</v>
      </c>
    </row>
    <row r="37" spans="1:9" s="17" customFormat="1" ht="16.5" customHeight="1" x14ac:dyDescent="0.15">
      <c r="A37" s="91"/>
      <c r="B37" s="92" t="s">
        <v>80</v>
      </c>
      <c r="C37" s="93">
        <v>536451</v>
      </c>
      <c r="D37" s="94">
        <v>6170</v>
      </c>
      <c r="E37" s="103">
        <v>1403977</v>
      </c>
      <c r="F37" s="104">
        <v>693638</v>
      </c>
      <c r="G37" s="105">
        <v>710339</v>
      </c>
      <c r="H37" s="106">
        <v>1845</v>
      </c>
      <c r="I37" s="102">
        <v>0.13158532862811775</v>
      </c>
    </row>
    <row r="38" spans="1:9" s="17" customFormat="1" ht="16.5" customHeight="1" x14ac:dyDescent="0.15">
      <c r="A38" s="91"/>
      <c r="B38" s="92" t="s">
        <v>81</v>
      </c>
      <c r="C38" s="93">
        <v>542752</v>
      </c>
      <c r="D38" s="94">
        <v>6301</v>
      </c>
      <c r="E38" s="103">
        <v>1414398</v>
      </c>
      <c r="F38" s="104">
        <v>698585</v>
      </c>
      <c r="G38" s="105">
        <v>715813</v>
      </c>
      <c r="H38" s="106">
        <v>10421</v>
      </c>
      <c r="I38" s="102">
        <v>0.74224862658006507</v>
      </c>
    </row>
    <row r="39" spans="1:9" s="17" customFormat="1" ht="16.5" customHeight="1" x14ac:dyDescent="0.15">
      <c r="A39" s="91"/>
      <c r="B39" s="92" t="s">
        <v>82</v>
      </c>
      <c r="C39" s="93">
        <v>548814</v>
      </c>
      <c r="D39" s="94">
        <v>6062</v>
      </c>
      <c r="E39" s="103">
        <v>1416546</v>
      </c>
      <c r="F39" s="104">
        <v>699480</v>
      </c>
      <c r="G39" s="105">
        <v>717066</v>
      </c>
      <c r="H39" s="106">
        <v>2148</v>
      </c>
      <c r="I39" s="102">
        <v>0.1518667305807842</v>
      </c>
    </row>
    <row r="40" spans="1:9" s="17" customFormat="1" ht="16.5" customHeight="1" x14ac:dyDescent="0.15">
      <c r="A40" s="91"/>
      <c r="B40" s="92" t="s">
        <v>86</v>
      </c>
      <c r="C40" s="93">
        <v>552482</v>
      </c>
      <c r="D40" s="94">
        <v>3668</v>
      </c>
      <c r="E40" s="103">
        <v>1416952</v>
      </c>
      <c r="F40" s="104">
        <v>699542</v>
      </c>
      <c r="G40" s="105">
        <v>717410</v>
      </c>
      <c r="H40" s="106">
        <v>406</v>
      </c>
      <c r="I40" s="102">
        <v>2.866126479478958E-2</v>
      </c>
    </row>
    <row r="41" spans="1:9" s="17" customFormat="1" ht="16.5" customHeight="1" x14ac:dyDescent="0.15">
      <c r="A41" s="91"/>
      <c r="B41" s="92" t="s">
        <v>87</v>
      </c>
      <c r="C41" s="93">
        <v>555821</v>
      </c>
      <c r="D41" s="94">
        <v>3339</v>
      </c>
      <c r="E41" s="103">
        <v>1416500</v>
      </c>
      <c r="F41" s="104">
        <v>699312</v>
      </c>
      <c r="G41" s="105">
        <v>717188</v>
      </c>
      <c r="H41" s="106">
        <v>-452</v>
      </c>
      <c r="I41" s="102">
        <v>-3.1899457426927659E-2</v>
      </c>
    </row>
    <row r="42" spans="1:9" s="17" customFormat="1" ht="16.5" customHeight="1" x14ac:dyDescent="0.15">
      <c r="A42" s="91"/>
      <c r="B42" s="92" t="s">
        <v>89</v>
      </c>
      <c r="C42" s="93">
        <v>558145</v>
      </c>
      <c r="D42" s="94">
        <v>2324</v>
      </c>
      <c r="E42" s="103">
        <v>1415373</v>
      </c>
      <c r="F42" s="104">
        <v>698690</v>
      </c>
      <c r="G42" s="105">
        <v>716683</v>
      </c>
      <c r="H42" s="106">
        <v>-1127</v>
      </c>
      <c r="I42" s="102">
        <v>-7.9562301447229089E-2</v>
      </c>
    </row>
    <row r="43" spans="1:9" s="17" customFormat="1" ht="16.5" customHeight="1" x14ac:dyDescent="0.15">
      <c r="A43" s="91"/>
      <c r="B43" s="92" t="s">
        <v>90</v>
      </c>
      <c r="C43" s="93">
        <v>561085</v>
      </c>
      <c r="D43" s="94">
        <v>2940</v>
      </c>
      <c r="E43" s="103">
        <v>1413079</v>
      </c>
      <c r="F43" s="104">
        <v>697076</v>
      </c>
      <c r="G43" s="105">
        <v>716003</v>
      </c>
      <c r="H43" s="106">
        <v>-2294</v>
      </c>
      <c r="I43" s="102">
        <v>-0.16207741704836817</v>
      </c>
    </row>
    <row r="44" spans="1:9" s="17" customFormat="1" ht="16.5" customHeight="1" x14ac:dyDescent="0.15">
      <c r="A44" s="91"/>
      <c r="B44" s="92" t="s">
        <v>91</v>
      </c>
      <c r="C44" s="93">
        <v>563804</v>
      </c>
      <c r="D44" s="94">
        <v>2719</v>
      </c>
      <c r="E44" s="103">
        <v>1412956</v>
      </c>
      <c r="F44" s="104">
        <v>697288</v>
      </c>
      <c r="G44" s="105">
        <v>715668</v>
      </c>
      <c r="H44" s="106">
        <v>-123</v>
      </c>
      <c r="I44" s="102">
        <v>-8.7043965694770069E-3</v>
      </c>
    </row>
    <row r="45" spans="1:9" s="17" customFormat="1" ht="16.5" customHeight="1" x14ac:dyDescent="0.15">
      <c r="A45" s="91"/>
      <c r="B45" s="92" t="s">
        <v>97</v>
      </c>
      <c r="C45" s="93">
        <v>568091</v>
      </c>
      <c r="D45" s="94">
        <v>4287</v>
      </c>
      <c r="E45" s="103">
        <v>1412881</v>
      </c>
      <c r="F45" s="104">
        <v>697791</v>
      </c>
      <c r="G45" s="105">
        <v>715090</v>
      </c>
      <c r="H45" s="106">
        <v>-75</v>
      </c>
      <c r="I45" s="102">
        <v>-5.3080209150178775E-3</v>
      </c>
    </row>
    <row r="46" spans="1:9" s="17" customFormat="1" ht="16.5" customHeight="1" x14ac:dyDescent="0.15">
      <c r="A46" s="91" t="s">
        <v>98</v>
      </c>
      <c r="B46" s="92" t="s">
        <v>99</v>
      </c>
      <c r="C46" s="93">
        <v>573946</v>
      </c>
      <c r="D46" s="94">
        <v>10142</v>
      </c>
      <c r="E46" s="103">
        <v>1413959</v>
      </c>
      <c r="F46" s="104">
        <v>699138</v>
      </c>
      <c r="G46" s="105">
        <v>714821</v>
      </c>
      <c r="H46" s="106">
        <v>1078</v>
      </c>
      <c r="I46" s="102">
        <v>7.6298003865859901E-2</v>
      </c>
    </row>
    <row r="47" spans="1:9" s="17" customFormat="1" ht="16.5" customHeight="1" x14ac:dyDescent="0.15">
      <c r="A47" s="91"/>
      <c r="B47" s="92" t="s">
        <v>100</v>
      </c>
      <c r="C47" s="93">
        <v>577662</v>
      </c>
      <c r="D47" s="94">
        <v>13858</v>
      </c>
      <c r="E47" s="103">
        <v>1412415</v>
      </c>
      <c r="F47" s="104">
        <v>698424</v>
      </c>
      <c r="G47" s="105">
        <v>713991</v>
      </c>
      <c r="H47" s="106">
        <v>-1544</v>
      </c>
      <c r="I47" s="102">
        <v>-0.10919694276849612</v>
      </c>
    </row>
    <row r="48" spans="1:9" s="17" customFormat="1" ht="16.5" customHeight="1" x14ac:dyDescent="0.15">
      <c r="A48" s="91"/>
      <c r="B48" s="92" t="s">
        <v>11</v>
      </c>
      <c r="C48" s="93">
        <v>595233</v>
      </c>
      <c r="D48" s="94">
        <v>27142</v>
      </c>
      <c r="E48" s="103">
        <v>1410352</v>
      </c>
      <c r="F48" s="104">
        <v>695389</v>
      </c>
      <c r="G48" s="105">
        <v>714963</v>
      </c>
      <c r="H48" s="106">
        <v>-2063</v>
      </c>
      <c r="I48" s="102">
        <v>-0.14606188691000874</v>
      </c>
    </row>
    <row r="49" spans="1:9" s="17" customFormat="1" ht="16.5" customHeight="1" x14ac:dyDescent="0.15">
      <c r="A49" s="91"/>
      <c r="B49" s="92" t="s">
        <v>12</v>
      </c>
      <c r="C49" s="93">
        <v>600078</v>
      </c>
      <c r="D49" s="94">
        <v>31987</v>
      </c>
      <c r="E49" s="103">
        <v>1409388</v>
      </c>
      <c r="F49" s="104">
        <v>695084</v>
      </c>
      <c r="G49" s="105">
        <v>714304</v>
      </c>
      <c r="H49" s="106">
        <v>-964</v>
      </c>
      <c r="I49" s="102">
        <v>-6.835173063178554E-2</v>
      </c>
    </row>
    <row r="50" spans="1:9" s="17" customFormat="1" ht="16.5" customHeight="1" thickBot="1" x14ac:dyDescent="0.2">
      <c r="A50" s="107"/>
      <c r="B50" s="108" t="s">
        <v>104</v>
      </c>
      <c r="C50" s="109">
        <v>603658</v>
      </c>
      <c r="D50" s="110">
        <f>C50-C45</f>
        <v>35567</v>
      </c>
      <c r="E50" s="111">
        <f>F50+G50</f>
        <v>1406103</v>
      </c>
      <c r="F50" s="112">
        <v>693561</v>
      </c>
      <c r="G50" s="113">
        <v>712542</v>
      </c>
      <c r="H50" s="111">
        <f>E50-E49</f>
        <v>-3285</v>
      </c>
      <c r="I50" s="114">
        <f>(E50-E49)/E49*100</f>
        <v>-0.23307988999480625</v>
      </c>
    </row>
    <row r="51" spans="1:9" s="17" customFormat="1" ht="15.75" customHeight="1" x14ac:dyDescent="0.15">
      <c r="I51" s="71" t="s">
        <v>40</v>
      </c>
    </row>
    <row r="52" spans="1:9" s="17" customFormat="1" ht="8.25" customHeight="1" x14ac:dyDescent="0.15"/>
    <row r="53" spans="1:9" s="17" customFormat="1" x14ac:dyDescent="0.15"/>
    <row r="54" spans="1:9" s="17" customFormat="1" x14ac:dyDescent="0.15"/>
    <row r="55" spans="1:9" s="17" customFormat="1" x14ac:dyDescent="0.15"/>
    <row r="56" spans="1:9" s="17" customFormat="1" x14ac:dyDescent="0.15"/>
    <row r="57" spans="1:9" s="17" customFormat="1" x14ac:dyDescent="0.15"/>
    <row r="58" spans="1:9" s="17" customFormat="1" x14ac:dyDescent="0.15"/>
    <row r="59" spans="1:9" s="17" customFormat="1" x14ac:dyDescent="0.15"/>
    <row r="60" spans="1:9" s="17" customFormat="1" x14ac:dyDescent="0.15"/>
    <row r="61" spans="1:9" s="17" customFormat="1" x14ac:dyDescent="0.15"/>
    <row r="62" spans="1:9" s="17" customFormat="1" x14ac:dyDescent="0.15"/>
    <row r="63" spans="1:9" s="17" customFormat="1" x14ac:dyDescent="0.15"/>
    <row r="64" spans="1:9" s="17" customFormat="1" x14ac:dyDescent="0.15"/>
    <row r="65" s="17" customFormat="1" x14ac:dyDescent="0.15"/>
    <row r="66" s="17" customFormat="1" x14ac:dyDescent="0.15"/>
    <row r="67" s="17" customFormat="1" x14ac:dyDescent="0.15"/>
    <row r="68" s="17" customFormat="1" x14ac:dyDescent="0.15"/>
    <row r="69" s="17" customFormat="1" x14ac:dyDescent="0.15"/>
    <row r="70" s="17" customFormat="1" x14ac:dyDescent="0.15"/>
    <row r="71" s="17" customFormat="1" x14ac:dyDescent="0.15"/>
    <row r="72" s="17" customFormat="1" x14ac:dyDescent="0.15"/>
    <row r="73" s="17" customFormat="1" x14ac:dyDescent="0.15"/>
    <row r="74" s="17" customFormat="1" x14ac:dyDescent="0.15"/>
    <row r="75" s="17" customFormat="1" x14ac:dyDescent="0.15"/>
    <row r="76" s="17" customFormat="1" x14ac:dyDescent="0.15"/>
    <row r="77" s="17" customFormat="1" x14ac:dyDescent="0.15"/>
    <row r="78" s="17" customFormat="1" x14ac:dyDescent="0.15"/>
    <row r="79" s="17" customFormat="1" x14ac:dyDescent="0.15"/>
    <row r="80" s="17" customFormat="1" x14ac:dyDescent="0.15"/>
    <row r="81" s="17" customFormat="1" x14ac:dyDescent="0.15"/>
    <row r="82" s="17" customFormat="1" x14ac:dyDescent="0.15"/>
    <row r="83" s="17" customFormat="1" x14ac:dyDescent="0.15"/>
    <row r="84" s="17" customFormat="1" x14ac:dyDescent="0.15"/>
    <row r="85" s="17" customFormat="1" x14ac:dyDescent="0.15"/>
    <row r="86" s="17" customFormat="1" x14ac:dyDescent="0.15"/>
    <row r="87" s="17" customFormat="1" x14ac:dyDescent="0.15"/>
    <row r="88" s="17" customFormat="1" x14ac:dyDescent="0.15"/>
    <row r="89" s="17" customFormat="1" x14ac:dyDescent="0.15"/>
    <row r="90" s="17" customFormat="1" x14ac:dyDescent="0.15"/>
    <row r="91" s="17" customFormat="1" x14ac:dyDescent="0.15"/>
    <row r="92" s="17" customFormat="1" x14ac:dyDescent="0.15"/>
    <row r="93" s="17" customFormat="1" x14ac:dyDescent="0.15"/>
    <row r="94" s="17" customFormat="1" x14ac:dyDescent="0.15"/>
    <row r="95" s="17" customFormat="1" x14ac:dyDescent="0.15"/>
    <row r="96" s="17" customFormat="1" x14ac:dyDescent="0.15"/>
    <row r="97" s="17" customFormat="1" x14ac:dyDescent="0.15"/>
    <row r="98" s="17" customFormat="1" x14ac:dyDescent="0.15"/>
    <row r="99" s="17" customFormat="1" x14ac:dyDescent="0.15"/>
    <row r="100" s="17" customFormat="1" x14ac:dyDescent="0.15"/>
    <row r="101" s="17" customFormat="1" x14ac:dyDescent="0.15"/>
    <row r="102" s="17" customFormat="1" x14ac:dyDescent="0.15"/>
    <row r="103" s="17" customFormat="1" x14ac:dyDescent="0.15"/>
    <row r="104" s="17" customFormat="1" x14ac:dyDescent="0.15"/>
    <row r="105" s="17" customFormat="1" x14ac:dyDescent="0.15"/>
    <row r="106" s="17" customFormat="1" x14ac:dyDescent="0.15"/>
    <row r="107" s="17" customFormat="1" x14ac:dyDescent="0.15"/>
    <row r="108" s="17" customFormat="1" x14ac:dyDescent="0.15"/>
    <row r="109" s="17" customFormat="1" x14ac:dyDescent="0.15"/>
    <row r="110" s="17" customFormat="1" x14ac:dyDescent="0.15"/>
    <row r="111" s="17" customFormat="1" x14ac:dyDescent="0.15"/>
    <row r="112" s="17" customFormat="1" x14ac:dyDescent="0.15"/>
    <row r="113" s="17" customFormat="1" x14ac:dyDescent="0.15"/>
  </sheetData>
  <mergeCells count="3">
    <mergeCell ref="C3:C4"/>
    <mergeCell ref="A3:B4"/>
    <mergeCell ref="E3:G3"/>
  </mergeCells>
  <phoneticPr fontId="3"/>
  <printOptions horizontalCentered="1"/>
  <pageMargins left="0.78740157480314965" right="0.78740157480314965" top="0.62992125984251968" bottom="0.39370078740157483" header="0.51181102362204722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2_人口・世帯および面積</vt:lpstr>
      <vt:lpstr>3_人口推計</vt:lpstr>
      <vt:lpstr>'2_人口・世帯および面積'!Print_Area</vt:lpstr>
    </vt:vector>
  </TitlesOfParts>
  <Company>滋賀県健康福祉部健康対策課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滋賀県健康福祉部健康対策課</dc:creator>
  <cp:lastModifiedBy>w</cp:lastModifiedBy>
  <cp:lastPrinted>2024-10-31T07:02:58Z</cp:lastPrinted>
  <dcterms:created xsi:type="dcterms:W3CDTF">1998-02-07T05:46:11Z</dcterms:created>
  <dcterms:modified xsi:type="dcterms:W3CDTF">2025-11-13T05:40:28Z</dcterms:modified>
</cp:coreProperties>
</file>