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w309540\Desktop\"/>
    </mc:Choice>
  </mc:AlternateContent>
  <xr:revisionPtr revIDLastSave="0" documentId="13_ncr:1_{CDF094D7-5598-4560-9BBC-BD038B106386}" xr6:coauthVersionLast="47" xr6:coauthVersionMax="47" xr10:uidLastSave="{00000000-0000-0000-0000-000000000000}"/>
  <bookViews>
    <workbookView xWindow="13110" yWindow="555" windowWidth="14325" windowHeight="14520" xr2:uid="{00000000-000D-0000-FFFF-FFFF00000000}"/>
  </bookViews>
  <sheets>
    <sheet name="p1" sheetId="1" r:id="rId1"/>
    <sheet name="p2" sheetId="4" r:id="rId2"/>
    <sheet name="p3" sheetId="5" r:id="rId3"/>
    <sheet name="p4" sheetId="2" r:id="rId4"/>
    <sheet name="p5" sheetId="6" r:id="rId5"/>
    <sheet name="p6" sheetId="8" r:id="rId6"/>
    <sheet name="ｐ7" sheetId="3" r:id="rId7"/>
    <sheet name="ｐ8" sheetId="21" r:id="rId8"/>
    <sheet name="p9" sheetId="38" r:id="rId9"/>
    <sheet name="p10" sheetId="39" r:id="rId10"/>
    <sheet name="給与R7資料" sheetId="51" r:id="rId11"/>
    <sheet name="ｐ11" sheetId="10" r:id="rId12"/>
    <sheet name="p12" sheetId="13" r:id="rId13"/>
    <sheet name="p13" sheetId="12" r:id="rId14"/>
    <sheet name="p14" sheetId="14" r:id="rId15"/>
    <sheet name="ｐ15" sheetId="15" r:id="rId16"/>
    <sheet name="ｐ16" sheetId="16" r:id="rId17"/>
    <sheet name="ｐ17" sheetId="34" r:id="rId18"/>
    <sheet name="p 18" sheetId="50" r:id="rId19"/>
    <sheet name="ｐ19" sheetId="49" r:id="rId20"/>
    <sheet name="ｐ20" sheetId="28" r:id="rId21"/>
    <sheet name="ｐ21" sheetId="20" r:id="rId22"/>
    <sheet name="付属資料A" sheetId="45" r:id="rId23"/>
    <sheet name="付属資料B" sheetId="48" r:id="rId24"/>
    <sheet name="付属資料　記入例" sheetId="47" r:id="rId25"/>
  </sheets>
  <definedNames>
    <definedName name="_xlnm._FilterDatabase" localSheetId="24" hidden="1">'付属資料　記入例'!$A$17:$WYF$112</definedName>
    <definedName name="_xlnm._FilterDatabase" localSheetId="22" hidden="1">付属資料A!$A$17:$WYF$112</definedName>
    <definedName name="_xlnm._FilterDatabase" localSheetId="23" hidden="1">付属資料B!$A$17:$WYF$112</definedName>
    <definedName name="_xlnm.Print_Area" localSheetId="18">'p 18'!$A$1:$M$9</definedName>
    <definedName name="_xlnm.Print_Area" localSheetId="0">'p1'!$A$1:$H$25</definedName>
    <definedName name="_xlnm.Print_Area" localSheetId="9">'p10'!$C$1:$V$67</definedName>
    <definedName name="_xlnm.Print_Area" localSheetId="11">'ｐ11'!$A$1:$S$36</definedName>
    <definedName name="_xlnm.Print_Area" localSheetId="14">'p14'!$A$1:$I$34</definedName>
    <definedName name="_xlnm.Print_Area" localSheetId="16">'ｐ16'!$A$1:$N$45</definedName>
    <definedName name="_xlnm.Print_Area" localSheetId="17">'ｐ17'!$A$1:$N$23</definedName>
    <definedName name="_xlnm.Print_Area" localSheetId="1">'p2'!$A$1:$K$52</definedName>
    <definedName name="_xlnm.Print_Area" localSheetId="21">'ｐ21'!$A$1:$D$21</definedName>
    <definedName name="_xlnm.Print_Area" localSheetId="4">'p5'!$A$1:$J$51</definedName>
    <definedName name="_xlnm.Print_Area" localSheetId="5">'p6'!$A$1:$O$56</definedName>
    <definedName name="_xlnm.Print_Area" localSheetId="6">'ｐ7'!$A$1:$S$69</definedName>
    <definedName name="_xlnm.Print_Area" localSheetId="7">'ｐ8'!$A$3:$I$47</definedName>
    <definedName name="_xlnm.Print_Area" localSheetId="8">'p9'!$C$1:$R$66</definedName>
    <definedName name="_xlnm.Print_Area" localSheetId="24">'付属資料　記入例'!$A$1:$BW$109</definedName>
    <definedName name="_xlnm.Print_Area" localSheetId="22">付属資料A!$A$1:$BW$109</definedName>
    <definedName name="_xlnm.Print_Area" localSheetId="23">付属資料B!$A$1:$BW$109</definedName>
    <definedName name="_xlnm.Print_Titles" localSheetId="24">'付属資料　記入例'!$4:$4</definedName>
    <definedName name="_xlnm.Print_Titles" localSheetId="22">付属資料A!$4:$4</definedName>
    <definedName name="_xlnm.Print_Titles" localSheetId="23">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8" l="1"/>
  <c r="K55" i="8" l="1"/>
  <c r="E51" i="8" l="1"/>
  <c r="E50" i="8"/>
  <c r="E48" i="8" l="1"/>
  <c r="E47" i="8"/>
  <c r="H51" i="8" l="1"/>
  <c r="H50" i="8"/>
  <c r="H48" i="8"/>
  <c r="H108" i="48" l="1"/>
  <c r="G108" i="48"/>
  <c r="H107" i="48"/>
  <c r="G107" i="48"/>
  <c r="H106" i="48"/>
  <c r="G106" i="48"/>
  <c r="H105" i="48"/>
  <c r="G105" i="48"/>
  <c r="H104" i="48"/>
  <c r="G104" i="48"/>
  <c r="H103" i="48"/>
  <c r="G103" i="48"/>
  <c r="H102" i="48"/>
  <c r="G102" i="48"/>
  <c r="H101" i="48"/>
  <c r="G101" i="48"/>
  <c r="H100" i="48"/>
  <c r="G100" i="48"/>
  <c r="H99" i="48"/>
  <c r="G99" i="48"/>
  <c r="H98" i="48"/>
  <c r="G98" i="48"/>
  <c r="H97" i="48"/>
  <c r="G97" i="48"/>
  <c r="H96" i="48"/>
  <c r="G96" i="48"/>
  <c r="H95" i="48"/>
  <c r="G95" i="48"/>
  <c r="H94" i="48"/>
  <c r="G94" i="48"/>
  <c r="H93" i="48"/>
  <c r="G93" i="48"/>
  <c r="H92" i="48"/>
  <c r="G92" i="48"/>
  <c r="H91" i="48"/>
  <c r="G91" i="48"/>
  <c r="H90" i="48"/>
  <c r="G90" i="48"/>
  <c r="H89" i="48"/>
  <c r="G89" i="48"/>
  <c r="H88" i="48"/>
  <c r="G88" i="48"/>
  <c r="H87" i="48"/>
  <c r="G87" i="48"/>
  <c r="H86" i="48"/>
  <c r="G86" i="48"/>
  <c r="H85" i="48"/>
  <c r="G85" i="48"/>
  <c r="H84" i="48"/>
  <c r="G84" i="48"/>
  <c r="H83" i="48"/>
  <c r="G83" i="48"/>
  <c r="H82" i="48"/>
  <c r="G82" i="48"/>
  <c r="H81" i="48"/>
  <c r="G81" i="48"/>
  <c r="H80" i="48"/>
  <c r="G80" i="48"/>
  <c r="H79" i="48"/>
  <c r="G79" i="48"/>
  <c r="H78" i="48"/>
  <c r="G78" i="48"/>
  <c r="H77" i="48"/>
  <c r="G77" i="48"/>
  <c r="H76" i="48"/>
  <c r="G76" i="48"/>
  <c r="H75" i="48"/>
  <c r="G75" i="48"/>
  <c r="H74" i="48"/>
  <c r="G74" i="48"/>
  <c r="H73" i="48"/>
  <c r="G73" i="48"/>
  <c r="H72" i="48"/>
  <c r="G72" i="48"/>
  <c r="H71" i="48"/>
  <c r="G71" i="48"/>
  <c r="H70" i="48"/>
  <c r="G70" i="48"/>
  <c r="H69" i="48"/>
  <c r="C108" i="48"/>
  <c r="C107" i="48"/>
  <c r="C106" i="48"/>
  <c r="C105" i="48"/>
  <c r="C104" i="48"/>
  <c r="C103" i="48"/>
  <c r="C102" i="48"/>
  <c r="C101" i="48"/>
  <c r="C100" i="48"/>
  <c r="C99" i="48"/>
  <c r="C98" i="48"/>
  <c r="C97" i="48"/>
  <c r="C96" i="48"/>
  <c r="C95" i="48"/>
  <c r="C94" i="48"/>
  <c r="C93" i="48"/>
  <c r="C92" i="48"/>
  <c r="C91" i="48"/>
  <c r="C90" i="48"/>
  <c r="C89" i="48"/>
  <c r="C88" i="48"/>
  <c r="C87" i="48"/>
  <c r="C86" i="48"/>
  <c r="C85" i="48"/>
  <c r="C84" i="48"/>
  <c r="C83" i="48"/>
  <c r="C82" i="48"/>
  <c r="C81" i="48"/>
  <c r="C80" i="48"/>
  <c r="C79" i="48"/>
  <c r="C78" i="48"/>
  <c r="C77" i="48"/>
  <c r="C76" i="48"/>
  <c r="C75" i="48"/>
  <c r="C74" i="48"/>
  <c r="C73" i="48"/>
  <c r="C72" i="48"/>
  <c r="G69" i="48"/>
  <c r="H108" i="45"/>
  <c r="G108" i="45"/>
  <c r="H107" i="45"/>
  <c r="G107" i="45"/>
  <c r="H106" i="45"/>
  <c r="G106" i="45"/>
  <c r="H105" i="45"/>
  <c r="G105" i="45"/>
  <c r="H104" i="45"/>
  <c r="G104" i="45"/>
  <c r="H103" i="45"/>
  <c r="G103" i="45"/>
  <c r="H102" i="45"/>
  <c r="G102" i="45"/>
  <c r="H101" i="45"/>
  <c r="G101" i="45"/>
  <c r="H100" i="45"/>
  <c r="G100" i="45"/>
  <c r="H99" i="45"/>
  <c r="G99" i="45"/>
  <c r="H98" i="45"/>
  <c r="G98" i="45"/>
  <c r="H97" i="45"/>
  <c r="G97" i="45"/>
  <c r="H96" i="45"/>
  <c r="G96" i="45"/>
  <c r="H95" i="45"/>
  <c r="G95" i="45"/>
  <c r="H94" i="45"/>
  <c r="G94" i="45"/>
  <c r="H93" i="45"/>
  <c r="G93" i="45"/>
  <c r="H92" i="45"/>
  <c r="G92" i="45"/>
  <c r="H91" i="45"/>
  <c r="G91" i="45"/>
  <c r="H90" i="45"/>
  <c r="G90" i="45"/>
  <c r="H89" i="45"/>
  <c r="G89" i="45"/>
  <c r="H88" i="45"/>
  <c r="G88" i="45"/>
  <c r="H87" i="45"/>
  <c r="G87" i="45"/>
  <c r="H86" i="45"/>
  <c r="G86" i="45"/>
  <c r="H85" i="45"/>
  <c r="G85" i="45"/>
  <c r="H84" i="45"/>
  <c r="G84" i="45"/>
  <c r="H83" i="45"/>
  <c r="G83" i="45"/>
  <c r="H82" i="45"/>
  <c r="G82" i="45"/>
  <c r="H81" i="45"/>
  <c r="G81" i="45"/>
  <c r="H80" i="45"/>
  <c r="G80" i="45"/>
  <c r="H79" i="45"/>
  <c r="G79" i="45"/>
  <c r="H78" i="45"/>
  <c r="G78" i="45"/>
  <c r="H77" i="45"/>
  <c r="G77" i="45"/>
  <c r="H76" i="45"/>
  <c r="G76" i="45"/>
  <c r="H75" i="45"/>
  <c r="G75" i="45"/>
  <c r="H74" i="45"/>
  <c r="G74" i="45"/>
  <c r="H73" i="45"/>
  <c r="G73" i="45"/>
  <c r="H72" i="45"/>
  <c r="G72" i="45"/>
  <c r="H71" i="45"/>
  <c r="G71" i="45"/>
  <c r="H70" i="45"/>
  <c r="G70" i="45"/>
  <c r="C108" i="45"/>
  <c r="C107" i="45"/>
  <c r="C106" i="45"/>
  <c r="C105" i="45"/>
  <c r="C104" i="45"/>
  <c r="C103" i="45"/>
  <c r="C102" i="45"/>
  <c r="C101" i="45"/>
  <c r="C100" i="45"/>
  <c r="C99" i="45"/>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H69" i="45"/>
  <c r="G69" i="45"/>
  <c r="H68" i="48"/>
  <c r="G68" i="48"/>
  <c r="H67" i="48"/>
  <c r="G67" i="48"/>
  <c r="H66" i="48"/>
  <c r="G66" i="48"/>
  <c r="H65" i="48"/>
  <c r="G65" i="48"/>
  <c r="H64" i="48"/>
  <c r="G64" i="48"/>
  <c r="H63" i="48"/>
  <c r="G63" i="48"/>
  <c r="H62" i="48"/>
  <c r="G62" i="48"/>
  <c r="H61" i="48"/>
  <c r="G61" i="48"/>
  <c r="H60" i="48"/>
  <c r="G60" i="48"/>
  <c r="H59" i="48"/>
  <c r="G59" i="48"/>
  <c r="H58" i="48"/>
  <c r="G58" i="48"/>
  <c r="H57" i="48"/>
  <c r="G57" i="48"/>
  <c r="H56" i="48"/>
  <c r="G56" i="48"/>
  <c r="H55" i="48"/>
  <c r="G55" i="48"/>
  <c r="H54" i="48"/>
  <c r="G54" i="48"/>
  <c r="H53" i="48"/>
  <c r="G53" i="48"/>
  <c r="H52" i="48"/>
  <c r="G52" i="48"/>
  <c r="H51" i="48"/>
  <c r="G51" i="48"/>
  <c r="H50" i="48"/>
  <c r="G50" i="48"/>
  <c r="H49" i="48"/>
  <c r="G49" i="48"/>
  <c r="H48" i="48"/>
  <c r="G48" i="48"/>
  <c r="H47" i="48"/>
  <c r="G47" i="48"/>
  <c r="H46" i="48"/>
  <c r="G46" i="48"/>
  <c r="H45" i="48"/>
  <c r="G45" i="48"/>
  <c r="H44" i="48"/>
  <c r="G44" i="48"/>
  <c r="H43" i="48"/>
  <c r="G43" i="48"/>
  <c r="H42" i="48"/>
  <c r="G42" i="48"/>
  <c r="H41" i="48"/>
  <c r="G41" i="48"/>
  <c r="H40" i="48"/>
  <c r="G40" i="48"/>
  <c r="H39" i="48"/>
  <c r="G39" i="48"/>
  <c r="H38" i="48"/>
  <c r="G38" i="48"/>
  <c r="H37" i="48"/>
  <c r="G37" i="48"/>
  <c r="H36" i="48"/>
  <c r="G36" i="48"/>
  <c r="H35" i="48"/>
  <c r="G35" i="48"/>
  <c r="H34" i="48"/>
  <c r="G34" i="48"/>
  <c r="H33" i="48"/>
  <c r="G33" i="48"/>
  <c r="H32" i="48"/>
  <c r="G32" i="48"/>
  <c r="H31" i="48"/>
  <c r="G31" i="48"/>
  <c r="H30" i="48"/>
  <c r="G30" i="48"/>
  <c r="H29" i="48"/>
  <c r="G29" i="48"/>
  <c r="H28" i="48"/>
  <c r="G28" i="48"/>
  <c r="H27" i="48"/>
  <c r="G27" i="48"/>
  <c r="H26" i="48"/>
  <c r="G26" i="48"/>
  <c r="H25" i="48"/>
  <c r="G25" i="48"/>
  <c r="H24" i="48"/>
  <c r="G24" i="48"/>
  <c r="H23" i="48"/>
  <c r="G23" i="48"/>
  <c r="H22" i="48"/>
  <c r="G22" i="48"/>
  <c r="H21" i="48"/>
  <c r="G21" i="48"/>
  <c r="H20" i="48"/>
  <c r="G20" i="48"/>
  <c r="C68" i="48"/>
  <c r="C67" i="48"/>
  <c r="C66" i="48"/>
  <c r="C65" i="48"/>
  <c r="C64" i="48"/>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H19" i="48"/>
  <c r="G19" i="48"/>
  <c r="H68" i="45"/>
  <c r="G68" i="45"/>
  <c r="H67" i="45"/>
  <c r="G67" i="45"/>
  <c r="H66" i="45"/>
  <c r="G66" i="45"/>
  <c r="H65" i="45"/>
  <c r="G65" i="45"/>
  <c r="H64" i="45"/>
  <c r="G64" i="45"/>
  <c r="H63" i="45"/>
  <c r="G63" i="45"/>
  <c r="H62" i="45"/>
  <c r="G62" i="45"/>
  <c r="H61" i="45"/>
  <c r="G61" i="45"/>
  <c r="H60" i="45"/>
  <c r="G60" i="45"/>
  <c r="H59" i="45"/>
  <c r="G59" i="45"/>
  <c r="H58" i="45"/>
  <c r="G58" i="45"/>
  <c r="H57" i="45"/>
  <c r="G57" i="45"/>
  <c r="H56" i="45"/>
  <c r="G56" i="45"/>
  <c r="H55" i="45"/>
  <c r="G55" i="45"/>
  <c r="H54" i="45"/>
  <c r="G54" i="45"/>
  <c r="H53" i="45"/>
  <c r="G53" i="45"/>
  <c r="H52" i="45"/>
  <c r="G52" i="45"/>
  <c r="H51" i="45"/>
  <c r="G51" i="45"/>
  <c r="H50" i="45"/>
  <c r="G50" i="45"/>
  <c r="H49" i="45"/>
  <c r="G49" i="45"/>
  <c r="H48" i="45"/>
  <c r="G48" i="45"/>
  <c r="H47" i="45"/>
  <c r="G47" i="45"/>
  <c r="H46" i="45"/>
  <c r="G46" i="45"/>
  <c r="H45" i="45"/>
  <c r="G45" i="45"/>
  <c r="H44" i="45"/>
  <c r="G44" i="45"/>
  <c r="H43" i="45"/>
  <c r="G43" i="45"/>
  <c r="H42" i="45"/>
  <c r="G42" i="45"/>
  <c r="H41" i="45"/>
  <c r="G41" i="45"/>
  <c r="H40" i="45"/>
  <c r="G40" i="45"/>
  <c r="H39" i="45"/>
  <c r="G39" i="45"/>
  <c r="H38" i="45"/>
  <c r="G38" i="45"/>
  <c r="H37" i="45"/>
  <c r="G37" i="45"/>
  <c r="H36" i="45"/>
  <c r="G36" i="45"/>
  <c r="H35" i="45"/>
  <c r="G35" i="45"/>
  <c r="H34" i="45"/>
  <c r="G34" i="45"/>
  <c r="H33" i="45"/>
  <c r="G33" i="45"/>
  <c r="H32" i="45"/>
  <c r="G32" i="45"/>
  <c r="H31" i="45"/>
  <c r="G31" i="45"/>
  <c r="H30" i="45"/>
  <c r="G30" i="45"/>
  <c r="H29" i="45"/>
  <c r="G29" i="45"/>
  <c r="H28" i="45"/>
  <c r="G28" i="45"/>
  <c r="H27" i="45"/>
  <c r="G27" i="45"/>
  <c r="H26" i="45"/>
  <c r="G26" i="45"/>
  <c r="H25" i="45"/>
  <c r="G25" i="45"/>
  <c r="H24" i="45"/>
  <c r="G24" i="45"/>
  <c r="H23" i="45"/>
  <c r="G23" i="45"/>
  <c r="H22" i="45"/>
  <c r="G22" i="45"/>
  <c r="H21" i="45"/>
  <c r="G21" i="45"/>
  <c r="H20" i="45"/>
  <c r="G20"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H19" i="45"/>
  <c r="G19" i="45"/>
  <c r="J47" i="8" l="1"/>
  <c r="J50" i="8"/>
  <c r="J49" i="8"/>
  <c r="J48" i="8"/>
  <c r="J51" i="8"/>
  <c r="K53" i="8" l="1"/>
  <c r="K54" i="8" s="1"/>
  <c r="K56" i="8" s="1"/>
  <c r="K26" i="8" s="1"/>
  <c r="Q6" i="38" l="1"/>
  <c r="C19" i="45" l="1"/>
  <c r="C19" i="48"/>
  <c r="N20" i="8"/>
  <c r="BW108" i="48" l="1"/>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F108" i="48"/>
  <c r="E108" i="48"/>
  <c r="D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F107" i="48"/>
  <c r="E107" i="48"/>
  <c r="D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F106" i="48"/>
  <c r="E106" i="48"/>
  <c r="D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F105" i="48"/>
  <c r="E105" i="48"/>
  <c r="D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F104" i="48"/>
  <c r="E104" i="48"/>
  <c r="D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F103" i="48"/>
  <c r="E103" i="48"/>
  <c r="D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F102" i="48"/>
  <c r="E102" i="48"/>
  <c r="D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F101" i="48"/>
  <c r="E101" i="48"/>
  <c r="D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F100" i="48"/>
  <c r="E100" i="48"/>
  <c r="D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F99" i="48"/>
  <c r="E99" i="48"/>
  <c r="D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F98" i="48"/>
  <c r="E98" i="48"/>
  <c r="D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F97" i="48"/>
  <c r="E97" i="48"/>
  <c r="D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F96" i="48"/>
  <c r="E96" i="48"/>
  <c r="D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F95" i="48"/>
  <c r="E95" i="48"/>
  <c r="D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F94" i="48"/>
  <c r="E94" i="48"/>
  <c r="D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F93" i="48"/>
  <c r="E93" i="48"/>
  <c r="D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F92" i="48"/>
  <c r="E92" i="48"/>
  <c r="D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F91" i="48"/>
  <c r="E91" i="48"/>
  <c r="D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F90" i="48"/>
  <c r="E90" i="48"/>
  <c r="D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F89" i="48"/>
  <c r="E89" i="48"/>
  <c r="D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F88" i="48"/>
  <c r="E88" i="48"/>
  <c r="D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F87" i="48"/>
  <c r="E87" i="48"/>
  <c r="D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F86" i="48"/>
  <c r="E86" i="48"/>
  <c r="D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F85" i="48"/>
  <c r="E85" i="48"/>
  <c r="D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F84" i="48"/>
  <c r="E84" i="48"/>
  <c r="D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F83" i="48"/>
  <c r="E83" i="48"/>
  <c r="D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F82" i="48"/>
  <c r="E82" i="48"/>
  <c r="D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F81" i="48"/>
  <c r="E81" i="48"/>
  <c r="D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F80" i="48"/>
  <c r="E80" i="48"/>
  <c r="D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F79" i="48"/>
  <c r="E79" i="48"/>
  <c r="D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F78" i="48"/>
  <c r="E78" i="48"/>
  <c r="D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F77" i="48"/>
  <c r="E77" i="48"/>
  <c r="D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F76" i="48"/>
  <c r="E76" i="48"/>
  <c r="D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F75" i="48"/>
  <c r="E75" i="48"/>
  <c r="D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F74" i="48"/>
  <c r="E74" i="48"/>
  <c r="D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F73" i="48"/>
  <c r="E73" i="48"/>
  <c r="D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F72" i="48"/>
  <c r="E72" i="48"/>
  <c r="D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F71" i="48"/>
  <c r="E71" i="48"/>
  <c r="D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F70" i="48"/>
  <c r="E70" i="48"/>
  <c r="D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F69" i="48"/>
  <c r="E69" i="48"/>
  <c r="D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F68" i="48"/>
  <c r="E68" i="48"/>
  <c r="D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F67" i="48"/>
  <c r="E67" i="48"/>
  <c r="D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F66" i="48"/>
  <c r="E66" i="48"/>
  <c r="D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F65" i="48"/>
  <c r="E65" i="48"/>
  <c r="D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F64" i="48"/>
  <c r="E64" i="48"/>
  <c r="D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F63" i="48"/>
  <c r="E63" i="48"/>
  <c r="D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F62" i="48"/>
  <c r="E62" i="48"/>
  <c r="D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F61" i="48"/>
  <c r="E61" i="48"/>
  <c r="D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F60" i="48"/>
  <c r="E60" i="48"/>
  <c r="D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F59" i="48"/>
  <c r="E59" i="48"/>
  <c r="D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F58" i="48"/>
  <c r="E58" i="48"/>
  <c r="D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F57" i="48"/>
  <c r="E57" i="48"/>
  <c r="D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F56" i="48"/>
  <c r="E56" i="48"/>
  <c r="D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F55" i="48"/>
  <c r="E55" i="48"/>
  <c r="D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F54" i="48"/>
  <c r="E54" i="48"/>
  <c r="D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F53" i="48"/>
  <c r="E53" i="48"/>
  <c r="D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F52" i="48"/>
  <c r="E52" i="48"/>
  <c r="D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F51" i="48"/>
  <c r="E51" i="48"/>
  <c r="D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F50" i="48"/>
  <c r="E50" i="48"/>
  <c r="D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F49" i="48"/>
  <c r="E49" i="48"/>
  <c r="D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F48" i="48"/>
  <c r="E48" i="48"/>
  <c r="D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F47" i="48"/>
  <c r="E47" i="48"/>
  <c r="D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F46" i="48"/>
  <c r="E46" i="48"/>
  <c r="D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F45" i="48"/>
  <c r="E45" i="48"/>
  <c r="D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F44" i="48"/>
  <c r="E44" i="48"/>
  <c r="D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F43" i="48"/>
  <c r="E43" i="48"/>
  <c r="D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F42" i="48"/>
  <c r="E42" i="48"/>
  <c r="D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F41" i="48"/>
  <c r="E41" i="48"/>
  <c r="D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F40" i="48"/>
  <c r="E40" i="48"/>
  <c r="D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F39" i="48"/>
  <c r="E39" i="48"/>
  <c r="D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F38" i="48"/>
  <c r="E38" i="48"/>
  <c r="D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F37" i="48"/>
  <c r="E37" i="48"/>
  <c r="D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F36" i="48"/>
  <c r="E36" i="48"/>
  <c r="D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F35" i="48"/>
  <c r="E35" i="48"/>
  <c r="D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F34" i="48"/>
  <c r="E34" i="48"/>
  <c r="D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F33" i="48"/>
  <c r="E33" i="48"/>
  <c r="D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F32" i="48"/>
  <c r="E32" i="48"/>
  <c r="D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F31" i="48"/>
  <c r="E31" i="48"/>
  <c r="D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F30" i="48"/>
  <c r="E30" i="48"/>
  <c r="D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F29" i="48"/>
  <c r="E29" i="48"/>
  <c r="D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F28" i="48"/>
  <c r="E28" i="48"/>
  <c r="D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F27" i="48"/>
  <c r="E27" i="48"/>
  <c r="D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F26" i="48"/>
  <c r="E26" i="48"/>
  <c r="D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F25" i="48"/>
  <c r="E25" i="48"/>
  <c r="D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F24" i="48"/>
  <c r="E24" i="48"/>
  <c r="D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F23" i="48"/>
  <c r="E23" i="48"/>
  <c r="D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F22" i="48"/>
  <c r="E22" i="48"/>
  <c r="D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F21" i="48"/>
  <c r="E21" i="48"/>
  <c r="D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F20" i="48"/>
  <c r="E20" i="48"/>
  <c r="D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F19" i="48"/>
  <c r="E19" i="48"/>
  <c r="D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BV12" i="48"/>
  <c r="BV13" i="48" s="1"/>
  <c r="F108" i="45"/>
  <c r="E108" i="45"/>
  <c r="D108" i="45"/>
  <c r="F107" i="45"/>
  <c r="E107" i="45"/>
  <c r="D107" i="45"/>
  <c r="F106" i="45"/>
  <c r="E106" i="45"/>
  <c r="D106" i="45"/>
  <c r="F105" i="45"/>
  <c r="E105" i="45"/>
  <c r="D105" i="45"/>
  <c r="F104" i="45"/>
  <c r="E104" i="45"/>
  <c r="D104" i="45"/>
  <c r="F103" i="45"/>
  <c r="E103" i="45"/>
  <c r="D103" i="45"/>
  <c r="F102" i="45"/>
  <c r="E102" i="45"/>
  <c r="D102" i="45"/>
  <c r="F101" i="45"/>
  <c r="E101" i="45"/>
  <c r="D101" i="45"/>
  <c r="F100" i="45"/>
  <c r="E100" i="45"/>
  <c r="D100" i="45"/>
  <c r="F99" i="45"/>
  <c r="E99" i="45"/>
  <c r="D99" i="45"/>
  <c r="F98" i="45"/>
  <c r="E98" i="45"/>
  <c r="D98" i="45"/>
  <c r="F97" i="45"/>
  <c r="E97" i="45"/>
  <c r="D97" i="45"/>
  <c r="F96" i="45"/>
  <c r="E96" i="45"/>
  <c r="D96" i="45"/>
  <c r="F95" i="45"/>
  <c r="E95" i="45"/>
  <c r="D95" i="45"/>
  <c r="F94" i="45"/>
  <c r="E94" i="45"/>
  <c r="D94" i="45"/>
  <c r="F93" i="45"/>
  <c r="E93" i="45"/>
  <c r="D93" i="45"/>
  <c r="F92" i="45"/>
  <c r="E92" i="45"/>
  <c r="D92" i="45"/>
  <c r="F91" i="45"/>
  <c r="E91" i="45"/>
  <c r="D91" i="45"/>
  <c r="F90" i="45"/>
  <c r="E90" i="45"/>
  <c r="D90" i="45"/>
  <c r="F89" i="45"/>
  <c r="E89" i="45"/>
  <c r="D89" i="45"/>
  <c r="F88" i="45"/>
  <c r="E88" i="45"/>
  <c r="D88" i="45"/>
  <c r="F87" i="45"/>
  <c r="E87" i="45"/>
  <c r="D87" i="45"/>
  <c r="F86" i="45"/>
  <c r="E86" i="45"/>
  <c r="D86" i="45"/>
  <c r="F85" i="45"/>
  <c r="E85" i="45"/>
  <c r="D85" i="45"/>
  <c r="F84" i="45"/>
  <c r="E84" i="45"/>
  <c r="D84" i="45"/>
  <c r="F83" i="45"/>
  <c r="E83" i="45"/>
  <c r="D83" i="45"/>
  <c r="F82" i="45"/>
  <c r="E82" i="45"/>
  <c r="D82" i="45"/>
  <c r="F81" i="45"/>
  <c r="E81" i="45"/>
  <c r="D81" i="45"/>
  <c r="F80" i="45"/>
  <c r="E80" i="45"/>
  <c r="D80" i="45"/>
  <c r="F79" i="45"/>
  <c r="E79" i="45"/>
  <c r="D79" i="45"/>
  <c r="F78" i="45"/>
  <c r="E78" i="45"/>
  <c r="D78" i="45"/>
  <c r="F77" i="45"/>
  <c r="E77" i="45"/>
  <c r="D77" i="45"/>
  <c r="F76" i="45"/>
  <c r="E76" i="45"/>
  <c r="D76" i="45"/>
  <c r="F75" i="45"/>
  <c r="E75" i="45"/>
  <c r="D75" i="45"/>
  <c r="F74" i="45"/>
  <c r="E74" i="45"/>
  <c r="D74" i="45"/>
  <c r="F73" i="45"/>
  <c r="E73" i="45"/>
  <c r="D73" i="45"/>
  <c r="F72" i="45"/>
  <c r="E72" i="45"/>
  <c r="D72" i="45"/>
  <c r="F71" i="45"/>
  <c r="E71" i="45"/>
  <c r="D71" i="45"/>
  <c r="F70" i="45"/>
  <c r="E70" i="45"/>
  <c r="D70" i="45"/>
  <c r="F69" i="45"/>
  <c r="E69" i="45"/>
  <c r="D69" i="45"/>
  <c r="F68" i="45"/>
  <c r="E68" i="45"/>
  <c r="D68" i="45"/>
  <c r="F67" i="45"/>
  <c r="E67" i="45"/>
  <c r="D67" i="45"/>
  <c r="F66" i="45"/>
  <c r="E66" i="45"/>
  <c r="D66" i="45"/>
  <c r="F65" i="45"/>
  <c r="E65" i="45"/>
  <c r="D65" i="45"/>
  <c r="F64" i="45"/>
  <c r="E64" i="45"/>
  <c r="D64" i="45"/>
  <c r="F63" i="45"/>
  <c r="E63" i="45"/>
  <c r="D63" i="45"/>
  <c r="F62" i="45"/>
  <c r="E62" i="45"/>
  <c r="D62" i="45"/>
  <c r="F61" i="45"/>
  <c r="E61" i="45"/>
  <c r="D61" i="45"/>
  <c r="F60" i="45"/>
  <c r="E60" i="45"/>
  <c r="D60" i="45"/>
  <c r="F59" i="45"/>
  <c r="E59" i="45"/>
  <c r="D59" i="45"/>
  <c r="F58" i="45"/>
  <c r="E58" i="45"/>
  <c r="D58" i="45"/>
  <c r="F57" i="45"/>
  <c r="E57" i="45"/>
  <c r="D57" i="45"/>
  <c r="F56" i="45"/>
  <c r="E56" i="45"/>
  <c r="D56" i="45"/>
  <c r="F55" i="45"/>
  <c r="E55" i="45"/>
  <c r="D55" i="45"/>
  <c r="F54" i="45"/>
  <c r="E54" i="45"/>
  <c r="D54" i="45"/>
  <c r="F53" i="45"/>
  <c r="E53" i="45"/>
  <c r="D53" i="45"/>
  <c r="F52" i="45"/>
  <c r="E52" i="45"/>
  <c r="D52" i="45"/>
  <c r="F51" i="45"/>
  <c r="E51" i="45"/>
  <c r="D51" i="45"/>
  <c r="F50" i="45"/>
  <c r="E50" i="45"/>
  <c r="D50" i="45"/>
  <c r="F49" i="45"/>
  <c r="E49" i="45"/>
  <c r="D49" i="45"/>
  <c r="F48" i="45"/>
  <c r="E48" i="45"/>
  <c r="D48" i="45"/>
  <c r="F47" i="45"/>
  <c r="E47" i="45"/>
  <c r="D47" i="45"/>
  <c r="F46" i="45"/>
  <c r="E46" i="45"/>
  <c r="D46" i="45"/>
  <c r="F45" i="45"/>
  <c r="E45" i="45"/>
  <c r="D45" i="45"/>
  <c r="F44" i="45"/>
  <c r="E44" i="45"/>
  <c r="D44" i="45"/>
  <c r="F43" i="45"/>
  <c r="E43" i="45"/>
  <c r="D43" i="45"/>
  <c r="F42" i="45"/>
  <c r="E42" i="45"/>
  <c r="D42" i="45"/>
  <c r="F41" i="45"/>
  <c r="E41" i="45"/>
  <c r="D41" i="45"/>
  <c r="F40" i="45"/>
  <c r="E40" i="45"/>
  <c r="D40" i="45"/>
  <c r="F39" i="45"/>
  <c r="E39" i="45"/>
  <c r="D39" i="45"/>
  <c r="F38" i="45"/>
  <c r="E38" i="45"/>
  <c r="D38" i="45"/>
  <c r="F37" i="45"/>
  <c r="E37" i="45"/>
  <c r="D37" i="45"/>
  <c r="F36" i="45"/>
  <c r="E36" i="45"/>
  <c r="D36" i="45"/>
  <c r="F35" i="45"/>
  <c r="E35" i="45"/>
  <c r="D35" i="45"/>
  <c r="F34" i="45"/>
  <c r="E34" i="45"/>
  <c r="D34" i="45"/>
  <c r="F33" i="45"/>
  <c r="E33" i="45"/>
  <c r="D33" i="45"/>
  <c r="F32" i="45"/>
  <c r="E32" i="45"/>
  <c r="D32" i="45"/>
  <c r="F31" i="45"/>
  <c r="E31" i="45"/>
  <c r="D31" i="45"/>
  <c r="F30" i="45"/>
  <c r="E30" i="45"/>
  <c r="D30" i="45"/>
  <c r="F29" i="45"/>
  <c r="E29" i="45"/>
  <c r="D29" i="45"/>
  <c r="F28" i="45"/>
  <c r="E28" i="45"/>
  <c r="D28" i="45"/>
  <c r="F27" i="45"/>
  <c r="E27" i="45"/>
  <c r="D27" i="45"/>
  <c r="F26" i="45"/>
  <c r="E26" i="45"/>
  <c r="D26" i="45"/>
  <c r="F25" i="45"/>
  <c r="E25" i="45"/>
  <c r="D25" i="45"/>
  <c r="F24" i="45"/>
  <c r="E24" i="45"/>
  <c r="D24" i="45"/>
  <c r="F23" i="45"/>
  <c r="E23" i="45"/>
  <c r="D23" i="45"/>
  <c r="F22" i="45"/>
  <c r="E22" i="45"/>
  <c r="D22" i="45"/>
  <c r="F21" i="45"/>
  <c r="E21" i="45"/>
  <c r="D21" i="45"/>
  <c r="F20" i="45"/>
  <c r="E20" i="45"/>
  <c r="D20" i="45"/>
  <c r="F19" i="45"/>
  <c r="E19" i="45"/>
  <c r="D19" i="45"/>
  <c r="AJ12" i="48" l="1"/>
  <c r="AJ13" i="48" s="1"/>
  <c r="AL12" i="48"/>
  <c r="AL13" i="48" s="1"/>
  <c r="AZ12" i="48"/>
  <c r="AZ13" i="48" s="1"/>
  <c r="BB12" i="48"/>
  <c r="BB13" i="48" s="1"/>
  <c r="BP12" i="48"/>
  <c r="BP13" i="48" s="1"/>
  <c r="BR12" i="48"/>
  <c r="BR13" i="48" s="1"/>
  <c r="T12" i="48"/>
  <c r="T13" i="48" s="1"/>
  <c r="V12" i="48"/>
  <c r="V13" i="48" s="1"/>
  <c r="AB12" i="48"/>
  <c r="AB13" i="48" s="1"/>
  <c r="AR12" i="48"/>
  <c r="AR13" i="48" s="1"/>
  <c r="BH12" i="48"/>
  <c r="BH13" i="48" s="1"/>
  <c r="AD12" i="48"/>
  <c r="AD13" i="48" s="1"/>
  <c r="AT12" i="48"/>
  <c r="AT13" i="48" s="1"/>
  <c r="BJ12" i="48"/>
  <c r="BJ13" i="48" s="1"/>
  <c r="AG14" i="48"/>
  <c r="AW14" i="48"/>
  <c r="BM14" i="48"/>
  <c r="BE14" i="48"/>
  <c r="AO14" i="48"/>
  <c r="BU14" i="48"/>
  <c r="V14" i="48"/>
  <c r="Z14" i="48"/>
  <c r="AD14" i="48"/>
  <c r="AH14" i="48"/>
  <c r="AL14" i="48"/>
  <c r="AL15" i="48" s="1"/>
  <c r="AL16" i="48" s="1"/>
  <c r="AP14" i="48"/>
  <c r="AT14" i="48"/>
  <c r="AX14" i="48"/>
  <c r="BB14" i="48"/>
  <c r="BF14" i="48"/>
  <c r="BJ14" i="48"/>
  <c r="BN14" i="48"/>
  <c r="BR14" i="48"/>
  <c r="BV14" i="48"/>
  <c r="BT14" i="48"/>
  <c r="Y14" i="48"/>
  <c r="T14" i="48"/>
  <c r="AB14" i="48"/>
  <c r="AJ14" i="48"/>
  <c r="AR14" i="48"/>
  <c r="AZ14" i="48"/>
  <c r="AZ15" i="48" s="1"/>
  <c r="BH14" i="48"/>
  <c r="BP14" i="48"/>
  <c r="W14" i="48"/>
  <c r="AA14" i="48"/>
  <c r="AE14" i="48"/>
  <c r="AI14" i="48"/>
  <c r="AM14" i="48"/>
  <c r="AQ14" i="48"/>
  <c r="AU14" i="48"/>
  <c r="AY14" i="48"/>
  <c r="BC14" i="48"/>
  <c r="BG14" i="48"/>
  <c r="BK14" i="48"/>
  <c r="BK15" i="48" s="1"/>
  <c r="BO14" i="48"/>
  <c r="BS14" i="48"/>
  <c r="BW14" i="48"/>
  <c r="BW15" i="48" s="1"/>
  <c r="BW16" i="48" s="1"/>
  <c r="U14" i="48"/>
  <c r="AC14" i="48"/>
  <c r="AK14" i="48"/>
  <c r="AS14" i="48"/>
  <c r="AS15" i="48" s="1"/>
  <c r="BA14" i="48"/>
  <c r="BI14" i="48"/>
  <c r="BQ14" i="48"/>
  <c r="X14" i="48"/>
  <c r="AF14" i="48"/>
  <c r="AN14" i="48"/>
  <c r="AV14" i="48"/>
  <c r="BD14" i="48"/>
  <c r="BL14" i="48"/>
  <c r="X12" i="48"/>
  <c r="AF12" i="48"/>
  <c r="AN12" i="48"/>
  <c r="AV12" i="48"/>
  <c r="BD12" i="48"/>
  <c r="BL12" i="48"/>
  <c r="BT12" i="48"/>
  <c r="Z12" i="48"/>
  <c r="Z13" i="48" s="1"/>
  <c r="AH12" i="48"/>
  <c r="AH13" i="48" s="1"/>
  <c r="AP12" i="48"/>
  <c r="AP13" i="48" s="1"/>
  <c r="AX12" i="48"/>
  <c r="AX13" i="48" s="1"/>
  <c r="BF12" i="48"/>
  <c r="BF13" i="48" s="1"/>
  <c r="BN12" i="48"/>
  <c r="BN13" i="48" s="1"/>
  <c r="BW108" i="47"/>
  <c r="BV108" i="47"/>
  <c r="BU108" i="47"/>
  <c r="BT108" i="47"/>
  <c r="BS108" i="47"/>
  <c r="BR108" i="47"/>
  <c r="BQ108" i="47"/>
  <c r="BP108" i="47"/>
  <c r="BO108" i="47"/>
  <c r="BN108" i="47"/>
  <c r="BM108" i="47"/>
  <c r="BL108" i="47"/>
  <c r="BK108" i="47"/>
  <c r="BJ108" i="47"/>
  <c r="BI108" i="47"/>
  <c r="BH108" i="47"/>
  <c r="BG108" i="47"/>
  <c r="BF108" i="47"/>
  <c r="BE108" i="47"/>
  <c r="BD108" i="47"/>
  <c r="BC108" i="47"/>
  <c r="BB108" i="47"/>
  <c r="BA108" i="47"/>
  <c r="AZ108" i="47"/>
  <c r="AY108" i="47"/>
  <c r="AX108" i="47"/>
  <c r="AW108" i="47"/>
  <c r="AV108" i="47"/>
  <c r="AU108" i="47"/>
  <c r="AT108" i="47"/>
  <c r="AS108" i="47"/>
  <c r="AR108" i="47"/>
  <c r="AQ108" i="47"/>
  <c r="AP108" i="47"/>
  <c r="AO108" i="47"/>
  <c r="AN108" i="47"/>
  <c r="AM108" i="47"/>
  <c r="AL108" i="47"/>
  <c r="AK108" i="47"/>
  <c r="AJ108" i="47"/>
  <c r="AI108" i="47"/>
  <c r="AH108" i="47"/>
  <c r="AG108" i="47"/>
  <c r="AF108" i="47"/>
  <c r="AE108" i="47"/>
  <c r="AD108" i="47"/>
  <c r="AC108" i="47"/>
  <c r="AB108" i="47"/>
  <c r="AA108" i="47"/>
  <c r="Z108" i="47"/>
  <c r="Y108" i="47"/>
  <c r="X108" i="47"/>
  <c r="W108" i="47"/>
  <c r="V108" i="47"/>
  <c r="U108" i="47"/>
  <c r="T108" i="47"/>
  <c r="BW107" i="47"/>
  <c r="BV107" i="47"/>
  <c r="BU107" i="47"/>
  <c r="BT107" i="47"/>
  <c r="BS107" i="47"/>
  <c r="BR107" i="47"/>
  <c r="BQ107" i="47"/>
  <c r="BP107" i="47"/>
  <c r="BO107" i="47"/>
  <c r="BN107" i="47"/>
  <c r="BM107" i="47"/>
  <c r="BL107" i="47"/>
  <c r="BK107" i="47"/>
  <c r="BJ107" i="47"/>
  <c r="BI107" i="47"/>
  <c r="BH107" i="47"/>
  <c r="BG107" i="47"/>
  <c r="BF107" i="47"/>
  <c r="BE107" i="47"/>
  <c r="BD107" i="47"/>
  <c r="BC107" i="47"/>
  <c r="BB107" i="47"/>
  <c r="BA107" i="47"/>
  <c r="AZ107" i="47"/>
  <c r="AY107" i="47"/>
  <c r="AX107" i="47"/>
  <c r="AW107" i="47"/>
  <c r="AV107" i="47"/>
  <c r="AU107" i="47"/>
  <c r="AT107" i="47"/>
  <c r="AS107" i="47"/>
  <c r="AR107" i="47"/>
  <c r="AQ107" i="47"/>
  <c r="AP107" i="47"/>
  <c r="AO107" i="47"/>
  <c r="AN107" i="47"/>
  <c r="AM107" i="47"/>
  <c r="AL107" i="47"/>
  <c r="AK107" i="47"/>
  <c r="AJ107" i="47"/>
  <c r="AI107" i="47"/>
  <c r="AH107" i="47"/>
  <c r="AG107" i="47"/>
  <c r="AF107" i="47"/>
  <c r="AE107" i="47"/>
  <c r="AD107" i="47"/>
  <c r="AC107" i="47"/>
  <c r="AB107" i="47"/>
  <c r="AA107" i="47"/>
  <c r="Z107" i="47"/>
  <c r="Y107" i="47"/>
  <c r="X107" i="47"/>
  <c r="W107" i="47"/>
  <c r="V107" i="47"/>
  <c r="U107" i="47"/>
  <c r="T107" i="47"/>
  <c r="BW106" i="47"/>
  <c r="BV106" i="47"/>
  <c r="BU106" i="47"/>
  <c r="BT106" i="47"/>
  <c r="BS106" i="47"/>
  <c r="BR106" i="47"/>
  <c r="BQ106" i="47"/>
  <c r="BP106" i="47"/>
  <c r="BO106" i="47"/>
  <c r="BN106" i="47"/>
  <c r="BM106" i="47"/>
  <c r="BL106" i="47"/>
  <c r="BK106" i="47"/>
  <c r="BJ106" i="47"/>
  <c r="BI106" i="47"/>
  <c r="BH106" i="47"/>
  <c r="BG106" i="47"/>
  <c r="BF106" i="47"/>
  <c r="BE106" i="47"/>
  <c r="BD106" i="47"/>
  <c r="BC106" i="47"/>
  <c r="BB106" i="47"/>
  <c r="BA106" i="47"/>
  <c r="AZ106" i="47"/>
  <c r="AY106" i="47"/>
  <c r="AX106" i="47"/>
  <c r="AW106" i="47"/>
  <c r="AV106" i="47"/>
  <c r="AU106" i="47"/>
  <c r="AT106" i="47"/>
  <c r="AS106" i="47"/>
  <c r="AR106" i="47"/>
  <c r="AQ106" i="47"/>
  <c r="AP106" i="47"/>
  <c r="AO106" i="47"/>
  <c r="AN106" i="47"/>
  <c r="AM106" i="47"/>
  <c r="AL106" i="47"/>
  <c r="AK106" i="47"/>
  <c r="AJ106" i="47"/>
  <c r="AI106" i="47"/>
  <c r="AH106" i="47"/>
  <c r="AG106" i="47"/>
  <c r="AF106" i="47"/>
  <c r="AE106" i="47"/>
  <c r="AD106" i="47"/>
  <c r="AC106" i="47"/>
  <c r="AB106" i="47"/>
  <c r="AA106" i="47"/>
  <c r="Z106" i="47"/>
  <c r="Y106" i="47"/>
  <c r="X106" i="47"/>
  <c r="W106" i="47"/>
  <c r="V106" i="47"/>
  <c r="U106" i="47"/>
  <c r="T106" i="47"/>
  <c r="BW105" i="47"/>
  <c r="BV105" i="47"/>
  <c r="BU105" i="47"/>
  <c r="BT105" i="47"/>
  <c r="BS105" i="47"/>
  <c r="BR105" i="47"/>
  <c r="BQ105" i="47"/>
  <c r="BP105" i="47"/>
  <c r="BO105" i="47"/>
  <c r="BN105" i="47"/>
  <c r="BM105" i="47"/>
  <c r="BL105" i="47"/>
  <c r="BK105" i="47"/>
  <c r="BJ105" i="47"/>
  <c r="BI105" i="47"/>
  <c r="BH105" i="47"/>
  <c r="BG105" i="47"/>
  <c r="BF105" i="47"/>
  <c r="BE105" i="47"/>
  <c r="BD105" i="47"/>
  <c r="BC105" i="47"/>
  <c r="BB105" i="47"/>
  <c r="BA105" i="47"/>
  <c r="AZ105" i="47"/>
  <c r="AY105" i="47"/>
  <c r="AX105" i="47"/>
  <c r="AW105" i="47"/>
  <c r="AV105" i="47"/>
  <c r="AU105" i="47"/>
  <c r="AT105" i="47"/>
  <c r="AS105" i="47"/>
  <c r="AR105" i="47"/>
  <c r="AQ105" i="47"/>
  <c r="AP105" i="47"/>
  <c r="AO105" i="47"/>
  <c r="AN105" i="47"/>
  <c r="AM105" i="47"/>
  <c r="AL105" i="47"/>
  <c r="AK105" i="47"/>
  <c r="AJ105" i="47"/>
  <c r="AI105" i="47"/>
  <c r="AH105" i="47"/>
  <c r="AG105" i="47"/>
  <c r="AF105" i="47"/>
  <c r="AE105" i="47"/>
  <c r="AD105" i="47"/>
  <c r="AC105" i="47"/>
  <c r="AB105" i="47"/>
  <c r="AA105" i="47"/>
  <c r="Z105" i="47"/>
  <c r="Y105" i="47"/>
  <c r="X105" i="47"/>
  <c r="W105" i="47"/>
  <c r="V105" i="47"/>
  <c r="U105" i="47"/>
  <c r="T105" i="47"/>
  <c r="BW104" i="47"/>
  <c r="BV104" i="47"/>
  <c r="BU104" i="47"/>
  <c r="BT104" i="47"/>
  <c r="BS104" i="47"/>
  <c r="BR104" i="47"/>
  <c r="BQ104" i="47"/>
  <c r="BP104" i="47"/>
  <c r="BO104" i="47"/>
  <c r="BN104" i="47"/>
  <c r="BM104" i="47"/>
  <c r="BL104" i="47"/>
  <c r="BK104" i="47"/>
  <c r="BJ104" i="47"/>
  <c r="BI104" i="47"/>
  <c r="BH104" i="47"/>
  <c r="BG104" i="47"/>
  <c r="BF104" i="47"/>
  <c r="BE104" i="47"/>
  <c r="BD104" i="47"/>
  <c r="BC104" i="47"/>
  <c r="BB104" i="47"/>
  <c r="BA104" i="47"/>
  <c r="AZ104" i="47"/>
  <c r="AY104" i="47"/>
  <c r="AX104" i="47"/>
  <c r="AW104" i="47"/>
  <c r="AV104" i="47"/>
  <c r="AU104" i="47"/>
  <c r="AT104" i="47"/>
  <c r="AS104" i="47"/>
  <c r="AR104" i="47"/>
  <c r="AQ104" i="47"/>
  <c r="AP104" i="47"/>
  <c r="AO104" i="47"/>
  <c r="AN104" i="47"/>
  <c r="AM104" i="47"/>
  <c r="AL104" i="47"/>
  <c r="AK104" i="47"/>
  <c r="AJ104" i="47"/>
  <c r="AI104" i="47"/>
  <c r="AH104" i="47"/>
  <c r="AG104" i="47"/>
  <c r="AF104" i="47"/>
  <c r="AE104" i="47"/>
  <c r="AD104" i="47"/>
  <c r="AC104" i="47"/>
  <c r="AB104" i="47"/>
  <c r="AA104" i="47"/>
  <c r="Z104" i="47"/>
  <c r="Y104" i="47"/>
  <c r="X104" i="47"/>
  <c r="W104" i="47"/>
  <c r="V104" i="47"/>
  <c r="U104" i="47"/>
  <c r="T104" i="47"/>
  <c r="BW103" i="47"/>
  <c r="BV103" i="47"/>
  <c r="BU103" i="47"/>
  <c r="BT103" i="47"/>
  <c r="BS103" i="47"/>
  <c r="BR103" i="47"/>
  <c r="BQ103" i="47"/>
  <c r="BP103" i="47"/>
  <c r="BO103" i="47"/>
  <c r="BN103" i="47"/>
  <c r="BM103" i="47"/>
  <c r="BL103" i="47"/>
  <c r="BK103" i="47"/>
  <c r="BJ103" i="47"/>
  <c r="BI103" i="47"/>
  <c r="BH103" i="47"/>
  <c r="BG103" i="47"/>
  <c r="BF103" i="47"/>
  <c r="BE103" i="47"/>
  <c r="BD103" i="47"/>
  <c r="BC103" i="47"/>
  <c r="BB103" i="47"/>
  <c r="BA103" i="47"/>
  <c r="AZ103" i="47"/>
  <c r="AY103" i="47"/>
  <c r="AX103" i="47"/>
  <c r="AW103" i="47"/>
  <c r="AV103" i="47"/>
  <c r="AU103" i="47"/>
  <c r="AT103" i="47"/>
  <c r="AS103" i="47"/>
  <c r="AR103" i="47"/>
  <c r="AQ103" i="47"/>
  <c r="AP103" i="47"/>
  <c r="AO103" i="47"/>
  <c r="AN103" i="47"/>
  <c r="AM103" i="47"/>
  <c r="AL103" i="47"/>
  <c r="AK103" i="47"/>
  <c r="AJ103" i="47"/>
  <c r="AI103" i="47"/>
  <c r="AH103" i="47"/>
  <c r="AG103" i="47"/>
  <c r="AF103" i="47"/>
  <c r="AE103" i="47"/>
  <c r="AD103" i="47"/>
  <c r="AC103" i="47"/>
  <c r="AB103" i="47"/>
  <c r="AA103" i="47"/>
  <c r="Z103" i="47"/>
  <c r="Y103" i="47"/>
  <c r="X103" i="47"/>
  <c r="W103" i="47"/>
  <c r="V103" i="47"/>
  <c r="U103" i="47"/>
  <c r="T103" i="47"/>
  <c r="BW102" i="47"/>
  <c r="BV102" i="47"/>
  <c r="BU102" i="47"/>
  <c r="BT102" i="47"/>
  <c r="BS102" i="47"/>
  <c r="BR102" i="47"/>
  <c r="BQ102" i="47"/>
  <c r="BP102" i="47"/>
  <c r="BO102" i="47"/>
  <c r="BN102" i="47"/>
  <c r="BM102" i="47"/>
  <c r="BL102" i="47"/>
  <c r="BK102" i="47"/>
  <c r="BJ102" i="47"/>
  <c r="BI102" i="47"/>
  <c r="BH102" i="47"/>
  <c r="BG102" i="47"/>
  <c r="BF102" i="47"/>
  <c r="BE102" i="47"/>
  <c r="BD102" i="47"/>
  <c r="BC102" i="47"/>
  <c r="BB102" i="47"/>
  <c r="BA102" i="47"/>
  <c r="AZ102" i="47"/>
  <c r="AY102" i="47"/>
  <c r="AX102" i="47"/>
  <c r="AW102" i="47"/>
  <c r="AV102" i="47"/>
  <c r="AU102" i="47"/>
  <c r="AT102" i="47"/>
  <c r="AS102" i="47"/>
  <c r="AR102" i="47"/>
  <c r="AQ102" i="47"/>
  <c r="AP102" i="47"/>
  <c r="AO102" i="47"/>
  <c r="AN102" i="47"/>
  <c r="AM102" i="47"/>
  <c r="AL102" i="47"/>
  <c r="AK102" i="47"/>
  <c r="AJ102" i="47"/>
  <c r="AI102" i="47"/>
  <c r="AH102" i="47"/>
  <c r="AG102" i="47"/>
  <c r="AF102" i="47"/>
  <c r="AE102" i="47"/>
  <c r="AD102" i="47"/>
  <c r="AC102" i="47"/>
  <c r="AB102" i="47"/>
  <c r="AA102" i="47"/>
  <c r="Z102" i="47"/>
  <c r="Y102" i="47"/>
  <c r="X102" i="47"/>
  <c r="W102" i="47"/>
  <c r="V102" i="47"/>
  <c r="U102" i="47"/>
  <c r="T102" i="47"/>
  <c r="BW101" i="47"/>
  <c r="BV101" i="47"/>
  <c r="BU101" i="47"/>
  <c r="BT101" i="47"/>
  <c r="BS101" i="47"/>
  <c r="BR101" i="47"/>
  <c r="BQ101" i="47"/>
  <c r="BP101" i="47"/>
  <c r="BO101" i="47"/>
  <c r="BN101" i="47"/>
  <c r="BM101" i="47"/>
  <c r="BL101" i="47"/>
  <c r="BK101" i="47"/>
  <c r="BJ101" i="47"/>
  <c r="BI101" i="47"/>
  <c r="BH101" i="47"/>
  <c r="BG101" i="47"/>
  <c r="BF101" i="47"/>
  <c r="BE101" i="47"/>
  <c r="BD101" i="47"/>
  <c r="BC101" i="47"/>
  <c r="BB101" i="47"/>
  <c r="BA101" i="47"/>
  <c r="AZ101" i="47"/>
  <c r="AY101" i="47"/>
  <c r="AX101" i="47"/>
  <c r="AW101" i="47"/>
  <c r="AV101" i="47"/>
  <c r="AU101" i="47"/>
  <c r="AT101" i="47"/>
  <c r="AS101" i="47"/>
  <c r="AR101" i="47"/>
  <c r="AQ101" i="47"/>
  <c r="AP101" i="47"/>
  <c r="AO101" i="47"/>
  <c r="AN101" i="47"/>
  <c r="AM101" i="47"/>
  <c r="AL101" i="47"/>
  <c r="AK101" i="47"/>
  <c r="AJ101" i="47"/>
  <c r="AI101" i="47"/>
  <c r="AH101" i="47"/>
  <c r="AG101" i="47"/>
  <c r="AF101" i="47"/>
  <c r="AE101" i="47"/>
  <c r="AD101" i="47"/>
  <c r="AC101" i="47"/>
  <c r="AB101" i="47"/>
  <c r="AA101" i="47"/>
  <c r="Z101" i="47"/>
  <c r="Y101" i="47"/>
  <c r="X101" i="47"/>
  <c r="W101" i="47"/>
  <c r="V101" i="47"/>
  <c r="U101" i="47"/>
  <c r="T101" i="47"/>
  <c r="BW100" i="47"/>
  <c r="BV100" i="47"/>
  <c r="BU100" i="47"/>
  <c r="BT100" i="47"/>
  <c r="BS100" i="47"/>
  <c r="BR100" i="47"/>
  <c r="BQ100" i="47"/>
  <c r="BP100" i="47"/>
  <c r="BO100" i="47"/>
  <c r="BN100" i="47"/>
  <c r="BM100" i="47"/>
  <c r="BL100" i="47"/>
  <c r="BK100" i="47"/>
  <c r="BJ100" i="47"/>
  <c r="BI100" i="47"/>
  <c r="BH100" i="47"/>
  <c r="BG100" i="47"/>
  <c r="BF100" i="47"/>
  <c r="BE100" i="47"/>
  <c r="BD100" i="47"/>
  <c r="BC100" i="47"/>
  <c r="BB100" i="47"/>
  <c r="BA100" i="47"/>
  <c r="AZ100" i="47"/>
  <c r="AY100" i="47"/>
  <c r="AX100" i="47"/>
  <c r="AW100" i="47"/>
  <c r="AV100" i="47"/>
  <c r="AU100" i="47"/>
  <c r="AT100" i="47"/>
  <c r="AS100" i="47"/>
  <c r="AR100" i="47"/>
  <c r="AQ100" i="47"/>
  <c r="AP100" i="47"/>
  <c r="AO100" i="47"/>
  <c r="AN100" i="47"/>
  <c r="AM100" i="47"/>
  <c r="AL100" i="47"/>
  <c r="AK100" i="47"/>
  <c r="AJ100" i="47"/>
  <c r="AI100" i="47"/>
  <c r="AH100" i="47"/>
  <c r="AG100" i="47"/>
  <c r="AF100" i="47"/>
  <c r="AE100" i="47"/>
  <c r="AD100" i="47"/>
  <c r="AC100" i="47"/>
  <c r="AB100" i="47"/>
  <c r="AA100" i="47"/>
  <c r="Z100" i="47"/>
  <c r="Y100" i="47"/>
  <c r="X100" i="47"/>
  <c r="W100" i="47"/>
  <c r="V100" i="47"/>
  <c r="U100" i="47"/>
  <c r="T100" i="47"/>
  <c r="BW99" i="47"/>
  <c r="BV99" i="47"/>
  <c r="BU99" i="47"/>
  <c r="BT99" i="47"/>
  <c r="BS99" i="47"/>
  <c r="BR99" i="47"/>
  <c r="BQ99" i="47"/>
  <c r="BP99" i="47"/>
  <c r="BO99" i="47"/>
  <c r="BN99" i="47"/>
  <c r="BM99" i="47"/>
  <c r="BL99" i="47"/>
  <c r="BK99" i="47"/>
  <c r="BJ99" i="47"/>
  <c r="BI99" i="47"/>
  <c r="BH99" i="47"/>
  <c r="BG99" i="47"/>
  <c r="BF99" i="47"/>
  <c r="BE99" i="47"/>
  <c r="BD99" i="47"/>
  <c r="BC99" i="47"/>
  <c r="BB99" i="47"/>
  <c r="BA99" i="47"/>
  <c r="AZ99" i="47"/>
  <c r="AY99" i="47"/>
  <c r="AX99" i="47"/>
  <c r="AW99" i="47"/>
  <c r="AV99" i="47"/>
  <c r="AU99" i="47"/>
  <c r="AT99" i="47"/>
  <c r="AS99" i="47"/>
  <c r="AR99" i="47"/>
  <c r="AQ99" i="47"/>
  <c r="AP99" i="47"/>
  <c r="AO99" i="47"/>
  <c r="AN99" i="47"/>
  <c r="AM99" i="47"/>
  <c r="AL99" i="47"/>
  <c r="AK99" i="47"/>
  <c r="AJ99" i="47"/>
  <c r="AI99" i="47"/>
  <c r="AH99" i="47"/>
  <c r="AG99" i="47"/>
  <c r="AF99" i="47"/>
  <c r="AE99" i="47"/>
  <c r="AD99" i="47"/>
  <c r="AC99" i="47"/>
  <c r="AB99" i="47"/>
  <c r="AA99" i="47"/>
  <c r="Z99" i="47"/>
  <c r="Y99" i="47"/>
  <c r="X99" i="47"/>
  <c r="W99" i="47"/>
  <c r="V99" i="47"/>
  <c r="U99" i="47"/>
  <c r="T99" i="47"/>
  <c r="BW98" i="47"/>
  <c r="BV98" i="47"/>
  <c r="BU98" i="47"/>
  <c r="BT98" i="47"/>
  <c r="BS98" i="47"/>
  <c r="BR98" i="47"/>
  <c r="BQ98" i="47"/>
  <c r="BP98" i="47"/>
  <c r="BO98" i="47"/>
  <c r="BN98" i="47"/>
  <c r="BM98" i="47"/>
  <c r="BL98" i="47"/>
  <c r="BK98" i="47"/>
  <c r="BJ98" i="47"/>
  <c r="BI98" i="47"/>
  <c r="BH98" i="47"/>
  <c r="BG98" i="47"/>
  <c r="BF98" i="47"/>
  <c r="BE98" i="47"/>
  <c r="BD98" i="47"/>
  <c r="BC98" i="47"/>
  <c r="BB98" i="47"/>
  <c r="BA98" i="47"/>
  <c r="AZ98" i="47"/>
  <c r="AY98" i="47"/>
  <c r="AX98" i="47"/>
  <c r="AW98" i="47"/>
  <c r="AV98" i="47"/>
  <c r="AU98" i="47"/>
  <c r="AT98" i="47"/>
  <c r="AS98" i="47"/>
  <c r="AR98" i="47"/>
  <c r="AQ98" i="47"/>
  <c r="AP98" i="47"/>
  <c r="AO98" i="47"/>
  <c r="AN98" i="47"/>
  <c r="AM98" i="47"/>
  <c r="AL98" i="47"/>
  <c r="AK98" i="47"/>
  <c r="AJ98" i="47"/>
  <c r="AI98" i="47"/>
  <c r="AH98" i="47"/>
  <c r="AG98" i="47"/>
  <c r="AF98" i="47"/>
  <c r="AE98" i="47"/>
  <c r="AD98" i="47"/>
  <c r="AC98" i="47"/>
  <c r="AB98" i="47"/>
  <c r="AA98" i="47"/>
  <c r="Z98" i="47"/>
  <c r="Y98" i="47"/>
  <c r="X98" i="47"/>
  <c r="W98" i="47"/>
  <c r="V98" i="47"/>
  <c r="U98" i="47"/>
  <c r="T98" i="47"/>
  <c r="BW97" i="47"/>
  <c r="BV97" i="47"/>
  <c r="BU97" i="47"/>
  <c r="BT97" i="47"/>
  <c r="BS97" i="47"/>
  <c r="BR97" i="47"/>
  <c r="BQ97" i="47"/>
  <c r="BP97" i="47"/>
  <c r="BO97" i="47"/>
  <c r="BN97" i="47"/>
  <c r="BM97" i="47"/>
  <c r="BL97" i="47"/>
  <c r="BK97" i="47"/>
  <c r="BJ97" i="47"/>
  <c r="BI97" i="47"/>
  <c r="BH97" i="47"/>
  <c r="BG97" i="47"/>
  <c r="BF97" i="47"/>
  <c r="BE97" i="47"/>
  <c r="BD97" i="47"/>
  <c r="BC97" i="47"/>
  <c r="BB97" i="47"/>
  <c r="BA97" i="47"/>
  <c r="AZ97" i="47"/>
  <c r="AY97" i="47"/>
  <c r="AX97" i="47"/>
  <c r="AW97" i="47"/>
  <c r="AV97" i="47"/>
  <c r="AU97" i="47"/>
  <c r="AT97" i="47"/>
  <c r="AS97" i="47"/>
  <c r="AR97" i="47"/>
  <c r="AQ97" i="47"/>
  <c r="AP97" i="47"/>
  <c r="AO97" i="47"/>
  <c r="AN97" i="47"/>
  <c r="AM97" i="47"/>
  <c r="AL97" i="47"/>
  <c r="AK97" i="47"/>
  <c r="AJ97" i="47"/>
  <c r="AI97" i="47"/>
  <c r="AH97" i="47"/>
  <c r="AG97" i="47"/>
  <c r="AF97" i="47"/>
  <c r="AE97" i="47"/>
  <c r="AD97" i="47"/>
  <c r="AC97" i="47"/>
  <c r="AB97" i="47"/>
  <c r="AA97" i="47"/>
  <c r="Z97" i="47"/>
  <c r="Y97" i="47"/>
  <c r="X97" i="47"/>
  <c r="W97" i="47"/>
  <c r="V97" i="47"/>
  <c r="U97" i="47"/>
  <c r="T97" i="47"/>
  <c r="BW96" i="47"/>
  <c r="BV96" i="47"/>
  <c r="BU96" i="47"/>
  <c r="BT96" i="47"/>
  <c r="BS96" i="47"/>
  <c r="BR96" i="47"/>
  <c r="BQ96" i="47"/>
  <c r="BP96" i="47"/>
  <c r="BO96" i="47"/>
  <c r="BN96" i="47"/>
  <c r="BM96" i="47"/>
  <c r="BL96" i="47"/>
  <c r="BK96" i="47"/>
  <c r="BJ96" i="47"/>
  <c r="BI96" i="47"/>
  <c r="BH96" i="47"/>
  <c r="BG96" i="47"/>
  <c r="BF96" i="47"/>
  <c r="BE96" i="47"/>
  <c r="BD96" i="47"/>
  <c r="BC96" i="47"/>
  <c r="BB96" i="47"/>
  <c r="BA96" i="47"/>
  <c r="AZ96" i="47"/>
  <c r="AY96" i="47"/>
  <c r="AX96" i="47"/>
  <c r="AW96" i="47"/>
  <c r="AV96" i="47"/>
  <c r="AU96" i="47"/>
  <c r="AT96" i="47"/>
  <c r="AS96" i="47"/>
  <c r="AR96" i="47"/>
  <c r="AQ96" i="47"/>
  <c r="AP96" i="47"/>
  <c r="AO96" i="47"/>
  <c r="AN96" i="47"/>
  <c r="AM96" i="47"/>
  <c r="AL96" i="47"/>
  <c r="AK96" i="47"/>
  <c r="AJ96" i="47"/>
  <c r="AI96" i="47"/>
  <c r="AH96" i="47"/>
  <c r="AG96" i="47"/>
  <c r="AF96" i="47"/>
  <c r="AE96" i="47"/>
  <c r="AD96" i="47"/>
  <c r="AC96" i="47"/>
  <c r="AB96" i="47"/>
  <c r="AA96" i="47"/>
  <c r="Z96" i="47"/>
  <c r="Y96" i="47"/>
  <c r="X96" i="47"/>
  <c r="W96" i="47"/>
  <c r="V96" i="47"/>
  <c r="U96" i="47"/>
  <c r="T96" i="47"/>
  <c r="BW95" i="47"/>
  <c r="BV95" i="47"/>
  <c r="BU95" i="47"/>
  <c r="BT95" i="47"/>
  <c r="BS95" i="47"/>
  <c r="BR95" i="47"/>
  <c r="BQ95" i="47"/>
  <c r="BP95" i="47"/>
  <c r="BO95" i="47"/>
  <c r="BN95" i="47"/>
  <c r="BM95" i="47"/>
  <c r="BL95" i="47"/>
  <c r="BK95" i="47"/>
  <c r="BJ95" i="47"/>
  <c r="BI95" i="47"/>
  <c r="BH95" i="47"/>
  <c r="BG95" i="47"/>
  <c r="BF95" i="47"/>
  <c r="BE95" i="47"/>
  <c r="BD95" i="47"/>
  <c r="BC95" i="47"/>
  <c r="BB95" i="47"/>
  <c r="BA95" i="47"/>
  <c r="AZ95" i="47"/>
  <c r="AY95" i="47"/>
  <c r="AX95" i="47"/>
  <c r="AW95" i="47"/>
  <c r="AV95" i="47"/>
  <c r="AU95" i="47"/>
  <c r="AT95" i="47"/>
  <c r="AS95" i="47"/>
  <c r="AR95" i="47"/>
  <c r="AQ95" i="47"/>
  <c r="AP95" i="47"/>
  <c r="AO95" i="47"/>
  <c r="AN95" i="47"/>
  <c r="AM95" i="47"/>
  <c r="AL95" i="47"/>
  <c r="AK95" i="47"/>
  <c r="AJ95" i="47"/>
  <c r="AI95" i="47"/>
  <c r="AH95" i="47"/>
  <c r="AG95" i="47"/>
  <c r="AF95" i="47"/>
  <c r="AE95" i="47"/>
  <c r="AD95" i="47"/>
  <c r="AC95" i="47"/>
  <c r="AB95" i="47"/>
  <c r="AA95" i="47"/>
  <c r="Z95" i="47"/>
  <c r="Y95" i="47"/>
  <c r="X95" i="47"/>
  <c r="W95" i="47"/>
  <c r="V95" i="47"/>
  <c r="U95" i="47"/>
  <c r="T95" i="47"/>
  <c r="BW94" i="47"/>
  <c r="BV94" i="47"/>
  <c r="BU94" i="47"/>
  <c r="BT94" i="47"/>
  <c r="BS94" i="47"/>
  <c r="BR94" i="47"/>
  <c r="BQ94" i="47"/>
  <c r="BP94" i="47"/>
  <c r="BO94" i="47"/>
  <c r="BN94" i="47"/>
  <c r="BM94" i="47"/>
  <c r="BL94" i="47"/>
  <c r="BK94" i="47"/>
  <c r="BJ94" i="47"/>
  <c r="BI94" i="47"/>
  <c r="BH94" i="47"/>
  <c r="BG94" i="47"/>
  <c r="BF94" i="47"/>
  <c r="BE94" i="47"/>
  <c r="BD94" i="47"/>
  <c r="BC94" i="47"/>
  <c r="BB94" i="47"/>
  <c r="BA94" i="47"/>
  <c r="AZ94" i="47"/>
  <c r="AY94" i="47"/>
  <c r="AX94" i="47"/>
  <c r="AW94" i="47"/>
  <c r="AV94" i="47"/>
  <c r="AU94" i="47"/>
  <c r="AT94" i="47"/>
  <c r="AS94" i="47"/>
  <c r="AR94" i="47"/>
  <c r="AQ94" i="47"/>
  <c r="AP94" i="47"/>
  <c r="AO94" i="47"/>
  <c r="AN94" i="47"/>
  <c r="AM94" i="47"/>
  <c r="AL94" i="47"/>
  <c r="AK94" i="47"/>
  <c r="AJ94" i="47"/>
  <c r="AI94" i="47"/>
  <c r="AH94" i="47"/>
  <c r="AG94" i="47"/>
  <c r="AF94" i="47"/>
  <c r="AE94" i="47"/>
  <c r="AD94" i="47"/>
  <c r="AC94" i="47"/>
  <c r="AB94" i="47"/>
  <c r="AA94" i="47"/>
  <c r="Z94" i="47"/>
  <c r="Y94" i="47"/>
  <c r="X94" i="47"/>
  <c r="W94" i="47"/>
  <c r="V94" i="47"/>
  <c r="U94" i="47"/>
  <c r="T94" i="47"/>
  <c r="BW93" i="47"/>
  <c r="BV93" i="47"/>
  <c r="BU93" i="47"/>
  <c r="BT93" i="47"/>
  <c r="BS93" i="47"/>
  <c r="BR93" i="47"/>
  <c r="BQ93" i="47"/>
  <c r="BP93" i="47"/>
  <c r="BO93" i="47"/>
  <c r="BN93" i="47"/>
  <c r="BM93" i="47"/>
  <c r="BL93" i="47"/>
  <c r="BK93" i="47"/>
  <c r="BJ93" i="47"/>
  <c r="BI93" i="47"/>
  <c r="BH93" i="47"/>
  <c r="BG93" i="47"/>
  <c r="BF93" i="47"/>
  <c r="BE93" i="47"/>
  <c r="BD93" i="47"/>
  <c r="BC93" i="47"/>
  <c r="BB93" i="47"/>
  <c r="BA93" i="47"/>
  <c r="AZ93" i="47"/>
  <c r="AY93" i="47"/>
  <c r="AX93" i="47"/>
  <c r="AW93" i="47"/>
  <c r="AV93" i="47"/>
  <c r="AU93" i="47"/>
  <c r="AT93" i="47"/>
  <c r="AS93" i="47"/>
  <c r="AR93" i="47"/>
  <c r="AQ93" i="47"/>
  <c r="AP93" i="47"/>
  <c r="AO93" i="47"/>
  <c r="AN93" i="47"/>
  <c r="AM93" i="47"/>
  <c r="AL93" i="47"/>
  <c r="AK93" i="47"/>
  <c r="AJ93" i="47"/>
  <c r="AI93" i="47"/>
  <c r="AH93" i="47"/>
  <c r="AG93" i="47"/>
  <c r="AF93" i="47"/>
  <c r="AE93" i="47"/>
  <c r="AD93" i="47"/>
  <c r="AC93" i="47"/>
  <c r="AB93" i="47"/>
  <c r="AA93" i="47"/>
  <c r="Z93" i="47"/>
  <c r="Y93" i="47"/>
  <c r="X93" i="47"/>
  <c r="W93" i="47"/>
  <c r="V93" i="47"/>
  <c r="U93" i="47"/>
  <c r="T93" i="47"/>
  <c r="BW92" i="47"/>
  <c r="BV92" i="47"/>
  <c r="BU92" i="47"/>
  <c r="BT92" i="47"/>
  <c r="BS92" i="47"/>
  <c r="BR92" i="47"/>
  <c r="BQ92" i="47"/>
  <c r="BP92" i="47"/>
  <c r="BO92" i="47"/>
  <c r="BN92" i="47"/>
  <c r="BM92" i="47"/>
  <c r="BL92" i="47"/>
  <c r="BK92" i="47"/>
  <c r="BJ92" i="47"/>
  <c r="BI92" i="47"/>
  <c r="BH92" i="47"/>
  <c r="BG92" i="47"/>
  <c r="BF92" i="47"/>
  <c r="BE92" i="47"/>
  <c r="BD92" i="47"/>
  <c r="BC92" i="47"/>
  <c r="BB92" i="47"/>
  <c r="BA92" i="47"/>
  <c r="AZ92" i="47"/>
  <c r="AY92" i="47"/>
  <c r="AX92" i="47"/>
  <c r="AW92" i="47"/>
  <c r="AV92" i="47"/>
  <c r="AU92" i="47"/>
  <c r="AT92" i="47"/>
  <c r="AS92" i="47"/>
  <c r="AR92" i="47"/>
  <c r="AQ92" i="47"/>
  <c r="AP92" i="47"/>
  <c r="AO92" i="47"/>
  <c r="AN92" i="47"/>
  <c r="AM92" i="47"/>
  <c r="AL92" i="47"/>
  <c r="AK92" i="47"/>
  <c r="AJ92" i="47"/>
  <c r="AI92" i="47"/>
  <c r="AH92" i="47"/>
  <c r="AG92" i="47"/>
  <c r="AF92" i="47"/>
  <c r="AE92" i="47"/>
  <c r="AD92" i="47"/>
  <c r="AC92" i="47"/>
  <c r="AB92" i="47"/>
  <c r="AA92" i="47"/>
  <c r="Z92" i="47"/>
  <c r="Y92" i="47"/>
  <c r="X92" i="47"/>
  <c r="W92" i="47"/>
  <c r="V92" i="47"/>
  <c r="U92" i="47"/>
  <c r="T92" i="47"/>
  <c r="BW91" i="47"/>
  <c r="BV91" i="47"/>
  <c r="BU91" i="47"/>
  <c r="BT91" i="47"/>
  <c r="BS91" i="47"/>
  <c r="BR91" i="47"/>
  <c r="BQ91" i="47"/>
  <c r="BP91" i="47"/>
  <c r="BO91" i="47"/>
  <c r="BN91" i="47"/>
  <c r="BM91" i="47"/>
  <c r="BL91" i="47"/>
  <c r="BK91" i="47"/>
  <c r="BJ91" i="47"/>
  <c r="BI91" i="47"/>
  <c r="BH91" i="47"/>
  <c r="BG91" i="47"/>
  <c r="BF91" i="47"/>
  <c r="BE91" i="47"/>
  <c r="BD91" i="47"/>
  <c r="BC91" i="47"/>
  <c r="BB91" i="47"/>
  <c r="BA91" i="47"/>
  <c r="AZ91" i="47"/>
  <c r="AY91" i="47"/>
  <c r="AX91" i="47"/>
  <c r="AW91" i="47"/>
  <c r="AV91" i="47"/>
  <c r="AU91" i="47"/>
  <c r="AT91" i="47"/>
  <c r="AS91" i="47"/>
  <c r="AR91" i="47"/>
  <c r="AQ91" i="47"/>
  <c r="AP91" i="47"/>
  <c r="AO91" i="47"/>
  <c r="AN91" i="47"/>
  <c r="AM91" i="47"/>
  <c r="AL91" i="47"/>
  <c r="AK91" i="47"/>
  <c r="AJ91" i="47"/>
  <c r="AI91" i="47"/>
  <c r="AH91" i="47"/>
  <c r="AG91" i="47"/>
  <c r="AF91" i="47"/>
  <c r="AE91" i="47"/>
  <c r="AD91" i="47"/>
  <c r="AC91" i="47"/>
  <c r="AB91" i="47"/>
  <c r="AA91" i="47"/>
  <c r="Z91" i="47"/>
  <c r="Y91" i="47"/>
  <c r="X91" i="47"/>
  <c r="W91" i="47"/>
  <c r="V91" i="47"/>
  <c r="U91" i="47"/>
  <c r="T91" i="47"/>
  <c r="BW90" i="47"/>
  <c r="BV90" i="47"/>
  <c r="BU90" i="47"/>
  <c r="BT90" i="47"/>
  <c r="BS90" i="47"/>
  <c r="BR90" i="47"/>
  <c r="BQ90" i="47"/>
  <c r="BP90" i="47"/>
  <c r="BO90" i="47"/>
  <c r="BN90" i="47"/>
  <c r="BM90" i="47"/>
  <c r="BL90" i="47"/>
  <c r="BK90" i="47"/>
  <c r="BJ90" i="47"/>
  <c r="BI90" i="47"/>
  <c r="BH90" i="47"/>
  <c r="BG90" i="47"/>
  <c r="BF90" i="47"/>
  <c r="BE90" i="47"/>
  <c r="BD90" i="47"/>
  <c r="BC90" i="47"/>
  <c r="BB90" i="47"/>
  <c r="BA90" i="47"/>
  <c r="AZ90" i="47"/>
  <c r="AY90" i="47"/>
  <c r="AX90" i="47"/>
  <c r="AW90" i="47"/>
  <c r="AV90" i="47"/>
  <c r="AU90" i="47"/>
  <c r="AT90" i="47"/>
  <c r="AS90" i="47"/>
  <c r="AR90" i="47"/>
  <c r="AQ90" i="47"/>
  <c r="AP90" i="47"/>
  <c r="AO90" i="47"/>
  <c r="AN90" i="47"/>
  <c r="AM90" i="47"/>
  <c r="AL90" i="47"/>
  <c r="AK90" i="47"/>
  <c r="AJ90" i="47"/>
  <c r="AI90" i="47"/>
  <c r="AH90" i="47"/>
  <c r="AG90" i="47"/>
  <c r="AF90" i="47"/>
  <c r="AE90" i="47"/>
  <c r="AD90" i="47"/>
  <c r="AC90" i="47"/>
  <c r="AB90" i="47"/>
  <c r="AA90" i="47"/>
  <c r="Z90" i="47"/>
  <c r="Y90" i="47"/>
  <c r="X90" i="47"/>
  <c r="W90" i="47"/>
  <c r="V90" i="47"/>
  <c r="U90" i="47"/>
  <c r="T90" i="47"/>
  <c r="BW89" i="47"/>
  <c r="BV89" i="47"/>
  <c r="BU89" i="47"/>
  <c r="BT89" i="47"/>
  <c r="BS89" i="47"/>
  <c r="BR89" i="47"/>
  <c r="BQ89" i="47"/>
  <c r="BP89" i="47"/>
  <c r="BO89" i="47"/>
  <c r="BN89" i="47"/>
  <c r="BM89" i="47"/>
  <c r="BL89" i="47"/>
  <c r="BK89" i="47"/>
  <c r="BJ89" i="47"/>
  <c r="BI89" i="47"/>
  <c r="BH89" i="47"/>
  <c r="BG89" i="47"/>
  <c r="BF89" i="47"/>
  <c r="BE89" i="47"/>
  <c r="BD89" i="47"/>
  <c r="BC89" i="47"/>
  <c r="BB89" i="47"/>
  <c r="BA89" i="47"/>
  <c r="AZ89" i="47"/>
  <c r="AY89" i="47"/>
  <c r="AX89" i="47"/>
  <c r="AW89" i="47"/>
  <c r="AV89" i="47"/>
  <c r="AU89" i="47"/>
  <c r="AT89" i="47"/>
  <c r="AS89" i="47"/>
  <c r="AR89" i="47"/>
  <c r="AQ89" i="47"/>
  <c r="AP89" i="47"/>
  <c r="AO89" i="47"/>
  <c r="AN89" i="47"/>
  <c r="AM89" i="47"/>
  <c r="AL89" i="47"/>
  <c r="AK89" i="47"/>
  <c r="AJ89" i="47"/>
  <c r="AI89" i="47"/>
  <c r="AH89" i="47"/>
  <c r="AG89" i="47"/>
  <c r="AF89" i="47"/>
  <c r="AE89" i="47"/>
  <c r="AD89" i="47"/>
  <c r="AC89" i="47"/>
  <c r="AB89" i="47"/>
  <c r="AA89" i="47"/>
  <c r="Z89" i="47"/>
  <c r="Y89" i="47"/>
  <c r="X89" i="47"/>
  <c r="W89" i="47"/>
  <c r="V89" i="47"/>
  <c r="U89" i="47"/>
  <c r="T89" i="47"/>
  <c r="BW88" i="47"/>
  <c r="BV88" i="47"/>
  <c r="BU88" i="47"/>
  <c r="BT88" i="47"/>
  <c r="BS88" i="47"/>
  <c r="BR88" i="47"/>
  <c r="BQ88" i="47"/>
  <c r="BP88" i="47"/>
  <c r="BO88" i="47"/>
  <c r="BN88" i="47"/>
  <c r="BM88" i="47"/>
  <c r="BL88" i="47"/>
  <c r="BK88" i="47"/>
  <c r="BJ88" i="47"/>
  <c r="BI88" i="47"/>
  <c r="BH88" i="47"/>
  <c r="BG88" i="47"/>
  <c r="BF88" i="47"/>
  <c r="BE88" i="47"/>
  <c r="BD88" i="47"/>
  <c r="BC88" i="47"/>
  <c r="BB88" i="47"/>
  <c r="BA88" i="47"/>
  <c r="AZ88" i="47"/>
  <c r="AY88" i="47"/>
  <c r="AX88" i="47"/>
  <c r="AW88" i="47"/>
  <c r="AV88" i="47"/>
  <c r="AU88" i="47"/>
  <c r="AT88" i="47"/>
  <c r="AS88" i="47"/>
  <c r="AR88" i="47"/>
  <c r="AQ88" i="47"/>
  <c r="AP88" i="47"/>
  <c r="AO88" i="47"/>
  <c r="AN88" i="47"/>
  <c r="AM88" i="47"/>
  <c r="AL88" i="47"/>
  <c r="AK88" i="47"/>
  <c r="AJ88" i="47"/>
  <c r="AI88" i="47"/>
  <c r="AH88" i="47"/>
  <c r="AG88" i="47"/>
  <c r="AF88" i="47"/>
  <c r="AE88" i="47"/>
  <c r="AD88" i="47"/>
  <c r="AC88" i="47"/>
  <c r="AB88" i="47"/>
  <c r="AA88" i="47"/>
  <c r="Z88" i="47"/>
  <c r="Y88" i="47"/>
  <c r="X88" i="47"/>
  <c r="W88" i="47"/>
  <c r="V88" i="47"/>
  <c r="U88" i="47"/>
  <c r="T88" i="47"/>
  <c r="BW87" i="47"/>
  <c r="BV87" i="47"/>
  <c r="BU87" i="47"/>
  <c r="BT87" i="47"/>
  <c r="BS87" i="47"/>
  <c r="BR87" i="47"/>
  <c r="BQ87" i="47"/>
  <c r="BP87" i="47"/>
  <c r="BO87" i="47"/>
  <c r="BN87" i="47"/>
  <c r="BM87" i="47"/>
  <c r="BL87" i="47"/>
  <c r="BK87" i="47"/>
  <c r="BJ87" i="47"/>
  <c r="BI87" i="47"/>
  <c r="BH87" i="47"/>
  <c r="BG87" i="47"/>
  <c r="BF87" i="47"/>
  <c r="BE87" i="47"/>
  <c r="BD87" i="47"/>
  <c r="BC87" i="47"/>
  <c r="BB87" i="47"/>
  <c r="BA87" i="47"/>
  <c r="AZ87" i="47"/>
  <c r="AY87" i="47"/>
  <c r="AX87" i="47"/>
  <c r="AW87" i="47"/>
  <c r="AV87" i="47"/>
  <c r="AU87" i="47"/>
  <c r="AT87" i="47"/>
  <c r="AS87" i="47"/>
  <c r="AR87" i="47"/>
  <c r="AQ87" i="47"/>
  <c r="AP87" i="47"/>
  <c r="AO87" i="47"/>
  <c r="AN87" i="47"/>
  <c r="AM87" i="47"/>
  <c r="AL87" i="47"/>
  <c r="AK87" i="47"/>
  <c r="AJ87" i="47"/>
  <c r="AI87" i="47"/>
  <c r="AH87" i="47"/>
  <c r="AG87" i="47"/>
  <c r="AF87" i="47"/>
  <c r="AE87" i="47"/>
  <c r="AD87" i="47"/>
  <c r="AC87" i="47"/>
  <c r="AB87" i="47"/>
  <c r="AA87" i="47"/>
  <c r="Z87" i="47"/>
  <c r="Y87" i="47"/>
  <c r="X87" i="47"/>
  <c r="W87" i="47"/>
  <c r="V87" i="47"/>
  <c r="U87" i="47"/>
  <c r="T87" i="47"/>
  <c r="BW86" i="47"/>
  <c r="BV86" i="47"/>
  <c r="BU86" i="47"/>
  <c r="BT86" i="47"/>
  <c r="BS86" i="47"/>
  <c r="BR86" i="47"/>
  <c r="BQ86" i="47"/>
  <c r="BP86" i="47"/>
  <c r="BO86" i="47"/>
  <c r="BN86" i="47"/>
  <c r="BM86" i="47"/>
  <c r="BL86" i="47"/>
  <c r="BK86" i="47"/>
  <c r="BJ86" i="47"/>
  <c r="BI86" i="47"/>
  <c r="BH86" i="47"/>
  <c r="BG86" i="47"/>
  <c r="BF86" i="47"/>
  <c r="BE86" i="47"/>
  <c r="BD86" i="47"/>
  <c r="BC86" i="47"/>
  <c r="BB86" i="47"/>
  <c r="BA86" i="47"/>
  <c r="AZ86" i="47"/>
  <c r="AY86" i="47"/>
  <c r="AX86" i="47"/>
  <c r="AW86" i="47"/>
  <c r="AV86" i="47"/>
  <c r="AU86" i="47"/>
  <c r="AT86" i="47"/>
  <c r="AS86" i="47"/>
  <c r="AR86" i="47"/>
  <c r="AQ86" i="47"/>
  <c r="AP86" i="47"/>
  <c r="AO86" i="47"/>
  <c r="AN86" i="47"/>
  <c r="AM86" i="47"/>
  <c r="AL86" i="47"/>
  <c r="AK86" i="47"/>
  <c r="AJ86" i="47"/>
  <c r="AI86" i="47"/>
  <c r="AH86" i="47"/>
  <c r="AG86" i="47"/>
  <c r="AF86" i="47"/>
  <c r="AE86" i="47"/>
  <c r="AD86" i="47"/>
  <c r="AC86" i="47"/>
  <c r="AB86" i="47"/>
  <c r="AA86" i="47"/>
  <c r="Z86" i="47"/>
  <c r="Y86" i="47"/>
  <c r="X86" i="47"/>
  <c r="W86" i="47"/>
  <c r="V86" i="47"/>
  <c r="U86" i="47"/>
  <c r="T86" i="47"/>
  <c r="BW85" i="47"/>
  <c r="BV85" i="47"/>
  <c r="BU85" i="47"/>
  <c r="BT85" i="47"/>
  <c r="BS85" i="47"/>
  <c r="BR85" i="47"/>
  <c r="BQ85" i="47"/>
  <c r="BP85" i="47"/>
  <c r="BO85" i="47"/>
  <c r="BN85" i="47"/>
  <c r="BM85" i="47"/>
  <c r="BL85" i="47"/>
  <c r="BK85" i="47"/>
  <c r="BJ85" i="47"/>
  <c r="BI85" i="47"/>
  <c r="BH85" i="47"/>
  <c r="BG85" i="47"/>
  <c r="BF85" i="47"/>
  <c r="BE85" i="47"/>
  <c r="BD85" i="47"/>
  <c r="BC85" i="47"/>
  <c r="BB85" i="47"/>
  <c r="BA85" i="47"/>
  <c r="AZ85" i="47"/>
  <c r="AY85" i="47"/>
  <c r="AX85" i="47"/>
  <c r="AW85" i="47"/>
  <c r="AV85" i="47"/>
  <c r="AU85" i="47"/>
  <c r="AT85" i="47"/>
  <c r="AS85" i="47"/>
  <c r="AR85" i="47"/>
  <c r="AQ85" i="47"/>
  <c r="AP85" i="47"/>
  <c r="AO85" i="47"/>
  <c r="AN85" i="47"/>
  <c r="AM85" i="47"/>
  <c r="AL85" i="47"/>
  <c r="AK85" i="47"/>
  <c r="AJ85" i="47"/>
  <c r="AI85" i="47"/>
  <c r="AH85" i="47"/>
  <c r="AG85" i="47"/>
  <c r="AF85" i="47"/>
  <c r="AE85" i="47"/>
  <c r="AD85" i="47"/>
  <c r="AC85" i="47"/>
  <c r="AB85" i="47"/>
  <c r="AA85" i="47"/>
  <c r="Z85" i="47"/>
  <c r="Y85" i="47"/>
  <c r="X85" i="47"/>
  <c r="W85" i="47"/>
  <c r="V85" i="47"/>
  <c r="U85" i="47"/>
  <c r="T85" i="47"/>
  <c r="BW84" i="47"/>
  <c r="BV84" i="47"/>
  <c r="BU84" i="47"/>
  <c r="BT84" i="47"/>
  <c r="BS84" i="47"/>
  <c r="BR84" i="47"/>
  <c r="BQ84" i="47"/>
  <c r="BP84" i="47"/>
  <c r="BO84" i="47"/>
  <c r="BN84" i="47"/>
  <c r="BM84" i="47"/>
  <c r="BL84" i="47"/>
  <c r="BK84" i="47"/>
  <c r="BJ84" i="47"/>
  <c r="BI84" i="47"/>
  <c r="BH84" i="47"/>
  <c r="BG84" i="47"/>
  <c r="BF84" i="47"/>
  <c r="BE84" i="47"/>
  <c r="BD84" i="47"/>
  <c r="BC84" i="47"/>
  <c r="BB84" i="47"/>
  <c r="BA84" i="47"/>
  <c r="AZ84" i="47"/>
  <c r="AY84" i="47"/>
  <c r="AX84" i="47"/>
  <c r="AW84" i="47"/>
  <c r="AV84" i="47"/>
  <c r="AU84" i="47"/>
  <c r="AT84" i="47"/>
  <c r="AS84" i="47"/>
  <c r="AR84" i="47"/>
  <c r="AQ84" i="47"/>
  <c r="AP84" i="47"/>
  <c r="AO84" i="47"/>
  <c r="AN84" i="47"/>
  <c r="AM84" i="47"/>
  <c r="AL84" i="47"/>
  <c r="AK84" i="47"/>
  <c r="AJ84" i="47"/>
  <c r="AI84" i="47"/>
  <c r="AH84" i="47"/>
  <c r="AG84" i="47"/>
  <c r="AF84" i="47"/>
  <c r="AE84" i="47"/>
  <c r="AD84" i="47"/>
  <c r="AC84" i="47"/>
  <c r="AB84" i="47"/>
  <c r="AA84" i="47"/>
  <c r="Z84" i="47"/>
  <c r="Y84" i="47"/>
  <c r="X84" i="47"/>
  <c r="W84" i="47"/>
  <c r="V84" i="47"/>
  <c r="U84" i="47"/>
  <c r="T84" i="47"/>
  <c r="BW83" i="47"/>
  <c r="BV83" i="47"/>
  <c r="BU83" i="47"/>
  <c r="BT83" i="47"/>
  <c r="BS83" i="47"/>
  <c r="BR83" i="47"/>
  <c r="BQ83" i="47"/>
  <c r="BP83" i="47"/>
  <c r="BO83" i="47"/>
  <c r="BN83" i="47"/>
  <c r="BM83" i="47"/>
  <c r="BL83" i="47"/>
  <c r="BK83" i="47"/>
  <c r="BJ83" i="47"/>
  <c r="BI83" i="47"/>
  <c r="BH83" i="47"/>
  <c r="BG83" i="47"/>
  <c r="BF83" i="47"/>
  <c r="BE83" i="47"/>
  <c r="BD83" i="47"/>
  <c r="BC83" i="47"/>
  <c r="BB83" i="47"/>
  <c r="BA83" i="47"/>
  <c r="AZ83" i="47"/>
  <c r="AY83" i="47"/>
  <c r="AX83" i="47"/>
  <c r="AW83" i="47"/>
  <c r="AV83" i="47"/>
  <c r="AU83" i="47"/>
  <c r="AT83" i="47"/>
  <c r="AS83" i="47"/>
  <c r="AR83" i="47"/>
  <c r="AQ83" i="47"/>
  <c r="AP83" i="47"/>
  <c r="AO83" i="47"/>
  <c r="AN83" i="47"/>
  <c r="AM83" i="47"/>
  <c r="AL83" i="47"/>
  <c r="AK83" i="47"/>
  <c r="AJ83" i="47"/>
  <c r="AI83" i="47"/>
  <c r="AH83" i="47"/>
  <c r="AG83" i="47"/>
  <c r="AF83" i="47"/>
  <c r="AE83" i="47"/>
  <c r="AD83" i="47"/>
  <c r="AC83" i="47"/>
  <c r="AB83" i="47"/>
  <c r="AA83" i="47"/>
  <c r="Z83" i="47"/>
  <c r="Y83" i="47"/>
  <c r="X83" i="47"/>
  <c r="W83" i="47"/>
  <c r="V83" i="47"/>
  <c r="U83" i="47"/>
  <c r="T83" i="47"/>
  <c r="BW82" i="47"/>
  <c r="BV82" i="47"/>
  <c r="BU82" i="47"/>
  <c r="BT82" i="47"/>
  <c r="BS82" i="47"/>
  <c r="BR82" i="47"/>
  <c r="BQ82" i="47"/>
  <c r="BP82" i="47"/>
  <c r="BO82" i="47"/>
  <c r="BN82" i="47"/>
  <c r="BM82" i="47"/>
  <c r="BL82" i="47"/>
  <c r="BK82" i="47"/>
  <c r="BJ82" i="47"/>
  <c r="BI82" i="47"/>
  <c r="BH82" i="47"/>
  <c r="BG82" i="47"/>
  <c r="BF82" i="47"/>
  <c r="BE82" i="47"/>
  <c r="BD82" i="47"/>
  <c r="BC82" i="47"/>
  <c r="BB82" i="47"/>
  <c r="BA82" i="47"/>
  <c r="AZ82" i="47"/>
  <c r="AY82" i="47"/>
  <c r="AX82" i="47"/>
  <c r="AW82" i="47"/>
  <c r="AV82" i="47"/>
  <c r="AU82" i="47"/>
  <c r="AT82" i="47"/>
  <c r="AS82" i="47"/>
  <c r="AR82" i="47"/>
  <c r="AQ82" i="47"/>
  <c r="AP82" i="47"/>
  <c r="AO82" i="47"/>
  <c r="AN82" i="47"/>
  <c r="AM82" i="47"/>
  <c r="AL82" i="47"/>
  <c r="AK82" i="47"/>
  <c r="AJ82" i="47"/>
  <c r="AI82" i="47"/>
  <c r="AH82" i="47"/>
  <c r="AG82" i="47"/>
  <c r="AF82" i="47"/>
  <c r="AE82" i="47"/>
  <c r="AD82" i="47"/>
  <c r="AC82" i="47"/>
  <c r="AB82" i="47"/>
  <c r="AA82" i="47"/>
  <c r="Z82" i="47"/>
  <c r="Y82" i="47"/>
  <c r="X82" i="47"/>
  <c r="W82" i="47"/>
  <c r="V82" i="47"/>
  <c r="U82" i="47"/>
  <c r="T82" i="47"/>
  <c r="BW81" i="47"/>
  <c r="BV81" i="47"/>
  <c r="BU81" i="47"/>
  <c r="BT81" i="47"/>
  <c r="BS81" i="47"/>
  <c r="BR81" i="47"/>
  <c r="BQ81" i="47"/>
  <c r="BP81" i="47"/>
  <c r="BO81" i="47"/>
  <c r="BN81" i="47"/>
  <c r="BM81" i="47"/>
  <c r="BL81" i="47"/>
  <c r="BK81" i="47"/>
  <c r="BJ81" i="47"/>
  <c r="BI81" i="47"/>
  <c r="BH81" i="47"/>
  <c r="BG81" i="47"/>
  <c r="BF81" i="47"/>
  <c r="BE81" i="47"/>
  <c r="BD81" i="47"/>
  <c r="BC81" i="47"/>
  <c r="BB81" i="47"/>
  <c r="BA81" i="47"/>
  <c r="AZ81" i="47"/>
  <c r="AY81" i="47"/>
  <c r="AX81" i="47"/>
  <c r="AW81" i="47"/>
  <c r="AV81" i="47"/>
  <c r="AU81" i="47"/>
  <c r="AT81" i="47"/>
  <c r="AS81" i="47"/>
  <c r="AR81" i="47"/>
  <c r="AQ81" i="47"/>
  <c r="AP81" i="47"/>
  <c r="AO81" i="47"/>
  <c r="AN81" i="47"/>
  <c r="AM81" i="47"/>
  <c r="AL81" i="47"/>
  <c r="AK81" i="47"/>
  <c r="AJ81" i="47"/>
  <c r="AI81" i="47"/>
  <c r="AH81" i="47"/>
  <c r="AG81" i="47"/>
  <c r="AF81" i="47"/>
  <c r="AE81" i="47"/>
  <c r="AD81" i="47"/>
  <c r="AC81" i="47"/>
  <c r="AB81" i="47"/>
  <c r="AA81" i="47"/>
  <c r="Z81" i="47"/>
  <c r="Y81" i="47"/>
  <c r="X81" i="47"/>
  <c r="W81" i="47"/>
  <c r="V81" i="47"/>
  <c r="U81" i="47"/>
  <c r="T81" i="47"/>
  <c r="BW80" i="47"/>
  <c r="BV80" i="47"/>
  <c r="BU80" i="47"/>
  <c r="BT80" i="47"/>
  <c r="BS80" i="47"/>
  <c r="BR80" i="47"/>
  <c r="BQ80" i="47"/>
  <c r="BP80" i="47"/>
  <c r="BO80" i="47"/>
  <c r="BN80" i="47"/>
  <c r="BM80" i="47"/>
  <c r="BL80" i="47"/>
  <c r="BK80" i="47"/>
  <c r="BJ80" i="47"/>
  <c r="BI80" i="47"/>
  <c r="BH80" i="47"/>
  <c r="BG80" i="47"/>
  <c r="BF80" i="47"/>
  <c r="BE80" i="47"/>
  <c r="BD80" i="47"/>
  <c r="BC80" i="47"/>
  <c r="BB80" i="47"/>
  <c r="BA80" i="47"/>
  <c r="AZ80" i="47"/>
  <c r="AY80" i="47"/>
  <c r="AX80" i="47"/>
  <c r="AW80" i="47"/>
  <c r="AV80" i="47"/>
  <c r="AU80" i="47"/>
  <c r="AT80" i="47"/>
  <c r="AS80" i="47"/>
  <c r="AR80" i="47"/>
  <c r="AQ80" i="47"/>
  <c r="AP80" i="47"/>
  <c r="AO80" i="47"/>
  <c r="AN80" i="47"/>
  <c r="AM80" i="47"/>
  <c r="AL80" i="47"/>
  <c r="AK80" i="47"/>
  <c r="AJ80" i="47"/>
  <c r="AI80" i="47"/>
  <c r="AH80" i="47"/>
  <c r="AG80" i="47"/>
  <c r="AF80" i="47"/>
  <c r="AE80" i="47"/>
  <c r="AD80" i="47"/>
  <c r="AC80" i="47"/>
  <c r="AB80" i="47"/>
  <c r="AA80" i="47"/>
  <c r="Z80" i="47"/>
  <c r="Y80" i="47"/>
  <c r="X80" i="47"/>
  <c r="W80" i="47"/>
  <c r="V80" i="47"/>
  <c r="U80" i="47"/>
  <c r="T80" i="47"/>
  <c r="BW79" i="47"/>
  <c r="BV79" i="47"/>
  <c r="BU79" i="47"/>
  <c r="BT79" i="47"/>
  <c r="BS79" i="47"/>
  <c r="BR79" i="47"/>
  <c r="BQ79" i="47"/>
  <c r="BP79" i="47"/>
  <c r="BO79" i="47"/>
  <c r="BN79" i="47"/>
  <c r="BM79" i="47"/>
  <c r="BL79" i="47"/>
  <c r="BK79" i="47"/>
  <c r="BJ79" i="47"/>
  <c r="BI79" i="47"/>
  <c r="BH79" i="47"/>
  <c r="BG79" i="47"/>
  <c r="BF79" i="47"/>
  <c r="BE79" i="47"/>
  <c r="BD79" i="47"/>
  <c r="BC79" i="47"/>
  <c r="BB79" i="47"/>
  <c r="BA79" i="47"/>
  <c r="AZ79" i="47"/>
  <c r="AY79" i="47"/>
  <c r="AX79" i="47"/>
  <c r="AW79" i="47"/>
  <c r="AV79" i="47"/>
  <c r="AU79" i="47"/>
  <c r="AT79" i="47"/>
  <c r="AS79" i="47"/>
  <c r="AR79" i="47"/>
  <c r="AQ79" i="47"/>
  <c r="AP79" i="47"/>
  <c r="AO79" i="47"/>
  <c r="AN79" i="47"/>
  <c r="AM79" i="47"/>
  <c r="AL79" i="47"/>
  <c r="AK79" i="47"/>
  <c r="AJ79" i="47"/>
  <c r="AI79" i="47"/>
  <c r="AH79" i="47"/>
  <c r="AG79" i="47"/>
  <c r="AF79" i="47"/>
  <c r="AE79" i="47"/>
  <c r="AD79" i="47"/>
  <c r="AC79" i="47"/>
  <c r="AB79" i="47"/>
  <c r="AA79" i="47"/>
  <c r="Z79" i="47"/>
  <c r="Y79" i="47"/>
  <c r="X79" i="47"/>
  <c r="W79" i="47"/>
  <c r="V79" i="47"/>
  <c r="U79" i="47"/>
  <c r="T79" i="47"/>
  <c r="BW78" i="47"/>
  <c r="BV78" i="47"/>
  <c r="BU78" i="47"/>
  <c r="BT78" i="47"/>
  <c r="BS78" i="47"/>
  <c r="BR78" i="47"/>
  <c r="BQ78" i="47"/>
  <c r="BP78" i="47"/>
  <c r="BO78" i="47"/>
  <c r="BN78" i="47"/>
  <c r="BM78" i="47"/>
  <c r="BL78" i="47"/>
  <c r="BK78" i="47"/>
  <c r="BJ78" i="47"/>
  <c r="BI78" i="47"/>
  <c r="BH78" i="47"/>
  <c r="BG78" i="47"/>
  <c r="BF78" i="47"/>
  <c r="BE78" i="47"/>
  <c r="BD78" i="47"/>
  <c r="BC78" i="47"/>
  <c r="BB78" i="47"/>
  <c r="BA78" i="47"/>
  <c r="AZ78" i="47"/>
  <c r="AY78" i="47"/>
  <c r="AX78" i="47"/>
  <c r="AW78" i="47"/>
  <c r="AV78" i="47"/>
  <c r="AU78" i="47"/>
  <c r="AT78" i="47"/>
  <c r="AS78" i="47"/>
  <c r="AR78" i="47"/>
  <c r="AQ78" i="47"/>
  <c r="AP78" i="47"/>
  <c r="AO78" i="47"/>
  <c r="AN78" i="47"/>
  <c r="AM78" i="47"/>
  <c r="AL78" i="47"/>
  <c r="AK78" i="47"/>
  <c r="AJ78" i="47"/>
  <c r="AI78" i="47"/>
  <c r="AH78" i="47"/>
  <c r="AG78" i="47"/>
  <c r="AF78" i="47"/>
  <c r="AE78" i="47"/>
  <c r="AD78" i="47"/>
  <c r="AC78" i="47"/>
  <c r="AB78" i="47"/>
  <c r="AA78" i="47"/>
  <c r="Z78" i="47"/>
  <c r="Y78" i="47"/>
  <c r="X78" i="47"/>
  <c r="W78" i="47"/>
  <c r="V78" i="47"/>
  <c r="U78" i="47"/>
  <c r="T78" i="47"/>
  <c r="BW77" i="47"/>
  <c r="BV77" i="47"/>
  <c r="BU77" i="47"/>
  <c r="BT77" i="47"/>
  <c r="BS77" i="47"/>
  <c r="BR77" i="47"/>
  <c r="BQ77" i="47"/>
  <c r="BP77" i="47"/>
  <c r="BO77" i="47"/>
  <c r="BN77" i="47"/>
  <c r="BM77" i="47"/>
  <c r="BL77" i="47"/>
  <c r="BK77" i="47"/>
  <c r="BJ77" i="47"/>
  <c r="BI77" i="47"/>
  <c r="BH77" i="47"/>
  <c r="BG77" i="47"/>
  <c r="BF77" i="47"/>
  <c r="BE77" i="47"/>
  <c r="BD77" i="47"/>
  <c r="BC77" i="47"/>
  <c r="BB77" i="47"/>
  <c r="BA77" i="47"/>
  <c r="AZ77" i="47"/>
  <c r="AY77" i="47"/>
  <c r="AX77" i="47"/>
  <c r="AW77" i="47"/>
  <c r="AV77" i="47"/>
  <c r="AU77" i="47"/>
  <c r="AT77" i="47"/>
  <c r="AS77" i="47"/>
  <c r="AR77" i="47"/>
  <c r="AQ77" i="47"/>
  <c r="AP77" i="47"/>
  <c r="AO77" i="47"/>
  <c r="AN77" i="47"/>
  <c r="AM77" i="47"/>
  <c r="AL77" i="47"/>
  <c r="AK77" i="47"/>
  <c r="AJ77" i="47"/>
  <c r="AI77" i="47"/>
  <c r="AH77" i="47"/>
  <c r="AG77" i="47"/>
  <c r="AF77" i="47"/>
  <c r="AE77" i="47"/>
  <c r="AD77" i="47"/>
  <c r="AC77" i="47"/>
  <c r="AB77" i="47"/>
  <c r="AA77" i="47"/>
  <c r="Z77" i="47"/>
  <c r="Y77" i="47"/>
  <c r="X77" i="47"/>
  <c r="W77" i="47"/>
  <c r="V77" i="47"/>
  <c r="U77" i="47"/>
  <c r="T77" i="47"/>
  <c r="BW76" i="47"/>
  <c r="BV76" i="47"/>
  <c r="BU76" i="47"/>
  <c r="BT76" i="47"/>
  <c r="BS76" i="47"/>
  <c r="BR76" i="47"/>
  <c r="BQ76" i="47"/>
  <c r="BP76" i="47"/>
  <c r="BO76" i="47"/>
  <c r="BN76" i="47"/>
  <c r="BM76" i="47"/>
  <c r="BL76" i="47"/>
  <c r="BK76" i="47"/>
  <c r="BJ76" i="47"/>
  <c r="BI76" i="47"/>
  <c r="BH76" i="47"/>
  <c r="BG76" i="47"/>
  <c r="BF76" i="47"/>
  <c r="BE76" i="47"/>
  <c r="BD76" i="47"/>
  <c r="BC76" i="47"/>
  <c r="BB76" i="47"/>
  <c r="BA76" i="47"/>
  <c r="AZ76" i="47"/>
  <c r="AY76" i="47"/>
  <c r="AX76" i="47"/>
  <c r="AW76" i="47"/>
  <c r="AV76" i="47"/>
  <c r="AU76" i="47"/>
  <c r="AT76" i="47"/>
  <c r="AS76" i="47"/>
  <c r="AR76" i="47"/>
  <c r="AQ76" i="47"/>
  <c r="AP76" i="47"/>
  <c r="AO76" i="47"/>
  <c r="AN76" i="47"/>
  <c r="AM76" i="47"/>
  <c r="AL76" i="47"/>
  <c r="AK76" i="47"/>
  <c r="AJ76" i="47"/>
  <c r="AI76" i="47"/>
  <c r="AH76" i="47"/>
  <c r="AG76" i="47"/>
  <c r="AF76" i="47"/>
  <c r="AE76" i="47"/>
  <c r="AD76" i="47"/>
  <c r="AC76" i="47"/>
  <c r="AB76" i="47"/>
  <c r="AA76" i="47"/>
  <c r="Z76" i="47"/>
  <c r="Y76" i="47"/>
  <c r="X76" i="47"/>
  <c r="W76" i="47"/>
  <c r="V76" i="47"/>
  <c r="U76" i="47"/>
  <c r="T76" i="47"/>
  <c r="BW75" i="47"/>
  <c r="BV75" i="47"/>
  <c r="BU75" i="47"/>
  <c r="BT75" i="47"/>
  <c r="BS75" i="47"/>
  <c r="BR75" i="47"/>
  <c r="BQ75" i="47"/>
  <c r="BP75" i="47"/>
  <c r="BO75" i="47"/>
  <c r="BN75" i="47"/>
  <c r="BM75" i="47"/>
  <c r="BL75" i="47"/>
  <c r="BK75" i="47"/>
  <c r="BJ75" i="47"/>
  <c r="BI75" i="47"/>
  <c r="BH75" i="47"/>
  <c r="BG75" i="47"/>
  <c r="BF75" i="47"/>
  <c r="BE75" i="47"/>
  <c r="BD75" i="47"/>
  <c r="BC75" i="47"/>
  <c r="BB75" i="47"/>
  <c r="BA75" i="47"/>
  <c r="AZ75" i="47"/>
  <c r="AY75" i="47"/>
  <c r="AX75" i="47"/>
  <c r="AW75" i="47"/>
  <c r="AV75" i="47"/>
  <c r="AU75" i="47"/>
  <c r="AT75" i="47"/>
  <c r="AS75" i="47"/>
  <c r="AR75" i="47"/>
  <c r="AQ75" i="47"/>
  <c r="AP75" i="47"/>
  <c r="AO75" i="47"/>
  <c r="AN75" i="47"/>
  <c r="AM75" i="47"/>
  <c r="AL75" i="47"/>
  <c r="AK75" i="47"/>
  <c r="AJ75" i="47"/>
  <c r="AI75" i="47"/>
  <c r="AH75" i="47"/>
  <c r="AG75" i="47"/>
  <c r="AF75" i="47"/>
  <c r="AE75" i="47"/>
  <c r="AD75" i="47"/>
  <c r="AC75" i="47"/>
  <c r="AB75" i="47"/>
  <c r="AA75" i="47"/>
  <c r="Z75" i="47"/>
  <c r="Y75" i="47"/>
  <c r="X75" i="47"/>
  <c r="W75" i="47"/>
  <c r="V75" i="47"/>
  <c r="U75" i="47"/>
  <c r="T75" i="47"/>
  <c r="BW74" i="47"/>
  <c r="BV74" i="47"/>
  <c r="BU74" i="47"/>
  <c r="BT74" i="47"/>
  <c r="BS74" i="47"/>
  <c r="BR74" i="47"/>
  <c r="BQ74" i="47"/>
  <c r="BP74" i="47"/>
  <c r="BO74" i="47"/>
  <c r="BN74" i="47"/>
  <c r="BM74" i="47"/>
  <c r="BL74" i="47"/>
  <c r="BK74" i="47"/>
  <c r="BJ74" i="47"/>
  <c r="BI74" i="47"/>
  <c r="BH74" i="47"/>
  <c r="BG74" i="47"/>
  <c r="BF74" i="47"/>
  <c r="BE74" i="47"/>
  <c r="BD74" i="47"/>
  <c r="BC74" i="47"/>
  <c r="BB74" i="47"/>
  <c r="BA74" i="47"/>
  <c r="AZ74" i="47"/>
  <c r="AY74" i="47"/>
  <c r="AX74" i="47"/>
  <c r="AW74" i="47"/>
  <c r="AV74" i="47"/>
  <c r="AU74" i="47"/>
  <c r="AT74" i="47"/>
  <c r="AS74" i="47"/>
  <c r="AR74" i="47"/>
  <c r="AQ74" i="47"/>
  <c r="AP74" i="47"/>
  <c r="AO74" i="47"/>
  <c r="AN74" i="47"/>
  <c r="AM74" i="47"/>
  <c r="AL74" i="47"/>
  <c r="AK74" i="47"/>
  <c r="AJ74" i="47"/>
  <c r="AI74" i="47"/>
  <c r="AH74" i="47"/>
  <c r="AG74" i="47"/>
  <c r="AF74" i="47"/>
  <c r="AE74" i="47"/>
  <c r="AD74" i="47"/>
  <c r="AC74" i="47"/>
  <c r="AB74" i="47"/>
  <c r="AA74" i="47"/>
  <c r="Z74" i="47"/>
  <c r="Y74" i="47"/>
  <c r="X74" i="47"/>
  <c r="W74" i="47"/>
  <c r="V74" i="47"/>
  <c r="U74" i="47"/>
  <c r="T74" i="47"/>
  <c r="BW73" i="47"/>
  <c r="BV73" i="47"/>
  <c r="BU73" i="47"/>
  <c r="BT73" i="47"/>
  <c r="BS73" i="47"/>
  <c r="BR73" i="47"/>
  <c r="BQ73" i="47"/>
  <c r="BP73" i="47"/>
  <c r="BO73" i="47"/>
  <c r="BN73" i="47"/>
  <c r="BM73" i="47"/>
  <c r="BL73" i="47"/>
  <c r="BK73" i="47"/>
  <c r="BJ73" i="47"/>
  <c r="BI73" i="47"/>
  <c r="BH73" i="47"/>
  <c r="BG73" i="47"/>
  <c r="BF73" i="47"/>
  <c r="BE73" i="47"/>
  <c r="BD73" i="47"/>
  <c r="BC73" i="47"/>
  <c r="BB73" i="47"/>
  <c r="BA73" i="47"/>
  <c r="AZ73" i="47"/>
  <c r="AY73" i="47"/>
  <c r="AX73" i="47"/>
  <c r="AW73" i="47"/>
  <c r="AV73" i="47"/>
  <c r="AU73" i="47"/>
  <c r="AT73" i="47"/>
  <c r="AS73" i="47"/>
  <c r="AR73" i="47"/>
  <c r="AQ73" i="47"/>
  <c r="AP73" i="47"/>
  <c r="AO73" i="47"/>
  <c r="AN73" i="47"/>
  <c r="AM73" i="47"/>
  <c r="AL73" i="47"/>
  <c r="AK73" i="47"/>
  <c r="AJ73" i="47"/>
  <c r="AI73" i="47"/>
  <c r="AH73" i="47"/>
  <c r="AG73" i="47"/>
  <c r="AF73" i="47"/>
  <c r="AE73" i="47"/>
  <c r="AD73" i="47"/>
  <c r="AC73" i="47"/>
  <c r="AB73" i="47"/>
  <c r="AA73" i="47"/>
  <c r="Z73" i="47"/>
  <c r="Y73" i="47"/>
  <c r="X73" i="47"/>
  <c r="W73" i="47"/>
  <c r="V73" i="47"/>
  <c r="U73" i="47"/>
  <c r="T73" i="47"/>
  <c r="BW72" i="47"/>
  <c r="BV72" i="47"/>
  <c r="BU72" i="47"/>
  <c r="BT72" i="47"/>
  <c r="BS72" i="47"/>
  <c r="BR72" i="47"/>
  <c r="BQ72" i="47"/>
  <c r="BP72" i="47"/>
  <c r="BO72" i="47"/>
  <c r="BN72" i="47"/>
  <c r="BM72" i="47"/>
  <c r="BL72" i="47"/>
  <c r="BK72" i="47"/>
  <c r="BJ72" i="47"/>
  <c r="BI72" i="47"/>
  <c r="BH72" i="47"/>
  <c r="BG72" i="47"/>
  <c r="BF72" i="47"/>
  <c r="BE72" i="47"/>
  <c r="BD72" i="47"/>
  <c r="BC72" i="47"/>
  <c r="BB72" i="47"/>
  <c r="BA72" i="47"/>
  <c r="AZ72" i="47"/>
  <c r="AY72" i="47"/>
  <c r="AX72" i="47"/>
  <c r="AW72" i="47"/>
  <c r="AV72" i="47"/>
  <c r="AU72" i="47"/>
  <c r="AT72" i="47"/>
  <c r="AS72" i="47"/>
  <c r="AR72" i="47"/>
  <c r="AQ72" i="47"/>
  <c r="AP72" i="47"/>
  <c r="AO72" i="47"/>
  <c r="AN72" i="47"/>
  <c r="AM72" i="47"/>
  <c r="AL72" i="47"/>
  <c r="AK72" i="47"/>
  <c r="AJ72" i="47"/>
  <c r="AI72" i="47"/>
  <c r="AH72" i="47"/>
  <c r="AG72" i="47"/>
  <c r="AF72" i="47"/>
  <c r="AE72" i="47"/>
  <c r="AD72" i="47"/>
  <c r="AC72" i="47"/>
  <c r="AB72" i="47"/>
  <c r="AA72" i="47"/>
  <c r="Z72" i="47"/>
  <c r="Y72" i="47"/>
  <c r="X72" i="47"/>
  <c r="W72" i="47"/>
  <c r="V72" i="47"/>
  <c r="U72" i="47"/>
  <c r="T72" i="47"/>
  <c r="BW71" i="47"/>
  <c r="BV71" i="47"/>
  <c r="BU71" i="47"/>
  <c r="BT71" i="47"/>
  <c r="BS71" i="47"/>
  <c r="BR71" i="47"/>
  <c r="BQ71" i="47"/>
  <c r="BP71" i="47"/>
  <c r="BO71" i="47"/>
  <c r="BN71" i="47"/>
  <c r="BM71" i="47"/>
  <c r="BL71" i="47"/>
  <c r="BK71" i="47"/>
  <c r="BJ71" i="47"/>
  <c r="BI71" i="47"/>
  <c r="BH71" i="47"/>
  <c r="BG71" i="47"/>
  <c r="BF71" i="47"/>
  <c r="BE71" i="47"/>
  <c r="BD71" i="47"/>
  <c r="BC71" i="47"/>
  <c r="BB71" i="47"/>
  <c r="BA71" i="47"/>
  <c r="AZ71" i="47"/>
  <c r="AY71" i="47"/>
  <c r="AX71" i="47"/>
  <c r="AW71" i="47"/>
  <c r="AV71" i="47"/>
  <c r="AU71" i="47"/>
  <c r="AT71" i="47"/>
  <c r="AS71" i="47"/>
  <c r="AR71" i="47"/>
  <c r="AQ71" i="47"/>
  <c r="AP71" i="47"/>
  <c r="AO71" i="47"/>
  <c r="AN71" i="47"/>
  <c r="AM71" i="47"/>
  <c r="AL71" i="47"/>
  <c r="AK71" i="47"/>
  <c r="AJ71" i="47"/>
  <c r="AI71" i="47"/>
  <c r="AH71" i="47"/>
  <c r="AG71" i="47"/>
  <c r="AF71" i="47"/>
  <c r="AE71" i="47"/>
  <c r="AD71" i="47"/>
  <c r="AC71" i="47"/>
  <c r="AB71" i="47"/>
  <c r="AA71" i="47"/>
  <c r="Z71" i="47"/>
  <c r="Y71" i="47"/>
  <c r="X71" i="47"/>
  <c r="W71" i="47"/>
  <c r="V71" i="47"/>
  <c r="U71" i="47"/>
  <c r="T71" i="47"/>
  <c r="BW70" i="47"/>
  <c r="BV70" i="47"/>
  <c r="BU70" i="47"/>
  <c r="BT70" i="47"/>
  <c r="BS70" i="47"/>
  <c r="BR70" i="47"/>
  <c r="BQ70" i="47"/>
  <c r="BP70" i="47"/>
  <c r="BO70" i="47"/>
  <c r="BN70" i="47"/>
  <c r="BM70" i="47"/>
  <c r="BL70" i="47"/>
  <c r="BK70" i="47"/>
  <c r="BJ70" i="47"/>
  <c r="BI70" i="47"/>
  <c r="BH70" i="47"/>
  <c r="BG70" i="47"/>
  <c r="BF70" i="47"/>
  <c r="BE70" i="47"/>
  <c r="BD70" i="47"/>
  <c r="BC70" i="47"/>
  <c r="BB70" i="47"/>
  <c r="BA70" i="47"/>
  <c r="AZ70" i="47"/>
  <c r="AY70" i="47"/>
  <c r="AX70" i="47"/>
  <c r="AW70" i="47"/>
  <c r="AV70" i="47"/>
  <c r="AU70" i="47"/>
  <c r="AT70" i="47"/>
  <c r="AS70" i="47"/>
  <c r="AR70" i="47"/>
  <c r="AQ70" i="47"/>
  <c r="AP70" i="47"/>
  <c r="AO70" i="47"/>
  <c r="AN70" i="47"/>
  <c r="AM70" i="47"/>
  <c r="AL70" i="47"/>
  <c r="AK70" i="47"/>
  <c r="AJ70" i="47"/>
  <c r="AI70" i="47"/>
  <c r="AH70" i="47"/>
  <c r="AG70" i="47"/>
  <c r="AF70" i="47"/>
  <c r="AE70" i="47"/>
  <c r="AD70" i="47"/>
  <c r="AC70" i="47"/>
  <c r="AB70" i="47"/>
  <c r="AA70" i="47"/>
  <c r="Z70" i="47"/>
  <c r="Y70" i="47"/>
  <c r="X70" i="47"/>
  <c r="W70" i="47"/>
  <c r="V70" i="47"/>
  <c r="U70" i="47"/>
  <c r="T70" i="47"/>
  <c r="BW69" i="47"/>
  <c r="BV69" i="47"/>
  <c r="BU69" i="47"/>
  <c r="BT69" i="47"/>
  <c r="BS69" i="47"/>
  <c r="BR69" i="47"/>
  <c r="BQ69" i="47"/>
  <c r="BP69" i="47"/>
  <c r="BO69" i="47"/>
  <c r="BN69" i="47"/>
  <c r="BM69" i="47"/>
  <c r="BL69" i="47"/>
  <c r="BK69" i="47"/>
  <c r="BJ69" i="47"/>
  <c r="BI69" i="47"/>
  <c r="BH69" i="47"/>
  <c r="BG69" i="47"/>
  <c r="BF69" i="47"/>
  <c r="BE69" i="47"/>
  <c r="BD69" i="47"/>
  <c r="BC69" i="47"/>
  <c r="BB69" i="47"/>
  <c r="BA69" i="47"/>
  <c r="AZ69" i="47"/>
  <c r="AY69" i="47"/>
  <c r="AX69" i="47"/>
  <c r="AW69" i="47"/>
  <c r="AV69" i="47"/>
  <c r="AU69" i="47"/>
  <c r="AT69" i="47"/>
  <c r="AS69" i="47"/>
  <c r="AR69" i="47"/>
  <c r="AQ69" i="47"/>
  <c r="AP69" i="47"/>
  <c r="AO69" i="47"/>
  <c r="AN69" i="47"/>
  <c r="AM69" i="47"/>
  <c r="AL69" i="47"/>
  <c r="AK69" i="47"/>
  <c r="AJ69" i="47"/>
  <c r="AI69" i="47"/>
  <c r="AH69" i="47"/>
  <c r="AG69" i="47"/>
  <c r="AF69" i="47"/>
  <c r="AE69" i="47"/>
  <c r="AD69" i="47"/>
  <c r="AC69" i="47"/>
  <c r="AB69" i="47"/>
  <c r="AA69" i="47"/>
  <c r="Z69" i="47"/>
  <c r="Y69" i="47"/>
  <c r="X69" i="47"/>
  <c r="W69" i="47"/>
  <c r="V69" i="47"/>
  <c r="U69" i="47"/>
  <c r="T69" i="47"/>
  <c r="BW68" i="47"/>
  <c r="BV68" i="47"/>
  <c r="BU68" i="47"/>
  <c r="BT68" i="47"/>
  <c r="BS68" i="47"/>
  <c r="BR68" i="47"/>
  <c r="BQ68" i="47"/>
  <c r="BP68" i="47"/>
  <c r="BO68" i="47"/>
  <c r="BN68" i="47"/>
  <c r="BM68" i="47"/>
  <c r="BL68" i="47"/>
  <c r="BK68" i="47"/>
  <c r="BJ68" i="47"/>
  <c r="BI68" i="47"/>
  <c r="BH68" i="47"/>
  <c r="BG68" i="47"/>
  <c r="BF68" i="47"/>
  <c r="BE68" i="47"/>
  <c r="BD68" i="47"/>
  <c r="BC68" i="47"/>
  <c r="BB68" i="47"/>
  <c r="BA68" i="47"/>
  <c r="AZ68" i="47"/>
  <c r="AY68" i="47"/>
  <c r="AX68" i="47"/>
  <c r="AW68" i="47"/>
  <c r="AV68" i="47"/>
  <c r="AU68" i="47"/>
  <c r="AT68" i="47"/>
  <c r="AS68" i="47"/>
  <c r="AR68" i="47"/>
  <c r="AQ68" i="47"/>
  <c r="AP68" i="47"/>
  <c r="AO68" i="47"/>
  <c r="AN68" i="47"/>
  <c r="AM68" i="47"/>
  <c r="AL68" i="47"/>
  <c r="AK68" i="47"/>
  <c r="AJ68" i="47"/>
  <c r="AI68" i="47"/>
  <c r="AH68" i="47"/>
  <c r="AG68" i="47"/>
  <c r="AF68" i="47"/>
  <c r="AE68" i="47"/>
  <c r="AD68" i="47"/>
  <c r="AC68" i="47"/>
  <c r="AB68" i="47"/>
  <c r="AA68" i="47"/>
  <c r="Z68" i="47"/>
  <c r="Y68" i="47"/>
  <c r="X68" i="47"/>
  <c r="W68" i="47"/>
  <c r="V68" i="47"/>
  <c r="U68" i="47"/>
  <c r="T68" i="47"/>
  <c r="BW67" i="47"/>
  <c r="BV67" i="47"/>
  <c r="BU67" i="47"/>
  <c r="BT67" i="47"/>
  <c r="BS67" i="47"/>
  <c r="BR67" i="47"/>
  <c r="BQ67" i="47"/>
  <c r="BP67" i="47"/>
  <c r="BO67" i="47"/>
  <c r="BN67" i="47"/>
  <c r="BM67" i="47"/>
  <c r="BL67" i="47"/>
  <c r="BK67" i="47"/>
  <c r="BJ67" i="47"/>
  <c r="BI67" i="47"/>
  <c r="BH67" i="47"/>
  <c r="BG67" i="47"/>
  <c r="BF67" i="47"/>
  <c r="BE67" i="47"/>
  <c r="BD67" i="47"/>
  <c r="BC67" i="47"/>
  <c r="BB67" i="47"/>
  <c r="BA67" i="47"/>
  <c r="AZ67" i="47"/>
  <c r="AY67" i="47"/>
  <c r="AX67" i="47"/>
  <c r="AW67" i="47"/>
  <c r="AV67" i="47"/>
  <c r="AU67" i="47"/>
  <c r="AT67" i="47"/>
  <c r="AS67" i="47"/>
  <c r="AR67" i="47"/>
  <c r="AQ67" i="47"/>
  <c r="AP67" i="47"/>
  <c r="AO67" i="47"/>
  <c r="AN67" i="47"/>
  <c r="AM67" i="47"/>
  <c r="AL67" i="47"/>
  <c r="AK67" i="47"/>
  <c r="AJ67" i="47"/>
  <c r="AI67" i="47"/>
  <c r="AH67" i="47"/>
  <c r="AG67" i="47"/>
  <c r="AF67" i="47"/>
  <c r="AE67" i="47"/>
  <c r="AD67" i="47"/>
  <c r="AC67" i="47"/>
  <c r="AB67" i="47"/>
  <c r="AA67" i="47"/>
  <c r="Z67" i="47"/>
  <c r="Y67" i="47"/>
  <c r="X67" i="47"/>
  <c r="W67" i="47"/>
  <c r="V67" i="47"/>
  <c r="U67" i="47"/>
  <c r="T67" i="47"/>
  <c r="BW66" i="47"/>
  <c r="BV66" i="47"/>
  <c r="BU66" i="47"/>
  <c r="BT66" i="47"/>
  <c r="BS66" i="47"/>
  <c r="BR66" i="47"/>
  <c r="BQ66" i="47"/>
  <c r="BP66" i="47"/>
  <c r="BO66" i="47"/>
  <c r="BN66" i="47"/>
  <c r="BM66" i="47"/>
  <c r="BL66" i="47"/>
  <c r="BK66" i="47"/>
  <c r="BJ66" i="47"/>
  <c r="BI66" i="47"/>
  <c r="BH66" i="47"/>
  <c r="BG66" i="47"/>
  <c r="BF66" i="47"/>
  <c r="BE66" i="47"/>
  <c r="BD66" i="47"/>
  <c r="BC66" i="47"/>
  <c r="BB66" i="47"/>
  <c r="BA66" i="47"/>
  <c r="AZ66" i="47"/>
  <c r="AY66" i="47"/>
  <c r="AX66" i="47"/>
  <c r="AW66" i="47"/>
  <c r="AV66" i="47"/>
  <c r="AU66" i="47"/>
  <c r="AT66" i="47"/>
  <c r="AS66" i="47"/>
  <c r="AR66" i="47"/>
  <c r="AQ66" i="47"/>
  <c r="AP66" i="47"/>
  <c r="AO66" i="47"/>
  <c r="AN66" i="47"/>
  <c r="AM66" i="47"/>
  <c r="AL66" i="47"/>
  <c r="AK66" i="47"/>
  <c r="AJ66" i="47"/>
  <c r="AI66" i="47"/>
  <c r="AH66" i="47"/>
  <c r="AG66" i="47"/>
  <c r="AF66" i="47"/>
  <c r="AE66" i="47"/>
  <c r="AD66" i="47"/>
  <c r="AC66" i="47"/>
  <c r="AB66" i="47"/>
  <c r="AA66" i="47"/>
  <c r="Z66" i="47"/>
  <c r="Y66" i="47"/>
  <c r="X66" i="47"/>
  <c r="W66" i="47"/>
  <c r="V66" i="47"/>
  <c r="U66" i="47"/>
  <c r="T66" i="47"/>
  <c r="BW65" i="47"/>
  <c r="BV65" i="47"/>
  <c r="BU65" i="47"/>
  <c r="BT65" i="47"/>
  <c r="BS65" i="47"/>
  <c r="BR65" i="47"/>
  <c r="BQ65" i="47"/>
  <c r="BP65" i="47"/>
  <c r="BO65" i="47"/>
  <c r="BN65" i="47"/>
  <c r="BM65" i="47"/>
  <c r="BL65" i="47"/>
  <c r="BK65" i="47"/>
  <c r="BJ65" i="47"/>
  <c r="BI65" i="47"/>
  <c r="BH65" i="47"/>
  <c r="BG65" i="47"/>
  <c r="BF65" i="47"/>
  <c r="BE65" i="47"/>
  <c r="BD65" i="47"/>
  <c r="BC65" i="47"/>
  <c r="BB65" i="47"/>
  <c r="BA65" i="47"/>
  <c r="AZ65" i="47"/>
  <c r="AY65" i="47"/>
  <c r="AX65" i="47"/>
  <c r="AW65" i="47"/>
  <c r="AV65" i="47"/>
  <c r="AU65" i="47"/>
  <c r="AT65" i="47"/>
  <c r="AS65" i="47"/>
  <c r="AR65" i="47"/>
  <c r="AQ65" i="47"/>
  <c r="AP65" i="47"/>
  <c r="AO65" i="47"/>
  <c r="AN65" i="47"/>
  <c r="AM65" i="47"/>
  <c r="AL65" i="47"/>
  <c r="AK65" i="47"/>
  <c r="AJ65" i="47"/>
  <c r="AI65" i="47"/>
  <c r="AH65" i="47"/>
  <c r="AG65" i="47"/>
  <c r="AF65" i="47"/>
  <c r="AE65" i="47"/>
  <c r="AD65" i="47"/>
  <c r="AC65" i="47"/>
  <c r="AB65" i="47"/>
  <c r="AA65" i="47"/>
  <c r="Z65" i="47"/>
  <c r="Y65" i="47"/>
  <c r="X65" i="47"/>
  <c r="W65" i="47"/>
  <c r="V65" i="47"/>
  <c r="U65" i="47"/>
  <c r="T65" i="47"/>
  <c r="BW64" i="47"/>
  <c r="BV64" i="47"/>
  <c r="BU64" i="47"/>
  <c r="BT64" i="47"/>
  <c r="BS64" i="47"/>
  <c r="BR64" i="47"/>
  <c r="BQ64" i="47"/>
  <c r="BP64" i="47"/>
  <c r="BO64" i="47"/>
  <c r="BN64" i="47"/>
  <c r="BM64" i="47"/>
  <c r="BL64" i="47"/>
  <c r="BK64" i="47"/>
  <c r="BJ64" i="47"/>
  <c r="BI64" i="47"/>
  <c r="BH64" i="47"/>
  <c r="BG64" i="47"/>
  <c r="BF64" i="47"/>
  <c r="BE64" i="47"/>
  <c r="BD64" i="47"/>
  <c r="BC64" i="47"/>
  <c r="BB64" i="47"/>
  <c r="BA64" i="47"/>
  <c r="AZ64" i="47"/>
  <c r="AY64" i="47"/>
  <c r="AX64" i="47"/>
  <c r="AW64" i="47"/>
  <c r="AV64" i="47"/>
  <c r="AU64" i="47"/>
  <c r="AT64" i="47"/>
  <c r="AS64" i="47"/>
  <c r="AR64" i="47"/>
  <c r="AQ64" i="47"/>
  <c r="AP64" i="47"/>
  <c r="AO64" i="47"/>
  <c r="AN64" i="47"/>
  <c r="AM64" i="47"/>
  <c r="AL64" i="47"/>
  <c r="AK64" i="47"/>
  <c r="AJ64" i="47"/>
  <c r="AI64" i="47"/>
  <c r="AH64" i="47"/>
  <c r="AG64" i="47"/>
  <c r="AF64" i="47"/>
  <c r="AE64" i="47"/>
  <c r="AD64" i="47"/>
  <c r="AC64" i="47"/>
  <c r="AB64" i="47"/>
  <c r="AA64" i="47"/>
  <c r="Z64" i="47"/>
  <c r="Y64" i="47"/>
  <c r="X64" i="47"/>
  <c r="W64" i="47"/>
  <c r="V64" i="47"/>
  <c r="U64" i="47"/>
  <c r="T64" i="47"/>
  <c r="BW63" i="47"/>
  <c r="BV63" i="47"/>
  <c r="BU63" i="47"/>
  <c r="BT63" i="47"/>
  <c r="BS63" i="47"/>
  <c r="BR63" i="47"/>
  <c r="BQ63" i="47"/>
  <c r="BP63" i="47"/>
  <c r="BO63" i="47"/>
  <c r="BN63" i="47"/>
  <c r="BM63" i="47"/>
  <c r="BL63" i="47"/>
  <c r="BK63" i="47"/>
  <c r="BJ63" i="47"/>
  <c r="BI63" i="47"/>
  <c r="BH63" i="47"/>
  <c r="BG63" i="47"/>
  <c r="BF63" i="47"/>
  <c r="BE63" i="47"/>
  <c r="BD63" i="47"/>
  <c r="BC63" i="47"/>
  <c r="BB63" i="47"/>
  <c r="BA63" i="47"/>
  <c r="AZ63" i="47"/>
  <c r="AY63" i="47"/>
  <c r="AX63" i="47"/>
  <c r="AW63" i="47"/>
  <c r="AV63" i="47"/>
  <c r="AU63" i="47"/>
  <c r="AT63" i="47"/>
  <c r="AS63" i="47"/>
  <c r="AR63" i="47"/>
  <c r="AQ63" i="47"/>
  <c r="AP63" i="47"/>
  <c r="AO63" i="47"/>
  <c r="AN63" i="47"/>
  <c r="AM63" i="47"/>
  <c r="AL63" i="47"/>
  <c r="AK63" i="47"/>
  <c r="AJ63" i="47"/>
  <c r="AI63" i="47"/>
  <c r="AH63" i="47"/>
  <c r="AG63" i="47"/>
  <c r="AF63" i="47"/>
  <c r="AE63" i="47"/>
  <c r="AD63" i="47"/>
  <c r="AC63" i="47"/>
  <c r="AB63" i="47"/>
  <c r="AA63" i="47"/>
  <c r="Z63" i="47"/>
  <c r="Y63" i="47"/>
  <c r="X63" i="47"/>
  <c r="W63" i="47"/>
  <c r="V63" i="47"/>
  <c r="U63" i="47"/>
  <c r="T63" i="47"/>
  <c r="BW62" i="47"/>
  <c r="BV62" i="47"/>
  <c r="BU62" i="47"/>
  <c r="BT62" i="47"/>
  <c r="BS62" i="47"/>
  <c r="BR62" i="47"/>
  <c r="BQ62" i="47"/>
  <c r="BP62" i="47"/>
  <c r="BO62" i="47"/>
  <c r="BN62" i="47"/>
  <c r="BM62" i="47"/>
  <c r="BL62" i="47"/>
  <c r="BK62" i="47"/>
  <c r="BJ62" i="47"/>
  <c r="BI62" i="47"/>
  <c r="BH62" i="47"/>
  <c r="BG62" i="47"/>
  <c r="BF62" i="47"/>
  <c r="BE62" i="47"/>
  <c r="BD62" i="47"/>
  <c r="BC62" i="47"/>
  <c r="BB62" i="47"/>
  <c r="BA62" i="47"/>
  <c r="AZ62" i="47"/>
  <c r="AY62" i="47"/>
  <c r="AX62" i="47"/>
  <c r="AW62" i="47"/>
  <c r="AV62" i="47"/>
  <c r="AU62" i="47"/>
  <c r="AT62" i="47"/>
  <c r="AS62" i="47"/>
  <c r="AR62" i="47"/>
  <c r="AQ62" i="47"/>
  <c r="AP62" i="47"/>
  <c r="AO62" i="47"/>
  <c r="AN62" i="47"/>
  <c r="AM62" i="47"/>
  <c r="AL62" i="47"/>
  <c r="AK62" i="47"/>
  <c r="AJ62" i="47"/>
  <c r="AI62" i="47"/>
  <c r="AH62" i="47"/>
  <c r="AG62" i="47"/>
  <c r="AF62" i="47"/>
  <c r="AE62" i="47"/>
  <c r="AD62" i="47"/>
  <c r="AC62" i="47"/>
  <c r="AB62" i="47"/>
  <c r="AA62" i="47"/>
  <c r="Z62" i="47"/>
  <c r="Y62" i="47"/>
  <c r="X62" i="47"/>
  <c r="W62" i="47"/>
  <c r="V62" i="47"/>
  <c r="U62" i="47"/>
  <c r="T62" i="47"/>
  <c r="BW61" i="47"/>
  <c r="BV61" i="47"/>
  <c r="BU61" i="47"/>
  <c r="BT61" i="47"/>
  <c r="BS61" i="47"/>
  <c r="BR61" i="47"/>
  <c r="BQ61" i="47"/>
  <c r="BP61" i="47"/>
  <c r="BO61" i="47"/>
  <c r="BN61" i="47"/>
  <c r="BM61" i="47"/>
  <c r="BL61" i="47"/>
  <c r="BK61" i="47"/>
  <c r="BJ61" i="47"/>
  <c r="BI61" i="47"/>
  <c r="BH61" i="47"/>
  <c r="BG61" i="47"/>
  <c r="BF61" i="47"/>
  <c r="BE61" i="47"/>
  <c r="BD61" i="47"/>
  <c r="BC61" i="47"/>
  <c r="BB61" i="47"/>
  <c r="BA61" i="47"/>
  <c r="AZ61" i="47"/>
  <c r="AY61" i="47"/>
  <c r="AX61" i="47"/>
  <c r="AW61" i="47"/>
  <c r="AV61" i="47"/>
  <c r="AU61" i="47"/>
  <c r="AT61" i="47"/>
  <c r="AS61" i="47"/>
  <c r="AR61" i="47"/>
  <c r="AQ61" i="47"/>
  <c r="AP61" i="47"/>
  <c r="AO61" i="47"/>
  <c r="AN61" i="47"/>
  <c r="AM61" i="47"/>
  <c r="AL61" i="47"/>
  <c r="AK61" i="47"/>
  <c r="AJ61" i="47"/>
  <c r="AI61" i="47"/>
  <c r="AH61" i="47"/>
  <c r="AG61" i="47"/>
  <c r="AF61" i="47"/>
  <c r="AE61" i="47"/>
  <c r="AD61" i="47"/>
  <c r="AC61" i="47"/>
  <c r="AB61" i="47"/>
  <c r="AA61" i="47"/>
  <c r="Z61" i="47"/>
  <c r="Y61" i="47"/>
  <c r="X61" i="47"/>
  <c r="W61" i="47"/>
  <c r="V61" i="47"/>
  <c r="U61" i="47"/>
  <c r="T61" i="47"/>
  <c r="BW60" i="47"/>
  <c r="BV60" i="47"/>
  <c r="BU60" i="47"/>
  <c r="BT60" i="47"/>
  <c r="BS60" i="47"/>
  <c r="BR60" i="47"/>
  <c r="BQ60" i="47"/>
  <c r="BP60" i="47"/>
  <c r="BO60" i="47"/>
  <c r="BN60" i="47"/>
  <c r="BM60" i="47"/>
  <c r="BL60" i="47"/>
  <c r="BK60" i="47"/>
  <c r="BJ60" i="47"/>
  <c r="BI60" i="47"/>
  <c r="BH60" i="47"/>
  <c r="BG60" i="47"/>
  <c r="BF60" i="47"/>
  <c r="BE60" i="47"/>
  <c r="BD60" i="47"/>
  <c r="BC60" i="47"/>
  <c r="BB60" i="47"/>
  <c r="BA60" i="47"/>
  <c r="AZ60" i="47"/>
  <c r="AY60" i="47"/>
  <c r="AX60" i="47"/>
  <c r="AW60" i="47"/>
  <c r="AV60" i="47"/>
  <c r="AU60" i="47"/>
  <c r="AT60" i="47"/>
  <c r="AS60" i="47"/>
  <c r="AR60" i="47"/>
  <c r="AQ60" i="47"/>
  <c r="AP60" i="47"/>
  <c r="AO60" i="47"/>
  <c r="AN60" i="47"/>
  <c r="AM60" i="47"/>
  <c r="AL60" i="47"/>
  <c r="AK60" i="47"/>
  <c r="AJ60" i="47"/>
  <c r="AI60" i="47"/>
  <c r="AH60" i="47"/>
  <c r="AG60" i="47"/>
  <c r="AF60" i="47"/>
  <c r="AE60" i="47"/>
  <c r="AD60" i="47"/>
  <c r="AC60" i="47"/>
  <c r="AB60" i="47"/>
  <c r="AA60" i="47"/>
  <c r="Z60" i="47"/>
  <c r="Y60" i="47"/>
  <c r="X60" i="47"/>
  <c r="W60" i="47"/>
  <c r="V60" i="47"/>
  <c r="U60" i="47"/>
  <c r="T60" i="47"/>
  <c r="BW59" i="47"/>
  <c r="BV59" i="47"/>
  <c r="BU59" i="47"/>
  <c r="BT59" i="47"/>
  <c r="BS59" i="47"/>
  <c r="BR59" i="47"/>
  <c r="BQ59" i="47"/>
  <c r="BP59" i="47"/>
  <c r="BO59" i="47"/>
  <c r="BN59" i="47"/>
  <c r="BM59" i="47"/>
  <c r="BL59" i="47"/>
  <c r="BK59" i="47"/>
  <c r="BJ59" i="47"/>
  <c r="BI59" i="47"/>
  <c r="BH59" i="47"/>
  <c r="BG59" i="47"/>
  <c r="BF59" i="47"/>
  <c r="BE59" i="47"/>
  <c r="BD59" i="47"/>
  <c r="BC59" i="47"/>
  <c r="BB59" i="47"/>
  <c r="BA59" i="47"/>
  <c r="AZ59" i="47"/>
  <c r="AY59" i="47"/>
  <c r="AX59" i="47"/>
  <c r="AW59" i="47"/>
  <c r="AV59" i="47"/>
  <c r="AU59" i="47"/>
  <c r="AT59" i="47"/>
  <c r="AS59" i="47"/>
  <c r="AR59" i="47"/>
  <c r="AQ59" i="47"/>
  <c r="AP59" i="47"/>
  <c r="AO59" i="47"/>
  <c r="AN59" i="47"/>
  <c r="AM59" i="47"/>
  <c r="AL59" i="47"/>
  <c r="AK59" i="47"/>
  <c r="AJ59" i="47"/>
  <c r="AI59" i="47"/>
  <c r="AH59" i="47"/>
  <c r="AG59" i="47"/>
  <c r="AF59" i="47"/>
  <c r="AE59" i="47"/>
  <c r="AD59" i="47"/>
  <c r="AC59" i="47"/>
  <c r="AB59" i="47"/>
  <c r="AA59" i="47"/>
  <c r="Z59" i="47"/>
  <c r="Y59" i="47"/>
  <c r="X59" i="47"/>
  <c r="W59" i="47"/>
  <c r="V59" i="47"/>
  <c r="U59" i="47"/>
  <c r="T59" i="47"/>
  <c r="BW58" i="47"/>
  <c r="BV58" i="47"/>
  <c r="BU58" i="47"/>
  <c r="BT58" i="47"/>
  <c r="BS58" i="47"/>
  <c r="BR58" i="47"/>
  <c r="BQ58" i="47"/>
  <c r="BP58" i="47"/>
  <c r="BO58" i="47"/>
  <c r="BN58" i="47"/>
  <c r="BM58" i="47"/>
  <c r="BL58" i="47"/>
  <c r="BK58" i="47"/>
  <c r="BJ58" i="47"/>
  <c r="BI58" i="47"/>
  <c r="BH58" i="47"/>
  <c r="BG58" i="47"/>
  <c r="BF58" i="47"/>
  <c r="BE58" i="47"/>
  <c r="BD58" i="47"/>
  <c r="BC58" i="47"/>
  <c r="BB58" i="47"/>
  <c r="BA58" i="47"/>
  <c r="AZ58" i="47"/>
  <c r="AY58" i="47"/>
  <c r="AX58" i="47"/>
  <c r="AW58" i="47"/>
  <c r="AV58" i="47"/>
  <c r="AU58" i="47"/>
  <c r="AT58" i="47"/>
  <c r="AS58" i="47"/>
  <c r="AR58" i="47"/>
  <c r="AQ58" i="47"/>
  <c r="AP58" i="47"/>
  <c r="AO58" i="47"/>
  <c r="AN58" i="47"/>
  <c r="AM58" i="47"/>
  <c r="AL58" i="47"/>
  <c r="AK58" i="47"/>
  <c r="AJ58" i="47"/>
  <c r="AI58" i="47"/>
  <c r="AH58" i="47"/>
  <c r="AG58" i="47"/>
  <c r="AF58" i="47"/>
  <c r="AE58" i="47"/>
  <c r="AD58" i="47"/>
  <c r="AC58" i="47"/>
  <c r="AB58" i="47"/>
  <c r="AA58" i="47"/>
  <c r="Z58" i="47"/>
  <c r="Y58" i="47"/>
  <c r="X58" i="47"/>
  <c r="W58" i="47"/>
  <c r="V58" i="47"/>
  <c r="U58" i="47"/>
  <c r="T58" i="47"/>
  <c r="BW57" i="47"/>
  <c r="BV57" i="47"/>
  <c r="BU57" i="47"/>
  <c r="BT57" i="47"/>
  <c r="BS57" i="47"/>
  <c r="BR57" i="47"/>
  <c r="BQ57" i="47"/>
  <c r="BP57" i="47"/>
  <c r="BO57" i="47"/>
  <c r="BN57" i="47"/>
  <c r="BM57" i="47"/>
  <c r="BL57" i="47"/>
  <c r="BK57" i="47"/>
  <c r="BJ57" i="47"/>
  <c r="BI57" i="47"/>
  <c r="BH57" i="47"/>
  <c r="BG57" i="47"/>
  <c r="BF57" i="47"/>
  <c r="BE57" i="47"/>
  <c r="BD57" i="47"/>
  <c r="BC57" i="47"/>
  <c r="BB57" i="47"/>
  <c r="BA57" i="47"/>
  <c r="AZ57" i="47"/>
  <c r="AY57" i="47"/>
  <c r="AX57" i="47"/>
  <c r="AW57" i="47"/>
  <c r="AV57" i="47"/>
  <c r="AU57" i="47"/>
  <c r="AT57" i="47"/>
  <c r="AS57" i="47"/>
  <c r="AR57" i="47"/>
  <c r="AQ57" i="47"/>
  <c r="AP57" i="47"/>
  <c r="AO57" i="47"/>
  <c r="AN57" i="47"/>
  <c r="AM57" i="47"/>
  <c r="AL57" i="47"/>
  <c r="AK57" i="47"/>
  <c r="AJ57" i="47"/>
  <c r="AI57" i="47"/>
  <c r="AH57" i="47"/>
  <c r="AG57" i="47"/>
  <c r="AF57" i="47"/>
  <c r="AE57" i="47"/>
  <c r="AD57" i="47"/>
  <c r="AC57" i="47"/>
  <c r="AB57" i="47"/>
  <c r="AA57" i="47"/>
  <c r="Z57" i="47"/>
  <c r="Y57" i="47"/>
  <c r="X57" i="47"/>
  <c r="W57" i="47"/>
  <c r="V57" i="47"/>
  <c r="U57" i="47"/>
  <c r="T57" i="47"/>
  <c r="BW56" i="47"/>
  <c r="BV56" i="47"/>
  <c r="BU56" i="47"/>
  <c r="BT56" i="47"/>
  <c r="BS56" i="47"/>
  <c r="BR56" i="47"/>
  <c r="BQ56" i="47"/>
  <c r="BP56" i="47"/>
  <c r="BO56" i="47"/>
  <c r="BN56" i="47"/>
  <c r="BM56" i="47"/>
  <c r="BL56" i="47"/>
  <c r="BK56" i="47"/>
  <c r="BJ56" i="47"/>
  <c r="BI56" i="47"/>
  <c r="BH56" i="47"/>
  <c r="BG56" i="47"/>
  <c r="BF56" i="47"/>
  <c r="BE56" i="47"/>
  <c r="BD56" i="47"/>
  <c r="BC56" i="47"/>
  <c r="BB56" i="47"/>
  <c r="BA56" i="47"/>
  <c r="AZ56" i="47"/>
  <c r="AY56" i="47"/>
  <c r="AX56" i="47"/>
  <c r="AW56" i="47"/>
  <c r="AV56" i="47"/>
  <c r="AU56" i="47"/>
  <c r="AT56" i="47"/>
  <c r="AS56" i="47"/>
  <c r="AR56" i="47"/>
  <c r="AQ56" i="47"/>
  <c r="AP56" i="47"/>
  <c r="AO56" i="47"/>
  <c r="AN56" i="47"/>
  <c r="AM56" i="47"/>
  <c r="AL56" i="47"/>
  <c r="AK56" i="47"/>
  <c r="AJ56" i="47"/>
  <c r="AI56" i="47"/>
  <c r="AH56" i="47"/>
  <c r="AG56" i="47"/>
  <c r="AF56" i="47"/>
  <c r="AE56" i="47"/>
  <c r="AD56" i="47"/>
  <c r="AC56" i="47"/>
  <c r="AB56" i="47"/>
  <c r="AA56" i="47"/>
  <c r="Z56" i="47"/>
  <c r="Y56" i="47"/>
  <c r="X56" i="47"/>
  <c r="W56" i="47"/>
  <c r="V56" i="47"/>
  <c r="U56" i="47"/>
  <c r="T56" i="47"/>
  <c r="BW55" i="47"/>
  <c r="BV55" i="47"/>
  <c r="BU55" i="47"/>
  <c r="BT55" i="47"/>
  <c r="BS55" i="47"/>
  <c r="BR55" i="47"/>
  <c r="BQ55" i="47"/>
  <c r="BP55" i="47"/>
  <c r="BO55" i="47"/>
  <c r="BN55" i="47"/>
  <c r="BM55" i="47"/>
  <c r="BL55" i="47"/>
  <c r="BK55" i="47"/>
  <c r="BJ55" i="47"/>
  <c r="BI55" i="47"/>
  <c r="BH55" i="47"/>
  <c r="BG55" i="47"/>
  <c r="BF55" i="47"/>
  <c r="BE55" i="47"/>
  <c r="BD55" i="47"/>
  <c r="BC55" i="47"/>
  <c r="BB55" i="47"/>
  <c r="BA55" i="47"/>
  <c r="AZ55" i="47"/>
  <c r="AY55" i="47"/>
  <c r="AX55" i="47"/>
  <c r="AW55" i="47"/>
  <c r="AV55" i="47"/>
  <c r="AU55" i="47"/>
  <c r="AT55" i="47"/>
  <c r="AS55" i="47"/>
  <c r="AR55" i="47"/>
  <c r="AQ55" i="47"/>
  <c r="AP55" i="47"/>
  <c r="AO55" i="47"/>
  <c r="AN55" i="47"/>
  <c r="AM55" i="47"/>
  <c r="AL55" i="47"/>
  <c r="AK55" i="47"/>
  <c r="AJ55" i="47"/>
  <c r="AI55" i="47"/>
  <c r="AH55" i="47"/>
  <c r="AG55" i="47"/>
  <c r="AF55" i="47"/>
  <c r="AE55" i="47"/>
  <c r="AD55" i="47"/>
  <c r="AC55" i="47"/>
  <c r="AB55" i="47"/>
  <c r="AA55" i="47"/>
  <c r="Z55" i="47"/>
  <c r="Y55" i="47"/>
  <c r="X55" i="47"/>
  <c r="W55" i="47"/>
  <c r="V55" i="47"/>
  <c r="U55" i="47"/>
  <c r="T55" i="47"/>
  <c r="BW54" i="47"/>
  <c r="BV54" i="47"/>
  <c r="BU54" i="47"/>
  <c r="BT54" i="47"/>
  <c r="BS54" i="47"/>
  <c r="BR54" i="47"/>
  <c r="BQ54" i="47"/>
  <c r="BP54" i="47"/>
  <c r="BO54" i="47"/>
  <c r="BN54" i="47"/>
  <c r="BM54" i="47"/>
  <c r="BL54" i="47"/>
  <c r="BK54" i="47"/>
  <c r="BJ54" i="47"/>
  <c r="BI54" i="47"/>
  <c r="BH54" i="47"/>
  <c r="BG54" i="47"/>
  <c r="BF54" i="47"/>
  <c r="BE54" i="47"/>
  <c r="BD54" i="47"/>
  <c r="BC54" i="47"/>
  <c r="BB54" i="47"/>
  <c r="BA54" i="47"/>
  <c r="AZ54" i="47"/>
  <c r="AY54" i="47"/>
  <c r="AX54" i="47"/>
  <c r="AW54" i="47"/>
  <c r="AV54" i="47"/>
  <c r="AU54" i="47"/>
  <c r="AT54" i="47"/>
  <c r="AS54" i="47"/>
  <c r="AR54" i="47"/>
  <c r="AQ54" i="47"/>
  <c r="AP54" i="47"/>
  <c r="AO54" i="47"/>
  <c r="AN54" i="47"/>
  <c r="AM54" i="47"/>
  <c r="AL54" i="47"/>
  <c r="AK54" i="47"/>
  <c r="AJ54" i="47"/>
  <c r="AI54" i="47"/>
  <c r="AH54" i="47"/>
  <c r="AG54" i="47"/>
  <c r="AF54" i="47"/>
  <c r="AE54" i="47"/>
  <c r="AD54" i="47"/>
  <c r="AC54" i="47"/>
  <c r="AB54" i="47"/>
  <c r="AA54" i="47"/>
  <c r="Z54" i="47"/>
  <c r="Y54" i="47"/>
  <c r="X54" i="47"/>
  <c r="W54" i="47"/>
  <c r="V54" i="47"/>
  <c r="U54" i="47"/>
  <c r="T54" i="47"/>
  <c r="BW53" i="47"/>
  <c r="BV53" i="47"/>
  <c r="BU53" i="47"/>
  <c r="BT53" i="47"/>
  <c r="BS53" i="47"/>
  <c r="BR53" i="47"/>
  <c r="BQ53" i="47"/>
  <c r="BP53" i="47"/>
  <c r="BO53" i="47"/>
  <c r="BN53" i="47"/>
  <c r="BM53" i="47"/>
  <c r="BL53" i="47"/>
  <c r="BK53" i="47"/>
  <c r="BJ53" i="47"/>
  <c r="BI53" i="47"/>
  <c r="BH53" i="47"/>
  <c r="BG53" i="47"/>
  <c r="BF53" i="47"/>
  <c r="BE53" i="47"/>
  <c r="BD53" i="47"/>
  <c r="BC53" i="47"/>
  <c r="BB53" i="47"/>
  <c r="BA53" i="47"/>
  <c r="AZ53" i="47"/>
  <c r="AY53" i="47"/>
  <c r="AX53" i="47"/>
  <c r="AW53" i="47"/>
  <c r="AV53" i="47"/>
  <c r="AU53" i="47"/>
  <c r="AT53" i="47"/>
  <c r="AS53" i="47"/>
  <c r="AR53" i="47"/>
  <c r="AQ53" i="47"/>
  <c r="AP53" i="47"/>
  <c r="AO53" i="47"/>
  <c r="AN53" i="47"/>
  <c r="AM53" i="47"/>
  <c r="AL53" i="47"/>
  <c r="AK53" i="47"/>
  <c r="AJ53" i="47"/>
  <c r="AI53" i="47"/>
  <c r="AH53" i="47"/>
  <c r="AG53" i="47"/>
  <c r="AF53" i="47"/>
  <c r="AE53" i="47"/>
  <c r="AD53" i="47"/>
  <c r="AC53" i="47"/>
  <c r="AB53" i="47"/>
  <c r="AA53" i="47"/>
  <c r="Z53" i="47"/>
  <c r="Y53" i="47"/>
  <c r="X53" i="47"/>
  <c r="W53" i="47"/>
  <c r="V53" i="47"/>
  <c r="U53" i="47"/>
  <c r="T53" i="47"/>
  <c r="BW52" i="47"/>
  <c r="BV52" i="47"/>
  <c r="BU52" i="47"/>
  <c r="BT52" i="47"/>
  <c r="BS52" i="47"/>
  <c r="BR52" i="47"/>
  <c r="BQ52" i="47"/>
  <c r="BP52" i="47"/>
  <c r="BO52" i="47"/>
  <c r="BN52" i="47"/>
  <c r="BM52" i="47"/>
  <c r="BL52" i="47"/>
  <c r="BK52" i="47"/>
  <c r="BJ52" i="47"/>
  <c r="BI52" i="47"/>
  <c r="BH52" i="47"/>
  <c r="BG52" i="47"/>
  <c r="BF52" i="47"/>
  <c r="BE52" i="47"/>
  <c r="BD52" i="47"/>
  <c r="BC52" i="47"/>
  <c r="BB52" i="47"/>
  <c r="BA52" i="47"/>
  <c r="AZ52" i="47"/>
  <c r="AY52" i="47"/>
  <c r="AX52" i="47"/>
  <c r="AW52" i="47"/>
  <c r="AV52" i="47"/>
  <c r="AU52" i="47"/>
  <c r="AT52" i="47"/>
  <c r="AS52" i="47"/>
  <c r="AR52" i="47"/>
  <c r="AQ52" i="47"/>
  <c r="AP52" i="47"/>
  <c r="AO52" i="47"/>
  <c r="AN52" i="47"/>
  <c r="AM52" i="47"/>
  <c r="AL52" i="47"/>
  <c r="AK52" i="47"/>
  <c r="AJ52" i="47"/>
  <c r="AI52" i="47"/>
  <c r="AH52" i="47"/>
  <c r="AG52" i="47"/>
  <c r="AF52" i="47"/>
  <c r="AE52" i="47"/>
  <c r="AD52" i="47"/>
  <c r="AC52" i="47"/>
  <c r="AB52" i="47"/>
  <c r="AA52" i="47"/>
  <c r="Z52" i="47"/>
  <c r="Y52" i="47"/>
  <c r="X52" i="47"/>
  <c r="W52" i="47"/>
  <c r="V52" i="47"/>
  <c r="U52" i="47"/>
  <c r="T52" i="47"/>
  <c r="BW51" i="47"/>
  <c r="BV51" i="47"/>
  <c r="BU51" i="47"/>
  <c r="BT51" i="47"/>
  <c r="BS51" i="47"/>
  <c r="BR51" i="47"/>
  <c r="BQ51" i="47"/>
  <c r="BP51" i="47"/>
  <c r="BO51" i="47"/>
  <c r="BN51" i="47"/>
  <c r="BM51" i="47"/>
  <c r="BL51" i="47"/>
  <c r="BK51" i="47"/>
  <c r="BJ51" i="47"/>
  <c r="BI51" i="47"/>
  <c r="BH51" i="47"/>
  <c r="BG51" i="47"/>
  <c r="BF51" i="47"/>
  <c r="BE51" i="47"/>
  <c r="BD51" i="47"/>
  <c r="BC51" i="47"/>
  <c r="BB51" i="47"/>
  <c r="BA51" i="47"/>
  <c r="AZ51" i="47"/>
  <c r="AY51" i="47"/>
  <c r="AX51" i="47"/>
  <c r="AW51" i="47"/>
  <c r="AV51" i="47"/>
  <c r="AU51" i="47"/>
  <c r="AT51" i="47"/>
  <c r="AS51" i="47"/>
  <c r="AR51" i="47"/>
  <c r="AQ51" i="47"/>
  <c r="AP51" i="47"/>
  <c r="AO51" i="47"/>
  <c r="AN51" i="47"/>
  <c r="AM51" i="47"/>
  <c r="AL51" i="47"/>
  <c r="AK51" i="47"/>
  <c r="AJ51" i="47"/>
  <c r="AI51" i="47"/>
  <c r="AH51" i="47"/>
  <c r="AG51" i="47"/>
  <c r="AF51" i="47"/>
  <c r="AE51" i="47"/>
  <c r="AD51" i="47"/>
  <c r="AC51" i="47"/>
  <c r="AB51" i="47"/>
  <c r="AA51" i="47"/>
  <c r="Z51" i="47"/>
  <c r="Y51" i="47"/>
  <c r="X51" i="47"/>
  <c r="W51" i="47"/>
  <c r="V51" i="47"/>
  <c r="U51" i="47"/>
  <c r="T51" i="47"/>
  <c r="BW50" i="47"/>
  <c r="BV50" i="47"/>
  <c r="BU50" i="47"/>
  <c r="BT50" i="47"/>
  <c r="BS50" i="47"/>
  <c r="BR50" i="47"/>
  <c r="BQ50" i="47"/>
  <c r="BP50" i="47"/>
  <c r="BO50" i="47"/>
  <c r="BN50" i="47"/>
  <c r="BM50" i="47"/>
  <c r="BL50" i="47"/>
  <c r="BK50" i="47"/>
  <c r="BJ50" i="47"/>
  <c r="BI50" i="47"/>
  <c r="BH50" i="47"/>
  <c r="BG50" i="47"/>
  <c r="BF50" i="47"/>
  <c r="BE50" i="47"/>
  <c r="BD50" i="47"/>
  <c r="BC50" i="47"/>
  <c r="BB50" i="47"/>
  <c r="BA50" i="47"/>
  <c r="AZ50" i="47"/>
  <c r="AY50" i="47"/>
  <c r="AX50" i="47"/>
  <c r="AW50" i="47"/>
  <c r="AV50" i="47"/>
  <c r="AU50" i="47"/>
  <c r="AT50" i="47"/>
  <c r="AS50" i="47"/>
  <c r="AR50" i="47"/>
  <c r="AQ50" i="47"/>
  <c r="AP50" i="47"/>
  <c r="AO50" i="47"/>
  <c r="AN50" i="47"/>
  <c r="AM50" i="47"/>
  <c r="AL50" i="47"/>
  <c r="AK50" i="47"/>
  <c r="AJ50" i="47"/>
  <c r="AI50" i="47"/>
  <c r="AH50" i="47"/>
  <c r="AG50" i="47"/>
  <c r="AF50" i="47"/>
  <c r="AE50" i="47"/>
  <c r="AD50" i="47"/>
  <c r="AC50" i="47"/>
  <c r="AB50" i="47"/>
  <c r="AA50" i="47"/>
  <c r="Z50" i="47"/>
  <c r="Y50" i="47"/>
  <c r="X50" i="47"/>
  <c r="W50" i="47"/>
  <c r="V50" i="47"/>
  <c r="U50" i="47"/>
  <c r="T50" i="47"/>
  <c r="BW49" i="47"/>
  <c r="BV49" i="47"/>
  <c r="BU49" i="47"/>
  <c r="BT49" i="47"/>
  <c r="BS49" i="47"/>
  <c r="BR49" i="47"/>
  <c r="BQ49" i="47"/>
  <c r="BP49" i="47"/>
  <c r="BO49" i="47"/>
  <c r="BN49" i="47"/>
  <c r="BM49" i="47"/>
  <c r="BL49" i="47"/>
  <c r="BK49" i="47"/>
  <c r="BJ49" i="47"/>
  <c r="BI49" i="47"/>
  <c r="BH49" i="47"/>
  <c r="BG49" i="47"/>
  <c r="BF49" i="47"/>
  <c r="BE49" i="47"/>
  <c r="BD49" i="47"/>
  <c r="BC49" i="47"/>
  <c r="BB49" i="47"/>
  <c r="BA49" i="47"/>
  <c r="AZ49" i="47"/>
  <c r="AY49" i="47"/>
  <c r="AX49" i="47"/>
  <c r="AW49" i="47"/>
  <c r="AV49" i="47"/>
  <c r="AU49" i="47"/>
  <c r="AT49" i="47"/>
  <c r="AS49" i="47"/>
  <c r="AR49" i="47"/>
  <c r="AQ49" i="47"/>
  <c r="AP49" i="47"/>
  <c r="AO49" i="47"/>
  <c r="AN49" i="47"/>
  <c r="AM49" i="47"/>
  <c r="AL49" i="47"/>
  <c r="AK49" i="47"/>
  <c r="AJ49" i="47"/>
  <c r="AI49" i="47"/>
  <c r="AH49" i="47"/>
  <c r="AG49" i="47"/>
  <c r="AF49" i="47"/>
  <c r="AE49" i="47"/>
  <c r="AD49" i="47"/>
  <c r="AC49" i="47"/>
  <c r="AB49" i="47"/>
  <c r="AA49" i="47"/>
  <c r="Z49" i="47"/>
  <c r="Y49" i="47"/>
  <c r="X49" i="47"/>
  <c r="W49" i="47"/>
  <c r="V49" i="47"/>
  <c r="U49" i="47"/>
  <c r="T49" i="47"/>
  <c r="BW48" i="47"/>
  <c r="BV48" i="47"/>
  <c r="BU48" i="47"/>
  <c r="BT48" i="47"/>
  <c r="BS48" i="47"/>
  <c r="BR48" i="47"/>
  <c r="BQ48" i="47"/>
  <c r="BP48" i="47"/>
  <c r="BO48" i="47"/>
  <c r="BN48" i="47"/>
  <c r="BM48" i="47"/>
  <c r="BL48" i="47"/>
  <c r="BK48" i="47"/>
  <c r="BJ48" i="47"/>
  <c r="BI48" i="47"/>
  <c r="BH48" i="47"/>
  <c r="BG48" i="47"/>
  <c r="BF48" i="47"/>
  <c r="BE48" i="47"/>
  <c r="BD48" i="47"/>
  <c r="BC48" i="47"/>
  <c r="BB48" i="47"/>
  <c r="BA48" i="47"/>
  <c r="AZ48" i="47"/>
  <c r="AY48" i="47"/>
  <c r="AX48" i="47"/>
  <c r="AW48" i="47"/>
  <c r="AV48" i="47"/>
  <c r="AU48" i="47"/>
  <c r="AT48" i="47"/>
  <c r="AS48" i="47"/>
  <c r="AR48" i="47"/>
  <c r="AQ48" i="47"/>
  <c r="AP48" i="47"/>
  <c r="AO48" i="47"/>
  <c r="AN48" i="47"/>
  <c r="AM48" i="47"/>
  <c r="AL48" i="47"/>
  <c r="AK48" i="47"/>
  <c r="AJ48" i="47"/>
  <c r="AI48" i="47"/>
  <c r="AH48" i="47"/>
  <c r="AG48" i="47"/>
  <c r="AF48" i="47"/>
  <c r="AE48" i="47"/>
  <c r="AD48" i="47"/>
  <c r="AC48" i="47"/>
  <c r="AB48" i="47"/>
  <c r="AA48" i="47"/>
  <c r="Z48" i="47"/>
  <c r="Y48" i="47"/>
  <c r="X48" i="47"/>
  <c r="W48" i="47"/>
  <c r="V48" i="47"/>
  <c r="U48" i="47"/>
  <c r="T48" i="47"/>
  <c r="BW47" i="47"/>
  <c r="BV47" i="47"/>
  <c r="BU47" i="47"/>
  <c r="BT47" i="47"/>
  <c r="BS47" i="47"/>
  <c r="BR47" i="47"/>
  <c r="BQ47" i="47"/>
  <c r="BP47" i="47"/>
  <c r="BO47" i="47"/>
  <c r="BN47" i="47"/>
  <c r="BM47" i="47"/>
  <c r="BL47" i="47"/>
  <c r="BK47" i="47"/>
  <c r="BJ47" i="47"/>
  <c r="BI47" i="47"/>
  <c r="BH47" i="47"/>
  <c r="BG47" i="47"/>
  <c r="BF47" i="47"/>
  <c r="BE47" i="47"/>
  <c r="BD47" i="47"/>
  <c r="BC47" i="47"/>
  <c r="BB47" i="47"/>
  <c r="BA47" i="47"/>
  <c r="AZ47" i="47"/>
  <c r="AY47" i="47"/>
  <c r="AX47" i="47"/>
  <c r="AW47" i="47"/>
  <c r="AV47" i="47"/>
  <c r="AU47" i="47"/>
  <c r="AT47" i="47"/>
  <c r="AS47" i="47"/>
  <c r="AR47" i="47"/>
  <c r="AQ47" i="47"/>
  <c r="AP47" i="47"/>
  <c r="AO47" i="47"/>
  <c r="AN47" i="47"/>
  <c r="AM47" i="47"/>
  <c r="AL47" i="47"/>
  <c r="AK47" i="47"/>
  <c r="AJ47" i="47"/>
  <c r="AI47" i="47"/>
  <c r="AH47" i="47"/>
  <c r="AG47" i="47"/>
  <c r="AF47" i="47"/>
  <c r="AE47" i="47"/>
  <c r="AD47" i="47"/>
  <c r="AC47" i="47"/>
  <c r="AB47" i="47"/>
  <c r="AA47" i="47"/>
  <c r="Z47" i="47"/>
  <c r="Y47" i="47"/>
  <c r="X47" i="47"/>
  <c r="W47" i="47"/>
  <c r="V47" i="47"/>
  <c r="U47" i="47"/>
  <c r="T47" i="47"/>
  <c r="BW46" i="47"/>
  <c r="BV46" i="47"/>
  <c r="BU46" i="47"/>
  <c r="BT46" i="47"/>
  <c r="BS46" i="47"/>
  <c r="BR46" i="47"/>
  <c r="BQ46" i="47"/>
  <c r="BP46" i="47"/>
  <c r="BO46" i="47"/>
  <c r="BN46" i="47"/>
  <c r="BM46" i="47"/>
  <c r="BL46" i="47"/>
  <c r="BK46" i="47"/>
  <c r="BJ46" i="47"/>
  <c r="BI46" i="47"/>
  <c r="BH46" i="47"/>
  <c r="BG46" i="47"/>
  <c r="BF46" i="47"/>
  <c r="BE46" i="47"/>
  <c r="BD46" i="47"/>
  <c r="BC46" i="47"/>
  <c r="BB46" i="47"/>
  <c r="BA46" i="47"/>
  <c r="AZ46" i="47"/>
  <c r="AY46" i="47"/>
  <c r="AX46" i="47"/>
  <c r="AW46" i="47"/>
  <c r="AV46" i="47"/>
  <c r="AU46" i="47"/>
  <c r="AT46" i="47"/>
  <c r="AS46" i="47"/>
  <c r="AR46" i="47"/>
  <c r="AQ46" i="47"/>
  <c r="AP46" i="47"/>
  <c r="AO46" i="47"/>
  <c r="AN46" i="47"/>
  <c r="AM46" i="47"/>
  <c r="AL46" i="47"/>
  <c r="AK46" i="47"/>
  <c r="AJ46" i="47"/>
  <c r="AI46" i="47"/>
  <c r="AH46" i="47"/>
  <c r="AG46" i="47"/>
  <c r="AF46" i="47"/>
  <c r="AE46" i="47"/>
  <c r="AD46" i="47"/>
  <c r="AC46" i="47"/>
  <c r="AB46" i="47"/>
  <c r="AA46" i="47"/>
  <c r="Z46" i="47"/>
  <c r="Y46" i="47"/>
  <c r="X46" i="47"/>
  <c r="W46" i="47"/>
  <c r="V46" i="47"/>
  <c r="U46" i="47"/>
  <c r="T46" i="47"/>
  <c r="BW45" i="47"/>
  <c r="BV45" i="47"/>
  <c r="BU45" i="47"/>
  <c r="BT45" i="47"/>
  <c r="BS45" i="47"/>
  <c r="BR45" i="47"/>
  <c r="BQ45" i="47"/>
  <c r="BP45" i="47"/>
  <c r="BO45" i="47"/>
  <c r="BN45" i="47"/>
  <c r="BM45" i="47"/>
  <c r="BL45" i="47"/>
  <c r="BK45" i="47"/>
  <c r="BJ45" i="47"/>
  <c r="BI45" i="47"/>
  <c r="BH45" i="47"/>
  <c r="BG45" i="47"/>
  <c r="BF45" i="47"/>
  <c r="BE45" i="47"/>
  <c r="BD45" i="47"/>
  <c r="BC45" i="47"/>
  <c r="BB45" i="47"/>
  <c r="BA45" i="47"/>
  <c r="AZ45" i="47"/>
  <c r="AY45" i="47"/>
  <c r="AX45" i="47"/>
  <c r="AW45" i="47"/>
  <c r="AV45" i="47"/>
  <c r="AU45" i="47"/>
  <c r="AT45" i="47"/>
  <c r="AS45" i="47"/>
  <c r="AR45" i="47"/>
  <c r="AQ45" i="47"/>
  <c r="AP45" i="47"/>
  <c r="AO45" i="47"/>
  <c r="AN45" i="47"/>
  <c r="AM45" i="47"/>
  <c r="AL45" i="47"/>
  <c r="AK45" i="47"/>
  <c r="AJ45" i="47"/>
  <c r="AI45" i="47"/>
  <c r="AH45" i="47"/>
  <c r="AG45" i="47"/>
  <c r="AF45" i="47"/>
  <c r="AE45" i="47"/>
  <c r="AD45" i="47"/>
  <c r="AC45" i="47"/>
  <c r="AB45" i="47"/>
  <c r="AA45" i="47"/>
  <c r="Z45" i="47"/>
  <c r="Y45" i="47"/>
  <c r="X45" i="47"/>
  <c r="W45" i="47"/>
  <c r="V45" i="47"/>
  <c r="U45" i="47"/>
  <c r="T45" i="47"/>
  <c r="BW44" i="47"/>
  <c r="BV44" i="47"/>
  <c r="BU44" i="47"/>
  <c r="BT44" i="47"/>
  <c r="BS44" i="47"/>
  <c r="BR44" i="47"/>
  <c r="BQ44" i="47"/>
  <c r="BP44" i="47"/>
  <c r="BO44" i="47"/>
  <c r="BN44" i="47"/>
  <c r="BM44" i="47"/>
  <c r="BL44" i="47"/>
  <c r="BK44" i="47"/>
  <c r="BJ44" i="47"/>
  <c r="BI44" i="47"/>
  <c r="BH44" i="47"/>
  <c r="BG44" i="47"/>
  <c r="BF44" i="47"/>
  <c r="BE44" i="47"/>
  <c r="BD44" i="47"/>
  <c r="BC44" i="47"/>
  <c r="BB44" i="47"/>
  <c r="BA44" i="47"/>
  <c r="AZ44" i="47"/>
  <c r="AY44" i="47"/>
  <c r="AX44" i="47"/>
  <c r="AW44" i="47"/>
  <c r="AV44" i="47"/>
  <c r="AU44" i="47"/>
  <c r="AT44" i="47"/>
  <c r="AS44" i="47"/>
  <c r="AR44" i="47"/>
  <c r="AQ44" i="47"/>
  <c r="AP44" i="47"/>
  <c r="AO44" i="47"/>
  <c r="AN44" i="47"/>
  <c r="AM44" i="47"/>
  <c r="AL44" i="47"/>
  <c r="AK44" i="47"/>
  <c r="AJ44" i="47"/>
  <c r="AI44" i="47"/>
  <c r="AH44" i="47"/>
  <c r="AG44" i="47"/>
  <c r="AF44" i="47"/>
  <c r="AE44" i="47"/>
  <c r="AD44" i="47"/>
  <c r="AC44" i="47"/>
  <c r="AB44" i="47"/>
  <c r="AA44" i="47"/>
  <c r="Z44" i="47"/>
  <c r="Y44" i="47"/>
  <c r="X44" i="47"/>
  <c r="W44" i="47"/>
  <c r="V44" i="47"/>
  <c r="U44" i="47"/>
  <c r="T44" i="47"/>
  <c r="BW43" i="47"/>
  <c r="BV43" i="47"/>
  <c r="BU43" i="47"/>
  <c r="BT43" i="47"/>
  <c r="BS43" i="47"/>
  <c r="BR43" i="47"/>
  <c r="BQ43" i="47"/>
  <c r="BP43" i="47"/>
  <c r="BO43" i="47"/>
  <c r="BN43" i="47"/>
  <c r="BM43" i="47"/>
  <c r="BL43" i="47"/>
  <c r="BK43" i="47"/>
  <c r="BJ43" i="47"/>
  <c r="BI43" i="47"/>
  <c r="BH43" i="47"/>
  <c r="BG43" i="47"/>
  <c r="BF43" i="47"/>
  <c r="BE43" i="47"/>
  <c r="BD43" i="47"/>
  <c r="BC43" i="47"/>
  <c r="BB43" i="47"/>
  <c r="BA43" i="47"/>
  <c r="AZ43" i="47"/>
  <c r="AY43" i="47"/>
  <c r="AX43" i="47"/>
  <c r="AW43" i="47"/>
  <c r="AV43" i="47"/>
  <c r="AU43" i="47"/>
  <c r="AT43" i="47"/>
  <c r="AS43" i="47"/>
  <c r="AR43" i="47"/>
  <c r="AQ43" i="47"/>
  <c r="AP43" i="47"/>
  <c r="AO43" i="47"/>
  <c r="AN43" i="47"/>
  <c r="AM43" i="47"/>
  <c r="AL43" i="47"/>
  <c r="AK43" i="47"/>
  <c r="AJ43" i="47"/>
  <c r="AI43" i="47"/>
  <c r="AH43" i="47"/>
  <c r="AG43" i="47"/>
  <c r="AF43" i="47"/>
  <c r="AE43" i="47"/>
  <c r="AD43" i="47"/>
  <c r="AC43" i="47"/>
  <c r="AB43" i="47"/>
  <c r="AA43" i="47"/>
  <c r="Z43" i="47"/>
  <c r="Y43" i="47"/>
  <c r="X43" i="47"/>
  <c r="W43" i="47"/>
  <c r="V43" i="47"/>
  <c r="U43" i="47"/>
  <c r="T43" i="47"/>
  <c r="BW42" i="47"/>
  <c r="BV42" i="47"/>
  <c r="BU42" i="47"/>
  <c r="BT42" i="47"/>
  <c r="BS42" i="47"/>
  <c r="BR42" i="47"/>
  <c r="BQ42" i="47"/>
  <c r="BP42" i="47"/>
  <c r="BO42" i="47"/>
  <c r="BN42" i="47"/>
  <c r="BM42" i="47"/>
  <c r="BL42" i="47"/>
  <c r="BK42" i="47"/>
  <c r="BJ42" i="47"/>
  <c r="BI42" i="47"/>
  <c r="BH42" i="47"/>
  <c r="BG42" i="47"/>
  <c r="BF42" i="47"/>
  <c r="BE42" i="47"/>
  <c r="BD42" i="47"/>
  <c r="BC42" i="47"/>
  <c r="BB42" i="47"/>
  <c r="BA42" i="47"/>
  <c r="AZ42" i="47"/>
  <c r="AY42" i="47"/>
  <c r="AX42" i="47"/>
  <c r="AW42" i="47"/>
  <c r="AV42" i="47"/>
  <c r="AU42" i="47"/>
  <c r="AT42" i="47"/>
  <c r="AS42" i="47"/>
  <c r="AR42" i="47"/>
  <c r="AQ42" i="47"/>
  <c r="AP42" i="47"/>
  <c r="AO42" i="47"/>
  <c r="AN42" i="47"/>
  <c r="AM42" i="47"/>
  <c r="AL42" i="47"/>
  <c r="AK42" i="47"/>
  <c r="AJ42" i="47"/>
  <c r="AI42" i="47"/>
  <c r="AH42" i="47"/>
  <c r="AG42" i="47"/>
  <c r="AF42" i="47"/>
  <c r="AE42" i="47"/>
  <c r="AD42" i="47"/>
  <c r="AC42" i="47"/>
  <c r="AB42" i="47"/>
  <c r="AA42" i="47"/>
  <c r="Z42" i="47"/>
  <c r="Y42" i="47"/>
  <c r="X42" i="47"/>
  <c r="W42" i="47"/>
  <c r="V42" i="47"/>
  <c r="U42" i="47"/>
  <c r="T42" i="47"/>
  <c r="BW41" i="47"/>
  <c r="BV41" i="47"/>
  <c r="BU41" i="47"/>
  <c r="BT41" i="47"/>
  <c r="BS41" i="47"/>
  <c r="BR41" i="47"/>
  <c r="BQ41" i="47"/>
  <c r="BP41" i="47"/>
  <c r="BO41" i="47"/>
  <c r="BN41" i="47"/>
  <c r="BM41" i="47"/>
  <c r="BL41" i="47"/>
  <c r="BK41" i="47"/>
  <c r="BJ41" i="47"/>
  <c r="BI41" i="47"/>
  <c r="BH41" i="47"/>
  <c r="BG41" i="47"/>
  <c r="BF41" i="47"/>
  <c r="BE41" i="47"/>
  <c r="BD41" i="47"/>
  <c r="BC41" i="47"/>
  <c r="BB41" i="47"/>
  <c r="BA41" i="47"/>
  <c r="AZ41" i="47"/>
  <c r="AY41" i="47"/>
  <c r="AX41" i="47"/>
  <c r="AW41" i="47"/>
  <c r="AV41" i="47"/>
  <c r="AU41" i="47"/>
  <c r="AT41" i="47"/>
  <c r="AS41" i="47"/>
  <c r="AR41" i="47"/>
  <c r="AQ41" i="47"/>
  <c r="AP41" i="47"/>
  <c r="AO41" i="47"/>
  <c r="AN41" i="47"/>
  <c r="AM41" i="47"/>
  <c r="AL41" i="47"/>
  <c r="AK41" i="47"/>
  <c r="AJ41" i="47"/>
  <c r="AI41" i="47"/>
  <c r="AH41" i="47"/>
  <c r="AG41" i="47"/>
  <c r="AF41" i="47"/>
  <c r="AE41" i="47"/>
  <c r="AD41" i="47"/>
  <c r="AC41" i="47"/>
  <c r="AB41" i="47"/>
  <c r="AA41" i="47"/>
  <c r="Z41" i="47"/>
  <c r="Y41" i="47"/>
  <c r="X41" i="47"/>
  <c r="W41" i="47"/>
  <c r="V41" i="47"/>
  <c r="U41" i="47"/>
  <c r="T41" i="47"/>
  <c r="BW40" i="47"/>
  <c r="BV40" i="47"/>
  <c r="BU40" i="47"/>
  <c r="BT40" i="47"/>
  <c r="BS40" i="47"/>
  <c r="BR40" i="47"/>
  <c r="BQ40" i="47"/>
  <c r="BP40" i="47"/>
  <c r="BO40" i="47"/>
  <c r="BN40" i="47"/>
  <c r="BM40" i="47"/>
  <c r="BL40" i="47"/>
  <c r="BK40" i="47"/>
  <c r="BJ40" i="47"/>
  <c r="BI40" i="47"/>
  <c r="BH40" i="47"/>
  <c r="BG40" i="47"/>
  <c r="BF40" i="47"/>
  <c r="BE40" i="47"/>
  <c r="BD40" i="47"/>
  <c r="BC40" i="47"/>
  <c r="BB40" i="47"/>
  <c r="BA40" i="47"/>
  <c r="AZ40" i="47"/>
  <c r="AY40" i="47"/>
  <c r="AX40" i="47"/>
  <c r="AW40" i="47"/>
  <c r="AV40" i="47"/>
  <c r="AU40" i="47"/>
  <c r="AT40" i="47"/>
  <c r="AS40" i="47"/>
  <c r="AR40" i="47"/>
  <c r="AQ40" i="47"/>
  <c r="AP40" i="47"/>
  <c r="AO40" i="47"/>
  <c r="AN40" i="47"/>
  <c r="AM40" i="47"/>
  <c r="AL40" i="47"/>
  <c r="AK40" i="47"/>
  <c r="AJ40" i="47"/>
  <c r="AI40" i="47"/>
  <c r="AH40" i="47"/>
  <c r="AG40" i="47"/>
  <c r="AF40" i="47"/>
  <c r="AE40" i="47"/>
  <c r="AD40" i="47"/>
  <c r="AC40" i="47"/>
  <c r="AB40" i="47"/>
  <c r="AA40" i="47"/>
  <c r="Z40" i="47"/>
  <c r="Y40" i="47"/>
  <c r="X40" i="47"/>
  <c r="W40" i="47"/>
  <c r="V40" i="47"/>
  <c r="U40" i="47"/>
  <c r="T40" i="47"/>
  <c r="BW39" i="47"/>
  <c r="BV39" i="47"/>
  <c r="BU39" i="47"/>
  <c r="BT39" i="47"/>
  <c r="BS39" i="47"/>
  <c r="BR39" i="47"/>
  <c r="BQ39" i="47"/>
  <c r="BP39" i="47"/>
  <c r="BO39" i="47"/>
  <c r="BN39" i="47"/>
  <c r="BM39" i="47"/>
  <c r="BL39" i="47"/>
  <c r="BK39" i="47"/>
  <c r="BJ39" i="47"/>
  <c r="BI39" i="47"/>
  <c r="BH39" i="47"/>
  <c r="BG39" i="47"/>
  <c r="BF39" i="47"/>
  <c r="BE39" i="47"/>
  <c r="BD39" i="47"/>
  <c r="BC39" i="47"/>
  <c r="BB39" i="47"/>
  <c r="BA39" i="47"/>
  <c r="AZ39" i="47"/>
  <c r="AY39" i="47"/>
  <c r="AX39" i="47"/>
  <c r="AW39" i="47"/>
  <c r="AV39" i="47"/>
  <c r="AU39" i="47"/>
  <c r="AT39" i="47"/>
  <c r="AS39" i="47"/>
  <c r="AR39" i="47"/>
  <c r="AQ39" i="47"/>
  <c r="AP39" i="47"/>
  <c r="AO39" i="47"/>
  <c r="AN39" i="47"/>
  <c r="AM39" i="47"/>
  <c r="AL39" i="47"/>
  <c r="AK39" i="47"/>
  <c r="AJ39" i="47"/>
  <c r="AI39" i="47"/>
  <c r="AH39" i="47"/>
  <c r="AG39" i="47"/>
  <c r="AF39" i="47"/>
  <c r="AE39" i="47"/>
  <c r="AD39" i="47"/>
  <c r="AC39" i="47"/>
  <c r="AB39" i="47"/>
  <c r="AA39" i="47"/>
  <c r="Z39" i="47"/>
  <c r="Y39" i="47"/>
  <c r="X39" i="47"/>
  <c r="W39" i="47"/>
  <c r="V39" i="47"/>
  <c r="U39" i="47"/>
  <c r="T39" i="47"/>
  <c r="BW38" i="47"/>
  <c r="BV38" i="47"/>
  <c r="BU38" i="47"/>
  <c r="BT38" i="47"/>
  <c r="BS38" i="47"/>
  <c r="BR38" i="47"/>
  <c r="BQ38" i="47"/>
  <c r="BP38" i="47"/>
  <c r="BO38" i="47"/>
  <c r="BN38" i="47"/>
  <c r="BM38" i="47"/>
  <c r="BL38" i="47"/>
  <c r="BK38" i="47"/>
  <c r="BJ38" i="47"/>
  <c r="BI38" i="47"/>
  <c r="BH38" i="47"/>
  <c r="BG38" i="47"/>
  <c r="BF38" i="47"/>
  <c r="BE38" i="47"/>
  <c r="BD38" i="47"/>
  <c r="BC38" i="47"/>
  <c r="BB38" i="47"/>
  <c r="BA38" i="47"/>
  <c r="AZ38" i="47"/>
  <c r="AY38" i="47"/>
  <c r="AX38" i="47"/>
  <c r="AW38" i="47"/>
  <c r="AV38" i="47"/>
  <c r="AU38" i="47"/>
  <c r="AT38" i="47"/>
  <c r="AS38" i="47"/>
  <c r="AR38" i="47"/>
  <c r="AQ38" i="47"/>
  <c r="AP38" i="47"/>
  <c r="AO38" i="47"/>
  <c r="AN38" i="47"/>
  <c r="AM38" i="47"/>
  <c r="AL38" i="47"/>
  <c r="AK38" i="47"/>
  <c r="AJ38" i="47"/>
  <c r="AI38" i="47"/>
  <c r="AH38" i="47"/>
  <c r="AG38" i="47"/>
  <c r="AF38" i="47"/>
  <c r="AE38" i="47"/>
  <c r="AD38" i="47"/>
  <c r="AC38" i="47"/>
  <c r="AB38" i="47"/>
  <c r="AA38" i="47"/>
  <c r="Z38" i="47"/>
  <c r="Y38" i="47"/>
  <c r="X38" i="47"/>
  <c r="W38" i="47"/>
  <c r="V38" i="47"/>
  <c r="U38" i="47"/>
  <c r="T38" i="47"/>
  <c r="BW37" i="47"/>
  <c r="BV37" i="47"/>
  <c r="BU37" i="47"/>
  <c r="BT37" i="47"/>
  <c r="BS37" i="47"/>
  <c r="BR37" i="47"/>
  <c r="BQ37" i="47"/>
  <c r="BP37" i="47"/>
  <c r="BO37" i="47"/>
  <c r="BN37" i="47"/>
  <c r="BM37" i="47"/>
  <c r="BL37" i="47"/>
  <c r="BK37" i="47"/>
  <c r="BJ37" i="47"/>
  <c r="BI37" i="47"/>
  <c r="BH37" i="47"/>
  <c r="BG37" i="47"/>
  <c r="BF37" i="47"/>
  <c r="BE37" i="47"/>
  <c r="BD37" i="47"/>
  <c r="BC37" i="47"/>
  <c r="BB37" i="47"/>
  <c r="BA37" i="47"/>
  <c r="AZ37" i="47"/>
  <c r="AY37" i="47"/>
  <c r="AX37" i="47"/>
  <c r="AW37" i="47"/>
  <c r="AV37" i="47"/>
  <c r="AU37" i="47"/>
  <c r="AT37" i="47"/>
  <c r="AS37" i="47"/>
  <c r="AR37" i="47"/>
  <c r="AQ37" i="47"/>
  <c r="AP37" i="47"/>
  <c r="AO37" i="47"/>
  <c r="AN37" i="47"/>
  <c r="AM37" i="47"/>
  <c r="AL37" i="47"/>
  <c r="AK37" i="47"/>
  <c r="AJ37" i="47"/>
  <c r="AI37" i="47"/>
  <c r="AH37" i="47"/>
  <c r="AG37" i="47"/>
  <c r="AF37" i="47"/>
  <c r="AE37" i="47"/>
  <c r="AD37" i="47"/>
  <c r="AC37" i="47"/>
  <c r="AB37" i="47"/>
  <c r="AA37" i="47"/>
  <c r="Z37" i="47"/>
  <c r="Y37" i="47"/>
  <c r="X37" i="47"/>
  <c r="W37" i="47"/>
  <c r="V37" i="47"/>
  <c r="U37" i="47"/>
  <c r="T37" i="47"/>
  <c r="BW36" i="47"/>
  <c r="BV36" i="47"/>
  <c r="BU36" i="47"/>
  <c r="BT36" i="47"/>
  <c r="BS36" i="47"/>
  <c r="BR36" i="47"/>
  <c r="BQ36" i="47"/>
  <c r="BP36" i="47"/>
  <c r="BO36" i="47"/>
  <c r="BN36" i="47"/>
  <c r="BM36" i="47"/>
  <c r="BL36" i="47"/>
  <c r="BK36" i="47"/>
  <c r="BJ36" i="47"/>
  <c r="BI36" i="47"/>
  <c r="BH36" i="47"/>
  <c r="BG36" i="47"/>
  <c r="BF36" i="47"/>
  <c r="BE36" i="47"/>
  <c r="BD36" i="47"/>
  <c r="BC36" i="47"/>
  <c r="BB36" i="47"/>
  <c r="BA36" i="47"/>
  <c r="AZ36" i="47"/>
  <c r="AY36" i="47"/>
  <c r="AX36" i="47"/>
  <c r="AW36" i="47"/>
  <c r="AV36" i="47"/>
  <c r="AU36" i="47"/>
  <c r="AT36" i="47"/>
  <c r="AS36" i="47"/>
  <c r="AR36" i="47"/>
  <c r="AQ36" i="47"/>
  <c r="AP36" i="47"/>
  <c r="AO36" i="47"/>
  <c r="AN36" i="47"/>
  <c r="AM36" i="47"/>
  <c r="AL36" i="47"/>
  <c r="AK36" i="47"/>
  <c r="AJ36" i="47"/>
  <c r="AI36" i="47"/>
  <c r="AH36" i="47"/>
  <c r="AG36" i="47"/>
  <c r="AF36" i="47"/>
  <c r="AE36" i="47"/>
  <c r="AD36" i="47"/>
  <c r="AC36" i="47"/>
  <c r="AB36" i="47"/>
  <c r="AA36" i="47"/>
  <c r="Z36" i="47"/>
  <c r="Y36" i="47"/>
  <c r="X36" i="47"/>
  <c r="W36" i="47"/>
  <c r="V36" i="47"/>
  <c r="U36" i="47"/>
  <c r="T36" i="47"/>
  <c r="BW35" i="47"/>
  <c r="BV35" i="47"/>
  <c r="BU35" i="47"/>
  <c r="BT35" i="47"/>
  <c r="BS35" i="47"/>
  <c r="BR35" i="47"/>
  <c r="BQ35" i="47"/>
  <c r="BP35" i="47"/>
  <c r="BO35" i="47"/>
  <c r="BN35" i="47"/>
  <c r="BM35" i="47"/>
  <c r="BL35" i="47"/>
  <c r="BK35" i="47"/>
  <c r="BJ35" i="47"/>
  <c r="BI35" i="47"/>
  <c r="BH35" i="47"/>
  <c r="BG35" i="47"/>
  <c r="BF35" i="47"/>
  <c r="BE35" i="47"/>
  <c r="BD35" i="47"/>
  <c r="BC35" i="47"/>
  <c r="BB35" i="47"/>
  <c r="BA35" i="47"/>
  <c r="AZ35" i="47"/>
  <c r="AY35" i="47"/>
  <c r="AX35" i="47"/>
  <c r="AW35" i="47"/>
  <c r="AV35" i="47"/>
  <c r="AU35" i="47"/>
  <c r="AT35" i="47"/>
  <c r="AS35" i="47"/>
  <c r="AR35" i="47"/>
  <c r="AQ35" i="47"/>
  <c r="AP35" i="47"/>
  <c r="AO35" i="47"/>
  <c r="AN35" i="47"/>
  <c r="AM35" i="47"/>
  <c r="AL35" i="47"/>
  <c r="AK35" i="47"/>
  <c r="AJ35" i="47"/>
  <c r="AI35" i="47"/>
  <c r="AH35" i="47"/>
  <c r="AG35" i="47"/>
  <c r="AF35" i="47"/>
  <c r="AE35" i="47"/>
  <c r="AD35" i="47"/>
  <c r="AC35" i="47"/>
  <c r="AB35" i="47"/>
  <c r="AA35" i="47"/>
  <c r="Z35" i="47"/>
  <c r="Y35" i="47"/>
  <c r="X35" i="47"/>
  <c r="W35" i="47"/>
  <c r="V35" i="47"/>
  <c r="U35" i="47"/>
  <c r="T35" i="47"/>
  <c r="BW34" i="47"/>
  <c r="BV34" i="47"/>
  <c r="BU34" i="47"/>
  <c r="BT34" i="47"/>
  <c r="BS34" i="47"/>
  <c r="BR34" i="47"/>
  <c r="BQ34" i="47"/>
  <c r="BP34" i="47"/>
  <c r="BO34" i="47"/>
  <c r="BN34" i="47"/>
  <c r="BM34" i="47"/>
  <c r="BL34" i="47"/>
  <c r="BK34" i="47"/>
  <c r="BJ34" i="47"/>
  <c r="BI34" i="47"/>
  <c r="BH34" i="47"/>
  <c r="BG34" i="47"/>
  <c r="BF34" i="47"/>
  <c r="BE34" i="47"/>
  <c r="BD34" i="47"/>
  <c r="BC34" i="47"/>
  <c r="BB34" i="47"/>
  <c r="BA34" i="47"/>
  <c r="AZ34" i="47"/>
  <c r="AY34" i="47"/>
  <c r="AX34" i="47"/>
  <c r="AW34" i="47"/>
  <c r="AV34" i="47"/>
  <c r="AU34" i="47"/>
  <c r="AT34" i="47"/>
  <c r="AS34" i="47"/>
  <c r="AR34" i="47"/>
  <c r="AQ34" i="47"/>
  <c r="AP34" i="47"/>
  <c r="AO34" i="47"/>
  <c r="AN34" i="47"/>
  <c r="AM34" i="47"/>
  <c r="AL34" i="47"/>
  <c r="AK34" i="47"/>
  <c r="AJ34" i="47"/>
  <c r="AI34" i="47"/>
  <c r="AH34" i="47"/>
  <c r="AG34" i="47"/>
  <c r="AF34" i="47"/>
  <c r="AE34" i="47"/>
  <c r="AD34" i="47"/>
  <c r="AC34" i="47"/>
  <c r="AB34" i="47"/>
  <c r="AA34" i="47"/>
  <c r="Z34" i="47"/>
  <c r="Y34" i="47"/>
  <c r="X34" i="47"/>
  <c r="W34" i="47"/>
  <c r="V34" i="47"/>
  <c r="U34" i="47"/>
  <c r="T34" i="47"/>
  <c r="BW33" i="47"/>
  <c r="BV33" i="47"/>
  <c r="BU33" i="47"/>
  <c r="BT33" i="47"/>
  <c r="BS33" i="47"/>
  <c r="BR33" i="47"/>
  <c r="BQ33" i="47"/>
  <c r="BP33" i="47"/>
  <c r="BO33" i="47"/>
  <c r="BN33" i="47"/>
  <c r="BM33" i="47"/>
  <c r="BL33" i="47"/>
  <c r="BK33" i="47"/>
  <c r="BJ33" i="47"/>
  <c r="BI33" i="47"/>
  <c r="BH33" i="47"/>
  <c r="BG33" i="47"/>
  <c r="BF33" i="47"/>
  <c r="BE33" i="47"/>
  <c r="BD33" i="47"/>
  <c r="BC33" i="47"/>
  <c r="BB33" i="47"/>
  <c r="BA33" i="47"/>
  <c r="AZ33" i="47"/>
  <c r="AY33" i="47"/>
  <c r="AX33" i="47"/>
  <c r="AW33" i="47"/>
  <c r="AV33" i="47"/>
  <c r="AU33" i="47"/>
  <c r="AT33" i="47"/>
  <c r="AS33" i="47"/>
  <c r="AR33" i="47"/>
  <c r="AQ33" i="47"/>
  <c r="AP33" i="47"/>
  <c r="AO33" i="47"/>
  <c r="AN33" i="47"/>
  <c r="AM33" i="47"/>
  <c r="AL33" i="47"/>
  <c r="AK33" i="47"/>
  <c r="AJ33" i="47"/>
  <c r="AI33" i="47"/>
  <c r="AH33" i="47"/>
  <c r="AG33" i="47"/>
  <c r="AF33" i="47"/>
  <c r="AE33" i="47"/>
  <c r="AD33" i="47"/>
  <c r="AC33" i="47"/>
  <c r="AB33" i="47"/>
  <c r="AA33" i="47"/>
  <c r="Z33" i="47"/>
  <c r="Y33" i="47"/>
  <c r="X33" i="47"/>
  <c r="W33" i="47"/>
  <c r="V33" i="47"/>
  <c r="U33" i="47"/>
  <c r="T33" i="47"/>
  <c r="BW32" i="47"/>
  <c r="BV32" i="47"/>
  <c r="BU32" i="47"/>
  <c r="BT32" i="47"/>
  <c r="BS32" i="47"/>
  <c r="BR32" i="47"/>
  <c r="BQ32" i="47"/>
  <c r="BP32" i="47"/>
  <c r="BO32" i="47"/>
  <c r="BN32" i="47"/>
  <c r="BM32" i="47"/>
  <c r="BL32" i="47"/>
  <c r="BK32" i="47"/>
  <c r="BJ32" i="47"/>
  <c r="BI32" i="47"/>
  <c r="BH32" i="47"/>
  <c r="BG32" i="47"/>
  <c r="BF32" i="47"/>
  <c r="BE32" i="47"/>
  <c r="BD32" i="47"/>
  <c r="BC32" i="47"/>
  <c r="BB32" i="47"/>
  <c r="BA32" i="47"/>
  <c r="AZ32" i="47"/>
  <c r="AY32" i="47"/>
  <c r="AX32" i="47"/>
  <c r="AW32" i="47"/>
  <c r="AV32" i="47"/>
  <c r="AU32" i="47"/>
  <c r="AT32" i="47"/>
  <c r="AS32" i="47"/>
  <c r="AR32" i="47"/>
  <c r="AQ32" i="47"/>
  <c r="AP32" i="47"/>
  <c r="AO32" i="47"/>
  <c r="AN32" i="47"/>
  <c r="AM32" i="47"/>
  <c r="AL32" i="47"/>
  <c r="AK32" i="47"/>
  <c r="AJ32" i="47"/>
  <c r="AI32" i="47"/>
  <c r="AH32" i="47"/>
  <c r="AG32" i="47"/>
  <c r="AF32" i="47"/>
  <c r="AE32" i="47"/>
  <c r="AD32" i="47"/>
  <c r="AC32" i="47"/>
  <c r="AB32" i="47"/>
  <c r="AA32" i="47"/>
  <c r="Z32" i="47"/>
  <c r="Y32" i="47"/>
  <c r="X32" i="47"/>
  <c r="W32" i="47"/>
  <c r="V32" i="47"/>
  <c r="U32" i="47"/>
  <c r="T32" i="47"/>
  <c r="BW31" i="47"/>
  <c r="BV31" i="47"/>
  <c r="BU31" i="47"/>
  <c r="BT31" i="47"/>
  <c r="BS31" i="47"/>
  <c r="BR31" i="47"/>
  <c r="BQ31" i="47"/>
  <c r="BP31" i="47"/>
  <c r="BO31" i="47"/>
  <c r="BN31" i="47"/>
  <c r="BM31" i="47"/>
  <c r="BL31" i="47"/>
  <c r="BK31" i="47"/>
  <c r="BJ31" i="47"/>
  <c r="BI31" i="47"/>
  <c r="BH31" i="47"/>
  <c r="BG31" i="47"/>
  <c r="BF31" i="47"/>
  <c r="BE31" i="47"/>
  <c r="BD31" i="47"/>
  <c r="BC31" i="47"/>
  <c r="BB31" i="47"/>
  <c r="BA31" i="47"/>
  <c r="AZ31" i="47"/>
  <c r="AY31" i="47"/>
  <c r="AX31" i="47"/>
  <c r="AW31" i="47"/>
  <c r="AV31" i="47"/>
  <c r="AU31" i="47"/>
  <c r="AT31" i="47"/>
  <c r="AS31" i="47"/>
  <c r="AR31" i="47"/>
  <c r="AQ31" i="47"/>
  <c r="AP31" i="47"/>
  <c r="AO31" i="47"/>
  <c r="AN31" i="47"/>
  <c r="AM31" i="47"/>
  <c r="AL31" i="47"/>
  <c r="AK31" i="47"/>
  <c r="AJ31" i="47"/>
  <c r="AI31" i="47"/>
  <c r="AH31" i="47"/>
  <c r="AG31" i="47"/>
  <c r="AF31" i="47"/>
  <c r="AE31" i="47"/>
  <c r="AD31" i="47"/>
  <c r="AC31" i="47"/>
  <c r="AB31" i="47"/>
  <c r="AA31" i="47"/>
  <c r="Z31" i="47"/>
  <c r="Y31" i="47"/>
  <c r="X31" i="47"/>
  <c r="W31" i="47"/>
  <c r="V31" i="47"/>
  <c r="U31" i="47"/>
  <c r="T31" i="47"/>
  <c r="BW30" i="47"/>
  <c r="BV30" i="47"/>
  <c r="BU30" i="47"/>
  <c r="BT30" i="47"/>
  <c r="BS30" i="47"/>
  <c r="BR30" i="47"/>
  <c r="BQ30" i="47"/>
  <c r="BP30" i="47"/>
  <c r="BO30" i="47"/>
  <c r="BN30" i="47"/>
  <c r="BM30" i="47"/>
  <c r="BL30" i="47"/>
  <c r="BK30" i="47"/>
  <c r="BJ30" i="47"/>
  <c r="BI30" i="47"/>
  <c r="BH30" i="47"/>
  <c r="BG30" i="47"/>
  <c r="BF30" i="47"/>
  <c r="BE30" i="47"/>
  <c r="BD30" i="47"/>
  <c r="BC30" i="47"/>
  <c r="BB30" i="47"/>
  <c r="BA30" i="47"/>
  <c r="AZ30" i="47"/>
  <c r="AY30" i="47"/>
  <c r="AX30" i="47"/>
  <c r="AW30" i="47"/>
  <c r="AV30" i="47"/>
  <c r="AU30" i="47"/>
  <c r="AT30" i="47"/>
  <c r="AS30" i="47"/>
  <c r="AR30" i="47"/>
  <c r="AQ30" i="47"/>
  <c r="AP30" i="47"/>
  <c r="AO30" i="47"/>
  <c r="AN30" i="47"/>
  <c r="AM30" i="47"/>
  <c r="AL30" i="47"/>
  <c r="AK30" i="47"/>
  <c r="AJ30" i="47"/>
  <c r="AI30" i="47"/>
  <c r="AH30" i="47"/>
  <c r="AG30" i="47"/>
  <c r="AF30" i="47"/>
  <c r="AE30" i="47"/>
  <c r="AD30" i="47"/>
  <c r="AC30" i="47"/>
  <c r="AB30" i="47"/>
  <c r="AA30" i="47"/>
  <c r="Z30" i="47"/>
  <c r="Y30" i="47"/>
  <c r="X30" i="47"/>
  <c r="W30" i="47"/>
  <c r="V30" i="47"/>
  <c r="U30" i="47"/>
  <c r="T30" i="47"/>
  <c r="BW29" i="47"/>
  <c r="BV29" i="47"/>
  <c r="BU29" i="47"/>
  <c r="BT29" i="47"/>
  <c r="BS29" i="47"/>
  <c r="BR29" i="47"/>
  <c r="BQ29" i="47"/>
  <c r="BP29" i="47"/>
  <c r="BO29" i="47"/>
  <c r="BN29" i="47"/>
  <c r="BM29" i="47"/>
  <c r="BL29" i="47"/>
  <c r="BK29" i="47"/>
  <c r="BJ29" i="47"/>
  <c r="BI29" i="47"/>
  <c r="BH29" i="47"/>
  <c r="BG29" i="47"/>
  <c r="BF29" i="47"/>
  <c r="BE29" i="47"/>
  <c r="BD29" i="47"/>
  <c r="BC29" i="47"/>
  <c r="BB29" i="47"/>
  <c r="BA29" i="47"/>
  <c r="AZ29" i="47"/>
  <c r="AY29" i="47"/>
  <c r="AX29" i="47"/>
  <c r="AW29" i="47"/>
  <c r="AV29" i="47"/>
  <c r="AU29" i="47"/>
  <c r="AT29" i="47"/>
  <c r="AS29" i="47"/>
  <c r="AR29" i="47"/>
  <c r="AQ29" i="47"/>
  <c r="AP29" i="47"/>
  <c r="AO29" i="47"/>
  <c r="AN29" i="47"/>
  <c r="AM29" i="47"/>
  <c r="AL29" i="47"/>
  <c r="AK29" i="47"/>
  <c r="AJ29" i="47"/>
  <c r="AI29" i="47"/>
  <c r="AH29" i="47"/>
  <c r="AG29" i="47"/>
  <c r="AF29" i="47"/>
  <c r="AE29" i="47"/>
  <c r="AD29" i="47"/>
  <c r="AC29" i="47"/>
  <c r="AB29" i="47"/>
  <c r="AA29" i="47"/>
  <c r="Z29" i="47"/>
  <c r="Y29" i="47"/>
  <c r="X29" i="47"/>
  <c r="W29" i="47"/>
  <c r="V29" i="47"/>
  <c r="U29" i="47"/>
  <c r="T29" i="47"/>
  <c r="BW28" i="47"/>
  <c r="BV28" i="47"/>
  <c r="BU28" i="47"/>
  <c r="BT28" i="47"/>
  <c r="BS28" i="47"/>
  <c r="BR28" i="47"/>
  <c r="BQ28" i="47"/>
  <c r="BP28" i="47"/>
  <c r="BO28" i="47"/>
  <c r="BN28" i="47"/>
  <c r="BM28" i="47"/>
  <c r="BL28" i="47"/>
  <c r="BK28" i="47"/>
  <c r="BJ28" i="47"/>
  <c r="BI28" i="47"/>
  <c r="BH28" i="47"/>
  <c r="BG28" i="47"/>
  <c r="BF28" i="47"/>
  <c r="BE28" i="47"/>
  <c r="BD28" i="47"/>
  <c r="BC28" i="47"/>
  <c r="BB28" i="47"/>
  <c r="BA28" i="47"/>
  <c r="AZ28" i="47"/>
  <c r="AY28" i="47"/>
  <c r="AX28" i="47"/>
  <c r="AW28" i="47"/>
  <c r="AV28" i="47"/>
  <c r="AU28" i="47"/>
  <c r="AT28" i="47"/>
  <c r="AS28" i="47"/>
  <c r="AR28" i="47"/>
  <c r="AQ28" i="47"/>
  <c r="AP28" i="47"/>
  <c r="AO28" i="47"/>
  <c r="AN28" i="47"/>
  <c r="AM28" i="47"/>
  <c r="AL28" i="47"/>
  <c r="AK28" i="47"/>
  <c r="AJ28" i="47"/>
  <c r="AI28" i="47"/>
  <c r="AH28" i="47"/>
  <c r="AG28" i="47"/>
  <c r="AF28" i="47"/>
  <c r="AE28" i="47"/>
  <c r="AD28" i="47"/>
  <c r="AC28" i="47"/>
  <c r="AB28" i="47"/>
  <c r="AA28" i="47"/>
  <c r="Z28" i="47"/>
  <c r="Y28" i="47"/>
  <c r="X28" i="47"/>
  <c r="W28" i="47"/>
  <c r="V28" i="47"/>
  <c r="U28" i="47"/>
  <c r="T28" i="47"/>
  <c r="BW27" i="47"/>
  <c r="BV27" i="47"/>
  <c r="BU27" i="47"/>
  <c r="BT27" i="47"/>
  <c r="BS27" i="47"/>
  <c r="BR27" i="47"/>
  <c r="BQ27" i="47"/>
  <c r="BP27" i="47"/>
  <c r="BO27" i="47"/>
  <c r="BN27" i="47"/>
  <c r="BM27" i="47"/>
  <c r="BL27" i="47"/>
  <c r="BK27" i="47"/>
  <c r="BJ27" i="47"/>
  <c r="BI27" i="47"/>
  <c r="BH27" i="47"/>
  <c r="BG27" i="47"/>
  <c r="BF27" i="47"/>
  <c r="BE27" i="47"/>
  <c r="BD27" i="47"/>
  <c r="BC27" i="47"/>
  <c r="BB27" i="47"/>
  <c r="BA27" i="47"/>
  <c r="AZ27" i="47"/>
  <c r="AY27" i="47"/>
  <c r="AX27" i="47"/>
  <c r="AW27" i="47"/>
  <c r="AV27" i="47"/>
  <c r="AU27" i="47"/>
  <c r="AT27" i="47"/>
  <c r="AS27" i="47"/>
  <c r="AR27" i="47"/>
  <c r="AQ27" i="47"/>
  <c r="AP27" i="47"/>
  <c r="AO27" i="47"/>
  <c r="AN27" i="47"/>
  <c r="AM27" i="47"/>
  <c r="AL27" i="47"/>
  <c r="AK27" i="47"/>
  <c r="AJ27" i="47"/>
  <c r="AI27" i="47"/>
  <c r="AH27" i="47"/>
  <c r="AG27" i="47"/>
  <c r="AF27" i="47"/>
  <c r="AE27" i="47"/>
  <c r="AD27" i="47"/>
  <c r="AC27" i="47"/>
  <c r="AB27" i="47"/>
  <c r="AA27" i="47"/>
  <c r="Z27" i="47"/>
  <c r="Y27" i="47"/>
  <c r="X27" i="47"/>
  <c r="W27" i="47"/>
  <c r="V27" i="47"/>
  <c r="U27" i="47"/>
  <c r="T27" i="47"/>
  <c r="BW26" i="47"/>
  <c r="BV26" i="47"/>
  <c r="BU26" i="47"/>
  <c r="BT26" i="47"/>
  <c r="BS26" i="47"/>
  <c r="BR26" i="47"/>
  <c r="BQ26" i="47"/>
  <c r="BP26" i="47"/>
  <c r="BO26" i="47"/>
  <c r="BN26" i="47"/>
  <c r="BM26" i="47"/>
  <c r="BL26" i="47"/>
  <c r="BK26" i="47"/>
  <c r="BJ26" i="47"/>
  <c r="BI26" i="47"/>
  <c r="BH26" i="47"/>
  <c r="BG26" i="47"/>
  <c r="BF26" i="47"/>
  <c r="BE26" i="47"/>
  <c r="BD26" i="47"/>
  <c r="BC26" i="47"/>
  <c r="BB26" i="47"/>
  <c r="BA26" i="47"/>
  <c r="AZ26" i="47"/>
  <c r="AY26" i="47"/>
  <c r="AX26" i="47"/>
  <c r="AW26" i="47"/>
  <c r="AV26" i="47"/>
  <c r="AU26" i="47"/>
  <c r="AT26" i="47"/>
  <c r="AS26" i="47"/>
  <c r="AR26" i="47"/>
  <c r="AQ26" i="47"/>
  <c r="AP26" i="47"/>
  <c r="AO26" i="47"/>
  <c r="AN26" i="47"/>
  <c r="AM26" i="47"/>
  <c r="AL26" i="47"/>
  <c r="AK26" i="47"/>
  <c r="AJ26" i="47"/>
  <c r="AI26" i="47"/>
  <c r="AH26" i="47"/>
  <c r="AG26" i="47"/>
  <c r="AF26" i="47"/>
  <c r="AE26" i="47"/>
  <c r="AD26" i="47"/>
  <c r="AC26" i="47"/>
  <c r="AB26" i="47"/>
  <c r="AA26" i="47"/>
  <c r="Z26" i="47"/>
  <c r="Y26" i="47"/>
  <c r="X26" i="47"/>
  <c r="W26" i="47"/>
  <c r="V26" i="47"/>
  <c r="U26" i="47"/>
  <c r="T26" i="47"/>
  <c r="BW25" i="47"/>
  <c r="BV25" i="47"/>
  <c r="BU25" i="47"/>
  <c r="BT25" i="47"/>
  <c r="BS25" i="47"/>
  <c r="BR25" i="47"/>
  <c r="BQ25" i="47"/>
  <c r="BP25" i="47"/>
  <c r="BO25" i="47"/>
  <c r="BN25" i="47"/>
  <c r="BM25" i="47"/>
  <c r="BL25" i="47"/>
  <c r="BK25" i="47"/>
  <c r="BJ25" i="47"/>
  <c r="BI25" i="47"/>
  <c r="BH25" i="47"/>
  <c r="BG25" i="47"/>
  <c r="BF25" i="47"/>
  <c r="BE25" i="47"/>
  <c r="BD25" i="47"/>
  <c r="BC25" i="47"/>
  <c r="BB25" i="47"/>
  <c r="BA25" i="47"/>
  <c r="AZ25" i="47"/>
  <c r="AY25" i="47"/>
  <c r="AX25" i="47"/>
  <c r="AW25" i="47"/>
  <c r="AV25" i="47"/>
  <c r="AU25" i="47"/>
  <c r="AT25" i="47"/>
  <c r="AS25" i="47"/>
  <c r="AR25" i="47"/>
  <c r="AQ25" i="47"/>
  <c r="AP25" i="47"/>
  <c r="AO25" i="47"/>
  <c r="AN25" i="47"/>
  <c r="AM25" i="47"/>
  <c r="AL25" i="47"/>
  <c r="AK25" i="47"/>
  <c r="AJ25" i="47"/>
  <c r="AI25" i="47"/>
  <c r="AH25" i="47"/>
  <c r="AG25" i="47"/>
  <c r="AF25" i="47"/>
  <c r="AE25" i="47"/>
  <c r="AD25" i="47"/>
  <c r="AC25" i="47"/>
  <c r="AB25" i="47"/>
  <c r="AA25" i="47"/>
  <c r="Z25" i="47"/>
  <c r="Y25" i="47"/>
  <c r="X25" i="47"/>
  <c r="W25" i="47"/>
  <c r="V25" i="47"/>
  <c r="U25" i="47"/>
  <c r="T25" i="47"/>
  <c r="BW24" i="47"/>
  <c r="BV24" i="47"/>
  <c r="BU24" i="47"/>
  <c r="BT24" i="47"/>
  <c r="BS24" i="47"/>
  <c r="BR24" i="47"/>
  <c r="BQ24" i="47"/>
  <c r="BP24" i="47"/>
  <c r="BO24" i="47"/>
  <c r="BN24" i="47"/>
  <c r="BM24" i="47"/>
  <c r="BL24" i="47"/>
  <c r="BK24" i="47"/>
  <c r="BJ24" i="47"/>
  <c r="BI24" i="47"/>
  <c r="BH24" i="47"/>
  <c r="BG24" i="47"/>
  <c r="BF24" i="47"/>
  <c r="BE24" i="47"/>
  <c r="BD24" i="47"/>
  <c r="BC24" i="47"/>
  <c r="BB24" i="47"/>
  <c r="BA24" i="47"/>
  <c r="AZ24" i="47"/>
  <c r="AY24" i="47"/>
  <c r="AX24" i="47"/>
  <c r="AW24" i="47"/>
  <c r="AV24" i="47"/>
  <c r="AU24" i="47"/>
  <c r="AT24" i="47"/>
  <c r="AS24" i="47"/>
  <c r="AR24" i="47"/>
  <c r="AQ24" i="47"/>
  <c r="AP24" i="47"/>
  <c r="AO24" i="47"/>
  <c r="AN24" i="47"/>
  <c r="AM24" i="47"/>
  <c r="AL24" i="47"/>
  <c r="AK24" i="47"/>
  <c r="AJ24" i="47"/>
  <c r="AI24" i="47"/>
  <c r="AH24" i="47"/>
  <c r="AG24" i="47"/>
  <c r="AF24" i="47"/>
  <c r="AE24" i="47"/>
  <c r="AD24" i="47"/>
  <c r="AC24" i="47"/>
  <c r="AB24" i="47"/>
  <c r="AA24" i="47"/>
  <c r="Z24" i="47"/>
  <c r="Y24" i="47"/>
  <c r="X24" i="47"/>
  <c r="W24" i="47"/>
  <c r="V24" i="47"/>
  <c r="U24" i="47"/>
  <c r="T24" i="47"/>
  <c r="BW23" i="47"/>
  <c r="BV23" i="47"/>
  <c r="BU23" i="47"/>
  <c r="BT23" i="47"/>
  <c r="BS23" i="47"/>
  <c r="BR23" i="47"/>
  <c r="BQ23" i="47"/>
  <c r="BP23" i="47"/>
  <c r="BO23" i="47"/>
  <c r="BN23" i="47"/>
  <c r="BM23" i="47"/>
  <c r="BL23" i="47"/>
  <c r="BK23" i="47"/>
  <c r="BJ23" i="47"/>
  <c r="BI23" i="47"/>
  <c r="BH23" i="47"/>
  <c r="BG23" i="47"/>
  <c r="BF23" i="47"/>
  <c r="BE23" i="47"/>
  <c r="BD23" i="47"/>
  <c r="BC23" i="47"/>
  <c r="BB23" i="47"/>
  <c r="BA23" i="47"/>
  <c r="AZ23" i="47"/>
  <c r="AY23" i="47"/>
  <c r="AX23" i="47"/>
  <c r="AW23" i="47"/>
  <c r="AV23" i="47"/>
  <c r="AU23" i="47"/>
  <c r="AT23" i="47"/>
  <c r="AS23" i="47"/>
  <c r="AR23" i="47"/>
  <c r="AQ23" i="47"/>
  <c r="AP23" i="47"/>
  <c r="AO23" i="47"/>
  <c r="AN23" i="47"/>
  <c r="AM23" i="47"/>
  <c r="AL23" i="47"/>
  <c r="AK23" i="47"/>
  <c r="AJ23" i="47"/>
  <c r="AI23" i="47"/>
  <c r="AH23" i="47"/>
  <c r="AG23" i="47"/>
  <c r="AF23" i="47"/>
  <c r="AE23" i="47"/>
  <c r="AD23" i="47"/>
  <c r="AC23" i="47"/>
  <c r="AB23" i="47"/>
  <c r="AA23" i="47"/>
  <c r="Z23" i="47"/>
  <c r="Y23" i="47"/>
  <c r="X23" i="47"/>
  <c r="W23" i="47"/>
  <c r="V23" i="47"/>
  <c r="U23" i="47"/>
  <c r="T23" i="47"/>
  <c r="BW22" i="47"/>
  <c r="BV22" i="47"/>
  <c r="BU22" i="47"/>
  <c r="BT22" i="47"/>
  <c r="BS22" i="47"/>
  <c r="BR22" i="47"/>
  <c r="BQ22" i="47"/>
  <c r="BP22" i="47"/>
  <c r="BO22" i="47"/>
  <c r="BN22" i="47"/>
  <c r="BM22" i="47"/>
  <c r="BL22" i="47"/>
  <c r="BK22" i="47"/>
  <c r="BJ22" i="47"/>
  <c r="BI22" i="47"/>
  <c r="BH22" i="47"/>
  <c r="BG22" i="47"/>
  <c r="BF22" i="47"/>
  <c r="BE22" i="47"/>
  <c r="BD22" i="47"/>
  <c r="BC22" i="47"/>
  <c r="BB22" i="47"/>
  <c r="BA22" i="47"/>
  <c r="AZ22" i="47"/>
  <c r="AY22" i="47"/>
  <c r="AX22" i="47"/>
  <c r="AW22" i="47"/>
  <c r="AV22" i="47"/>
  <c r="AU22" i="47"/>
  <c r="AT22" i="47"/>
  <c r="AS22" i="47"/>
  <c r="AR22" i="47"/>
  <c r="AQ22" i="47"/>
  <c r="AP22" i="47"/>
  <c r="AO22" i="47"/>
  <c r="AN22" i="47"/>
  <c r="AM22" i="47"/>
  <c r="AL22" i="47"/>
  <c r="AK22" i="47"/>
  <c r="AJ22" i="47"/>
  <c r="AI22" i="47"/>
  <c r="AH22" i="47"/>
  <c r="AG22" i="47"/>
  <c r="AF22" i="47"/>
  <c r="AE22" i="47"/>
  <c r="AD22" i="47"/>
  <c r="AC22" i="47"/>
  <c r="AB22" i="47"/>
  <c r="AA22" i="47"/>
  <c r="Z22" i="47"/>
  <c r="Y22" i="47"/>
  <c r="X22" i="47"/>
  <c r="W22" i="47"/>
  <c r="V22" i="47"/>
  <c r="U22" i="47"/>
  <c r="T22" i="47"/>
  <c r="BW21" i="47"/>
  <c r="BV21" i="47"/>
  <c r="BU21" i="47"/>
  <c r="BT21" i="47"/>
  <c r="BS21" i="47"/>
  <c r="BR21" i="47"/>
  <c r="BQ21" i="47"/>
  <c r="BP21" i="47"/>
  <c r="BO21" i="47"/>
  <c r="BN21" i="47"/>
  <c r="BM21" i="47"/>
  <c r="BL21" i="47"/>
  <c r="BK21" i="47"/>
  <c r="BJ21" i="47"/>
  <c r="BI21" i="47"/>
  <c r="BH21" i="47"/>
  <c r="BG21" i="47"/>
  <c r="BF21" i="47"/>
  <c r="BE21" i="47"/>
  <c r="BD21" i="47"/>
  <c r="BC21" i="47"/>
  <c r="BB21" i="47"/>
  <c r="BA21" i="47"/>
  <c r="AZ21" i="47"/>
  <c r="AY21" i="47"/>
  <c r="AX21" i="47"/>
  <c r="AW21" i="47"/>
  <c r="AV21" i="47"/>
  <c r="AU21" i="47"/>
  <c r="AT21" i="47"/>
  <c r="AS21" i="47"/>
  <c r="AR21" i="47"/>
  <c r="AQ21" i="47"/>
  <c r="AP21" i="47"/>
  <c r="AO21" i="47"/>
  <c r="AN21" i="47"/>
  <c r="AM21" i="47"/>
  <c r="AL21" i="47"/>
  <c r="AK21" i="47"/>
  <c r="AJ21" i="47"/>
  <c r="AI21" i="47"/>
  <c r="AH21" i="47"/>
  <c r="AG21" i="47"/>
  <c r="AF21" i="47"/>
  <c r="AE21" i="47"/>
  <c r="AD21" i="47"/>
  <c r="AC21" i="47"/>
  <c r="AB21" i="47"/>
  <c r="AA21" i="47"/>
  <c r="Z21" i="47"/>
  <c r="Y21" i="47"/>
  <c r="X21" i="47"/>
  <c r="W21" i="47"/>
  <c r="V21" i="47"/>
  <c r="U21" i="47"/>
  <c r="T21" i="47"/>
  <c r="BW20" i="47"/>
  <c r="BV20" i="47"/>
  <c r="BU20" i="47"/>
  <c r="BT20" i="47"/>
  <c r="BS20" i="47"/>
  <c r="BR20" i="47"/>
  <c r="BQ20" i="47"/>
  <c r="BP20" i="47"/>
  <c r="BO20" i="47"/>
  <c r="BN20" i="47"/>
  <c r="BM20" i="47"/>
  <c r="BL20" i="47"/>
  <c r="BK20" i="47"/>
  <c r="BJ20" i="47"/>
  <c r="BI20" i="47"/>
  <c r="BH20" i="47"/>
  <c r="BG20" i="47"/>
  <c r="BF20" i="47"/>
  <c r="BE20" i="47"/>
  <c r="BD20" i="47"/>
  <c r="BC20" i="47"/>
  <c r="BB20" i="47"/>
  <c r="BA20" i="47"/>
  <c r="AZ20" i="47"/>
  <c r="AY20" i="47"/>
  <c r="AX20" i="47"/>
  <c r="AW20" i="47"/>
  <c r="AV20" i="47"/>
  <c r="AU20" i="47"/>
  <c r="AT20" i="47"/>
  <c r="AS20" i="47"/>
  <c r="AR20" i="47"/>
  <c r="AQ20" i="47"/>
  <c r="AP20" i="47"/>
  <c r="AO20" i="47"/>
  <c r="AN20" i="47"/>
  <c r="AM20" i="47"/>
  <c r="AL20" i="47"/>
  <c r="AK20" i="47"/>
  <c r="AJ20" i="47"/>
  <c r="AI20" i="47"/>
  <c r="AH20" i="47"/>
  <c r="AG20" i="47"/>
  <c r="AF20" i="47"/>
  <c r="AE20" i="47"/>
  <c r="AD20" i="47"/>
  <c r="AC20" i="47"/>
  <c r="AB20" i="47"/>
  <c r="AA20" i="47"/>
  <c r="Z20" i="47"/>
  <c r="Y20" i="47"/>
  <c r="X20" i="47"/>
  <c r="W20" i="47"/>
  <c r="V20" i="47"/>
  <c r="U20" i="47"/>
  <c r="T20" i="47"/>
  <c r="BW19" i="47"/>
  <c r="BV19" i="47"/>
  <c r="BU19" i="47"/>
  <c r="BT19" i="47"/>
  <c r="BS19" i="47"/>
  <c r="BR19" i="47"/>
  <c r="BQ19" i="47"/>
  <c r="BP19" i="47"/>
  <c r="BO19" i="47"/>
  <c r="BN19" i="47"/>
  <c r="BM19" i="47"/>
  <c r="BL19" i="47"/>
  <c r="BK19" i="47"/>
  <c r="BJ19" i="47"/>
  <c r="BI19" i="47"/>
  <c r="BH19" i="47"/>
  <c r="BG19" i="47"/>
  <c r="BF19" i="47"/>
  <c r="BE19" i="47"/>
  <c r="BD19" i="47"/>
  <c r="BC19" i="47"/>
  <c r="BB19" i="47"/>
  <c r="BA19" i="47"/>
  <c r="AZ19" i="47"/>
  <c r="AY19" i="47"/>
  <c r="AX19" i="47"/>
  <c r="AW19" i="47"/>
  <c r="AV19" i="47"/>
  <c r="AU19" i="47"/>
  <c r="AT19" i="47"/>
  <c r="AS19" i="47"/>
  <c r="AR19" i="47"/>
  <c r="AQ19" i="47"/>
  <c r="AP19" i="47"/>
  <c r="AO19" i="47"/>
  <c r="AN19" i="47"/>
  <c r="AM19" i="47"/>
  <c r="AL19" i="47"/>
  <c r="AK19" i="47"/>
  <c r="AJ19" i="47"/>
  <c r="AI19" i="47"/>
  <c r="AH19" i="47"/>
  <c r="AG19" i="47"/>
  <c r="AF19" i="47"/>
  <c r="AE19" i="47"/>
  <c r="AD19" i="47"/>
  <c r="AC19" i="47"/>
  <c r="AB19" i="47"/>
  <c r="AA19" i="47"/>
  <c r="Z19" i="47"/>
  <c r="Y19" i="47"/>
  <c r="X19" i="47"/>
  <c r="W19" i="47"/>
  <c r="V19" i="47"/>
  <c r="U19" i="47"/>
  <c r="T19" i="47"/>
  <c r="BV11" i="47"/>
  <c r="BT11" i="47"/>
  <c r="BR11" i="47"/>
  <c r="BP11" i="47"/>
  <c r="BN11" i="47"/>
  <c r="BL11" i="47"/>
  <c r="BJ11" i="47"/>
  <c r="BH11" i="47"/>
  <c r="BF11" i="47"/>
  <c r="BD11" i="47"/>
  <c r="BB11" i="47"/>
  <c r="AZ11" i="47"/>
  <c r="AX11" i="47"/>
  <c r="AV11" i="47"/>
  <c r="AT11" i="47"/>
  <c r="AR11" i="47"/>
  <c r="AP11" i="47"/>
  <c r="AN11" i="47"/>
  <c r="AL11" i="47"/>
  <c r="AJ11" i="47"/>
  <c r="AH11" i="47"/>
  <c r="AF11" i="47"/>
  <c r="AD11" i="47"/>
  <c r="AB11" i="47"/>
  <c r="Z11" i="47"/>
  <c r="X11" i="47"/>
  <c r="V11" i="47"/>
  <c r="T11" i="47"/>
  <c r="BW108" i="45"/>
  <c r="BV108" i="45"/>
  <c r="BU108" i="45"/>
  <c r="BT108" i="45"/>
  <c r="BS108" i="45"/>
  <c r="BR108" i="45"/>
  <c r="BQ108" i="45"/>
  <c r="BP108" i="45"/>
  <c r="BO108" i="45"/>
  <c r="BN108" i="45"/>
  <c r="BM108" i="45"/>
  <c r="BL108" i="45"/>
  <c r="BK108" i="45"/>
  <c r="BJ108" i="45"/>
  <c r="BI108" i="45"/>
  <c r="BH108" i="45"/>
  <c r="BG108" i="45"/>
  <c r="BF108" i="45"/>
  <c r="BE108" i="45"/>
  <c r="BD108" i="45"/>
  <c r="BC108" i="45"/>
  <c r="BB108" i="45"/>
  <c r="BA108" i="45"/>
  <c r="AZ108" i="45"/>
  <c r="AY108" i="45"/>
  <c r="AX108" i="45"/>
  <c r="AW108" i="45"/>
  <c r="AV108" i="45"/>
  <c r="AU108" i="45"/>
  <c r="AT108" i="45"/>
  <c r="AS108" i="45"/>
  <c r="AR108" i="45"/>
  <c r="AQ108" i="45"/>
  <c r="AP108" i="45"/>
  <c r="AO108" i="45"/>
  <c r="AN108" i="45"/>
  <c r="AM108" i="45"/>
  <c r="AL108" i="45"/>
  <c r="AK108" i="45"/>
  <c r="AJ108" i="45"/>
  <c r="AI108" i="45"/>
  <c r="AH108" i="45"/>
  <c r="AG108" i="45"/>
  <c r="AF108" i="45"/>
  <c r="AE108" i="45"/>
  <c r="AD108" i="45"/>
  <c r="AC108" i="45"/>
  <c r="AB108" i="45"/>
  <c r="AA108" i="45"/>
  <c r="Z108" i="45"/>
  <c r="Y108" i="45"/>
  <c r="X108" i="45"/>
  <c r="W108" i="45"/>
  <c r="V108" i="45"/>
  <c r="U108" i="45"/>
  <c r="T108" i="45"/>
  <c r="BW107" i="45"/>
  <c r="BV107" i="45"/>
  <c r="BU107" i="45"/>
  <c r="BT107" i="45"/>
  <c r="BS107" i="45"/>
  <c r="BR107" i="45"/>
  <c r="BQ107" i="45"/>
  <c r="BP107" i="45"/>
  <c r="BO107" i="45"/>
  <c r="BN107" i="45"/>
  <c r="BM107" i="45"/>
  <c r="BL107" i="45"/>
  <c r="BK107" i="45"/>
  <c r="BJ107" i="45"/>
  <c r="BI107" i="45"/>
  <c r="BH107" i="45"/>
  <c r="BG107" i="45"/>
  <c r="BF107" i="45"/>
  <c r="BE107" i="45"/>
  <c r="BD107" i="45"/>
  <c r="BC107" i="45"/>
  <c r="BB107" i="45"/>
  <c r="BA107" i="45"/>
  <c r="AZ107" i="45"/>
  <c r="AY107" i="45"/>
  <c r="AX107" i="45"/>
  <c r="AW107" i="45"/>
  <c r="AV107" i="45"/>
  <c r="AU107" i="45"/>
  <c r="AT107" i="45"/>
  <c r="AS107" i="45"/>
  <c r="AR107" i="45"/>
  <c r="AQ107" i="45"/>
  <c r="AP107" i="45"/>
  <c r="AO107" i="45"/>
  <c r="AN107" i="45"/>
  <c r="AM107" i="45"/>
  <c r="AL107" i="45"/>
  <c r="AK107" i="45"/>
  <c r="AJ107" i="45"/>
  <c r="AI107" i="45"/>
  <c r="AH107" i="45"/>
  <c r="AG107" i="45"/>
  <c r="AF107" i="45"/>
  <c r="AE107" i="45"/>
  <c r="AD107" i="45"/>
  <c r="AC107" i="45"/>
  <c r="AB107" i="45"/>
  <c r="AA107" i="45"/>
  <c r="Z107" i="45"/>
  <c r="Y107" i="45"/>
  <c r="X107" i="45"/>
  <c r="W107" i="45"/>
  <c r="V107" i="45"/>
  <c r="U107" i="45"/>
  <c r="T107" i="45"/>
  <c r="BW106" i="45"/>
  <c r="BV106" i="45"/>
  <c r="BU106" i="45"/>
  <c r="BT106" i="45"/>
  <c r="BS106" i="45"/>
  <c r="BR106" i="45"/>
  <c r="BQ106" i="45"/>
  <c r="BP106" i="45"/>
  <c r="BO106" i="45"/>
  <c r="BN106" i="45"/>
  <c r="BM106" i="45"/>
  <c r="BL106" i="45"/>
  <c r="BK106" i="45"/>
  <c r="BJ106" i="45"/>
  <c r="BI106" i="45"/>
  <c r="BH106" i="45"/>
  <c r="BG106" i="45"/>
  <c r="BF106" i="45"/>
  <c r="BE106" i="45"/>
  <c r="BD106" i="45"/>
  <c r="BC106" i="45"/>
  <c r="BB106" i="45"/>
  <c r="BA106" i="45"/>
  <c r="AZ106" i="45"/>
  <c r="AY106" i="45"/>
  <c r="AX106" i="45"/>
  <c r="AW106" i="45"/>
  <c r="AV106" i="45"/>
  <c r="AU106" i="45"/>
  <c r="AT106" i="45"/>
  <c r="AS106" i="45"/>
  <c r="AR106" i="45"/>
  <c r="AQ106" i="45"/>
  <c r="AP106" i="45"/>
  <c r="AO106" i="45"/>
  <c r="AN106" i="45"/>
  <c r="AM106" i="45"/>
  <c r="AL106" i="45"/>
  <c r="AK106" i="45"/>
  <c r="AJ106" i="45"/>
  <c r="AI106" i="45"/>
  <c r="AH106" i="45"/>
  <c r="AG106" i="45"/>
  <c r="AF106" i="45"/>
  <c r="AE106" i="45"/>
  <c r="AD106" i="45"/>
  <c r="AC106" i="45"/>
  <c r="AB106" i="45"/>
  <c r="AA106" i="45"/>
  <c r="Z106" i="45"/>
  <c r="Y106" i="45"/>
  <c r="X106" i="45"/>
  <c r="W106" i="45"/>
  <c r="V106" i="45"/>
  <c r="U106" i="45"/>
  <c r="T106" i="45"/>
  <c r="BW105" i="45"/>
  <c r="BV105" i="45"/>
  <c r="BU105" i="45"/>
  <c r="BT105" i="45"/>
  <c r="BS105" i="45"/>
  <c r="BR105" i="45"/>
  <c r="BQ105" i="45"/>
  <c r="BP105" i="45"/>
  <c r="BO105" i="45"/>
  <c r="BN105" i="45"/>
  <c r="BM105" i="45"/>
  <c r="BL105" i="45"/>
  <c r="BK105" i="45"/>
  <c r="BJ105" i="45"/>
  <c r="BI105" i="45"/>
  <c r="BH105" i="45"/>
  <c r="BG105" i="45"/>
  <c r="BF105" i="45"/>
  <c r="BE105" i="45"/>
  <c r="BD105" i="45"/>
  <c r="BC105" i="45"/>
  <c r="BB105" i="45"/>
  <c r="BA105" i="45"/>
  <c r="AZ105" i="45"/>
  <c r="AY105" i="45"/>
  <c r="AX105" i="45"/>
  <c r="AW105" i="45"/>
  <c r="AV105" i="45"/>
  <c r="AU105" i="45"/>
  <c r="AT105" i="45"/>
  <c r="AS105" i="45"/>
  <c r="AR105" i="45"/>
  <c r="AQ105" i="45"/>
  <c r="AP105" i="45"/>
  <c r="AO105" i="45"/>
  <c r="AN105" i="45"/>
  <c r="AM105" i="45"/>
  <c r="AL105" i="45"/>
  <c r="AK105" i="45"/>
  <c r="AJ105" i="45"/>
  <c r="AI105" i="45"/>
  <c r="AH105" i="45"/>
  <c r="AG105" i="45"/>
  <c r="AF105" i="45"/>
  <c r="AE105" i="45"/>
  <c r="AD105" i="45"/>
  <c r="AC105" i="45"/>
  <c r="AB105" i="45"/>
  <c r="AA105" i="45"/>
  <c r="Z105" i="45"/>
  <c r="Y105" i="45"/>
  <c r="X105" i="45"/>
  <c r="W105" i="45"/>
  <c r="V105" i="45"/>
  <c r="U105" i="45"/>
  <c r="T105" i="45"/>
  <c r="BW104" i="45"/>
  <c r="BV104" i="45"/>
  <c r="BU104" i="45"/>
  <c r="BT104" i="45"/>
  <c r="BS104" i="45"/>
  <c r="BR104" i="45"/>
  <c r="BQ104" i="45"/>
  <c r="BP104" i="45"/>
  <c r="BO104" i="45"/>
  <c r="BN104" i="45"/>
  <c r="BM104" i="45"/>
  <c r="BL104" i="45"/>
  <c r="BK104" i="45"/>
  <c r="BJ104" i="45"/>
  <c r="BI104" i="45"/>
  <c r="BH104" i="45"/>
  <c r="BG104" i="45"/>
  <c r="BF104" i="45"/>
  <c r="BE104" i="45"/>
  <c r="BD104" i="45"/>
  <c r="BC104" i="45"/>
  <c r="BB104" i="45"/>
  <c r="BA104" i="45"/>
  <c r="AZ104" i="45"/>
  <c r="AY104" i="45"/>
  <c r="AX104" i="45"/>
  <c r="AW104" i="45"/>
  <c r="AV104" i="45"/>
  <c r="AU104" i="45"/>
  <c r="AT104" i="45"/>
  <c r="AS104" i="45"/>
  <c r="AR104" i="45"/>
  <c r="AQ104" i="45"/>
  <c r="AP104" i="45"/>
  <c r="AO104" i="45"/>
  <c r="AN104" i="45"/>
  <c r="AM104" i="45"/>
  <c r="AL104" i="45"/>
  <c r="AK104" i="45"/>
  <c r="AJ104" i="45"/>
  <c r="AI104" i="45"/>
  <c r="AH104" i="45"/>
  <c r="AG104" i="45"/>
  <c r="AF104" i="45"/>
  <c r="AE104" i="45"/>
  <c r="AD104" i="45"/>
  <c r="AC104" i="45"/>
  <c r="AB104" i="45"/>
  <c r="AA104" i="45"/>
  <c r="Z104" i="45"/>
  <c r="Y104" i="45"/>
  <c r="X104" i="45"/>
  <c r="W104" i="45"/>
  <c r="V104" i="45"/>
  <c r="U104" i="45"/>
  <c r="T104" i="45"/>
  <c r="BW103" i="45"/>
  <c r="BV103" i="45"/>
  <c r="BU103" i="45"/>
  <c r="BT103" i="45"/>
  <c r="BS103" i="45"/>
  <c r="BR103" i="45"/>
  <c r="BQ103" i="45"/>
  <c r="BP103" i="45"/>
  <c r="BO103" i="45"/>
  <c r="BN103" i="45"/>
  <c r="BM103" i="45"/>
  <c r="BL103" i="45"/>
  <c r="BK103" i="45"/>
  <c r="BJ103" i="45"/>
  <c r="BI103" i="45"/>
  <c r="BH103" i="45"/>
  <c r="BG103" i="45"/>
  <c r="BF103" i="45"/>
  <c r="BE103" i="45"/>
  <c r="BD103" i="45"/>
  <c r="BC103" i="45"/>
  <c r="BB103" i="45"/>
  <c r="BA103" i="45"/>
  <c r="AZ103" i="45"/>
  <c r="AY103" i="45"/>
  <c r="AX103" i="45"/>
  <c r="AW103" i="45"/>
  <c r="AV103" i="45"/>
  <c r="AU103" i="45"/>
  <c r="AT103" i="45"/>
  <c r="AS103" i="45"/>
  <c r="AR103" i="45"/>
  <c r="AQ103" i="45"/>
  <c r="AP103" i="45"/>
  <c r="AO103" i="45"/>
  <c r="AN103" i="45"/>
  <c r="AM103" i="45"/>
  <c r="AL103" i="45"/>
  <c r="AK103" i="45"/>
  <c r="AJ103" i="45"/>
  <c r="AI103" i="45"/>
  <c r="AH103" i="45"/>
  <c r="AG103" i="45"/>
  <c r="AF103" i="45"/>
  <c r="AE103" i="45"/>
  <c r="AD103" i="45"/>
  <c r="AC103" i="45"/>
  <c r="AB103" i="45"/>
  <c r="AA103" i="45"/>
  <c r="Z103" i="45"/>
  <c r="Y103" i="45"/>
  <c r="X103" i="45"/>
  <c r="W103" i="45"/>
  <c r="V103" i="45"/>
  <c r="U103" i="45"/>
  <c r="T103" i="45"/>
  <c r="BW102" i="45"/>
  <c r="BV102" i="45"/>
  <c r="BU102" i="45"/>
  <c r="BT102" i="45"/>
  <c r="BS102" i="45"/>
  <c r="BR102" i="45"/>
  <c r="BQ102" i="45"/>
  <c r="BP102" i="45"/>
  <c r="BO102" i="45"/>
  <c r="BN102" i="45"/>
  <c r="BM102" i="45"/>
  <c r="BL102" i="45"/>
  <c r="BK102" i="45"/>
  <c r="BJ102" i="45"/>
  <c r="BI102" i="45"/>
  <c r="BH102" i="45"/>
  <c r="BG102" i="45"/>
  <c r="BF102" i="45"/>
  <c r="BE102" i="45"/>
  <c r="BD102" i="45"/>
  <c r="BC102" i="45"/>
  <c r="BB102" i="45"/>
  <c r="BA102" i="45"/>
  <c r="AZ102" i="45"/>
  <c r="AY102" i="45"/>
  <c r="AX102" i="45"/>
  <c r="AW102" i="45"/>
  <c r="AV102" i="45"/>
  <c r="AU102" i="45"/>
  <c r="AT102" i="45"/>
  <c r="AS102" i="45"/>
  <c r="AR102" i="45"/>
  <c r="AQ102" i="45"/>
  <c r="AP102" i="45"/>
  <c r="AO102" i="45"/>
  <c r="AN102" i="45"/>
  <c r="AM102" i="45"/>
  <c r="AL102" i="45"/>
  <c r="AK102" i="45"/>
  <c r="AJ102" i="45"/>
  <c r="AI102" i="45"/>
  <c r="AH102" i="45"/>
  <c r="AG102" i="45"/>
  <c r="AF102" i="45"/>
  <c r="AE102" i="45"/>
  <c r="AD102" i="45"/>
  <c r="AC102" i="45"/>
  <c r="AB102" i="45"/>
  <c r="AA102" i="45"/>
  <c r="Z102" i="45"/>
  <c r="Y102" i="45"/>
  <c r="X102" i="45"/>
  <c r="W102" i="45"/>
  <c r="V102" i="45"/>
  <c r="U102" i="45"/>
  <c r="T102" i="45"/>
  <c r="BW101" i="45"/>
  <c r="BV101" i="45"/>
  <c r="BU101" i="45"/>
  <c r="BT101" i="45"/>
  <c r="BS101" i="45"/>
  <c r="BR101" i="45"/>
  <c r="BQ101" i="45"/>
  <c r="BP101" i="45"/>
  <c r="BO101" i="45"/>
  <c r="BN101" i="45"/>
  <c r="BM101" i="45"/>
  <c r="BL101" i="45"/>
  <c r="BK101" i="45"/>
  <c r="BJ101" i="45"/>
  <c r="BI101" i="45"/>
  <c r="BH101" i="45"/>
  <c r="BG101" i="45"/>
  <c r="BF101" i="45"/>
  <c r="BE101" i="45"/>
  <c r="BD101" i="45"/>
  <c r="BC101" i="45"/>
  <c r="BB101" i="45"/>
  <c r="BA101" i="45"/>
  <c r="AZ101" i="45"/>
  <c r="AY101" i="45"/>
  <c r="AX101" i="45"/>
  <c r="AW101" i="45"/>
  <c r="AV101" i="45"/>
  <c r="AU101" i="45"/>
  <c r="AT101" i="45"/>
  <c r="AS101" i="45"/>
  <c r="AR101" i="45"/>
  <c r="AQ101" i="45"/>
  <c r="AP101" i="45"/>
  <c r="AO101" i="45"/>
  <c r="AN101" i="45"/>
  <c r="AM101" i="45"/>
  <c r="AL101" i="45"/>
  <c r="AK101" i="45"/>
  <c r="AJ101" i="45"/>
  <c r="AI101" i="45"/>
  <c r="AH101" i="45"/>
  <c r="AG101" i="45"/>
  <c r="AF101" i="45"/>
  <c r="AE101" i="45"/>
  <c r="AD101" i="45"/>
  <c r="AC101" i="45"/>
  <c r="AB101" i="45"/>
  <c r="AA101" i="45"/>
  <c r="Z101" i="45"/>
  <c r="Y101" i="45"/>
  <c r="X101" i="45"/>
  <c r="W101" i="45"/>
  <c r="V101" i="45"/>
  <c r="U101" i="45"/>
  <c r="T101" i="45"/>
  <c r="BW100" i="45"/>
  <c r="BV100" i="45"/>
  <c r="BU100" i="45"/>
  <c r="BT100" i="45"/>
  <c r="BS100" i="45"/>
  <c r="BR100" i="45"/>
  <c r="BQ100" i="45"/>
  <c r="BP100" i="45"/>
  <c r="BO100" i="45"/>
  <c r="BN100" i="45"/>
  <c r="BM100" i="45"/>
  <c r="BL100" i="45"/>
  <c r="BK100" i="45"/>
  <c r="BJ100" i="45"/>
  <c r="BI100" i="45"/>
  <c r="BH100" i="45"/>
  <c r="BG100" i="45"/>
  <c r="BF100" i="45"/>
  <c r="BE100" i="45"/>
  <c r="BD100" i="45"/>
  <c r="BC100" i="45"/>
  <c r="BB100" i="45"/>
  <c r="BA100" i="45"/>
  <c r="AZ100" i="45"/>
  <c r="AY100" i="45"/>
  <c r="AX100" i="45"/>
  <c r="AW100" i="45"/>
  <c r="AV100" i="45"/>
  <c r="AU100" i="45"/>
  <c r="AT100" i="45"/>
  <c r="AS100" i="45"/>
  <c r="AR100" i="45"/>
  <c r="AQ100" i="45"/>
  <c r="AP100" i="45"/>
  <c r="AO100" i="45"/>
  <c r="AN100" i="45"/>
  <c r="AM100" i="45"/>
  <c r="AL100" i="45"/>
  <c r="AK100" i="45"/>
  <c r="AJ100" i="45"/>
  <c r="AI100" i="45"/>
  <c r="AH100" i="45"/>
  <c r="AG100" i="45"/>
  <c r="AF100" i="45"/>
  <c r="AE100" i="45"/>
  <c r="AD100" i="45"/>
  <c r="AC100" i="45"/>
  <c r="AB100" i="45"/>
  <c r="AA100" i="45"/>
  <c r="Z100" i="45"/>
  <c r="Y100" i="45"/>
  <c r="X100" i="45"/>
  <c r="W100" i="45"/>
  <c r="V100" i="45"/>
  <c r="U100" i="45"/>
  <c r="T100" i="45"/>
  <c r="BW99" i="45"/>
  <c r="BV99" i="45"/>
  <c r="BU99" i="45"/>
  <c r="BT99" i="45"/>
  <c r="BS99" i="45"/>
  <c r="BR99" i="45"/>
  <c r="BQ99" i="45"/>
  <c r="BP99" i="45"/>
  <c r="BO99" i="45"/>
  <c r="BN99" i="45"/>
  <c r="BM99" i="45"/>
  <c r="BL99" i="45"/>
  <c r="BK99" i="45"/>
  <c r="BJ99" i="45"/>
  <c r="BI99" i="45"/>
  <c r="BH99" i="45"/>
  <c r="BG99" i="45"/>
  <c r="BF99" i="45"/>
  <c r="BE99" i="45"/>
  <c r="BD99" i="45"/>
  <c r="BC99" i="45"/>
  <c r="BB99" i="45"/>
  <c r="BA99" i="45"/>
  <c r="AZ99" i="45"/>
  <c r="AY99" i="45"/>
  <c r="AX99" i="45"/>
  <c r="AW99" i="45"/>
  <c r="AV99" i="45"/>
  <c r="AU99" i="45"/>
  <c r="AT99" i="45"/>
  <c r="AS99" i="45"/>
  <c r="AR99" i="45"/>
  <c r="AQ99" i="45"/>
  <c r="AP99" i="45"/>
  <c r="AO99" i="45"/>
  <c r="AN99" i="45"/>
  <c r="AM99" i="45"/>
  <c r="AL99" i="45"/>
  <c r="AK99" i="45"/>
  <c r="AJ99" i="45"/>
  <c r="AI99" i="45"/>
  <c r="AH99" i="45"/>
  <c r="AG99" i="45"/>
  <c r="AF99" i="45"/>
  <c r="AE99" i="45"/>
  <c r="AD99" i="45"/>
  <c r="AC99" i="45"/>
  <c r="AB99" i="45"/>
  <c r="AA99" i="45"/>
  <c r="Z99" i="45"/>
  <c r="Y99" i="45"/>
  <c r="X99" i="45"/>
  <c r="W99" i="45"/>
  <c r="V99" i="45"/>
  <c r="U99" i="45"/>
  <c r="T99" i="45"/>
  <c r="BW98" i="45"/>
  <c r="BV98" i="45"/>
  <c r="BU98" i="45"/>
  <c r="BT98" i="45"/>
  <c r="BS98" i="45"/>
  <c r="BR98" i="45"/>
  <c r="BQ98" i="45"/>
  <c r="BP98" i="45"/>
  <c r="BO98" i="45"/>
  <c r="BN98" i="45"/>
  <c r="BM98" i="45"/>
  <c r="BL98" i="45"/>
  <c r="BK98" i="45"/>
  <c r="BJ98" i="45"/>
  <c r="BI98" i="45"/>
  <c r="BH98" i="45"/>
  <c r="BG98" i="45"/>
  <c r="BF98" i="45"/>
  <c r="BE98" i="45"/>
  <c r="BD98" i="45"/>
  <c r="BC98" i="45"/>
  <c r="BB98" i="45"/>
  <c r="BA98" i="45"/>
  <c r="AZ98" i="45"/>
  <c r="AY98" i="45"/>
  <c r="AX98" i="45"/>
  <c r="AW98" i="45"/>
  <c r="AV98" i="45"/>
  <c r="AU98" i="45"/>
  <c r="AT98" i="45"/>
  <c r="AS98" i="45"/>
  <c r="AR98" i="45"/>
  <c r="AQ98" i="45"/>
  <c r="AP98" i="45"/>
  <c r="AO98" i="45"/>
  <c r="AN98" i="45"/>
  <c r="AM98" i="45"/>
  <c r="AL98" i="45"/>
  <c r="AK98" i="45"/>
  <c r="AJ98" i="45"/>
  <c r="AI98" i="45"/>
  <c r="AH98" i="45"/>
  <c r="AG98" i="45"/>
  <c r="AF98" i="45"/>
  <c r="AE98" i="45"/>
  <c r="AD98" i="45"/>
  <c r="AC98" i="45"/>
  <c r="AB98" i="45"/>
  <c r="AA98" i="45"/>
  <c r="Z98" i="45"/>
  <c r="Y98" i="45"/>
  <c r="X98" i="45"/>
  <c r="W98" i="45"/>
  <c r="V98" i="45"/>
  <c r="U98" i="45"/>
  <c r="T98" i="45"/>
  <c r="BW97" i="45"/>
  <c r="BV97" i="45"/>
  <c r="BU97" i="45"/>
  <c r="BT97" i="45"/>
  <c r="BS97" i="45"/>
  <c r="BR97" i="45"/>
  <c r="BQ97" i="45"/>
  <c r="BP97" i="45"/>
  <c r="BO97" i="45"/>
  <c r="BN97" i="45"/>
  <c r="BM97" i="45"/>
  <c r="BL97" i="45"/>
  <c r="BK97" i="45"/>
  <c r="BJ97" i="45"/>
  <c r="BI97" i="45"/>
  <c r="BH97" i="45"/>
  <c r="BG97" i="45"/>
  <c r="BF97" i="45"/>
  <c r="BE97" i="45"/>
  <c r="BD97" i="45"/>
  <c r="BC97" i="45"/>
  <c r="BB97" i="45"/>
  <c r="BA97" i="45"/>
  <c r="AZ97" i="45"/>
  <c r="AY97" i="45"/>
  <c r="AX97" i="45"/>
  <c r="AW97" i="45"/>
  <c r="AV97" i="45"/>
  <c r="AU97" i="45"/>
  <c r="AT97" i="45"/>
  <c r="AS97" i="45"/>
  <c r="AR97" i="45"/>
  <c r="AQ97" i="45"/>
  <c r="AP97" i="45"/>
  <c r="AO97" i="45"/>
  <c r="AN97" i="45"/>
  <c r="AM97" i="45"/>
  <c r="AL97" i="45"/>
  <c r="AK97" i="45"/>
  <c r="AJ97" i="45"/>
  <c r="AI97" i="45"/>
  <c r="AH97" i="45"/>
  <c r="AG97" i="45"/>
  <c r="AF97" i="45"/>
  <c r="AE97" i="45"/>
  <c r="AD97" i="45"/>
  <c r="AC97" i="45"/>
  <c r="AB97" i="45"/>
  <c r="AA97" i="45"/>
  <c r="Z97" i="45"/>
  <c r="Y97" i="45"/>
  <c r="X97" i="45"/>
  <c r="W97" i="45"/>
  <c r="V97" i="45"/>
  <c r="U97" i="45"/>
  <c r="T97" i="45"/>
  <c r="BW96" i="45"/>
  <c r="BV96" i="45"/>
  <c r="BU96" i="45"/>
  <c r="BT96" i="45"/>
  <c r="BS96" i="45"/>
  <c r="BR96" i="45"/>
  <c r="BQ96" i="45"/>
  <c r="BP96" i="45"/>
  <c r="BO96" i="45"/>
  <c r="BN96" i="45"/>
  <c r="BM96" i="45"/>
  <c r="BL96" i="45"/>
  <c r="BK96" i="45"/>
  <c r="BJ96" i="45"/>
  <c r="BI96" i="45"/>
  <c r="BH96" i="45"/>
  <c r="BG96" i="45"/>
  <c r="BF96" i="45"/>
  <c r="BE96" i="45"/>
  <c r="BD96" i="45"/>
  <c r="BC96" i="45"/>
  <c r="BB96" i="45"/>
  <c r="BA96" i="45"/>
  <c r="AZ96" i="45"/>
  <c r="AY96" i="45"/>
  <c r="AX96" i="45"/>
  <c r="AW96" i="45"/>
  <c r="AV96" i="45"/>
  <c r="AU96" i="45"/>
  <c r="AT96" i="45"/>
  <c r="AS96" i="45"/>
  <c r="AR96" i="45"/>
  <c r="AQ96" i="45"/>
  <c r="AP96" i="45"/>
  <c r="AO96" i="45"/>
  <c r="AN96" i="45"/>
  <c r="AM96" i="45"/>
  <c r="AL96" i="45"/>
  <c r="AK96" i="45"/>
  <c r="AJ96" i="45"/>
  <c r="AI96" i="45"/>
  <c r="AH96" i="45"/>
  <c r="AG96" i="45"/>
  <c r="AF96" i="45"/>
  <c r="AE96" i="45"/>
  <c r="AD96" i="45"/>
  <c r="AC96" i="45"/>
  <c r="AB96" i="45"/>
  <c r="AA96" i="45"/>
  <c r="Z96" i="45"/>
  <c r="Y96" i="45"/>
  <c r="X96" i="45"/>
  <c r="W96" i="45"/>
  <c r="V96" i="45"/>
  <c r="U96" i="45"/>
  <c r="T96" i="45"/>
  <c r="BW95" i="45"/>
  <c r="BV95" i="45"/>
  <c r="BU95" i="45"/>
  <c r="BT95" i="45"/>
  <c r="BS95" i="45"/>
  <c r="BR95" i="45"/>
  <c r="BQ95" i="45"/>
  <c r="BP95" i="45"/>
  <c r="BO95" i="45"/>
  <c r="BN95" i="45"/>
  <c r="BM95" i="45"/>
  <c r="BL95" i="45"/>
  <c r="BK95" i="45"/>
  <c r="BJ95" i="45"/>
  <c r="BI95" i="45"/>
  <c r="BH95" i="45"/>
  <c r="BG95" i="45"/>
  <c r="BF95" i="45"/>
  <c r="BE95" i="45"/>
  <c r="BD95" i="45"/>
  <c r="BC95" i="45"/>
  <c r="BB95" i="45"/>
  <c r="BA95" i="45"/>
  <c r="AZ95" i="45"/>
  <c r="AY95" i="45"/>
  <c r="AX95" i="45"/>
  <c r="AW95" i="45"/>
  <c r="AV95" i="45"/>
  <c r="AU95" i="45"/>
  <c r="AT95" i="45"/>
  <c r="AS95" i="45"/>
  <c r="AR95" i="45"/>
  <c r="AQ95" i="45"/>
  <c r="AP95" i="45"/>
  <c r="AO95" i="45"/>
  <c r="AN95" i="45"/>
  <c r="AM95" i="45"/>
  <c r="AL95" i="45"/>
  <c r="AK95" i="45"/>
  <c r="AJ95" i="45"/>
  <c r="AI95" i="45"/>
  <c r="AH95" i="45"/>
  <c r="AG95" i="45"/>
  <c r="AF95" i="45"/>
  <c r="AE95" i="45"/>
  <c r="AD95" i="45"/>
  <c r="AC95" i="45"/>
  <c r="AB95" i="45"/>
  <c r="AA95" i="45"/>
  <c r="Z95" i="45"/>
  <c r="Y95" i="45"/>
  <c r="X95" i="45"/>
  <c r="W95" i="45"/>
  <c r="V95" i="45"/>
  <c r="U95" i="45"/>
  <c r="T95" i="45"/>
  <c r="BW94" i="45"/>
  <c r="BV94" i="45"/>
  <c r="BU94" i="45"/>
  <c r="BT94" i="45"/>
  <c r="BS94" i="45"/>
  <c r="BR94" i="45"/>
  <c r="BQ94" i="45"/>
  <c r="BP94" i="45"/>
  <c r="BO94" i="45"/>
  <c r="BN94" i="45"/>
  <c r="BM94" i="45"/>
  <c r="BL94" i="45"/>
  <c r="BK94" i="45"/>
  <c r="BJ94" i="45"/>
  <c r="BI94" i="45"/>
  <c r="BH94" i="45"/>
  <c r="BG94" i="45"/>
  <c r="BF94" i="45"/>
  <c r="BE94" i="45"/>
  <c r="BD94" i="45"/>
  <c r="BC94" i="45"/>
  <c r="BB94" i="45"/>
  <c r="BA94" i="45"/>
  <c r="AZ94" i="45"/>
  <c r="AY94" i="45"/>
  <c r="AX94" i="45"/>
  <c r="AW94" i="45"/>
  <c r="AV94" i="45"/>
  <c r="AU94" i="45"/>
  <c r="AT94" i="45"/>
  <c r="AS94" i="45"/>
  <c r="AR94" i="45"/>
  <c r="AQ94" i="45"/>
  <c r="AP94" i="45"/>
  <c r="AO94" i="45"/>
  <c r="AN94" i="45"/>
  <c r="AM94" i="45"/>
  <c r="AL94" i="45"/>
  <c r="AK94" i="45"/>
  <c r="AJ94" i="45"/>
  <c r="AI94" i="45"/>
  <c r="AH94" i="45"/>
  <c r="AG94" i="45"/>
  <c r="AF94" i="45"/>
  <c r="AE94" i="45"/>
  <c r="AD94" i="45"/>
  <c r="AC94" i="45"/>
  <c r="AB94" i="45"/>
  <c r="AA94" i="45"/>
  <c r="Z94" i="45"/>
  <c r="Y94" i="45"/>
  <c r="X94" i="45"/>
  <c r="W94" i="45"/>
  <c r="V94" i="45"/>
  <c r="U94" i="45"/>
  <c r="T94" i="45"/>
  <c r="BW93" i="45"/>
  <c r="BV93" i="45"/>
  <c r="BU93" i="45"/>
  <c r="BT93" i="45"/>
  <c r="BS93" i="45"/>
  <c r="BR93" i="45"/>
  <c r="BQ93" i="45"/>
  <c r="BP93" i="45"/>
  <c r="BO93" i="45"/>
  <c r="BN93" i="45"/>
  <c r="BM93" i="45"/>
  <c r="BL93" i="45"/>
  <c r="BK93" i="45"/>
  <c r="BJ93" i="45"/>
  <c r="BI93" i="45"/>
  <c r="BH93" i="45"/>
  <c r="BG93" i="45"/>
  <c r="BF93" i="45"/>
  <c r="BE93" i="45"/>
  <c r="BD93" i="45"/>
  <c r="BC93" i="45"/>
  <c r="BB93" i="45"/>
  <c r="BA93" i="45"/>
  <c r="AZ93" i="45"/>
  <c r="AY93" i="45"/>
  <c r="AX93" i="45"/>
  <c r="AW93" i="45"/>
  <c r="AV93" i="45"/>
  <c r="AU93" i="45"/>
  <c r="AT93" i="45"/>
  <c r="AS93" i="45"/>
  <c r="AR93" i="45"/>
  <c r="AQ93" i="45"/>
  <c r="AP93" i="45"/>
  <c r="AO93" i="45"/>
  <c r="AN93" i="45"/>
  <c r="AM93" i="45"/>
  <c r="AL93" i="45"/>
  <c r="AK93" i="45"/>
  <c r="AJ93" i="45"/>
  <c r="AI93" i="45"/>
  <c r="AH93" i="45"/>
  <c r="AG93" i="45"/>
  <c r="AF93" i="45"/>
  <c r="AE93" i="45"/>
  <c r="AD93" i="45"/>
  <c r="AC93" i="45"/>
  <c r="AB93" i="45"/>
  <c r="AA93" i="45"/>
  <c r="Z93" i="45"/>
  <c r="Y93" i="45"/>
  <c r="X93" i="45"/>
  <c r="W93" i="45"/>
  <c r="V93" i="45"/>
  <c r="U93" i="45"/>
  <c r="T93" i="45"/>
  <c r="BW92" i="45"/>
  <c r="BV92" i="45"/>
  <c r="BU92" i="45"/>
  <c r="BT92" i="45"/>
  <c r="BS92" i="45"/>
  <c r="BR92" i="45"/>
  <c r="BQ92" i="45"/>
  <c r="BP92" i="45"/>
  <c r="BO92" i="45"/>
  <c r="BN92" i="45"/>
  <c r="BM92" i="45"/>
  <c r="BL92" i="45"/>
  <c r="BK92" i="45"/>
  <c r="BJ92" i="45"/>
  <c r="BI92" i="45"/>
  <c r="BH92" i="45"/>
  <c r="BG92" i="45"/>
  <c r="BF92" i="45"/>
  <c r="BE92" i="45"/>
  <c r="BD92" i="45"/>
  <c r="BC92" i="45"/>
  <c r="BB92" i="45"/>
  <c r="BA92" i="45"/>
  <c r="AZ92" i="45"/>
  <c r="AY92" i="45"/>
  <c r="AX92" i="45"/>
  <c r="AW92" i="45"/>
  <c r="AV92" i="45"/>
  <c r="AU92" i="45"/>
  <c r="AT92" i="45"/>
  <c r="AS92" i="45"/>
  <c r="AR92" i="45"/>
  <c r="AQ92" i="45"/>
  <c r="AP92" i="45"/>
  <c r="AO92" i="45"/>
  <c r="AN92" i="45"/>
  <c r="AM92" i="45"/>
  <c r="AL92" i="45"/>
  <c r="AK92" i="45"/>
  <c r="AJ92" i="45"/>
  <c r="AI92" i="45"/>
  <c r="AH92" i="45"/>
  <c r="AG92" i="45"/>
  <c r="AF92" i="45"/>
  <c r="AE92" i="45"/>
  <c r="AD92" i="45"/>
  <c r="AC92" i="45"/>
  <c r="AB92" i="45"/>
  <c r="AA92" i="45"/>
  <c r="Z92" i="45"/>
  <c r="Y92" i="45"/>
  <c r="X92" i="45"/>
  <c r="W92" i="45"/>
  <c r="V92" i="45"/>
  <c r="U92" i="45"/>
  <c r="T92" i="45"/>
  <c r="BW91" i="45"/>
  <c r="BV91" i="45"/>
  <c r="BU91" i="45"/>
  <c r="BT91" i="45"/>
  <c r="BS91" i="45"/>
  <c r="BR91" i="45"/>
  <c r="BQ91" i="45"/>
  <c r="BP91" i="45"/>
  <c r="BO91" i="45"/>
  <c r="BN91" i="45"/>
  <c r="BM91" i="45"/>
  <c r="BL91" i="45"/>
  <c r="BK91" i="45"/>
  <c r="BJ91" i="45"/>
  <c r="BI91" i="45"/>
  <c r="BH91" i="45"/>
  <c r="BG91" i="45"/>
  <c r="BF91" i="45"/>
  <c r="BE91" i="45"/>
  <c r="BD91" i="45"/>
  <c r="BC91" i="45"/>
  <c r="BB91" i="45"/>
  <c r="BA91" i="45"/>
  <c r="AZ91" i="45"/>
  <c r="AY91" i="45"/>
  <c r="AX91" i="45"/>
  <c r="AW91" i="45"/>
  <c r="AV91" i="45"/>
  <c r="AU91" i="45"/>
  <c r="AT91" i="45"/>
  <c r="AS91" i="45"/>
  <c r="AR91" i="45"/>
  <c r="AQ91" i="45"/>
  <c r="AP91" i="45"/>
  <c r="AO91" i="45"/>
  <c r="AN91" i="45"/>
  <c r="AM91" i="45"/>
  <c r="AL91" i="45"/>
  <c r="AK91" i="45"/>
  <c r="AJ91" i="45"/>
  <c r="AI91" i="45"/>
  <c r="AH91" i="45"/>
  <c r="AG91" i="45"/>
  <c r="AF91" i="45"/>
  <c r="AE91" i="45"/>
  <c r="AD91" i="45"/>
  <c r="AC91" i="45"/>
  <c r="AB91" i="45"/>
  <c r="AA91" i="45"/>
  <c r="Z91" i="45"/>
  <c r="Y91" i="45"/>
  <c r="X91" i="45"/>
  <c r="W91" i="45"/>
  <c r="V91" i="45"/>
  <c r="U91" i="45"/>
  <c r="T91" i="45"/>
  <c r="BW90" i="45"/>
  <c r="BV90" i="45"/>
  <c r="BU90" i="45"/>
  <c r="BT90" i="45"/>
  <c r="BS90" i="45"/>
  <c r="BR90" i="45"/>
  <c r="BQ90" i="45"/>
  <c r="BP90" i="45"/>
  <c r="BO90" i="45"/>
  <c r="BN90" i="45"/>
  <c r="BM90" i="45"/>
  <c r="BL90" i="45"/>
  <c r="BK90" i="45"/>
  <c r="BJ90" i="45"/>
  <c r="BI90" i="45"/>
  <c r="BH90" i="45"/>
  <c r="BG90" i="45"/>
  <c r="BF90" i="45"/>
  <c r="BE90" i="45"/>
  <c r="BD90" i="45"/>
  <c r="BC90" i="45"/>
  <c r="BB90" i="45"/>
  <c r="BA90" i="45"/>
  <c r="AZ90" i="45"/>
  <c r="AY90" i="45"/>
  <c r="AX90" i="45"/>
  <c r="AW90" i="45"/>
  <c r="AV90" i="45"/>
  <c r="AU90" i="45"/>
  <c r="AT90" i="45"/>
  <c r="AS90" i="45"/>
  <c r="AR90" i="45"/>
  <c r="AQ90" i="45"/>
  <c r="AP90" i="45"/>
  <c r="AO90" i="45"/>
  <c r="AN90" i="45"/>
  <c r="AM90" i="45"/>
  <c r="AL90" i="45"/>
  <c r="AK90" i="45"/>
  <c r="AJ90" i="45"/>
  <c r="AI90" i="45"/>
  <c r="AH90" i="45"/>
  <c r="AG90" i="45"/>
  <c r="AF90" i="45"/>
  <c r="AE90" i="45"/>
  <c r="AD90" i="45"/>
  <c r="AC90" i="45"/>
  <c r="AB90" i="45"/>
  <c r="AA90" i="45"/>
  <c r="Z90" i="45"/>
  <c r="Y90" i="45"/>
  <c r="X90" i="45"/>
  <c r="W90" i="45"/>
  <c r="V90" i="45"/>
  <c r="U90" i="45"/>
  <c r="T90" i="45"/>
  <c r="BW89" i="45"/>
  <c r="BV89" i="45"/>
  <c r="BU89" i="45"/>
  <c r="BT89" i="45"/>
  <c r="BS89" i="45"/>
  <c r="BR89" i="45"/>
  <c r="BQ89" i="45"/>
  <c r="BP89" i="45"/>
  <c r="BO89" i="45"/>
  <c r="BN89" i="45"/>
  <c r="BM89" i="45"/>
  <c r="BL89" i="45"/>
  <c r="BK89" i="45"/>
  <c r="BJ89" i="45"/>
  <c r="BI89" i="45"/>
  <c r="BH89" i="45"/>
  <c r="BG89" i="45"/>
  <c r="BF89" i="45"/>
  <c r="BE89" i="45"/>
  <c r="BD89" i="45"/>
  <c r="BC89" i="45"/>
  <c r="BB89" i="45"/>
  <c r="BA89" i="45"/>
  <c r="AZ89" i="45"/>
  <c r="AY89" i="45"/>
  <c r="AX89" i="45"/>
  <c r="AW89" i="45"/>
  <c r="AV89" i="45"/>
  <c r="AU89" i="45"/>
  <c r="AT89" i="45"/>
  <c r="AS89" i="45"/>
  <c r="AR89" i="45"/>
  <c r="AQ89" i="45"/>
  <c r="AP89" i="45"/>
  <c r="AO89" i="45"/>
  <c r="AN89" i="45"/>
  <c r="AM89" i="45"/>
  <c r="AL89" i="45"/>
  <c r="AK89" i="45"/>
  <c r="AJ89" i="45"/>
  <c r="AI89" i="45"/>
  <c r="AH89" i="45"/>
  <c r="AG89" i="45"/>
  <c r="AF89" i="45"/>
  <c r="AE89" i="45"/>
  <c r="AD89" i="45"/>
  <c r="AC89" i="45"/>
  <c r="AB89" i="45"/>
  <c r="AA89" i="45"/>
  <c r="Z89" i="45"/>
  <c r="Y89" i="45"/>
  <c r="X89" i="45"/>
  <c r="W89" i="45"/>
  <c r="V89" i="45"/>
  <c r="U89" i="45"/>
  <c r="T89" i="45"/>
  <c r="BW88" i="45"/>
  <c r="BV88" i="45"/>
  <c r="BU88" i="45"/>
  <c r="BT88" i="45"/>
  <c r="BS88" i="45"/>
  <c r="BR88" i="45"/>
  <c r="BQ88" i="45"/>
  <c r="BP88" i="45"/>
  <c r="BO88" i="45"/>
  <c r="BN88" i="45"/>
  <c r="BM88" i="45"/>
  <c r="BL88" i="45"/>
  <c r="BK88" i="45"/>
  <c r="BJ88" i="45"/>
  <c r="BI88" i="45"/>
  <c r="BH88" i="45"/>
  <c r="BG88" i="45"/>
  <c r="BF88" i="45"/>
  <c r="BE88" i="45"/>
  <c r="BD88" i="45"/>
  <c r="BC88" i="45"/>
  <c r="BB88" i="45"/>
  <c r="BA88" i="45"/>
  <c r="AZ88" i="45"/>
  <c r="AY88" i="45"/>
  <c r="AX88" i="45"/>
  <c r="AW88" i="45"/>
  <c r="AV88" i="45"/>
  <c r="AU88" i="45"/>
  <c r="AT88" i="45"/>
  <c r="AS88" i="45"/>
  <c r="AR88" i="45"/>
  <c r="AQ88" i="45"/>
  <c r="AP88" i="45"/>
  <c r="AO88" i="45"/>
  <c r="AN88" i="45"/>
  <c r="AM88" i="45"/>
  <c r="AL88" i="45"/>
  <c r="AK88" i="45"/>
  <c r="AJ88" i="45"/>
  <c r="AI88" i="45"/>
  <c r="AH88" i="45"/>
  <c r="AG88" i="45"/>
  <c r="AF88" i="45"/>
  <c r="AE88" i="45"/>
  <c r="AD88" i="45"/>
  <c r="AC88" i="45"/>
  <c r="AB88" i="45"/>
  <c r="AA88" i="45"/>
  <c r="Z88" i="45"/>
  <c r="Y88" i="45"/>
  <c r="X88" i="45"/>
  <c r="W88" i="45"/>
  <c r="V88" i="45"/>
  <c r="U88" i="45"/>
  <c r="T88" i="45"/>
  <c r="BW87" i="45"/>
  <c r="BV87" i="45"/>
  <c r="BU87" i="45"/>
  <c r="BT87" i="45"/>
  <c r="BS87" i="45"/>
  <c r="BR87" i="45"/>
  <c r="BQ87" i="45"/>
  <c r="BP87" i="45"/>
  <c r="BO87" i="45"/>
  <c r="BN87" i="45"/>
  <c r="BM87" i="45"/>
  <c r="BL87" i="45"/>
  <c r="BK87" i="45"/>
  <c r="BJ87" i="45"/>
  <c r="BI87" i="45"/>
  <c r="BH87" i="45"/>
  <c r="BG87" i="45"/>
  <c r="BF87" i="45"/>
  <c r="BE87" i="45"/>
  <c r="BD87" i="45"/>
  <c r="BC87" i="45"/>
  <c r="BB87" i="45"/>
  <c r="BA87" i="45"/>
  <c r="AZ87" i="45"/>
  <c r="AY87" i="45"/>
  <c r="AX87" i="45"/>
  <c r="AW87" i="45"/>
  <c r="AV87" i="45"/>
  <c r="AU87" i="45"/>
  <c r="AT87" i="45"/>
  <c r="AS87" i="45"/>
  <c r="AR87" i="45"/>
  <c r="AQ87" i="45"/>
  <c r="AP87" i="45"/>
  <c r="AO87" i="45"/>
  <c r="AN87" i="45"/>
  <c r="AM87" i="45"/>
  <c r="AL87" i="45"/>
  <c r="AK87" i="45"/>
  <c r="AJ87" i="45"/>
  <c r="AI87" i="45"/>
  <c r="AH87" i="45"/>
  <c r="AG87" i="45"/>
  <c r="AF87" i="45"/>
  <c r="AE87" i="45"/>
  <c r="AD87" i="45"/>
  <c r="AC87" i="45"/>
  <c r="AB87" i="45"/>
  <c r="AA87" i="45"/>
  <c r="Z87" i="45"/>
  <c r="Y87" i="45"/>
  <c r="X87" i="45"/>
  <c r="W87" i="45"/>
  <c r="V87" i="45"/>
  <c r="U87" i="45"/>
  <c r="T87" i="45"/>
  <c r="BW86" i="45"/>
  <c r="BV86" i="45"/>
  <c r="BU86" i="45"/>
  <c r="BT86" i="45"/>
  <c r="BS86" i="45"/>
  <c r="BR86" i="45"/>
  <c r="BQ86" i="45"/>
  <c r="BP86" i="45"/>
  <c r="BO86" i="45"/>
  <c r="BN86" i="45"/>
  <c r="BM86" i="45"/>
  <c r="BL86" i="45"/>
  <c r="BK86" i="45"/>
  <c r="BJ86" i="45"/>
  <c r="BI86" i="45"/>
  <c r="BH86" i="45"/>
  <c r="BG86" i="45"/>
  <c r="BF86" i="45"/>
  <c r="BE86" i="45"/>
  <c r="BD86" i="45"/>
  <c r="BC86" i="45"/>
  <c r="BB86" i="45"/>
  <c r="BA86" i="45"/>
  <c r="AZ86" i="45"/>
  <c r="AY86" i="45"/>
  <c r="AX86" i="45"/>
  <c r="AW86" i="45"/>
  <c r="AV86" i="45"/>
  <c r="AU86" i="45"/>
  <c r="AT86" i="45"/>
  <c r="AS86" i="45"/>
  <c r="AR86" i="45"/>
  <c r="AQ86" i="45"/>
  <c r="AP86" i="45"/>
  <c r="AO86" i="45"/>
  <c r="AN86" i="45"/>
  <c r="AM86" i="45"/>
  <c r="AL86" i="45"/>
  <c r="AK86" i="45"/>
  <c r="AJ86" i="45"/>
  <c r="AI86" i="45"/>
  <c r="AH86" i="45"/>
  <c r="AG86" i="45"/>
  <c r="AF86" i="45"/>
  <c r="AE86" i="45"/>
  <c r="AD86" i="45"/>
  <c r="AC86" i="45"/>
  <c r="AB86" i="45"/>
  <c r="AA86" i="45"/>
  <c r="Z86" i="45"/>
  <c r="Y86" i="45"/>
  <c r="X86" i="45"/>
  <c r="W86" i="45"/>
  <c r="V86" i="45"/>
  <c r="U86" i="45"/>
  <c r="T86" i="45"/>
  <c r="BW85" i="45"/>
  <c r="BV85" i="45"/>
  <c r="BU85" i="45"/>
  <c r="BT85" i="45"/>
  <c r="BS85" i="45"/>
  <c r="BR85" i="45"/>
  <c r="BQ85" i="45"/>
  <c r="BP85" i="45"/>
  <c r="BO85" i="45"/>
  <c r="BN85" i="45"/>
  <c r="BM85" i="45"/>
  <c r="BL85" i="45"/>
  <c r="BK85" i="45"/>
  <c r="BJ85" i="45"/>
  <c r="BI85" i="45"/>
  <c r="BH85" i="45"/>
  <c r="BG85" i="45"/>
  <c r="BF85" i="45"/>
  <c r="BE85" i="45"/>
  <c r="BD85" i="45"/>
  <c r="BC85" i="45"/>
  <c r="BB85" i="45"/>
  <c r="BA85" i="45"/>
  <c r="AZ85" i="45"/>
  <c r="AY85" i="45"/>
  <c r="AX85" i="45"/>
  <c r="AW85" i="45"/>
  <c r="AV85" i="45"/>
  <c r="AU85" i="45"/>
  <c r="AT85" i="45"/>
  <c r="AS85" i="45"/>
  <c r="AR85" i="45"/>
  <c r="AQ85" i="45"/>
  <c r="AP85" i="45"/>
  <c r="AO85" i="45"/>
  <c r="AN85" i="45"/>
  <c r="AM85" i="45"/>
  <c r="AL85" i="45"/>
  <c r="AK85" i="45"/>
  <c r="AJ85" i="45"/>
  <c r="AI85" i="45"/>
  <c r="AH85" i="45"/>
  <c r="AG85" i="45"/>
  <c r="AF85" i="45"/>
  <c r="AE85" i="45"/>
  <c r="AD85" i="45"/>
  <c r="AC85" i="45"/>
  <c r="AB85" i="45"/>
  <c r="AA85" i="45"/>
  <c r="Z85" i="45"/>
  <c r="Y85" i="45"/>
  <c r="X85" i="45"/>
  <c r="W85" i="45"/>
  <c r="V85" i="45"/>
  <c r="U85" i="45"/>
  <c r="T85" i="45"/>
  <c r="BW84" i="45"/>
  <c r="BV84" i="45"/>
  <c r="BU84" i="45"/>
  <c r="BT84" i="45"/>
  <c r="BS84" i="45"/>
  <c r="BR84" i="45"/>
  <c r="BQ84" i="45"/>
  <c r="BP84" i="45"/>
  <c r="BO84" i="45"/>
  <c r="BN84" i="45"/>
  <c r="BM84" i="45"/>
  <c r="BL84" i="45"/>
  <c r="BK84" i="45"/>
  <c r="BJ84" i="45"/>
  <c r="BI84" i="45"/>
  <c r="BH84" i="45"/>
  <c r="BG84" i="45"/>
  <c r="BF84" i="45"/>
  <c r="BE84" i="45"/>
  <c r="BD84" i="45"/>
  <c r="BC84" i="45"/>
  <c r="BB84" i="45"/>
  <c r="BA84" i="45"/>
  <c r="AZ84" i="45"/>
  <c r="AY84" i="45"/>
  <c r="AX84" i="45"/>
  <c r="AW84" i="45"/>
  <c r="AV84" i="45"/>
  <c r="AU84" i="45"/>
  <c r="AT84" i="45"/>
  <c r="AS84" i="45"/>
  <c r="AR84" i="45"/>
  <c r="AQ84" i="45"/>
  <c r="AP84" i="45"/>
  <c r="AO84" i="45"/>
  <c r="AN84" i="45"/>
  <c r="AM84" i="45"/>
  <c r="AL84" i="45"/>
  <c r="AK84" i="45"/>
  <c r="AJ84" i="45"/>
  <c r="AI84" i="45"/>
  <c r="AH84" i="45"/>
  <c r="AG84" i="45"/>
  <c r="AF84" i="45"/>
  <c r="AE84" i="45"/>
  <c r="AD84" i="45"/>
  <c r="AC84" i="45"/>
  <c r="AB84" i="45"/>
  <c r="AA84" i="45"/>
  <c r="Z84" i="45"/>
  <c r="Y84" i="45"/>
  <c r="X84" i="45"/>
  <c r="W84" i="45"/>
  <c r="V84" i="45"/>
  <c r="U84" i="45"/>
  <c r="T84" i="45"/>
  <c r="BW83" i="45"/>
  <c r="BV83" i="45"/>
  <c r="BU83" i="45"/>
  <c r="BT83" i="45"/>
  <c r="BS83" i="45"/>
  <c r="BR83" i="45"/>
  <c r="BQ83" i="45"/>
  <c r="BP83" i="45"/>
  <c r="BO83" i="45"/>
  <c r="BN83" i="45"/>
  <c r="BM83" i="45"/>
  <c r="BL83" i="45"/>
  <c r="BK83" i="45"/>
  <c r="BJ83" i="45"/>
  <c r="BI83" i="45"/>
  <c r="BH83" i="45"/>
  <c r="BG83" i="45"/>
  <c r="BF83" i="45"/>
  <c r="BE83" i="45"/>
  <c r="BD83" i="45"/>
  <c r="BC83" i="45"/>
  <c r="BB83" i="45"/>
  <c r="BA83" i="45"/>
  <c r="AZ83" i="45"/>
  <c r="AY83" i="45"/>
  <c r="AX83" i="45"/>
  <c r="AW83" i="45"/>
  <c r="AV83" i="45"/>
  <c r="AU83" i="45"/>
  <c r="AT83" i="45"/>
  <c r="AS83" i="45"/>
  <c r="AR83" i="45"/>
  <c r="AQ83" i="45"/>
  <c r="AP83" i="45"/>
  <c r="AO83" i="45"/>
  <c r="AN83" i="45"/>
  <c r="AM83" i="45"/>
  <c r="AL83" i="45"/>
  <c r="AK83" i="45"/>
  <c r="AJ83" i="45"/>
  <c r="AI83" i="45"/>
  <c r="AH83" i="45"/>
  <c r="AG83" i="45"/>
  <c r="AF83" i="45"/>
  <c r="AE83" i="45"/>
  <c r="AD83" i="45"/>
  <c r="AC83" i="45"/>
  <c r="AB83" i="45"/>
  <c r="AA83" i="45"/>
  <c r="Z83" i="45"/>
  <c r="Y83" i="45"/>
  <c r="X83" i="45"/>
  <c r="W83" i="45"/>
  <c r="V83" i="45"/>
  <c r="U83" i="45"/>
  <c r="T83" i="45"/>
  <c r="BW82" i="45"/>
  <c r="BV82" i="45"/>
  <c r="BU82" i="45"/>
  <c r="BT82" i="45"/>
  <c r="BS82" i="45"/>
  <c r="BR82" i="45"/>
  <c r="BQ82" i="45"/>
  <c r="BP82" i="45"/>
  <c r="BO82" i="45"/>
  <c r="BN82" i="45"/>
  <c r="BM82" i="45"/>
  <c r="BL82" i="45"/>
  <c r="BK82" i="45"/>
  <c r="BJ82" i="45"/>
  <c r="BI82" i="45"/>
  <c r="BH82" i="45"/>
  <c r="BG82" i="45"/>
  <c r="BF82" i="45"/>
  <c r="BE82" i="45"/>
  <c r="BD82" i="45"/>
  <c r="BC82" i="45"/>
  <c r="BB82" i="45"/>
  <c r="BA82" i="45"/>
  <c r="AZ82" i="45"/>
  <c r="AY82" i="45"/>
  <c r="AX82" i="45"/>
  <c r="AW82" i="45"/>
  <c r="AV82" i="45"/>
  <c r="AU82" i="45"/>
  <c r="AT82" i="45"/>
  <c r="AS82" i="45"/>
  <c r="AR82" i="45"/>
  <c r="AQ82" i="45"/>
  <c r="AP82" i="45"/>
  <c r="AO82" i="45"/>
  <c r="AN82" i="45"/>
  <c r="AM82" i="45"/>
  <c r="AL82" i="45"/>
  <c r="AK82" i="45"/>
  <c r="AJ82" i="45"/>
  <c r="AI82" i="45"/>
  <c r="AH82" i="45"/>
  <c r="AG82" i="45"/>
  <c r="AF82" i="45"/>
  <c r="AE82" i="45"/>
  <c r="AD82" i="45"/>
  <c r="AC82" i="45"/>
  <c r="AB82" i="45"/>
  <c r="AA82" i="45"/>
  <c r="Z82" i="45"/>
  <c r="Y82" i="45"/>
  <c r="X82" i="45"/>
  <c r="W82" i="45"/>
  <c r="V82" i="45"/>
  <c r="U82" i="45"/>
  <c r="T82" i="45"/>
  <c r="BW81" i="45"/>
  <c r="BV81" i="45"/>
  <c r="BU81" i="45"/>
  <c r="BT81" i="45"/>
  <c r="BS81" i="45"/>
  <c r="BR81" i="45"/>
  <c r="BQ81" i="45"/>
  <c r="BP81" i="45"/>
  <c r="BO81" i="45"/>
  <c r="BN81" i="45"/>
  <c r="BM81" i="45"/>
  <c r="BL81" i="45"/>
  <c r="BK81" i="45"/>
  <c r="BJ81" i="45"/>
  <c r="BI81" i="45"/>
  <c r="BH81" i="45"/>
  <c r="BG81" i="45"/>
  <c r="BF81" i="45"/>
  <c r="BE81" i="45"/>
  <c r="BD81" i="45"/>
  <c r="BC81" i="45"/>
  <c r="BB81" i="45"/>
  <c r="BA81" i="45"/>
  <c r="AZ81" i="45"/>
  <c r="AY81" i="45"/>
  <c r="AX81" i="45"/>
  <c r="AW81" i="45"/>
  <c r="AV81" i="45"/>
  <c r="AU81" i="45"/>
  <c r="AT81" i="45"/>
  <c r="AS81" i="45"/>
  <c r="AR81" i="45"/>
  <c r="AQ81" i="45"/>
  <c r="AP81" i="45"/>
  <c r="AO81" i="45"/>
  <c r="AN81" i="45"/>
  <c r="AM81" i="45"/>
  <c r="AL81" i="45"/>
  <c r="AK81" i="45"/>
  <c r="AJ81" i="45"/>
  <c r="AI81" i="45"/>
  <c r="AH81" i="45"/>
  <c r="AG81" i="45"/>
  <c r="AF81" i="45"/>
  <c r="AE81" i="45"/>
  <c r="AD81" i="45"/>
  <c r="AC81" i="45"/>
  <c r="AB81" i="45"/>
  <c r="AA81" i="45"/>
  <c r="Z81" i="45"/>
  <c r="Y81" i="45"/>
  <c r="X81" i="45"/>
  <c r="W81" i="45"/>
  <c r="V81" i="45"/>
  <c r="U81" i="45"/>
  <c r="T81" i="45"/>
  <c r="BW80" i="45"/>
  <c r="BV80" i="45"/>
  <c r="BU80" i="45"/>
  <c r="BT80" i="45"/>
  <c r="BS80" i="45"/>
  <c r="BR80" i="45"/>
  <c r="BQ80" i="45"/>
  <c r="BP80" i="45"/>
  <c r="BO80" i="45"/>
  <c r="BN80" i="45"/>
  <c r="BM80" i="45"/>
  <c r="BL80" i="45"/>
  <c r="BK80" i="45"/>
  <c r="BJ80" i="45"/>
  <c r="BI80" i="45"/>
  <c r="BH80" i="45"/>
  <c r="BG80" i="45"/>
  <c r="BF80" i="45"/>
  <c r="BE80" i="45"/>
  <c r="BD80" i="45"/>
  <c r="BC80" i="45"/>
  <c r="BB80" i="45"/>
  <c r="BA80" i="45"/>
  <c r="AZ80" i="45"/>
  <c r="AY80" i="45"/>
  <c r="AX80" i="45"/>
  <c r="AW80" i="45"/>
  <c r="AV80" i="45"/>
  <c r="AU80" i="45"/>
  <c r="AT80" i="45"/>
  <c r="AS80" i="45"/>
  <c r="AR80" i="45"/>
  <c r="AQ80" i="45"/>
  <c r="AP80" i="45"/>
  <c r="AO80" i="45"/>
  <c r="AN80" i="45"/>
  <c r="AM80" i="45"/>
  <c r="AL80" i="45"/>
  <c r="AK80" i="45"/>
  <c r="AJ80" i="45"/>
  <c r="AI80" i="45"/>
  <c r="AH80" i="45"/>
  <c r="AG80" i="45"/>
  <c r="AF80" i="45"/>
  <c r="AE80" i="45"/>
  <c r="AD80" i="45"/>
  <c r="AC80" i="45"/>
  <c r="AB80" i="45"/>
  <c r="AA80" i="45"/>
  <c r="Z80" i="45"/>
  <c r="Y80" i="45"/>
  <c r="X80" i="45"/>
  <c r="W80" i="45"/>
  <c r="V80" i="45"/>
  <c r="U80" i="45"/>
  <c r="T80" i="45"/>
  <c r="BW79" i="45"/>
  <c r="BV79" i="45"/>
  <c r="BU79" i="45"/>
  <c r="BT79" i="45"/>
  <c r="BS79" i="45"/>
  <c r="BR79" i="45"/>
  <c r="BQ79" i="45"/>
  <c r="BP79" i="45"/>
  <c r="BO79" i="45"/>
  <c r="BN79" i="45"/>
  <c r="BM79" i="45"/>
  <c r="BL79" i="45"/>
  <c r="BK79" i="45"/>
  <c r="BJ79" i="45"/>
  <c r="BI79" i="45"/>
  <c r="BH79" i="45"/>
  <c r="BG79" i="45"/>
  <c r="BF79" i="45"/>
  <c r="BE79" i="45"/>
  <c r="BD79" i="45"/>
  <c r="BC79" i="45"/>
  <c r="BB79" i="45"/>
  <c r="BA79" i="45"/>
  <c r="AZ79" i="45"/>
  <c r="AY79" i="45"/>
  <c r="AX79" i="45"/>
  <c r="AW79" i="45"/>
  <c r="AV79" i="45"/>
  <c r="AU79" i="45"/>
  <c r="AT79" i="45"/>
  <c r="AS79" i="45"/>
  <c r="AR79" i="45"/>
  <c r="AQ79" i="45"/>
  <c r="AP79" i="45"/>
  <c r="AO79" i="45"/>
  <c r="AN79" i="45"/>
  <c r="AM79" i="45"/>
  <c r="AL79" i="45"/>
  <c r="AK79" i="45"/>
  <c r="AJ79" i="45"/>
  <c r="AI79" i="45"/>
  <c r="AH79" i="45"/>
  <c r="AG79" i="45"/>
  <c r="AF79" i="45"/>
  <c r="AE79" i="45"/>
  <c r="AD79" i="45"/>
  <c r="AC79" i="45"/>
  <c r="AB79" i="45"/>
  <c r="AA79" i="45"/>
  <c r="Z79" i="45"/>
  <c r="Y79" i="45"/>
  <c r="X79" i="45"/>
  <c r="W79" i="45"/>
  <c r="V79" i="45"/>
  <c r="U79" i="45"/>
  <c r="T79" i="45"/>
  <c r="BW78" i="45"/>
  <c r="BV78" i="45"/>
  <c r="BU78" i="45"/>
  <c r="BT78" i="45"/>
  <c r="BS78" i="45"/>
  <c r="BR78" i="45"/>
  <c r="BQ78" i="45"/>
  <c r="BP78" i="45"/>
  <c r="BO78" i="45"/>
  <c r="BN78" i="45"/>
  <c r="BM78" i="45"/>
  <c r="BL78" i="45"/>
  <c r="BK78" i="45"/>
  <c r="BJ78" i="45"/>
  <c r="BI78" i="45"/>
  <c r="BH78" i="45"/>
  <c r="BG78" i="45"/>
  <c r="BF78" i="45"/>
  <c r="BE78" i="45"/>
  <c r="BD78" i="45"/>
  <c r="BC78" i="45"/>
  <c r="BB78" i="45"/>
  <c r="BA78" i="45"/>
  <c r="AZ78" i="45"/>
  <c r="AY78" i="45"/>
  <c r="AX78" i="45"/>
  <c r="AW78" i="45"/>
  <c r="AV78" i="45"/>
  <c r="AU78" i="45"/>
  <c r="AT78" i="45"/>
  <c r="AS78" i="45"/>
  <c r="AR78" i="45"/>
  <c r="AQ78" i="45"/>
  <c r="AP78" i="45"/>
  <c r="AO78" i="45"/>
  <c r="AN78" i="45"/>
  <c r="AM78" i="45"/>
  <c r="AL78" i="45"/>
  <c r="AK78" i="45"/>
  <c r="AJ78" i="45"/>
  <c r="AI78" i="45"/>
  <c r="AH78" i="45"/>
  <c r="AG78" i="45"/>
  <c r="AF78" i="45"/>
  <c r="AE78" i="45"/>
  <c r="AD78" i="45"/>
  <c r="AC78" i="45"/>
  <c r="AB78" i="45"/>
  <c r="AA78" i="45"/>
  <c r="Z78" i="45"/>
  <c r="Y78" i="45"/>
  <c r="X78" i="45"/>
  <c r="W78" i="45"/>
  <c r="V78" i="45"/>
  <c r="U78" i="45"/>
  <c r="T78" i="45"/>
  <c r="BW77" i="45"/>
  <c r="BV77" i="45"/>
  <c r="BU77" i="45"/>
  <c r="BT77" i="45"/>
  <c r="BS77" i="45"/>
  <c r="BR77" i="45"/>
  <c r="BQ77" i="45"/>
  <c r="BP77" i="45"/>
  <c r="BO77" i="45"/>
  <c r="BN77" i="45"/>
  <c r="BM77" i="45"/>
  <c r="BL77" i="45"/>
  <c r="BK77" i="45"/>
  <c r="BJ77" i="45"/>
  <c r="BI77" i="45"/>
  <c r="BH77" i="45"/>
  <c r="BG77" i="45"/>
  <c r="BF77" i="45"/>
  <c r="BE77" i="45"/>
  <c r="BD77" i="45"/>
  <c r="BC77" i="45"/>
  <c r="BB77" i="45"/>
  <c r="BA77" i="45"/>
  <c r="AZ77" i="45"/>
  <c r="AY77" i="45"/>
  <c r="AX77" i="45"/>
  <c r="AW77" i="45"/>
  <c r="AV77" i="45"/>
  <c r="AU77" i="45"/>
  <c r="AT77" i="45"/>
  <c r="AS77" i="45"/>
  <c r="AR77" i="45"/>
  <c r="AQ77" i="45"/>
  <c r="AP77" i="45"/>
  <c r="AO77" i="45"/>
  <c r="AN77" i="45"/>
  <c r="AM77" i="45"/>
  <c r="AL77" i="45"/>
  <c r="AK77" i="45"/>
  <c r="AJ77" i="45"/>
  <c r="AI77" i="45"/>
  <c r="AH77" i="45"/>
  <c r="AG77" i="45"/>
  <c r="AF77" i="45"/>
  <c r="AE77" i="45"/>
  <c r="AD77" i="45"/>
  <c r="AC77" i="45"/>
  <c r="AB77" i="45"/>
  <c r="AA77" i="45"/>
  <c r="Z77" i="45"/>
  <c r="Y77" i="45"/>
  <c r="X77" i="45"/>
  <c r="W77" i="45"/>
  <c r="V77" i="45"/>
  <c r="U77" i="45"/>
  <c r="T77" i="45"/>
  <c r="BW76" i="45"/>
  <c r="BV76" i="45"/>
  <c r="BU76" i="45"/>
  <c r="BT76" i="45"/>
  <c r="BS76" i="45"/>
  <c r="BR76" i="45"/>
  <c r="BQ76" i="45"/>
  <c r="BP76" i="45"/>
  <c r="BO76" i="45"/>
  <c r="BN76" i="45"/>
  <c r="BM76" i="45"/>
  <c r="BL76" i="45"/>
  <c r="BK76" i="45"/>
  <c r="BJ76" i="45"/>
  <c r="BI76" i="45"/>
  <c r="BH76" i="45"/>
  <c r="BG76" i="45"/>
  <c r="BF76" i="45"/>
  <c r="BE76" i="45"/>
  <c r="BD76" i="45"/>
  <c r="BC76" i="45"/>
  <c r="BB76" i="45"/>
  <c r="BA76" i="45"/>
  <c r="AZ76" i="45"/>
  <c r="AY76" i="45"/>
  <c r="AX76" i="45"/>
  <c r="AW76" i="45"/>
  <c r="AV76" i="45"/>
  <c r="AU76" i="45"/>
  <c r="AT76" i="45"/>
  <c r="AS76" i="45"/>
  <c r="AR76" i="45"/>
  <c r="AQ76" i="45"/>
  <c r="AP76" i="45"/>
  <c r="AO76" i="45"/>
  <c r="AN76" i="45"/>
  <c r="AM76" i="45"/>
  <c r="AL76" i="45"/>
  <c r="AK76" i="45"/>
  <c r="AJ76" i="45"/>
  <c r="AI76" i="45"/>
  <c r="AH76" i="45"/>
  <c r="AG76" i="45"/>
  <c r="AF76" i="45"/>
  <c r="AE76" i="45"/>
  <c r="AD76" i="45"/>
  <c r="AC76" i="45"/>
  <c r="AB76" i="45"/>
  <c r="AA76" i="45"/>
  <c r="Z76" i="45"/>
  <c r="Y76" i="45"/>
  <c r="X76" i="45"/>
  <c r="W76" i="45"/>
  <c r="V76" i="45"/>
  <c r="U76" i="45"/>
  <c r="T76" i="45"/>
  <c r="BW75" i="45"/>
  <c r="BV75" i="45"/>
  <c r="BU75" i="45"/>
  <c r="BT75" i="45"/>
  <c r="BS75" i="45"/>
  <c r="BR75" i="45"/>
  <c r="BQ75" i="45"/>
  <c r="BP75" i="45"/>
  <c r="BO75" i="45"/>
  <c r="BN75" i="45"/>
  <c r="BM75" i="45"/>
  <c r="BL75" i="45"/>
  <c r="BK75" i="45"/>
  <c r="BJ75" i="45"/>
  <c r="BI75" i="45"/>
  <c r="BH75" i="45"/>
  <c r="BG75" i="45"/>
  <c r="BF75" i="45"/>
  <c r="BE75" i="45"/>
  <c r="BD75" i="45"/>
  <c r="BC75" i="45"/>
  <c r="BB75" i="45"/>
  <c r="BA75" i="45"/>
  <c r="AZ75" i="45"/>
  <c r="AY75" i="45"/>
  <c r="AX75" i="45"/>
  <c r="AW75" i="45"/>
  <c r="AV75" i="45"/>
  <c r="AU75" i="45"/>
  <c r="AT75" i="45"/>
  <c r="AS75" i="45"/>
  <c r="AR75" i="45"/>
  <c r="AQ75" i="45"/>
  <c r="AP75" i="45"/>
  <c r="AO75" i="45"/>
  <c r="AN75" i="45"/>
  <c r="AM75" i="45"/>
  <c r="AL75" i="45"/>
  <c r="AK75" i="45"/>
  <c r="AJ75" i="45"/>
  <c r="AI75" i="45"/>
  <c r="AH75" i="45"/>
  <c r="AG75" i="45"/>
  <c r="AF75" i="45"/>
  <c r="AE75" i="45"/>
  <c r="AD75" i="45"/>
  <c r="AC75" i="45"/>
  <c r="AB75" i="45"/>
  <c r="AA75" i="45"/>
  <c r="Z75" i="45"/>
  <c r="Y75" i="45"/>
  <c r="X75" i="45"/>
  <c r="W75" i="45"/>
  <c r="V75" i="45"/>
  <c r="U75" i="45"/>
  <c r="T75" i="45"/>
  <c r="BW74" i="45"/>
  <c r="BV74" i="45"/>
  <c r="BU74" i="45"/>
  <c r="BT74" i="45"/>
  <c r="BS74" i="45"/>
  <c r="BR74" i="45"/>
  <c r="BQ74" i="45"/>
  <c r="BP74" i="45"/>
  <c r="BO74" i="45"/>
  <c r="BN74" i="45"/>
  <c r="BM74" i="45"/>
  <c r="BL74" i="45"/>
  <c r="BK74" i="45"/>
  <c r="BJ74" i="45"/>
  <c r="BI74" i="45"/>
  <c r="BH74" i="45"/>
  <c r="BG74" i="45"/>
  <c r="BF74" i="45"/>
  <c r="BE74" i="45"/>
  <c r="BD74" i="45"/>
  <c r="BC74" i="45"/>
  <c r="BB74" i="45"/>
  <c r="BA74" i="45"/>
  <c r="AZ74" i="45"/>
  <c r="AY74" i="45"/>
  <c r="AX74" i="45"/>
  <c r="AW74" i="45"/>
  <c r="AV74" i="45"/>
  <c r="AU74" i="45"/>
  <c r="AT74" i="45"/>
  <c r="AS74" i="45"/>
  <c r="AR74" i="45"/>
  <c r="AQ74" i="45"/>
  <c r="AP74" i="45"/>
  <c r="AO74" i="45"/>
  <c r="AN74" i="45"/>
  <c r="AM74" i="45"/>
  <c r="AL74" i="45"/>
  <c r="AK74" i="45"/>
  <c r="AJ74" i="45"/>
  <c r="AI74" i="45"/>
  <c r="AH74" i="45"/>
  <c r="AG74" i="45"/>
  <c r="AF74" i="45"/>
  <c r="AE74" i="45"/>
  <c r="AD74" i="45"/>
  <c r="AC74" i="45"/>
  <c r="AB74" i="45"/>
  <c r="AA74" i="45"/>
  <c r="Z74" i="45"/>
  <c r="Y74" i="45"/>
  <c r="X74" i="45"/>
  <c r="W74" i="45"/>
  <c r="V74" i="45"/>
  <c r="U74" i="45"/>
  <c r="T74" i="45"/>
  <c r="BW73" i="45"/>
  <c r="BV73" i="45"/>
  <c r="BU73" i="45"/>
  <c r="BT73" i="45"/>
  <c r="BS73" i="45"/>
  <c r="BR73" i="45"/>
  <c r="BQ73" i="45"/>
  <c r="BP73" i="45"/>
  <c r="BO73" i="45"/>
  <c r="BN73" i="45"/>
  <c r="BM73" i="45"/>
  <c r="BL73" i="45"/>
  <c r="BK73" i="45"/>
  <c r="BJ73" i="45"/>
  <c r="BI73" i="45"/>
  <c r="BH73" i="45"/>
  <c r="BG73" i="45"/>
  <c r="BF73" i="45"/>
  <c r="BE73" i="45"/>
  <c r="BD73" i="45"/>
  <c r="BC73" i="45"/>
  <c r="BB73" i="45"/>
  <c r="BA73" i="45"/>
  <c r="AZ73" i="45"/>
  <c r="AY73" i="45"/>
  <c r="AX73" i="45"/>
  <c r="AW73" i="45"/>
  <c r="AV73" i="45"/>
  <c r="AU73" i="45"/>
  <c r="AT73" i="45"/>
  <c r="AS73" i="45"/>
  <c r="AR73" i="45"/>
  <c r="AQ73" i="45"/>
  <c r="AP73" i="45"/>
  <c r="AO73" i="45"/>
  <c r="AN73" i="45"/>
  <c r="AM73" i="45"/>
  <c r="AL73" i="45"/>
  <c r="AK73" i="45"/>
  <c r="AJ73" i="45"/>
  <c r="AI73" i="45"/>
  <c r="AH73" i="45"/>
  <c r="AG73" i="45"/>
  <c r="AF73" i="45"/>
  <c r="AE73" i="45"/>
  <c r="AD73" i="45"/>
  <c r="AC73" i="45"/>
  <c r="AB73" i="45"/>
  <c r="AA73" i="45"/>
  <c r="Z73" i="45"/>
  <c r="Y73" i="45"/>
  <c r="X73" i="45"/>
  <c r="W73" i="45"/>
  <c r="V73" i="45"/>
  <c r="U73" i="45"/>
  <c r="T73" i="45"/>
  <c r="BW72" i="45"/>
  <c r="BV72" i="45"/>
  <c r="BU72" i="45"/>
  <c r="BT72" i="45"/>
  <c r="BS72" i="45"/>
  <c r="BR72" i="45"/>
  <c r="BQ72" i="45"/>
  <c r="BP72" i="45"/>
  <c r="BO72" i="45"/>
  <c r="BN72" i="45"/>
  <c r="BM72" i="45"/>
  <c r="BL72" i="45"/>
  <c r="BK72" i="45"/>
  <c r="BJ72" i="45"/>
  <c r="BI72" i="45"/>
  <c r="BH72" i="45"/>
  <c r="BG72" i="45"/>
  <c r="BF72" i="45"/>
  <c r="BE72" i="45"/>
  <c r="BD72" i="45"/>
  <c r="BC72" i="45"/>
  <c r="BB72" i="45"/>
  <c r="BA72" i="45"/>
  <c r="AZ72" i="45"/>
  <c r="AY72" i="45"/>
  <c r="AX72" i="45"/>
  <c r="AW72" i="45"/>
  <c r="AV72" i="45"/>
  <c r="AU72" i="45"/>
  <c r="AT72" i="45"/>
  <c r="AS72" i="45"/>
  <c r="AR72" i="45"/>
  <c r="AQ72" i="45"/>
  <c r="AP72" i="45"/>
  <c r="AO72" i="45"/>
  <c r="AN72" i="45"/>
  <c r="AM72" i="45"/>
  <c r="AL72" i="45"/>
  <c r="AK72" i="45"/>
  <c r="AJ72" i="45"/>
  <c r="AI72" i="45"/>
  <c r="AH72" i="45"/>
  <c r="AG72" i="45"/>
  <c r="AF72" i="45"/>
  <c r="AE72" i="45"/>
  <c r="AD72" i="45"/>
  <c r="AC72" i="45"/>
  <c r="AB72" i="45"/>
  <c r="AA72" i="45"/>
  <c r="Z72" i="45"/>
  <c r="Y72" i="45"/>
  <c r="X72" i="45"/>
  <c r="W72" i="45"/>
  <c r="V72" i="45"/>
  <c r="U72" i="45"/>
  <c r="T72" i="45"/>
  <c r="BW71" i="45"/>
  <c r="BV71" i="45"/>
  <c r="BU71" i="45"/>
  <c r="BT71" i="45"/>
  <c r="BS71" i="45"/>
  <c r="BR71" i="45"/>
  <c r="BQ71" i="45"/>
  <c r="BP71" i="45"/>
  <c r="BO71" i="45"/>
  <c r="BN71" i="45"/>
  <c r="BM71" i="45"/>
  <c r="BL71" i="45"/>
  <c r="BK71" i="45"/>
  <c r="BJ71" i="45"/>
  <c r="BI71" i="45"/>
  <c r="BH71" i="45"/>
  <c r="BG71" i="45"/>
  <c r="BF71" i="45"/>
  <c r="BE71" i="45"/>
  <c r="BD71" i="45"/>
  <c r="BC71" i="45"/>
  <c r="BB71" i="45"/>
  <c r="BA71" i="45"/>
  <c r="AZ71" i="45"/>
  <c r="AY71" i="45"/>
  <c r="AX71" i="45"/>
  <c r="AW71" i="45"/>
  <c r="AV71" i="45"/>
  <c r="AU71" i="45"/>
  <c r="AT71" i="45"/>
  <c r="AS71" i="45"/>
  <c r="AR71" i="45"/>
  <c r="AQ71" i="45"/>
  <c r="AP71" i="45"/>
  <c r="AO71" i="45"/>
  <c r="AN71" i="45"/>
  <c r="AM71" i="45"/>
  <c r="AL71" i="45"/>
  <c r="AK71" i="45"/>
  <c r="AJ71" i="45"/>
  <c r="AI71" i="45"/>
  <c r="AH71" i="45"/>
  <c r="AG71" i="45"/>
  <c r="AF71" i="45"/>
  <c r="AE71" i="45"/>
  <c r="AD71" i="45"/>
  <c r="AC71" i="45"/>
  <c r="AB71" i="45"/>
  <c r="AA71" i="45"/>
  <c r="Z71" i="45"/>
  <c r="Y71" i="45"/>
  <c r="X71" i="45"/>
  <c r="W71" i="45"/>
  <c r="V71" i="45"/>
  <c r="U71" i="45"/>
  <c r="T71" i="45"/>
  <c r="BW70" i="45"/>
  <c r="BV70" i="45"/>
  <c r="BU70" i="45"/>
  <c r="BT70" i="45"/>
  <c r="BS70" i="45"/>
  <c r="BR70" i="45"/>
  <c r="BQ70" i="45"/>
  <c r="BP70" i="45"/>
  <c r="BO70" i="45"/>
  <c r="BN70" i="45"/>
  <c r="BM70" i="45"/>
  <c r="BL70" i="45"/>
  <c r="BK70" i="45"/>
  <c r="BJ70" i="45"/>
  <c r="BI70" i="45"/>
  <c r="BH70" i="45"/>
  <c r="BG70" i="45"/>
  <c r="BF70" i="45"/>
  <c r="BE70" i="45"/>
  <c r="BD70" i="45"/>
  <c r="BC70" i="45"/>
  <c r="BB70" i="45"/>
  <c r="BA70" i="45"/>
  <c r="AZ70" i="45"/>
  <c r="AY70" i="45"/>
  <c r="AX70" i="45"/>
  <c r="AW70" i="45"/>
  <c r="AV70" i="45"/>
  <c r="AU70" i="45"/>
  <c r="AT70" i="45"/>
  <c r="AS70" i="45"/>
  <c r="AR70" i="45"/>
  <c r="AQ70" i="45"/>
  <c r="AP70" i="45"/>
  <c r="AO70" i="45"/>
  <c r="AN70" i="45"/>
  <c r="AM70" i="45"/>
  <c r="AL70" i="45"/>
  <c r="AK70" i="45"/>
  <c r="AJ70" i="45"/>
  <c r="AI70" i="45"/>
  <c r="AH70" i="45"/>
  <c r="AG70" i="45"/>
  <c r="AF70" i="45"/>
  <c r="AE70" i="45"/>
  <c r="AD70" i="45"/>
  <c r="AC70" i="45"/>
  <c r="AB70" i="45"/>
  <c r="AA70" i="45"/>
  <c r="Z70" i="45"/>
  <c r="Y70" i="45"/>
  <c r="X70" i="45"/>
  <c r="W70" i="45"/>
  <c r="V70" i="45"/>
  <c r="U70" i="45"/>
  <c r="T70" i="45"/>
  <c r="BW69" i="45"/>
  <c r="BV69" i="45"/>
  <c r="BU69" i="45"/>
  <c r="BT69" i="45"/>
  <c r="BS69" i="45"/>
  <c r="BR69" i="45"/>
  <c r="BQ69" i="45"/>
  <c r="BP69" i="45"/>
  <c r="BO69" i="45"/>
  <c r="BN69" i="45"/>
  <c r="BM69" i="45"/>
  <c r="BL69" i="45"/>
  <c r="BK69" i="45"/>
  <c r="BJ69" i="45"/>
  <c r="BI69" i="45"/>
  <c r="BH69" i="45"/>
  <c r="BG69" i="45"/>
  <c r="BF69" i="45"/>
  <c r="BE69" i="45"/>
  <c r="BD69" i="45"/>
  <c r="BC69" i="45"/>
  <c r="BB69" i="45"/>
  <c r="BA69" i="45"/>
  <c r="AZ69" i="45"/>
  <c r="AY69" i="45"/>
  <c r="AX69" i="45"/>
  <c r="AW69" i="45"/>
  <c r="AV69" i="45"/>
  <c r="AU69" i="45"/>
  <c r="AT69" i="45"/>
  <c r="AS69" i="45"/>
  <c r="AR69" i="45"/>
  <c r="AQ69" i="45"/>
  <c r="AP69" i="45"/>
  <c r="AO69" i="45"/>
  <c r="AN69" i="45"/>
  <c r="AM69" i="45"/>
  <c r="AL69" i="45"/>
  <c r="AK69" i="45"/>
  <c r="AJ69" i="45"/>
  <c r="AI69" i="45"/>
  <c r="AH69" i="45"/>
  <c r="AG69" i="45"/>
  <c r="AF69" i="45"/>
  <c r="AE69" i="45"/>
  <c r="AD69" i="45"/>
  <c r="AC69" i="45"/>
  <c r="AB69" i="45"/>
  <c r="AA69" i="45"/>
  <c r="Z69" i="45"/>
  <c r="Y69" i="45"/>
  <c r="X69" i="45"/>
  <c r="W69" i="45"/>
  <c r="V69" i="45"/>
  <c r="U69" i="45"/>
  <c r="T69" i="45"/>
  <c r="BW68" i="45"/>
  <c r="BV68" i="45"/>
  <c r="BU68" i="45"/>
  <c r="BT68" i="45"/>
  <c r="BS68" i="45"/>
  <c r="BR68" i="45"/>
  <c r="BQ68" i="45"/>
  <c r="BP68" i="45"/>
  <c r="BO68" i="45"/>
  <c r="BN68" i="45"/>
  <c r="BM68" i="45"/>
  <c r="BL68" i="45"/>
  <c r="BK68" i="45"/>
  <c r="BJ68" i="45"/>
  <c r="BI68" i="45"/>
  <c r="BH68" i="45"/>
  <c r="BG68" i="45"/>
  <c r="BF68" i="45"/>
  <c r="BE68" i="45"/>
  <c r="BD68" i="45"/>
  <c r="BC68" i="45"/>
  <c r="BB68" i="45"/>
  <c r="BA68" i="45"/>
  <c r="AZ68" i="45"/>
  <c r="AY68" i="45"/>
  <c r="AX68" i="45"/>
  <c r="AW68" i="45"/>
  <c r="AV68" i="45"/>
  <c r="AU68" i="45"/>
  <c r="AT68" i="45"/>
  <c r="AS68" i="45"/>
  <c r="AR68" i="45"/>
  <c r="AQ68" i="45"/>
  <c r="AP68" i="45"/>
  <c r="AO68" i="45"/>
  <c r="AN68" i="45"/>
  <c r="AM68" i="45"/>
  <c r="AL68" i="45"/>
  <c r="AK68" i="45"/>
  <c r="AJ68" i="45"/>
  <c r="AI68" i="45"/>
  <c r="AH68" i="45"/>
  <c r="AG68" i="45"/>
  <c r="AF68" i="45"/>
  <c r="AE68" i="45"/>
  <c r="AD68" i="45"/>
  <c r="AC68" i="45"/>
  <c r="AB68" i="45"/>
  <c r="AA68" i="45"/>
  <c r="Z68" i="45"/>
  <c r="Y68" i="45"/>
  <c r="X68" i="45"/>
  <c r="W68" i="45"/>
  <c r="V68" i="45"/>
  <c r="U68" i="45"/>
  <c r="T68" i="45"/>
  <c r="BW67" i="45"/>
  <c r="BV67" i="45"/>
  <c r="BU67" i="45"/>
  <c r="BT67" i="45"/>
  <c r="BS67" i="45"/>
  <c r="BR67" i="45"/>
  <c r="BQ67" i="45"/>
  <c r="BP67" i="45"/>
  <c r="BO67" i="45"/>
  <c r="BN67" i="45"/>
  <c r="BM67" i="45"/>
  <c r="BL67" i="45"/>
  <c r="BK67" i="45"/>
  <c r="BJ67" i="45"/>
  <c r="BI67" i="45"/>
  <c r="BH67" i="45"/>
  <c r="BG67" i="45"/>
  <c r="BF67" i="45"/>
  <c r="BE67" i="45"/>
  <c r="BD67" i="45"/>
  <c r="BC67" i="45"/>
  <c r="BB67" i="45"/>
  <c r="BA67" i="45"/>
  <c r="AZ67" i="45"/>
  <c r="AY67" i="45"/>
  <c r="AX67" i="45"/>
  <c r="AW67" i="45"/>
  <c r="AV67" i="45"/>
  <c r="AU67" i="45"/>
  <c r="AT67" i="45"/>
  <c r="AS67" i="45"/>
  <c r="AR67" i="45"/>
  <c r="AQ67" i="45"/>
  <c r="AP67" i="45"/>
  <c r="AO67" i="45"/>
  <c r="AN67" i="45"/>
  <c r="AM67" i="45"/>
  <c r="AL67" i="45"/>
  <c r="AK67" i="45"/>
  <c r="AJ67" i="45"/>
  <c r="AI67" i="45"/>
  <c r="AH67" i="45"/>
  <c r="AG67" i="45"/>
  <c r="AF67" i="45"/>
  <c r="AE67" i="45"/>
  <c r="AD67" i="45"/>
  <c r="AC67" i="45"/>
  <c r="AB67" i="45"/>
  <c r="AA67" i="45"/>
  <c r="Z67" i="45"/>
  <c r="Y67" i="45"/>
  <c r="X67" i="45"/>
  <c r="W67" i="45"/>
  <c r="V67" i="45"/>
  <c r="U67" i="45"/>
  <c r="T67" i="45"/>
  <c r="BW66" i="45"/>
  <c r="BV66" i="45"/>
  <c r="BU66" i="45"/>
  <c r="BT66" i="45"/>
  <c r="BS66" i="45"/>
  <c r="BR66" i="45"/>
  <c r="BQ66" i="45"/>
  <c r="BP66" i="45"/>
  <c r="BO66" i="45"/>
  <c r="BN66" i="45"/>
  <c r="BM66" i="45"/>
  <c r="BL66" i="45"/>
  <c r="BK66" i="45"/>
  <c r="BJ66" i="45"/>
  <c r="BI66" i="45"/>
  <c r="BH66" i="45"/>
  <c r="BG66" i="45"/>
  <c r="BF66" i="45"/>
  <c r="BE66" i="45"/>
  <c r="BD66" i="45"/>
  <c r="BC66" i="45"/>
  <c r="BB66" i="45"/>
  <c r="BA66" i="45"/>
  <c r="AZ66" i="45"/>
  <c r="AY66" i="45"/>
  <c r="AX66" i="45"/>
  <c r="AW66" i="45"/>
  <c r="AV66" i="45"/>
  <c r="AU66" i="45"/>
  <c r="AT66" i="45"/>
  <c r="AS66" i="45"/>
  <c r="AR66" i="45"/>
  <c r="AQ66" i="45"/>
  <c r="AP66" i="45"/>
  <c r="AO66" i="45"/>
  <c r="AN66" i="45"/>
  <c r="AM66" i="45"/>
  <c r="AL66" i="45"/>
  <c r="AK66" i="45"/>
  <c r="AJ66" i="45"/>
  <c r="AI66" i="45"/>
  <c r="AH66" i="45"/>
  <c r="AG66" i="45"/>
  <c r="AF66" i="45"/>
  <c r="AE66" i="45"/>
  <c r="AD66" i="45"/>
  <c r="AC66" i="45"/>
  <c r="AB66" i="45"/>
  <c r="AA66" i="45"/>
  <c r="Z66" i="45"/>
  <c r="Y66" i="45"/>
  <c r="X66" i="45"/>
  <c r="W66" i="45"/>
  <c r="V66" i="45"/>
  <c r="U66" i="45"/>
  <c r="T66" i="45"/>
  <c r="BW65" i="45"/>
  <c r="BV65" i="45"/>
  <c r="BU65" i="45"/>
  <c r="BT65" i="45"/>
  <c r="BS65" i="45"/>
  <c r="BR65" i="45"/>
  <c r="BQ65" i="45"/>
  <c r="BP65" i="45"/>
  <c r="BO65" i="45"/>
  <c r="BN65" i="45"/>
  <c r="BM65" i="45"/>
  <c r="BL65" i="45"/>
  <c r="BK65" i="45"/>
  <c r="BJ65" i="45"/>
  <c r="BI65" i="45"/>
  <c r="BH65" i="45"/>
  <c r="BG65" i="45"/>
  <c r="BF65" i="45"/>
  <c r="BE65" i="45"/>
  <c r="BD65" i="45"/>
  <c r="BC65" i="45"/>
  <c r="BB65" i="45"/>
  <c r="BA65" i="45"/>
  <c r="AZ65" i="45"/>
  <c r="AY65" i="45"/>
  <c r="AX65" i="45"/>
  <c r="AW65" i="45"/>
  <c r="AV65" i="45"/>
  <c r="AU65" i="45"/>
  <c r="AT65" i="45"/>
  <c r="AS65" i="45"/>
  <c r="AR65" i="45"/>
  <c r="AQ65" i="45"/>
  <c r="AP65" i="45"/>
  <c r="AO65" i="45"/>
  <c r="AN65" i="45"/>
  <c r="AM65" i="45"/>
  <c r="AL65" i="45"/>
  <c r="AK65" i="45"/>
  <c r="AJ65" i="45"/>
  <c r="AI65" i="45"/>
  <c r="AH65" i="45"/>
  <c r="AG65" i="45"/>
  <c r="AF65" i="45"/>
  <c r="AE65" i="45"/>
  <c r="AD65" i="45"/>
  <c r="AC65" i="45"/>
  <c r="AB65" i="45"/>
  <c r="AA65" i="45"/>
  <c r="Z65" i="45"/>
  <c r="Y65" i="45"/>
  <c r="X65" i="45"/>
  <c r="W65" i="45"/>
  <c r="V65" i="45"/>
  <c r="U65" i="45"/>
  <c r="T65" i="45"/>
  <c r="BW64" i="45"/>
  <c r="BV64" i="45"/>
  <c r="BU64" i="45"/>
  <c r="BT64" i="45"/>
  <c r="BS64" i="45"/>
  <c r="BR64" i="45"/>
  <c r="BQ64" i="45"/>
  <c r="BP64" i="45"/>
  <c r="BO64" i="45"/>
  <c r="BN64" i="45"/>
  <c r="BM64" i="45"/>
  <c r="BL64" i="45"/>
  <c r="BK64" i="45"/>
  <c r="BJ64" i="45"/>
  <c r="BI64" i="45"/>
  <c r="BH64" i="45"/>
  <c r="BG64" i="45"/>
  <c r="BF64" i="45"/>
  <c r="BE64" i="45"/>
  <c r="BD64" i="45"/>
  <c r="BC64" i="45"/>
  <c r="BB64" i="45"/>
  <c r="BA64" i="45"/>
  <c r="AZ64" i="45"/>
  <c r="AY64" i="45"/>
  <c r="AX64" i="45"/>
  <c r="AW64" i="45"/>
  <c r="AV64" i="45"/>
  <c r="AU64" i="45"/>
  <c r="AT64" i="45"/>
  <c r="AS64" i="45"/>
  <c r="AR64" i="45"/>
  <c r="AQ64" i="45"/>
  <c r="AP64" i="45"/>
  <c r="AO64" i="45"/>
  <c r="AN64" i="45"/>
  <c r="AM64" i="45"/>
  <c r="AL64" i="45"/>
  <c r="AK64" i="45"/>
  <c r="AJ64" i="45"/>
  <c r="AI64" i="45"/>
  <c r="AH64" i="45"/>
  <c r="AG64" i="45"/>
  <c r="AF64" i="45"/>
  <c r="AE64" i="45"/>
  <c r="AD64" i="45"/>
  <c r="AC64" i="45"/>
  <c r="AB64" i="45"/>
  <c r="AA64" i="45"/>
  <c r="Z64" i="45"/>
  <c r="Y64" i="45"/>
  <c r="X64" i="45"/>
  <c r="W64" i="45"/>
  <c r="V64" i="45"/>
  <c r="U64" i="45"/>
  <c r="T64" i="45"/>
  <c r="BW63" i="45"/>
  <c r="BV63" i="45"/>
  <c r="BU63" i="45"/>
  <c r="BT63" i="45"/>
  <c r="BS63" i="45"/>
  <c r="BR63" i="45"/>
  <c r="BQ63" i="45"/>
  <c r="BP63" i="45"/>
  <c r="BO63" i="45"/>
  <c r="BN63" i="45"/>
  <c r="BM63" i="45"/>
  <c r="BL63" i="45"/>
  <c r="BK63" i="45"/>
  <c r="BJ63" i="45"/>
  <c r="BI63" i="45"/>
  <c r="BH63" i="45"/>
  <c r="BG63" i="45"/>
  <c r="BF63" i="45"/>
  <c r="BE63" i="45"/>
  <c r="BD63" i="45"/>
  <c r="BC63" i="45"/>
  <c r="BB63" i="45"/>
  <c r="BA63" i="45"/>
  <c r="AZ63" i="45"/>
  <c r="AY63" i="45"/>
  <c r="AX63" i="45"/>
  <c r="AW63" i="45"/>
  <c r="AV63" i="45"/>
  <c r="AU63" i="45"/>
  <c r="AT63" i="45"/>
  <c r="AS63" i="45"/>
  <c r="AR63" i="45"/>
  <c r="AQ63" i="45"/>
  <c r="AP63" i="45"/>
  <c r="AO63" i="45"/>
  <c r="AN63" i="45"/>
  <c r="AM63" i="45"/>
  <c r="AL63" i="45"/>
  <c r="AK63" i="45"/>
  <c r="AJ63" i="45"/>
  <c r="AI63" i="45"/>
  <c r="AH63" i="45"/>
  <c r="AG63" i="45"/>
  <c r="AF63" i="45"/>
  <c r="AE63" i="45"/>
  <c r="AD63" i="45"/>
  <c r="AC63" i="45"/>
  <c r="AB63" i="45"/>
  <c r="AA63" i="45"/>
  <c r="Z63" i="45"/>
  <c r="Y63" i="45"/>
  <c r="X63" i="45"/>
  <c r="W63" i="45"/>
  <c r="V63" i="45"/>
  <c r="U63" i="45"/>
  <c r="T63" i="45"/>
  <c r="BW62" i="45"/>
  <c r="BV62" i="45"/>
  <c r="BU62" i="45"/>
  <c r="BT62" i="45"/>
  <c r="BS62" i="45"/>
  <c r="BR62" i="45"/>
  <c r="BQ62" i="45"/>
  <c r="BP62" i="45"/>
  <c r="BO62" i="45"/>
  <c r="BN62" i="45"/>
  <c r="BM62" i="45"/>
  <c r="BL62" i="45"/>
  <c r="BK62" i="45"/>
  <c r="BJ62" i="45"/>
  <c r="BI62" i="45"/>
  <c r="BH62" i="45"/>
  <c r="BG62" i="45"/>
  <c r="BF62" i="45"/>
  <c r="BE62" i="45"/>
  <c r="BD62" i="45"/>
  <c r="BC62" i="45"/>
  <c r="BB62" i="45"/>
  <c r="BA62" i="45"/>
  <c r="AZ62" i="45"/>
  <c r="AY62" i="45"/>
  <c r="AX62" i="45"/>
  <c r="AW62" i="45"/>
  <c r="AV62" i="45"/>
  <c r="AU62" i="45"/>
  <c r="AT62" i="45"/>
  <c r="AS62" i="45"/>
  <c r="AR62" i="45"/>
  <c r="AQ62" i="45"/>
  <c r="AP62" i="45"/>
  <c r="AO62" i="45"/>
  <c r="AN62" i="45"/>
  <c r="AM62" i="45"/>
  <c r="AL62" i="45"/>
  <c r="AK62" i="45"/>
  <c r="AJ62" i="45"/>
  <c r="AI62" i="45"/>
  <c r="AH62" i="45"/>
  <c r="AG62" i="45"/>
  <c r="AF62" i="45"/>
  <c r="AE62" i="45"/>
  <c r="AD62" i="45"/>
  <c r="AC62" i="45"/>
  <c r="AB62" i="45"/>
  <c r="AA62" i="45"/>
  <c r="Z62" i="45"/>
  <c r="Y62" i="45"/>
  <c r="X62" i="45"/>
  <c r="W62" i="45"/>
  <c r="V62" i="45"/>
  <c r="U62" i="45"/>
  <c r="T62" i="45"/>
  <c r="BW61" i="45"/>
  <c r="BV61" i="45"/>
  <c r="BU61" i="45"/>
  <c r="BT61" i="45"/>
  <c r="BS61" i="45"/>
  <c r="BR61" i="45"/>
  <c r="BQ61" i="45"/>
  <c r="BP61" i="45"/>
  <c r="BO61" i="45"/>
  <c r="BN61" i="45"/>
  <c r="BM61" i="45"/>
  <c r="BL61" i="45"/>
  <c r="BK61" i="45"/>
  <c r="BJ61" i="45"/>
  <c r="BI61" i="45"/>
  <c r="BH61" i="45"/>
  <c r="BG61" i="45"/>
  <c r="BF61" i="45"/>
  <c r="BE61" i="45"/>
  <c r="BD61" i="45"/>
  <c r="BC61" i="45"/>
  <c r="BB61" i="45"/>
  <c r="BA61" i="45"/>
  <c r="AZ61" i="45"/>
  <c r="AY61" i="45"/>
  <c r="AX61" i="45"/>
  <c r="AW61" i="45"/>
  <c r="AV61" i="45"/>
  <c r="AU61" i="45"/>
  <c r="AT61" i="45"/>
  <c r="AS61" i="45"/>
  <c r="AR61" i="45"/>
  <c r="AQ61" i="45"/>
  <c r="AP61" i="45"/>
  <c r="AO61" i="45"/>
  <c r="AN61" i="45"/>
  <c r="AM61" i="45"/>
  <c r="AL61" i="45"/>
  <c r="AK61" i="45"/>
  <c r="AJ61" i="45"/>
  <c r="AI61" i="45"/>
  <c r="AH61" i="45"/>
  <c r="AG61" i="45"/>
  <c r="AF61" i="45"/>
  <c r="AE61" i="45"/>
  <c r="AD61" i="45"/>
  <c r="AC61" i="45"/>
  <c r="AB61" i="45"/>
  <c r="AA61" i="45"/>
  <c r="Z61" i="45"/>
  <c r="Y61" i="45"/>
  <c r="X61" i="45"/>
  <c r="W61" i="45"/>
  <c r="V61" i="45"/>
  <c r="U61" i="45"/>
  <c r="T61" i="45"/>
  <c r="BW60" i="45"/>
  <c r="BV60" i="45"/>
  <c r="BU60" i="45"/>
  <c r="BT60" i="45"/>
  <c r="BS60" i="45"/>
  <c r="BR60" i="45"/>
  <c r="BQ60" i="45"/>
  <c r="BP60" i="45"/>
  <c r="BO60" i="45"/>
  <c r="BN60" i="45"/>
  <c r="BM60" i="45"/>
  <c r="BL60" i="45"/>
  <c r="BK60" i="45"/>
  <c r="BJ60" i="45"/>
  <c r="BI60" i="45"/>
  <c r="BH60" i="45"/>
  <c r="BG60" i="45"/>
  <c r="BF60" i="45"/>
  <c r="BE60" i="45"/>
  <c r="BD60" i="45"/>
  <c r="BC60" i="45"/>
  <c r="BB60" i="45"/>
  <c r="BA60" i="45"/>
  <c r="AZ60" i="45"/>
  <c r="AY60" i="45"/>
  <c r="AX60" i="45"/>
  <c r="AW60" i="45"/>
  <c r="AV60" i="45"/>
  <c r="AU60" i="45"/>
  <c r="AT60" i="45"/>
  <c r="AS60" i="45"/>
  <c r="AR60" i="45"/>
  <c r="AQ60" i="45"/>
  <c r="AP60" i="45"/>
  <c r="AO60" i="45"/>
  <c r="AN60" i="45"/>
  <c r="AM60" i="45"/>
  <c r="AL60" i="45"/>
  <c r="AK60" i="45"/>
  <c r="AJ60" i="45"/>
  <c r="AI60" i="45"/>
  <c r="AH60" i="45"/>
  <c r="AG60" i="45"/>
  <c r="AF60" i="45"/>
  <c r="AE60" i="45"/>
  <c r="AD60" i="45"/>
  <c r="AC60" i="45"/>
  <c r="AB60" i="45"/>
  <c r="AA60" i="45"/>
  <c r="Z60" i="45"/>
  <c r="Y60" i="45"/>
  <c r="X60" i="45"/>
  <c r="W60" i="45"/>
  <c r="V60" i="45"/>
  <c r="U60" i="45"/>
  <c r="T60" i="45"/>
  <c r="BW59" i="45"/>
  <c r="BV59" i="45"/>
  <c r="BU59" i="45"/>
  <c r="BT59" i="45"/>
  <c r="BS59" i="45"/>
  <c r="BR59" i="45"/>
  <c r="BQ59" i="45"/>
  <c r="BP59" i="45"/>
  <c r="BO59" i="45"/>
  <c r="BN59" i="45"/>
  <c r="BM59" i="45"/>
  <c r="BL59" i="45"/>
  <c r="BK59" i="45"/>
  <c r="BJ59" i="45"/>
  <c r="BI59" i="45"/>
  <c r="BH59" i="45"/>
  <c r="BG59" i="45"/>
  <c r="BF59" i="45"/>
  <c r="BE59" i="45"/>
  <c r="BD59" i="45"/>
  <c r="BC59" i="45"/>
  <c r="BB59" i="45"/>
  <c r="BA59" i="45"/>
  <c r="AZ59" i="45"/>
  <c r="AY59" i="45"/>
  <c r="AX59" i="45"/>
  <c r="AW59" i="45"/>
  <c r="AV59" i="45"/>
  <c r="AU59" i="45"/>
  <c r="AT59" i="45"/>
  <c r="AS59" i="45"/>
  <c r="AR59" i="45"/>
  <c r="AQ59" i="45"/>
  <c r="AP59" i="45"/>
  <c r="AO59" i="45"/>
  <c r="AN59" i="45"/>
  <c r="AM59" i="45"/>
  <c r="AL59" i="45"/>
  <c r="AK59" i="45"/>
  <c r="AJ59" i="45"/>
  <c r="AI59" i="45"/>
  <c r="AH59" i="45"/>
  <c r="AG59" i="45"/>
  <c r="AF59" i="45"/>
  <c r="AE59" i="45"/>
  <c r="AD59" i="45"/>
  <c r="AC59" i="45"/>
  <c r="AB59" i="45"/>
  <c r="AA59" i="45"/>
  <c r="Z59" i="45"/>
  <c r="Y59" i="45"/>
  <c r="X59" i="45"/>
  <c r="W59" i="45"/>
  <c r="V59" i="45"/>
  <c r="U59" i="45"/>
  <c r="T59" i="45"/>
  <c r="BW58" i="45"/>
  <c r="BV58" i="45"/>
  <c r="BU58" i="45"/>
  <c r="BT58" i="45"/>
  <c r="BS58" i="45"/>
  <c r="BR58" i="45"/>
  <c r="BQ58" i="45"/>
  <c r="BP58" i="45"/>
  <c r="BO58" i="45"/>
  <c r="BN58" i="45"/>
  <c r="BM58" i="45"/>
  <c r="BL58" i="45"/>
  <c r="BK58" i="45"/>
  <c r="BJ58" i="45"/>
  <c r="BI58" i="45"/>
  <c r="BH58" i="45"/>
  <c r="BG58" i="45"/>
  <c r="BF58" i="45"/>
  <c r="BE58" i="45"/>
  <c r="BD58" i="45"/>
  <c r="BC58" i="45"/>
  <c r="BB58" i="45"/>
  <c r="BA58" i="45"/>
  <c r="AZ58" i="45"/>
  <c r="AY58" i="45"/>
  <c r="AX58" i="45"/>
  <c r="AW58" i="45"/>
  <c r="AV58" i="45"/>
  <c r="AU58" i="45"/>
  <c r="AT58" i="45"/>
  <c r="AS58" i="45"/>
  <c r="AR58" i="45"/>
  <c r="AQ58" i="45"/>
  <c r="AP58" i="45"/>
  <c r="AO58" i="45"/>
  <c r="AN58" i="45"/>
  <c r="AM58" i="45"/>
  <c r="AL58" i="45"/>
  <c r="AK58" i="45"/>
  <c r="AJ58" i="45"/>
  <c r="AI58" i="45"/>
  <c r="AH58" i="45"/>
  <c r="AG58" i="45"/>
  <c r="AF58" i="45"/>
  <c r="AE58" i="45"/>
  <c r="AD58" i="45"/>
  <c r="AC58" i="45"/>
  <c r="AB58" i="45"/>
  <c r="AA58" i="45"/>
  <c r="Z58" i="45"/>
  <c r="Y58" i="45"/>
  <c r="X58" i="45"/>
  <c r="W58" i="45"/>
  <c r="V58" i="45"/>
  <c r="U58" i="45"/>
  <c r="T58" i="45"/>
  <c r="BW57" i="45"/>
  <c r="BV57" i="45"/>
  <c r="BU57" i="45"/>
  <c r="BT57" i="45"/>
  <c r="BS57" i="45"/>
  <c r="BR57" i="45"/>
  <c r="BQ57" i="45"/>
  <c r="BP57" i="45"/>
  <c r="BO57" i="45"/>
  <c r="BN57" i="45"/>
  <c r="BM57" i="45"/>
  <c r="BL57" i="45"/>
  <c r="BK57" i="45"/>
  <c r="BJ57" i="45"/>
  <c r="BI57" i="45"/>
  <c r="BH57" i="45"/>
  <c r="BG57" i="45"/>
  <c r="BF57" i="45"/>
  <c r="BE57" i="45"/>
  <c r="BD57" i="45"/>
  <c r="BC57" i="45"/>
  <c r="BB57" i="45"/>
  <c r="BA57" i="45"/>
  <c r="AZ57" i="45"/>
  <c r="AY57" i="45"/>
  <c r="AX57" i="45"/>
  <c r="AW57" i="45"/>
  <c r="AV57" i="45"/>
  <c r="AU57" i="45"/>
  <c r="AT57" i="45"/>
  <c r="AS57" i="45"/>
  <c r="AR57" i="45"/>
  <c r="AQ57" i="45"/>
  <c r="AP57" i="45"/>
  <c r="AO57" i="45"/>
  <c r="AN57" i="45"/>
  <c r="AM57" i="45"/>
  <c r="AL57" i="45"/>
  <c r="AK57" i="45"/>
  <c r="AJ57" i="45"/>
  <c r="AI57" i="45"/>
  <c r="AH57" i="45"/>
  <c r="AG57" i="45"/>
  <c r="AF57" i="45"/>
  <c r="AE57" i="45"/>
  <c r="AD57" i="45"/>
  <c r="AC57" i="45"/>
  <c r="AB57" i="45"/>
  <c r="AA57" i="45"/>
  <c r="Z57" i="45"/>
  <c r="Y57" i="45"/>
  <c r="X57" i="45"/>
  <c r="W57" i="45"/>
  <c r="V57" i="45"/>
  <c r="U57" i="45"/>
  <c r="T57" i="45"/>
  <c r="BW56" i="45"/>
  <c r="BV56" i="45"/>
  <c r="BU56" i="45"/>
  <c r="BT56" i="45"/>
  <c r="BS56" i="45"/>
  <c r="BR56" i="45"/>
  <c r="BQ56" i="45"/>
  <c r="BP56" i="45"/>
  <c r="BO56" i="45"/>
  <c r="BN56" i="45"/>
  <c r="BM56" i="45"/>
  <c r="BL56" i="45"/>
  <c r="BK56" i="45"/>
  <c r="BJ56" i="45"/>
  <c r="BI56" i="45"/>
  <c r="BH56" i="45"/>
  <c r="BG56" i="45"/>
  <c r="BF56" i="45"/>
  <c r="BE56" i="45"/>
  <c r="BD56" i="45"/>
  <c r="BC56" i="45"/>
  <c r="BB56" i="45"/>
  <c r="BA56" i="45"/>
  <c r="AZ56" i="45"/>
  <c r="AY56" i="45"/>
  <c r="AX56" i="45"/>
  <c r="AW56" i="45"/>
  <c r="AV56" i="45"/>
  <c r="AU56" i="45"/>
  <c r="AT56" i="45"/>
  <c r="AS56" i="45"/>
  <c r="AR56" i="45"/>
  <c r="AQ56" i="45"/>
  <c r="AP56" i="45"/>
  <c r="AO56" i="45"/>
  <c r="AN56" i="45"/>
  <c r="AM56" i="45"/>
  <c r="AL56" i="45"/>
  <c r="AK56" i="45"/>
  <c r="AJ56" i="45"/>
  <c r="AI56" i="45"/>
  <c r="AH56" i="45"/>
  <c r="AG56" i="45"/>
  <c r="AF56" i="45"/>
  <c r="AE56" i="45"/>
  <c r="AD56" i="45"/>
  <c r="AC56" i="45"/>
  <c r="AB56" i="45"/>
  <c r="AA56" i="45"/>
  <c r="Z56" i="45"/>
  <c r="Y56" i="45"/>
  <c r="X56" i="45"/>
  <c r="W56" i="45"/>
  <c r="V56" i="45"/>
  <c r="U56" i="45"/>
  <c r="T56" i="45"/>
  <c r="BW55" i="45"/>
  <c r="BV55" i="45"/>
  <c r="BU55" i="45"/>
  <c r="BT55" i="45"/>
  <c r="BS55" i="45"/>
  <c r="BR55" i="45"/>
  <c r="BQ55" i="45"/>
  <c r="BP55" i="45"/>
  <c r="BO55" i="45"/>
  <c r="BN55" i="45"/>
  <c r="BM55" i="45"/>
  <c r="BL55" i="45"/>
  <c r="BK55" i="45"/>
  <c r="BJ55" i="45"/>
  <c r="BI55" i="45"/>
  <c r="BH55" i="45"/>
  <c r="BG55" i="45"/>
  <c r="BF55" i="45"/>
  <c r="BE55" i="45"/>
  <c r="BD55" i="45"/>
  <c r="BC55" i="45"/>
  <c r="BB55" i="45"/>
  <c r="BA55" i="45"/>
  <c r="AZ55" i="45"/>
  <c r="AY55" i="45"/>
  <c r="AX55" i="45"/>
  <c r="AW55" i="45"/>
  <c r="AV55" i="45"/>
  <c r="AU55" i="45"/>
  <c r="AT55" i="45"/>
  <c r="AS55" i="45"/>
  <c r="AR55" i="45"/>
  <c r="AQ55" i="45"/>
  <c r="AP55" i="45"/>
  <c r="AO55" i="45"/>
  <c r="AN55" i="45"/>
  <c r="AM55" i="45"/>
  <c r="AL55" i="45"/>
  <c r="AK55" i="45"/>
  <c r="AJ55" i="45"/>
  <c r="AI55" i="45"/>
  <c r="AH55" i="45"/>
  <c r="AG55" i="45"/>
  <c r="AF55" i="45"/>
  <c r="AE55" i="45"/>
  <c r="AD55" i="45"/>
  <c r="AC55" i="45"/>
  <c r="AB55" i="45"/>
  <c r="AA55" i="45"/>
  <c r="Z55" i="45"/>
  <c r="Y55" i="45"/>
  <c r="X55" i="45"/>
  <c r="W55" i="45"/>
  <c r="V55" i="45"/>
  <c r="U55" i="45"/>
  <c r="T55" i="45"/>
  <c r="BW54" i="45"/>
  <c r="BV54" i="45"/>
  <c r="BU54" i="45"/>
  <c r="BT54" i="45"/>
  <c r="BS54" i="45"/>
  <c r="BR54" i="45"/>
  <c r="BQ54" i="45"/>
  <c r="BP54" i="45"/>
  <c r="BO54" i="45"/>
  <c r="BN5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BW53" i="45"/>
  <c r="BV53" i="45"/>
  <c r="BU53" i="45"/>
  <c r="BT53" i="45"/>
  <c r="BS53" i="45"/>
  <c r="BR53" i="45"/>
  <c r="BQ53" i="45"/>
  <c r="BP53" i="45"/>
  <c r="BO53" i="45"/>
  <c r="BN53" i="45"/>
  <c r="BM53" i="45"/>
  <c r="BL53" i="45"/>
  <c r="BK53" i="45"/>
  <c r="BJ53" i="45"/>
  <c r="BI53" i="45"/>
  <c r="BH53" i="45"/>
  <c r="BG53" i="45"/>
  <c r="BF53" i="45"/>
  <c r="BE53" i="45"/>
  <c r="BD53" i="45"/>
  <c r="BC53" i="45"/>
  <c r="BB53" i="45"/>
  <c r="BA53" i="45"/>
  <c r="AZ53" i="45"/>
  <c r="AY53" i="45"/>
  <c r="AX53" i="45"/>
  <c r="AW53" i="45"/>
  <c r="AV53" i="45"/>
  <c r="AU53" i="45"/>
  <c r="AT53" i="45"/>
  <c r="AS53" i="45"/>
  <c r="AR53" i="45"/>
  <c r="AQ53" i="45"/>
  <c r="AP53" i="45"/>
  <c r="AO53" i="45"/>
  <c r="AN53" i="45"/>
  <c r="AM53" i="45"/>
  <c r="AL53" i="45"/>
  <c r="AK53" i="45"/>
  <c r="AJ53" i="45"/>
  <c r="AI53" i="45"/>
  <c r="AH53" i="45"/>
  <c r="AG53" i="45"/>
  <c r="AF53" i="45"/>
  <c r="AE53" i="45"/>
  <c r="AD53" i="45"/>
  <c r="AC53" i="45"/>
  <c r="AB53" i="45"/>
  <c r="AA53" i="45"/>
  <c r="Z53" i="45"/>
  <c r="Y53" i="45"/>
  <c r="X53" i="45"/>
  <c r="W53" i="45"/>
  <c r="V53" i="45"/>
  <c r="U53" i="45"/>
  <c r="T53" i="45"/>
  <c r="BW52" i="45"/>
  <c r="BV52" i="45"/>
  <c r="BU52" i="45"/>
  <c r="BT52" i="45"/>
  <c r="BS52" i="45"/>
  <c r="BR52" i="45"/>
  <c r="BQ52" i="45"/>
  <c r="BP52" i="45"/>
  <c r="BO52" i="45"/>
  <c r="BN52" i="45"/>
  <c r="BM52" i="45"/>
  <c r="BL52" i="45"/>
  <c r="BK52" i="45"/>
  <c r="BJ52" i="45"/>
  <c r="BI52" i="45"/>
  <c r="BH52" i="45"/>
  <c r="BG52" i="45"/>
  <c r="BF52" i="45"/>
  <c r="BE52" i="45"/>
  <c r="BD52" i="45"/>
  <c r="BC52" i="45"/>
  <c r="BB52" i="45"/>
  <c r="BA52" i="45"/>
  <c r="AZ52" i="45"/>
  <c r="AY52" i="45"/>
  <c r="AX52" i="45"/>
  <c r="AW52" i="45"/>
  <c r="AV52" i="45"/>
  <c r="AU52" i="45"/>
  <c r="AT52" i="45"/>
  <c r="AS52" i="45"/>
  <c r="AR52" i="45"/>
  <c r="AQ52" i="45"/>
  <c r="AP52" i="45"/>
  <c r="AO52" i="45"/>
  <c r="AN52" i="45"/>
  <c r="AM52" i="45"/>
  <c r="AL52" i="45"/>
  <c r="AK52" i="45"/>
  <c r="AJ52" i="45"/>
  <c r="AI52" i="45"/>
  <c r="AH52" i="45"/>
  <c r="AG52" i="45"/>
  <c r="AF52" i="45"/>
  <c r="AE52" i="45"/>
  <c r="AD52" i="45"/>
  <c r="AC52" i="45"/>
  <c r="AB52" i="45"/>
  <c r="AA52" i="45"/>
  <c r="Z52" i="45"/>
  <c r="Y52" i="45"/>
  <c r="X52" i="45"/>
  <c r="W52" i="45"/>
  <c r="V52" i="45"/>
  <c r="U52" i="45"/>
  <c r="T52" i="45"/>
  <c r="BW51" i="45"/>
  <c r="BV51" i="45"/>
  <c r="BU51" i="45"/>
  <c r="BT51" i="45"/>
  <c r="BS51" i="45"/>
  <c r="BR51" i="45"/>
  <c r="BQ51" i="45"/>
  <c r="BP51" i="45"/>
  <c r="BO51" i="45"/>
  <c r="BN51" i="45"/>
  <c r="BM51" i="45"/>
  <c r="BL51" i="45"/>
  <c r="BK51" i="45"/>
  <c r="BJ51" i="45"/>
  <c r="BI51" i="45"/>
  <c r="BH51" i="45"/>
  <c r="BG51" i="45"/>
  <c r="BF51" i="45"/>
  <c r="BE51" i="45"/>
  <c r="BD51" i="45"/>
  <c r="BC51" i="45"/>
  <c r="BB51" i="45"/>
  <c r="BA51" i="45"/>
  <c r="AZ51" i="45"/>
  <c r="AY51" i="45"/>
  <c r="AX51" i="45"/>
  <c r="AW51" i="45"/>
  <c r="AV51" i="45"/>
  <c r="AU51" i="45"/>
  <c r="AT51" i="45"/>
  <c r="AS51" i="45"/>
  <c r="AR51" i="45"/>
  <c r="AQ51" i="45"/>
  <c r="AP51" i="45"/>
  <c r="AO51" i="45"/>
  <c r="AN51" i="45"/>
  <c r="AM51" i="45"/>
  <c r="AL51" i="45"/>
  <c r="AK51" i="45"/>
  <c r="AJ51" i="45"/>
  <c r="AI51" i="45"/>
  <c r="AH51" i="45"/>
  <c r="AG51" i="45"/>
  <c r="AF51" i="45"/>
  <c r="AE51" i="45"/>
  <c r="AD51" i="45"/>
  <c r="AC51" i="45"/>
  <c r="AB51" i="45"/>
  <c r="AA51" i="45"/>
  <c r="Z51" i="45"/>
  <c r="Y51" i="45"/>
  <c r="X51" i="45"/>
  <c r="W51" i="45"/>
  <c r="V51" i="45"/>
  <c r="U51" i="45"/>
  <c r="T51" i="45"/>
  <c r="BW50" i="45"/>
  <c r="BV50" i="45"/>
  <c r="BU50" i="45"/>
  <c r="BT50" i="45"/>
  <c r="BS50" i="45"/>
  <c r="BR50" i="45"/>
  <c r="BQ50" i="45"/>
  <c r="BP50" i="45"/>
  <c r="BO50" i="45"/>
  <c r="BN50" i="45"/>
  <c r="BM50" i="45"/>
  <c r="BL50" i="45"/>
  <c r="BK50" i="45"/>
  <c r="BJ50" i="45"/>
  <c r="BI50" i="45"/>
  <c r="BH50" i="45"/>
  <c r="BG50" i="45"/>
  <c r="BF50" i="45"/>
  <c r="BE50" i="45"/>
  <c r="BD50" i="45"/>
  <c r="BC50" i="45"/>
  <c r="BB50" i="45"/>
  <c r="BA50" i="45"/>
  <c r="AZ50" i="45"/>
  <c r="AY50" i="45"/>
  <c r="AX50" i="45"/>
  <c r="AW50" i="45"/>
  <c r="AV50" i="45"/>
  <c r="AU50" i="45"/>
  <c r="AT50" i="45"/>
  <c r="AS50" i="45"/>
  <c r="AR50" i="45"/>
  <c r="AQ50" i="45"/>
  <c r="AP50" i="45"/>
  <c r="AO50" i="45"/>
  <c r="AN50" i="45"/>
  <c r="AM50" i="45"/>
  <c r="AL50" i="45"/>
  <c r="AK50" i="45"/>
  <c r="AJ50" i="45"/>
  <c r="AI50" i="45"/>
  <c r="AH50" i="45"/>
  <c r="AG50" i="45"/>
  <c r="AF50" i="45"/>
  <c r="AE50" i="45"/>
  <c r="AD50" i="45"/>
  <c r="AC50" i="45"/>
  <c r="AB50" i="45"/>
  <c r="AA50" i="45"/>
  <c r="Z50" i="45"/>
  <c r="Y50" i="45"/>
  <c r="X50" i="45"/>
  <c r="W50" i="45"/>
  <c r="V50" i="45"/>
  <c r="U50" i="45"/>
  <c r="T50" i="45"/>
  <c r="BW49" i="45"/>
  <c r="BV49" i="45"/>
  <c r="BU49" i="45"/>
  <c r="BT49" i="45"/>
  <c r="BS49" i="45"/>
  <c r="BR49" i="45"/>
  <c r="BQ49" i="45"/>
  <c r="BP49" i="45"/>
  <c r="BO49" i="45"/>
  <c r="BN49" i="45"/>
  <c r="BM49" i="45"/>
  <c r="BL49" i="45"/>
  <c r="BK49" i="45"/>
  <c r="BJ49" i="45"/>
  <c r="BI49" i="45"/>
  <c r="BH49" i="45"/>
  <c r="BG49" i="45"/>
  <c r="BF49" i="45"/>
  <c r="BE49" i="45"/>
  <c r="BD49" i="45"/>
  <c r="BC49" i="45"/>
  <c r="BB49" i="45"/>
  <c r="BA49" i="45"/>
  <c r="AZ49" i="45"/>
  <c r="AY49" i="45"/>
  <c r="AX49" i="45"/>
  <c r="AW49" i="45"/>
  <c r="AV49" i="45"/>
  <c r="AU49" i="45"/>
  <c r="AT49" i="45"/>
  <c r="AS49" i="45"/>
  <c r="AR49" i="45"/>
  <c r="AQ49" i="45"/>
  <c r="AP49" i="45"/>
  <c r="AO49" i="45"/>
  <c r="AN49" i="45"/>
  <c r="AM49" i="45"/>
  <c r="AL49" i="45"/>
  <c r="AK49" i="45"/>
  <c r="AJ49" i="45"/>
  <c r="AI49" i="45"/>
  <c r="AH49" i="45"/>
  <c r="AG49" i="45"/>
  <c r="AF49" i="45"/>
  <c r="AE49" i="45"/>
  <c r="AD49" i="45"/>
  <c r="AC49" i="45"/>
  <c r="AB49" i="45"/>
  <c r="AA49" i="45"/>
  <c r="Z49" i="45"/>
  <c r="Y49" i="45"/>
  <c r="X49" i="45"/>
  <c r="W49" i="45"/>
  <c r="V49" i="45"/>
  <c r="U49" i="45"/>
  <c r="T49" i="45"/>
  <c r="BW48" i="45"/>
  <c r="BV48" i="45"/>
  <c r="BU48" i="45"/>
  <c r="BT48" i="45"/>
  <c r="BS48" i="45"/>
  <c r="BR48" i="45"/>
  <c r="BQ48" i="45"/>
  <c r="BP48" i="45"/>
  <c r="BO48" i="45"/>
  <c r="BN48" i="45"/>
  <c r="BM48" i="45"/>
  <c r="BL48" i="45"/>
  <c r="BK48" i="45"/>
  <c r="BJ48" i="45"/>
  <c r="BI48" i="45"/>
  <c r="BH48" i="45"/>
  <c r="BG48" i="45"/>
  <c r="BF48" i="45"/>
  <c r="BE48" i="45"/>
  <c r="BD48" i="45"/>
  <c r="BC48" i="45"/>
  <c r="BB48" i="45"/>
  <c r="BA48" i="45"/>
  <c r="AZ48" i="45"/>
  <c r="AY48" i="45"/>
  <c r="AX48" i="45"/>
  <c r="AW48" i="45"/>
  <c r="AV48" i="45"/>
  <c r="AU48" i="45"/>
  <c r="AT48" i="45"/>
  <c r="AS48" i="45"/>
  <c r="AR48" i="45"/>
  <c r="AQ48" i="45"/>
  <c r="AP48" i="45"/>
  <c r="AO48" i="45"/>
  <c r="AN48" i="45"/>
  <c r="AM48" i="45"/>
  <c r="AL48" i="45"/>
  <c r="AK48" i="45"/>
  <c r="AJ48" i="45"/>
  <c r="AI48" i="45"/>
  <c r="AH48" i="45"/>
  <c r="AG48" i="45"/>
  <c r="AF48" i="45"/>
  <c r="AE48" i="45"/>
  <c r="AD48" i="45"/>
  <c r="AC48" i="45"/>
  <c r="AB48" i="45"/>
  <c r="AA48" i="45"/>
  <c r="Z48" i="45"/>
  <c r="Y48" i="45"/>
  <c r="X48" i="45"/>
  <c r="W48" i="45"/>
  <c r="V48" i="45"/>
  <c r="U48" i="45"/>
  <c r="T48" i="45"/>
  <c r="BW47" i="45"/>
  <c r="BV47" i="45"/>
  <c r="BU47" i="45"/>
  <c r="BT47" i="45"/>
  <c r="BS47" i="45"/>
  <c r="BR47" i="45"/>
  <c r="BQ47" i="45"/>
  <c r="BP47" i="45"/>
  <c r="BO47" i="45"/>
  <c r="BN47" i="45"/>
  <c r="BM47" i="45"/>
  <c r="BL47" i="45"/>
  <c r="BK47" i="45"/>
  <c r="BJ47" i="45"/>
  <c r="BI47" i="45"/>
  <c r="BH47" i="45"/>
  <c r="BG47" i="45"/>
  <c r="BF47" i="45"/>
  <c r="BE47" i="45"/>
  <c r="BD47" i="45"/>
  <c r="BC47" i="45"/>
  <c r="BB47" i="45"/>
  <c r="BA47" i="45"/>
  <c r="AZ47" i="45"/>
  <c r="AY47" i="45"/>
  <c r="AX47" i="45"/>
  <c r="AW47" i="45"/>
  <c r="AV47" i="45"/>
  <c r="AU47" i="45"/>
  <c r="AT47" i="45"/>
  <c r="AS47" i="45"/>
  <c r="AR47" i="45"/>
  <c r="AQ47" i="45"/>
  <c r="AP47" i="45"/>
  <c r="AO47" i="45"/>
  <c r="AN47" i="45"/>
  <c r="AM47" i="45"/>
  <c r="AL47" i="45"/>
  <c r="AK47" i="45"/>
  <c r="AJ47" i="45"/>
  <c r="AI47" i="45"/>
  <c r="AH47" i="45"/>
  <c r="AG47" i="45"/>
  <c r="AF47" i="45"/>
  <c r="AE47" i="45"/>
  <c r="AD47" i="45"/>
  <c r="AC47" i="45"/>
  <c r="AB47" i="45"/>
  <c r="AA47" i="45"/>
  <c r="Z47" i="45"/>
  <c r="Y47" i="45"/>
  <c r="X47" i="45"/>
  <c r="W47" i="45"/>
  <c r="V47" i="45"/>
  <c r="U47" i="45"/>
  <c r="T47" i="45"/>
  <c r="BW46" i="45"/>
  <c r="BV46" i="45"/>
  <c r="BU46" i="45"/>
  <c r="BT46" i="45"/>
  <c r="BS46" i="45"/>
  <c r="BR46" i="45"/>
  <c r="BQ46" i="45"/>
  <c r="BP46" i="45"/>
  <c r="BO46" i="45"/>
  <c r="BN46" i="45"/>
  <c r="BM46" i="45"/>
  <c r="BL46" i="45"/>
  <c r="BK46" i="45"/>
  <c r="BJ46" i="45"/>
  <c r="BI46" i="45"/>
  <c r="BH46" i="45"/>
  <c r="BG46" i="45"/>
  <c r="BF46" i="45"/>
  <c r="BE46" i="45"/>
  <c r="BD46" i="45"/>
  <c r="BC46" i="45"/>
  <c r="BB46" i="45"/>
  <c r="BA46" i="45"/>
  <c r="AZ46" i="45"/>
  <c r="AY46" i="45"/>
  <c r="AX46" i="45"/>
  <c r="AW46" i="45"/>
  <c r="AV46" i="45"/>
  <c r="AU46" i="45"/>
  <c r="AT46" i="45"/>
  <c r="AS46" i="45"/>
  <c r="AR46" i="45"/>
  <c r="AQ46" i="45"/>
  <c r="AP46" i="45"/>
  <c r="AO46" i="45"/>
  <c r="AN46" i="45"/>
  <c r="AM46" i="45"/>
  <c r="AL46" i="45"/>
  <c r="AK46" i="45"/>
  <c r="AJ46" i="45"/>
  <c r="AI46" i="45"/>
  <c r="AH46" i="45"/>
  <c r="AG46" i="45"/>
  <c r="AF46" i="45"/>
  <c r="AE46" i="45"/>
  <c r="AD46" i="45"/>
  <c r="AC46" i="45"/>
  <c r="AB46" i="45"/>
  <c r="AA46" i="45"/>
  <c r="Z46" i="45"/>
  <c r="Y46" i="45"/>
  <c r="X46" i="45"/>
  <c r="W46" i="45"/>
  <c r="V46" i="45"/>
  <c r="U46" i="45"/>
  <c r="T46" i="45"/>
  <c r="BW45" i="45"/>
  <c r="BV45" i="45"/>
  <c r="BU45" i="45"/>
  <c r="BT45" i="45"/>
  <c r="BS45" i="45"/>
  <c r="BR45" i="45"/>
  <c r="BQ45" i="45"/>
  <c r="BP45" i="45"/>
  <c r="BO45" i="45"/>
  <c r="BN45" i="45"/>
  <c r="BM45" i="45"/>
  <c r="BL45" i="45"/>
  <c r="BK45" i="45"/>
  <c r="BJ45" i="45"/>
  <c r="BI45" i="45"/>
  <c r="BH45" i="45"/>
  <c r="BG45" i="45"/>
  <c r="BF45" i="45"/>
  <c r="BE45" i="45"/>
  <c r="BD45" i="45"/>
  <c r="BC45" i="45"/>
  <c r="BB45" i="45"/>
  <c r="BA45" i="45"/>
  <c r="AZ45" i="45"/>
  <c r="AY45" i="45"/>
  <c r="AX45" i="45"/>
  <c r="AW45" i="45"/>
  <c r="AV45" i="45"/>
  <c r="AU45" i="45"/>
  <c r="AT45" i="45"/>
  <c r="AS45" i="45"/>
  <c r="AR45" i="45"/>
  <c r="AQ45" i="45"/>
  <c r="AP45" i="45"/>
  <c r="AO45" i="45"/>
  <c r="AN45" i="45"/>
  <c r="AM45" i="45"/>
  <c r="AL45" i="45"/>
  <c r="AK45" i="45"/>
  <c r="AJ45" i="45"/>
  <c r="AI45" i="45"/>
  <c r="AH45" i="45"/>
  <c r="AG45" i="45"/>
  <c r="AF45" i="45"/>
  <c r="AE45" i="45"/>
  <c r="AD45" i="45"/>
  <c r="AC45" i="45"/>
  <c r="AB45" i="45"/>
  <c r="AA45" i="45"/>
  <c r="Z45" i="45"/>
  <c r="Y45" i="45"/>
  <c r="X45" i="45"/>
  <c r="W45" i="45"/>
  <c r="V45" i="45"/>
  <c r="U45" i="45"/>
  <c r="T45" i="45"/>
  <c r="BW44" i="45"/>
  <c r="BV44" i="45"/>
  <c r="BU44" i="45"/>
  <c r="BT44" i="45"/>
  <c r="BS44" i="45"/>
  <c r="BR44" i="45"/>
  <c r="BQ44" i="45"/>
  <c r="BP44" i="45"/>
  <c r="BO44" i="45"/>
  <c r="BN44" i="45"/>
  <c r="BM44" i="45"/>
  <c r="BL44" i="45"/>
  <c r="BK44" i="45"/>
  <c r="BJ44" i="45"/>
  <c r="BI44" i="45"/>
  <c r="BH44" i="45"/>
  <c r="BG44" i="45"/>
  <c r="BF44" i="45"/>
  <c r="BE44" i="45"/>
  <c r="BD44" i="45"/>
  <c r="BC44" i="45"/>
  <c r="BB44" i="45"/>
  <c r="BA44" i="45"/>
  <c r="AZ44" i="45"/>
  <c r="AY44" i="45"/>
  <c r="AX44" i="45"/>
  <c r="AW44" i="45"/>
  <c r="AV44" i="45"/>
  <c r="AU44" i="45"/>
  <c r="AT44" i="45"/>
  <c r="AS44" i="45"/>
  <c r="AR44" i="45"/>
  <c r="AQ44" i="45"/>
  <c r="AP44" i="45"/>
  <c r="AO44" i="45"/>
  <c r="AN44" i="45"/>
  <c r="AM44" i="45"/>
  <c r="AL44" i="45"/>
  <c r="AK44" i="45"/>
  <c r="AJ44" i="45"/>
  <c r="AI44" i="45"/>
  <c r="AH44" i="45"/>
  <c r="AG44" i="45"/>
  <c r="AF44" i="45"/>
  <c r="AE44" i="45"/>
  <c r="AD44" i="45"/>
  <c r="AC44" i="45"/>
  <c r="AB44" i="45"/>
  <c r="AA44" i="45"/>
  <c r="Z44" i="45"/>
  <c r="Y44" i="45"/>
  <c r="X44" i="45"/>
  <c r="W44" i="45"/>
  <c r="V44" i="45"/>
  <c r="U44" i="45"/>
  <c r="T44" i="45"/>
  <c r="BW43" i="45"/>
  <c r="BV43" i="45"/>
  <c r="BU43" i="45"/>
  <c r="BT43" i="45"/>
  <c r="BS43" i="45"/>
  <c r="BR43" i="45"/>
  <c r="BQ43" i="45"/>
  <c r="BP43" i="45"/>
  <c r="BO43" i="45"/>
  <c r="BN43" i="45"/>
  <c r="BM43" i="45"/>
  <c r="BL43" i="45"/>
  <c r="BK43" i="45"/>
  <c r="BJ43" i="45"/>
  <c r="BI43" i="45"/>
  <c r="BH43" i="45"/>
  <c r="BG43" i="45"/>
  <c r="BF43" i="45"/>
  <c r="BE43" i="45"/>
  <c r="BD43" i="45"/>
  <c r="BC43" i="45"/>
  <c r="BB43" i="45"/>
  <c r="BA43" i="45"/>
  <c r="AZ43" i="45"/>
  <c r="AY43" i="45"/>
  <c r="AX43" i="45"/>
  <c r="AW43" i="45"/>
  <c r="AV43" i="45"/>
  <c r="AU43" i="45"/>
  <c r="AT43" i="45"/>
  <c r="AS43" i="45"/>
  <c r="AR43" i="45"/>
  <c r="AQ43" i="45"/>
  <c r="AP43" i="45"/>
  <c r="AO43" i="45"/>
  <c r="AN43" i="45"/>
  <c r="AM43" i="45"/>
  <c r="AL43" i="45"/>
  <c r="AK43" i="45"/>
  <c r="AJ43" i="45"/>
  <c r="AI43" i="45"/>
  <c r="AH43" i="45"/>
  <c r="AG43" i="45"/>
  <c r="AF43" i="45"/>
  <c r="AE43" i="45"/>
  <c r="AD43" i="45"/>
  <c r="AC43" i="45"/>
  <c r="AB43" i="45"/>
  <c r="AA43" i="45"/>
  <c r="Z43" i="45"/>
  <c r="Y43" i="45"/>
  <c r="X43" i="45"/>
  <c r="W43" i="45"/>
  <c r="V43" i="45"/>
  <c r="U43" i="45"/>
  <c r="T43" i="45"/>
  <c r="BW42" i="45"/>
  <c r="BV42" i="45"/>
  <c r="BU42" i="45"/>
  <c r="BT42" i="45"/>
  <c r="BS42" i="45"/>
  <c r="BR42" i="45"/>
  <c r="BQ42" i="45"/>
  <c r="BP42" i="45"/>
  <c r="BO42" i="45"/>
  <c r="BN42" i="45"/>
  <c r="BM42" i="45"/>
  <c r="BL42" i="45"/>
  <c r="BK42" i="45"/>
  <c r="BJ42" i="45"/>
  <c r="BI42" i="45"/>
  <c r="BH42" i="45"/>
  <c r="BG42" i="45"/>
  <c r="BF42" i="45"/>
  <c r="BE42" i="45"/>
  <c r="BD42" i="45"/>
  <c r="BC42" i="45"/>
  <c r="BB42" i="45"/>
  <c r="BA42" i="45"/>
  <c r="AZ42" i="45"/>
  <c r="AY42" i="45"/>
  <c r="AX42" i="45"/>
  <c r="AW42" i="45"/>
  <c r="AV42" i="45"/>
  <c r="AU42" i="45"/>
  <c r="AT42" i="45"/>
  <c r="AS42" i="45"/>
  <c r="AR42" i="45"/>
  <c r="AQ42" i="45"/>
  <c r="AP42" i="45"/>
  <c r="AO42" i="45"/>
  <c r="AN42" i="45"/>
  <c r="AM42" i="45"/>
  <c r="AL42" i="45"/>
  <c r="AK42" i="45"/>
  <c r="AJ42" i="45"/>
  <c r="AI42" i="45"/>
  <c r="AH42" i="45"/>
  <c r="AG42" i="45"/>
  <c r="AF42" i="45"/>
  <c r="AE42" i="45"/>
  <c r="AD42" i="45"/>
  <c r="AC42" i="45"/>
  <c r="AB42" i="45"/>
  <c r="AA42" i="45"/>
  <c r="Z42" i="45"/>
  <c r="Y42" i="45"/>
  <c r="X42" i="45"/>
  <c r="W42" i="45"/>
  <c r="V42" i="45"/>
  <c r="U42" i="45"/>
  <c r="T42" i="45"/>
  <c r="BW41" i="45"/>
  <c r="BV41" i="45"/>
  <c r="BU41" i="45"/>
  <c r="BT41" i="45"/>
  <c r="BS41" i="45"/>
  <c r="BR41" i="45"/>
  <c r="BQ41" i="45"/>
  <c r="BP41" i="45"/>
  <c r="BO41" i="45"/>
  <c r="BN41" i="45"/>
  <c r="BM41" i="45"/>
  <c r="BL41" i="45"/>
  <c r="BK41" i="45"/>
  <c r="BJ41" i="45"/>
  <c r="BI41" i="45"/>
  <c r="BH41" i="45"/>
  <c r="BG41" i="45"/>
  <c r="BF41" i="45"/>
  <c r="BE41" i="45"/>
  <c r="BD41" i="45"/>
  <c r="BC41" i="45"/>
  <c r="BB41" i="45"/>
  <c r="BA41" i="45"/>
  <c r="AZ41" i="45"/>
  <c r="AY41" i="45"/>
  <c r="AX41" i="45"/>
  <c r="AW41" i="45"/>
  <c r="AV41" i="45"/>
  <c r="AU41" i="45"/>
  <c r="AT41" i="45"/>
  <c r="AS41" i="45"/>
  <c r="AR41" i="45"/>
  <c r="AQ41" i="45"/>
  <c r="AP41" i="45"/>
  <c r="AO41" i="45"/>
  <c r="AN41" i="45"/>
  <c r="AM41" i="45"/>
  <c r="AL41" i="45"/>
  <c r="AK41" i="45"/>
  <c r="AJ41" i="45"/>
  <c r="AI41" i="45"/>
  <c r="AH41" i="45"/>
  <c r="AG41" i="45"/>
  <c r="AF41" i="45"/>
  <c r="AE41" i="45"/>
  <c r="AD41" i="45"/>
  <c r="AC41" i="45"/>
  <c r="AB41" i="45"/>
  <c r="AA41" i="45"/>
  <c r="Z41" i="45"/>
  <c r="Y41" i="45"/>
  <c r="X41" i="45"/>
  <c r="W41" i="45"/>
  <c r="V41" i="45"/>
  <c r="U41" i="45"/>
  <c r="T41" i="45"/>
  <c r="BW40" i="45"/>
  <c r="BV40" i="45"/>
  <c r="BU40" i="45"/>
  <c r="BT40" i="45"/>
  <c r="BS40" i="45"/>
  <c r="BR40" i="45"/>
  <c r="BQ40" i="45"/>
  <c r="BP40" i="45"/>
  <c r="BO40" i="45"/>
  <c r="BN40" i="45"/>
  <c r="BM40" i="45"/>
  <c r="BL40" i="45"/>
  <c r="BK40" i="45"/>
  <c r="BJ40" i="45"/>
  <c r="BI40" i="45"/>
  <c r="BH40" i="45"/>
  <c r="BG40" i="45"/>
  <c r="BF40" i="45"/>
  <c r="BE40" i="45"/>
  <c r="BD40" i="45"/>
  <c r="BC40" i="45"/>
  <c r="BB40" i="45"/>
  <c r="BA40" i="45"/>
  <c r="AZ40" i="45"/>
  <c r="AY40" i="45"/>
  <c r="AX40" i="45"/>
  <c r="AW40" i="45"/>
  <c r="AV40" i="45"/>
  <c r="AU40" i="45"/>
  <c r="AT40" i="45"/>
  <c r="AS40" i="45"/>
  <c r="AR40" i="45"/>
  <c r="AQ40" i="45"/>
  <c r="AP40" i="45"/>
  <c r="AO40" i="45"/>
  <c r="AN40" i="45"/>
  <c r="AM40" i="45"/>
  <c r="AL40" i="45"/>
  <c r="AK40" i="45"/>
  <c r="AJ40" i="45"/>
  <c r="AI40" i="45"/>
  <c r="AH40" i="45"/>
  <c r="AG40" i="45"/>
  <c r="AF40" i="45"/>
  <c r="AE40" i="45"/>
  <c r="AD40" i="45"/>
  <c r="AC40" i="45"/>
  <c r="AB40" i="45"/>
  <c r="AA40" i="45"/>
  <c r="Z40" i="45"/>
  <c r="Y40" i="45"/>
  <c r="X40" i="45"/>
  <c r="W40" i="45"/>
  <c r="V40" i="45"/>
  <c r="U40" i="45"/>
  <c r="T40" i="45"/>
  <c r="BW39" i="45"/>
  <c r="BV39" i="45"/>
  <c r="BU39" i="45"/>
  <c r="BT39" i="45"/>
  <c r="BS39" i="45"/>
  <c r="BR39" i="45"/>
  <c r="BQ39" i="45"/>
  <c r="BP39" i="45"/>
  <c r="BO39" i="45"/>
  <c r="BN39" i="45"/>
  <c r="BM39" i="45"/>
  <c r="BL39" i="45"/>
  <c r="BK39" i="45"/>
  <c r="BJ39" i="45"/>
  <c r="BI39" i="45"/>
  <c r="BH39" i="45"/>
  <c r="BG39" i="45"/>
  <c r="BF39" i="45"/>
  <c r="BE39" i="45"/>
  <c r="BD39" i="45"/>
  <c r="BC39" i="45"/>
  <c r="BB39" i="45"/>
  <c r="BA39" i="45"/>
  <c r="AZ39" i="45"/>
  <c r="AY39" i="45"/>
  <c r="AX39" i="45"/>
  <c r="AW39" i="45"/>
  <c r="AV39" i="45"/>
  <c r="AU39" i="45"/>
  <c r="AT39" i="45"/>
  <c r="AS39" i="45"/>
  <c r="AR39" i="45"/>
  <c r="AQ39" i="45"/>
  <c r="AP39" i="45"/>
  <c r="AO39" i="45"/>
  <c r="AN39" i="45"/>
  <c r="AM39" i="45"/>
  <c r="AL39" i="45"/>
  <c r="AK39" i="45"/>
  <c r="AJ39" i="45"/>
  <c r="AI39" i="45"/>
  <c r="AH39" i="45"/>
  <c r="AG39" i="45"/>
  <c r="AF39" i="45"/>
  <c r="AE39" i="45"/>
  <c r="AD39" i="45"/>
  <c r="AC39" i="45"/>
  <c r="AB39" i="45"/>
  <c r="AA39" i="45"/>
  <c r="Z39" i="45"/>
  <c r="Y39" i="45"/>
  <c r="X39" i="45"/>
  <c r="W39" i="45"/>
  <c r="V39" i="45"/>
  <c r="U39" i="45"/>
  <c r="T39" i="45"/>
  <c r="BW38" i="45"/>
  <c r="BV38" i="45"/>
  <c r="BU38" i="45"/>
  <c r="BT38" i="45"/>
  <c r="BS38" i="45"/>
  <c r="BR38" i="45"/>
  <c r="BQ38" i="45"/>
  <c r="BP38" i="45"/>
  <c r="BO38" i="45"/>
  <c r="BN38" i="45"/>
  <c r="BM38" i="45"/>
  <c r="BL38" i="45"/>
  <c r="BK38" i="45"/>
  <c r="BJ38" i="45"/>
  <c r="BI38" i="45"/>
  <c r="BH38" i="45"/>
  <c r="BG38" i="45"/>
  <c r="BF38" i="45"/>
  <c r="BE38" i="45"/>
  <c r="BD38" i="45"/>
  <c r="BC38" i="45"/>
  <c r="BB38" i="45"/>
  <c r="BA38" i="45"/>
  <c r="AZ38" i="45"/>
  <c r="AY38" i="45"/>
  <c r="AX38" i="45"/>
  <c r="AW38" i="45"/>
  <c r="AV38" i="45"/>
  <c r="AU38" i="45"/>
  <c r="AT38" i="45"/>
  <c r="AS38" i="45"/>
  <c r="AR38" i="45"/>
  <c r="AQ38" i="45"/>
  <c r="AP38" i="45"/>
  <c r="AO38" i="45"/>
  <c r="AN38" i="45"/>
  <c r="AM38" i="45"/>
  <c r="AL38" i="45"/>
  <c r="AK38" i="45"/>
  <c r="AJ38" i="45"/>
  <c r="AI38" i="45"/>
  <c r="AH38" i="45"/>
  <c r="AG38" i="45"/>
  <c r="AF38" i="45"/>
  <c r="AE38" i="45"/>
  <c r="AD38" i="45"/>
  <c r="AC38" i="45"/>
  <c r="AB38" i="45"/>
  <c r="AA38" i="45"/>
  <c r="Z38" i="45"/>
  <c r="Y38" i="45"/>
  <c r="X38" i="45"/>
  <c r="W38" i="45"/>
  <c r="V38" i="45"/>
  <c r="U38" i="45"/>
  <c r="T38" i="45"/>
  <c r="BW37" i="45"/>
  <c r="BV37" i="45"/>
  <c r="BU37" i="45"/>
  <c r="BT37" i="45"/>
  <c r="BS37" i="45"/>
  <c r="BR37" i="45"/>
  <c r="BQ37" i="45"/>
  <c r="BP37" i="45"/>
  <c r="BO37" i="45"/>
  <c r="BN37" i="45"/>
  <c r="BM37" i="45"/>
  <c r="BL37" i="45"/>
  <c r="BK37" i="45"/>
  <c r="BJ37" i="45"/>
  <c r="BI37" i="45"/>
  <c r="BH37" i="45"/>
  <c r="BG37" i="45"/>
  <c r="BF37" i="45"/>
  <c r="BE37" i="45"/>
  <c r="BD37" i="45"/>
  <c r="BC37" i="45"/>
  <c r="BB37" i="45"/>
  <c r="BA37" i="45"/>
  <c r="AZ37" i="45"/>
  <c r="AY37" i="45"/>
  <c r="AX37" i="45"/>
  <c r="AW37" i="45"/>
  <c r="AV37" i="45"/>
  <c r="AU37" i="45"/>
  <c r="AT37" i="45"/>
  <c r="AS37" i="45"/>
  <c r="AR37" i="45"/>
  <c r="AQ37" i="45"/>
  <c r="AP37" i="45"/>
  <c r="AO37" i="45"/>
  <c r="AN37" i="45"/>
  <c r="AM37" i="45"/>
  <c r="AL37" i="45"/>
  <c r="AK37" i="45"/>
  <c r="AJ37" i="45"/>
  <c r="AI37" i="45"/>
  <c r="AH37" i="45"/>
  <c r="AG37" i="45"/>
  <c r="AF37" i="45"/>
  <c r="AE37" i="45"/>
  <c r="AD37" i="45"/>
  <c r="AC37" i="45"/>
  <c r="AB37" i="45"/>
  <c r="AA37" i="45"/>
  <c r="Z37" i="45"/>
  <c r="Y37" i="45"/>
  <c r="X37" i="45"/>
  <c r="W37" i="45"/>
  <c r="V37" i="45"/>
  <c r="U37" i="45"/>
  <c r="T37" i="45"/>
  <c r="BW36" i="45"/>
  <c r="BV36" i="45"/>
  <c r="BU36" i="45"/>
  <c r="BT36" i="45"/>
  <c r="BS36" i="45"/>
  <c r="BR36" i="45"/>
  <c r="BQ36" i="45"/>
  <c r="BP36" i="45"/>
  <c r="BO36" i="45"/>
  <c r="BN36" i="45"/>
  <c r="BM36" i="45"/>
  <c r="BL36" i="45"/>
  <c r="BK36" i="45"/>
  <c r="BJ36" i="45"/>
  <c r="BI36" i="45"/>
  <c r="BH36" i="45"/>
  <c r="BG36" i="45"/>
  <c r="BF36" i="45"/>
  <c r="BE36" i="45"/>
  <c r="BD36" i="45"/>
  <c r="BC36" i="45"/>
  <c r="BB36" i="45"/>
  <c r="BA36" i="45"/>
  <c r="AZ36" i="45"/>
  <c r="AY36" i="45"/>
  <c r="AX36" i="45"/>
  <c r="AW36" i="45"/>
  <c r="AV36" i="45"/>
  <c r="AU36" i="45"/>
  <c r="AT36" i="45"/>
  <c r="AS36" i="45"/>
  <c r="AR36" i="45"/>
  <c r="AQ36" i="45"/>
  <c r="AP36" i="45"/>
  <c r="AO36" i="45"/>
  <c r="AN36" i="45"/>
  <c r="AM36" i="45"/>
  <c r="AL36" i="45"/>
  <c r="AK36" i="45"/>
  <c r="AJ36" i="45"/>
  <c r="AI36" i="45"/>
  <c r="AH36" i="45"/>
  <c r="AG36" i="45"/>
  <c r="AF36" i="45"/>
  <c r="AE36" i="45"/>
  <c r="AD36" i="45"/>
  <c r="AC36" i="45"/>
  <c r="AB36" i="45"/>
  <c r="AA36" i="45"/>
  <c r="Z36" i="45"/>
  <c r="Y36" i="45"/>
  <c r="X36" i="45"/>
  <c r="W36" i="45"/>
  <c r="V36" i="45"/>
  <c r="U36" i="45"/>
  <c r="T36" i="45"/>
  <c r="BW35" i="45"/>
  <c r="BV35" i="45"/>
  <c r="BU35" i="45"/>
  <c r="BT35" i="45"/>
  <c r="BS35" i="45"/>
  <c r="BR35" i="45"/>
  <c r="BQ35" i="45"/>
  <c r="BP35" i="45"/>
  <c r="BO35" i="45"/>
  <c r="BN35" i="45"/>
  <c r="BM35" i="45"/>
  <c r="BL35" i="45"/>
  <c r="BK35" i="45"/>
  <c r="BJ35" i="45"/>
  <c r="BI35" i="45"/>
  <c r="BH35" i="45"/>
  <c r="BG35" i="45"/>
  <c r="BF35" i="45"/>
  <c r="BE35" i="45"/>
  <c r="BD35" i="45"/>
  <c r="BC35" i="45"/>
  <c r="BB35" i="45"/>
  <c r="BA35" i="45"/>
  <c r="AZ35" i="45"/>
  <c r="AY35" i="45"/>
  <c r="AX35" i="45"/>
  <c r="AW35" i="45"/>
  <c r="AV35" i="45"/>
  <c r="AU35" i="45"/>
  <c r="AT35" i="45"/>
  <c r="AS35" i="45"/>
  <c r="AR35" i="45"/>
  <c r="AQ35" i="45"/>
  <c r="AP35" i="45"/>
  <c r="AO35" i="45"/>
  <c r="AN35" i="45"/>
  <c r="AM35" i="45"/>
  <c r="AL35" i="45"/>
  <c r="AK35" i="45"/>
  <c r="AJ35" i="45"/>
  <c r="AI35" i="45"/>
  <c r="AH35" i="45"/>
  <c r="AG35" i="45"/>
  <c r="AF35" i="45"/>
  <c r="AE35" i="45"/>
  <c r="AD35" i="45"/>
  <c r="AC35" i="45"/>
  <c r="AB35" i="45"/>
  <c r="AA35" i="45"/>
  <c r="Z35" i="45"/>
  <c r="Y35" i="45"/>
  <c r="X35" i="45"/>
  <c r="W35" i="45"/>
  <c r="V35" i="45"/>
  <c r="U35" i="45"/>
  <c r="T35" i="45"/>
  <c r="BW34" i="45"/>
  <c r="BV34" i="45"/>
  <c r="BU34" i="45"/>
  <c r="BT34" i="45"/>
  <c r="BS34" i="45"/>
  <c r="BR34" i="45"/>
  <c r="BQ34" i="45"/>
  <c r="BP34" i="45"/>
  <c r="BO34" i="45"/>
  <c r="BN34"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BW33" i="45"/>
  <c r="BV33" i="45"/>
  <c r="BU33" i="45"/>
  <c r="BT33" i="45"/>
  <c r="BS33" i="45"/>
  <c r="BR33" i="45"/>
  <c r="BQ33" i="45"/>
  <c r="BP33" i="45"/>
  <c r="BO33" i="45"/>
  <c r="BN33" i="45"/>
  <c r="BM33" i="45"/>
  <c r="BL33" i="45"/>
  <c r="BK33" i="45"/>
  <c r="BJ33" i="45"/>
  <c r="BI33" i="45"/>
  <c r="BH33" i="45"/>
  <c r="BG33" i="45"/>
  <c r="BF33" i="45"/>
  <c r="BE33" i="45"/>
  <c r="BD33" i="45"/>
  <c r="BC33" i="45"/>
  <c r="BB33" i="45"/>
  <c r="BA33" i="45"/>
  <c r="AZ33" i="45"/>
  <c r="AY33" i="45"/>
  <c r="AX33" i="45"/>
  <c r="AW33" i="45"/>
  <c r="AV33" i="45"/>
  <c r="AU33" i="45"/>
  <c r="AT33" i="45"/>
  <c r="AS33" i="45"/>
  <c r="AR33" i="45"/>
  <c r="AQ33" i="45"/>
  <c r="AP33" i="45"/>
  <c r="AO33" i="45"/>
  <c r="AN33" i="45"/>
  <c r="AM33" i="45"/>
  <c r="AL33" i="45"/>
  <c r="AK33" i="45"/>
  <c r="AJ33" i="45"/>
  <c r="AI33" i="45"/>
  <c r="AH33" i="45"/>
  <c r="AG33" i="45"/>
  <c r="AF33" i="45"/>
  <c r="AE33" i="45"/>
  <c r="AD33" i="45"/>
  <c r="AC33" i="45"/>
  <c r="AB33" i="45"/>
  <c r="AA33" i="45"/>
  <c r="Z33" i="45"/>
  <c r="Y33" i="45"/>
  <c r="X33" i="45"/>
  <c r="W33" i="45"/>
  <c r="V33" i="45"/>
  <c r="U33" i="45"/>
  <c r="T33" i="45"/>
  <c r="BW32" i="45"/>
  <c r="BV32" i="45"/>
  <c r="BU32" i="45"/>
  <c r="BT32" i="45"/>
  <c r="BS32" i="45"/>
  <c r="BR32" i="45"/>
  <c r="BQ32" i="45"/>
  <c r="BP32" i="45"/>
  <c r="BO32" i="45"/>
  <c r="BN32" i="45"/>
  <c r="BM32" i="45"/>
  <c r="BL32" i="45"/>
  <c r="BK32" i="45"/>
  <c r="BJ32" i="45"/>
  <c r="BI32" i="45"/>
  <c r="BH32" i="45"/>
  <c r="BG32" i="45"/>
  <c r="BF32" i="45"/>
  <c r="BE32" i="45"/>
  <c r="BD32" i="45"/>
  <c r="BC32" i="45"/>
  <c r="BB32" i="45"/>
  <c r="BA32" i="45"/>
  <c r="AZ32" i="45"/>
  <c r="AY32" i="45"/>
  <c r="AX32" i="45"/>
  <c r="AW32" i="45"/>
  <c r="AV32" i="45"/>
  <c r="AU32" i="45"/>
  <c r="AT32" i="45"/>
  <c r="AS32" i="45"/>
  <c r="AR32" i="45"/>
  <c r="AQ32" i="45"/>
  <c r="AP32" i="45"/>
  <c r="AO32" i="45"/>
  <c r="AN32" i="45"/>
  <c r="AM32" i="45"/>
  <c r="AL32" i="45"/>
  <c r="AK32" i="45"/>
  <c r="AJ32" i="45"/>
  <c r="AI32" i="45"/>
  <c r="AH32" i="45"/>
  <c r="AG32" i="45"/>
  <c r="AF32" i="45"/>
  <c r="AE32" i="45"/>
  <c r="AD32" i="45"/>
  <c r="AC32" i="45"/>
  <c r="AB32" i="45"/>
  <c r="AA32" i="45"/>
  <c r="Z32" i="45"/>
  <c r="Y32" i="45"/>
  <c r="X32" i="45"/>
  <c r="W32" i="45"/>
  <c r="V32" i="45"/>
  <c r="U32" i="45"/>
  <c r="T32" i="45"/>
  <c r="BW31" i="45"/>
  <c r="BV31" i="45"/>
  <c r="BU31" i="45"/>
  <c r="BT31" i="45"/>
  <c r="BS31" i="45"/>
  <c r="BR31" i="45"/>
  <c r="BQ31" i="45"/>
  <c r="BP31" i="45"/>
  <c r="BO31" i="45"/>
  <c r="BN31" i="45"/>
  <c r="BM31" i="45"/>
  <c r="BL31" i="45"/>
  <c r="BK31" i="45"/>
  <c r="BJ31" i="45"/>
  <c r="BI31" i="45"/>
  <c r="BH31" i="45"/>
  <c r="BG31" i="45"/>
  <c r="BF31" i="45"/>
  <c r="BE31" i="45"/>
  <c r="BD31" i="45"/>
  <c r="BC31" i="45"/>
  <c r="BB31" i="45"/>
  <c r="BA31" i="45"/>
  <c r="AZ31" i="45"/>
  <c r="AY31" i="45"/>
  <c r="AX31" i="45"/>
  <c r="AW31" i="45"/>
  <c r="AV31" i="45"/>
  <c r="AU31" i="45"/>
  <c r="AT31" i="45"/>
  <c r="AS31" i="45"/>
  <c r="AR31" i="45"/>
  <c r="AQ31" i="45"/>
  <c r="AP31" i="45"/>
  <c r="AO31" i="45"/>
  <c r="AN31" i="45"/>
  <c r="AM31" i="45"/>
  <c r="AL31" i="45"/>
  <c r="AK31" i="45"/>
  <c r="AJ31" i="45"/>
  <c r="AI31" i="45"/>
  <c r="AH31" i="45"/>
  <c r="AG31" i="45"/>
  <c r="AF31" i="45"/>
  <c r="AE31" i="45"/>
  <c r="AD31" i="45"/>
  <c r="AC31" i="45"/>
  <c r="AB31" i="45"/>
  <c r="AA31" i="45"/>
  <c r="Z31" i="45"/>
  <c r="Y31" i="45"/>
  <c r="X31" i="45"/>
  <c r="W31" i="45"/>
  <c r="V31" i="45"/>
  <c r="U31" i="45"/>
  <c r="T31" i="45"/>
  <c r="BW30" i="45"/>
  <c r="BV30" i="45"/>
  <c r="BU30" i="45"/>
  <c r="BT30" i="45"/>
  <c r="BS30" i="45"/>
  <c r="BR30" i="45"/>
  <c r="BQ30" i="45"/>
  <c r="BP30" i="45"/>
  <c r="BO30" i="45"/>
  <c r="BN30" i="45"/>
  <c r="BM30" i="45"/>
  <c r="BL30" i="45"/>
  <c r="BK30" i="45"/>
  <c r="BJ30" i="45"/>
  <c r="BI30" i="45"/>
  <c r="BH30" i="45"/>
  <c r="BG30" i="45"/>
  <c r="BF30" i="45"/>
  <c r="BE30" i="45"/>
  <c r="BD30" i="45"/>
  <c r="BC30" i="45"/>
  <c r="BB30" i="45"/>
  <c r="BA30" i="45"/>
  <c r="AZ30" i="45"/>
  <c r="AY30" i="45"/>
  <c r="AX30" i="45"/>
  <c r="AW30" i="45"/>
  <c r="AV30" i="45"/>
  <c r="AU30" i="45"/>
  <c r="AT30" i="45"/>
  <c r="AS30" i="45"/>
  <c r="AR30" i="45"/>
  <c r="AQ30" i="45"/>
  <c r="AP30" i="45"/>
  <c r="AO30" i="45"/>
  <c r="AN30" i="45"/>
  <c r="AM30" i="45"/>
  <c r="AL30" i="45"/>
  <c r="AK30" i="45"/>
  <c r="AJ30" i="45"/>
  <c r="AI30" i="45"/>
  <c r="AH30" i="45"/>
  <c r="AG30" i="45"/>
  <c r="AF30" i="45"/>
  <c r="AE30" i="45"/>
  <c r="AD30" i="45"/>
  <c r="AC30" i="45"/>
  <c r="AB30" i="45"/>
  <c r="AA30" i="45"/>
  <c r="Z30" i="45"/>
  <c r="Y30" i="45"/>
  <c r="X30" i="45"/>
  <c r="W30" i="45"/>
  <c r="V30" i="45"/>
  <c r="U30" i="45"/>
  <c r="T30" i="45"/>
  <c r="BW29" i="45"/>
  <c r="BV29" i="45"/>
  <c r="BU29" i="45"/>
  <c r="BT29" i="45"/>
  <c r="BS29" i="45"/>
  <c r="BR29" i="45"/>
  <c r="BQ29" i="45"/>
  <c r="BP29" i="45"/>
  <c r="BO29" i="45"/>
  <c r="BN29" i="45"/>
  <c r="BM29" i="45"/>
  <c r="BL29" i="45"/>
  <c r="BK29" i="45"/>
  <c r="BJ29" i="45"/>
  <c r="BI29" i="45"/>
  <c r="BH29" i="45"/>
  <c r="BG29" i="45"/>
  <c r="BF29" i="45"/>
  <c r="BE29" i="45"/>
  <c r="BD29" i="45"/>
  <c r="BC29" i="45"/>
  <c r="BB29" i="45"/>
  <c r="BA29" i="45"/>
  <c r="AZ29" i="45"/>
  <c r="AY29" i="45"/>
  <c r="AX29" i="45"/>
  <c r="AW29" i="45"/>
  <c r="AV29" i="45"/>
  <c r="AU29" i="45"/>
  <c r="AT29" i="45"/>
  <c r="AS29" i="45"/>
  <c r="AR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BW28" i="45"/>
  <c r="BV28" i="45"/>
  <c r="BU28" i="45"/>
  <c r="BT28" i="45"/>
  <c r="BS28" i="45"/>
  <c r="BR28" i="45"/>
  <c r="BQ28" i="45"/>
  <c r="BP28" i="45"/>
  <c r="BO28" i="45"/>
  <c r="BN28" i="45"/>
  <c r="BM28" i="45"/>
  <c r="BL28" i="45"/>
  <c r="BK28" i="45"/>
  <c r="BJ28" i="45"/>
  <c r="BI28" i="45"/>
  <c r="BH28" i="45"/>
  <c r="BG28" i="45"/>
  <c r="BF28" i="45"/>
  <c r="BE28" i="45"/>
  <c r="BD28" i="45"/>
  <c r="BC28" i="45"/>
  <c r="BB28" i="45"/>
  <c r="BA28" i="45"/>
  <c r="AZ28" i="45"/>
  <c r="AY28" i="45"/>
  <c r="AX28" i="45"/>
  <c r="AW28" i="45"/>
  <c r="AV28" i="45"/>
  <c r="AU28" i="45"/>
  <c r="AT28" i="45"/>
  <c r="AS28" i="45"/>
  <c r="AR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BW27" i="45"/>
  <c r="BV27" i="45"/>
  <c r="BU27" i="45"/>
  <c r="BT27" i="45"/>
  <c r="BS27" i="45"/>
  <c r="BR27" i="45"/>
  <c r="BQ27" i="45"/>
  <c r="BP27" i="45"/>
  <c r="BO27" i="45"/>
  <c r="BN27" i="45"/>
  <c r="BM27" i="45"/>
  <c r="BL27" i="45"/>
  <c r="BK27" i="45"/>
  <c r="BJ27" i="45"/>
  <c r="BI27" i="45"/>
  <c r="BH27" i="45"/>
  <c r="BG27" i="45"/>
  <c r="BF27" i="45"/>
  <c r="BE27" i="45"/>
  <c r="BD27" i="45"/>
  <c r="BC27" i="45"/>
  <c r="BB27" i="45"/>
  <c r="BA27" i="45"/>
  <c r="AZ27" i="45"/>
  <c r="AY27" i="45"/>
  <c r="AX27" i="45"/>
  <c r="AW27" i="45"/>
  <c r="AV27" i="45"/>
  <c r="AU27" i="45"/>
  <c r="AT27" i="45"/>
  <c r="AS27" i="45"/>
  <c r="AR27" i="45"/>
  <c r="AQ27" i="45"/>
  <c r="AP27" i="45"/>
  <c r="AO27" i="45"/>
  <c r="AN27" i="45"/>
  <c r="AM27" i="45"/>
  <c r="AL27" i="45"/>
  <c r="AK27" i="45"/>
  <c r="AJ27" i="45"/>
  <c r="AI27" i="45"/>
  <c r="AH27" i="45"/>
  <c r="AG27" i="45"/>
  <c r="AF27" i="45"/>
  <c r="AE27" i="45"/>
  <c r="AD27" i="45"/>
  <c r="AC27" i="45"/>
  <c r="AB27" i="45"/>
  <c r="AA27" i="45"/>
  <c r="Z27" i="45"/>
  <c r="Y27" i="45"/>
  <c r="X27" i="45"/>
  <c r="W27" i="45"/>
  <c r="V27" i="45"/>
  <c r="U27" i="45"/>
  <c r="T27" i="45"/>
  <c r="BW26" i="45"/>
  <c r="BV26" i="45"/>
  <c r="BU26" i="45"/>
  <c r="BT26" i="45"/>
  <c r="BS26" i="45"/>
  <c r="BR26" i="45"/>
  <c r="BQ26" i="45"/>
  <c r="BP26" i="45"/>
  <c r="BO26" i="45"/>
  <c r="BN26" i="45"/>
  <c r="BM26" i="45"/>
  <c r="BL26" i="45"/>
  <c r="BK26" i="45"/>
  <c r="BJ26" i="45"/>
  <c r="BI26" i="45"/>
  <c r="BH26" i="45"/>
  <c r="BG26" i="45"/>
  <c r="BF26" i="45"/>
  <c r="BE26" i="45"/>
  <c r="BD26" i="45"/>
  <c r="BC26" i="45"/>
  <c r="BB26" i="45"/>
  <c r="BA26" i="45"/>
  <c r="AZ26" i="45"/>
  <c r="AY26" i="45"/>
  <c r="AX26" i="45"/>
  <c r="AW26" i="45"/>
  <c r="AV26" i="45"/>
  <c r="AU26" i="45"/>
  <c r="AT26" i="45"/>
  <c r="AS26" i="45"/>
  <c r="AR26" i="45"/>
  <c r="AQ26" i="45"/>
  <c r="AP26" i="45"/>
  <c r="AO26" i="45"/>
  <c r="AN26" i="45"/>
  <c r="AM26" i="45"/>
  <c r="AL26" i="45"/>
  <c r="AK26" i="45"/>
  <c r="AJ26" i="45"/>
  <c r="AI26" i="45"/>
  <c r="AH26" i="45"/>
  <c r="AG26" i="45"/>
  <c r="AF26" i="45"/>
  <c r="AE26" i="45"/>
  <c r="AD26" i="45"/>
  <c r="AC26" i="45"/>
  <c r="AB26" i="45"/>
  <c r="AA26" i="45"/>
  <c r="Z26" i="45"/>
  <c r="Y26" i="45"/>
  <c r="X26" i="45"/>
  <c r="W26" i="45"/>
  <c r="V26" i="45"/>
  <c r="U26" i="45"/>
  <c r="T26" i="45"/>
  <c r="BW25" i="45"/>
  <c r="BV25" i="45"/>
  <c r="BU25" i="45"/>
  <c r="BT25" i="45"/>
  <c r="BS25" i="45"/>
  <c r="BR25" i="45"/>
  <c r="BQ25" i="45"/>
  <c r="BP25" i="45"/>
  <c r="BO25" i="45"/>
  <c r="BN25" i="45"/>
  <c r="BM25" i="45"/>
  <c r="BL25" i="45"/>
  <c r="BK25" i="45"/>
  <c r="BJ25" i="45"/>
  <c r="BI25" i="45"/>
  <c r="BH25" i="45"/>
  <c r="BG25" i="45"/>
  <c r="BF25" i="45"/>
  <c r="BE25" i="45"/>
  <c r="BD25" i="45"/>
  <c r="BC25" i="45"/>
  <c r="BB25" i="45"/>
  <c r="BA25" i="45"/>
  <c r="AZ25" i="45"/>
  <c r="AY25" i="45"/>
  <c r="AX25" i="45"/>
  <c r="AW25" i="45"/>
  <c r="AV25" i="45"/>
  <c r="AU25" i="45"/>
  <c r="AT25" i="45"/>
  <c r="AS25" i="45"/>
  <c r="AR25" i="45"/>
  <c r="AQ25" i="45"/>
  <c r="AP25" i="45"/>
  <c r="AO25" i="45"/>
  <c r="AN25" i="45"/>
  <c r="AM25" i="45"/>
  <c r="AL25" i="45"/>
  <c r="AK25" i="45"/>
  <c r="AJ25" i="45"/>
  <c r="AI25" i="45"/>
  <c r="AH25" i="45"/>
  <c r="AG25" i="45"/>
  <c r="AF25" i="45"/>
  <c r="AE25" i="45"/>
  <c r="AD25" i="45"/>
  <c r="AC25" i="45"/>
  <c r="AB25" i="45"/>
  <c r="AA25" i="45"/>
  <c r="Z25" i="45"/>
  <c r="Y25" i="45"/>
  <c r="X25" i="45"/>
  <c r="W25" i="45"/>
  <c r="V25" i="45"/>
  <c r="U25" i="45"/>
  <c r="T25" i="45"/>
  <c r="BW24" i="45"/>
  <c r="BV24" i="45"/>
  <c r="BU24" i="45"/>
  <c r="BT24" i="45"/>
  <c r="BS24" i="45"/>
  <c r="BR24" i="45"/>
  <c r="BQ24" i="45"/>
  <c r="BP24" i="45"/>
  <c r="BO24" i="45"/>
  <c r="BN24" i="45"/>
  <c r="BM24" i="45"/>
  <c r="BL24" i="45"/>
  <c r="BK24" i="45"/>
  <c r="BJ24" i="45"/>
  <c r="BI24" i="45"/>
  <c r="BH24" i="45"/>
  <c r="BG24" i="45"/>
  <c r="BF24" i="45"/>
  <c r="BE24" i="45"/>
  <c r="BD24" i="45"/>
  <c r="BC24" i="45"/>
  <c r="BB24" i="45"/>
  <c r="BA24" i="45"/>
  <c r="AZ24" i="45"/>
  <c r="AY24" i="45"/>
  <c r="AX24" i="45"/>
  <c r="AW24" i="45"/>
  <c r="AV24" i="45"/>
  <c r="AU24" i="45"/>
  <c r="AT24" i="45"/>
  <c r="AS24" i="45"/>
  <c r="AR24" i="45"/>
  <c r="AQ24" i="45"/>
  <c r="AP24" i="45"/>
  <c r="AO24" i="45"/>
  <c r="AN24" i="45"/>
  <c r="AM24" i="45"/>
  <c r="AL24" i="45"/>
  <c r="AK24" i="45"/>
  <c r="AJ24" i="45"/>
  <c r="AI24" i="45"/>
  <c r="AH24" i="45"/>
  <c r="AG24" i="45"/>
  <c r="AF24" i="45"/>
  <c r="AE24" i="45"/>
  <c r="AD24" i="45"/>
  <c r="AC24" i="45"/>
  <c r="AB24" i="45"/>
  <c r="AA24" i="45"/>
  <c r="Z24" i="45"/>
  <c r="Y24" i="45"/>
  <c r="X24" i="45"/>
  <c r="W24" i="45"/>
  <c r="V24" i="45"/>
  <c r="U24" i="45"/>
  <c r="T24" i="45"/>
  <c r="BW23" i="45"/>
  <c r="BV23" i="45"/>
  <c r="BU23" i="45"/>
  <c r="BT23" i="45"/>
  <c r="BS23" i="45"/>
  <c r="BR23" i="45"/>
  <c r="BQ23" i="45"/>
  <c r="BP23" i="45"/>
  <c r="BO23" i="45"/>
  <c r="BN23" i="45"/>
  <c r="BM23" i="45"/>
  <c r="BL23" i="45"/>
  <c r="BK23" i="45"/>
  <c r="BJ23" i="45"/>
  <c r="BI23" i="45"/>
  <c r="BH23" i="45"/>
  <c r="BG23" i="45"/>
  <c r="BF23" i="45"/>
  <c r="BE23" i="45"/>
  <c r="BD23" i="45"/>
  <c r="BC23" i="45"/>
  <c r="BB23" i="45"/>
  <c r="BA23" i="45"/>
  <c r="AZ23" i="45"/>
  <c r="AY23" i="45"/>
  <c r="AX23" i="45"/>
  <c r="AW23" i="45"/>
  <c r="AV23" i="45"/>
  <c r="AU23" i="45"/>
  <c r="AT23" i="45"/>
  <c r="AS23" i="45"/>
  <c r="AR23" i="45"/>
  <c r="AQ23" i="45"/>
  <c r="AP23" i="45"/>
  <c r="AO23" i="45"/>
  <c r="AN23" i="45"/>
  <c r="AM23" i="45"/>
  <c r="AL23" i="45"/>
  <c r="AK23" i="45"/>
  <c r="AJ23" i="45"/>
  <c r="AI23" i="45"/>
  <c r="AH23" i="45"/>
  <c r="AG23" i="45"/>
  <c r="AF23" i="45"/>
  <c r="AE23" i="45"/>
  <c r="AD23" i="45"/>
  <c r="AC23" i="45"/>
  <c r="AB23" i="45"/>
  <c r="AA23" i="45"/>
  <c r="Z23" i="45"/>
  <c r="Y23" i="45"/>
  <c r="X23" i="45"/>
  <c r="W23" i="45"/>
  <c r="V23" i="45"/>
  <c r="U23" i="45"/>
  <c r="T23" i="45"/>
  <c r="BW22" i="45"/>
  <c r="BV22" i="45"/>
  <c r="BU22" i="45"/>
  <c r="BT22" i="45"/>
  <c r="BS22" i="45"/>
  <c r="BR22" i="45"/>
  <c r="BQ22" i="45"/>
  <c r="BP22" i="45"/>
  <c r="BO22" i="45"/>
  <c r="BN22" i="45"/>
  <c r="BM22" i="45"/>
  <c r="BL22" i="45"/>
  <c r="BK22" i="45"/>
  <c r="BJ22" i="45"/>
  <c r="BI22" i="45"/>
  <c r="BH22" i="45"/>
  <c r="BG22" i="45"/>
  <c r="BF22" i="45"/>
  <c r="BE22" i="45"/>
  <c r="BD22" i="45"/>
  <c r="BC22" i="45"/>
  <c r="BB22" i="45"/>
  <c r="BA22" i="45"/>
  <c r="AZ22" i="45"/>
  <c r="AY22" i="45"/>
  <c r="AX22" i="45"/>
  <c r="AW22" i="45"/>
  <c r="AV22" i="45"/>
  <c r="AU22" i="45"/>
  <c r="AT22" i="45"/>
  <c r="AS22" i="45"/>
  <c r="AR22" i="45"/>
  <c r="AQ22" i="45"/>
  <c r="AP22" i="45"/>
  <c r="AO22" i="45"/>
  <c r="AN22" i="45"/>
  <c r="AM22" i="45"/>
  <c r="AL22" i="45"/>
  <c r="AK22" i="45"/>
  <c r="AJ22" i="45"/>
  <c r="AI22" i="45"/>
  <c r="AH22" i="45"/>
  <c r="AG22" i="45"/>
  <c r="AF22" i="45"/>
  <c r="AE22" i="45"/>
  <c r="AD22" i="45"/>
  <c r="AC22" i="45"/>
  <c r="AB22" i="45"/>
  <c r="AA22" i="45"/>
  <c r="Z22" i="45"/>
  <c r="Y22" i="45"/>
  <c r="X22" i="45"/>
  <c r="W22" i="45"/>
  <c r="V22" i="45"/>
  <c r="U22" i="45"/>
  <c r="T22" i="45"/>
  <c r="BW21" i="45"/>
  <c r="BV21" i="45"/>
  <c r="BU21" i="45"/>
  <c r="BT21" i="45"/>
  <c r="BS21" i="45"/>
  <c r="BR21" i="45"/>
  <c r="BQ21" i="45"/>
  <c r="BP21" i="45"/>
  <c r="BO21" i="45"/>
  <c r="BN21" i="45"/>
  <c r="BM21" i="45"/>
  <c r="BL21" i="45"/>
  <c r="BK21" i="45"/>
  <c r="BJ21" i="45"/>
  <c r="BI21" i="45"/>
  <c r="BH21" i="45"/>
  <c r="BG21" i="45"/>
  <c r="BF21" i="45"/>
  <c r="BE21" i="45"/>
  <c r="BD21" i="45"/>
  <c r="BC21" i="45"/>
  <c r="BB21" i="45"/>
  <c r="BA21" i="45"/>
  <c r="AZ21" i="45"/>
  <c r="AY21" i="45"/>
  <c r="AX21" i="45"/>
  <c r="AW21" i="45"/>
  <c r="AV21" i="45"/>
  <c r="AU21" i="45"/>
  <c r="AT21" i="45"/>
  <c r="AS21" i="45"/>
  <c r="AR21" i="45"/>
  <c r="AQ21" i="45"/>
  <c r="AP21" i="45"/>
  <c r="AO21" i="45"/>
  <c r="AN21" i="45"/>
  <c r="AM21" i="45"/>
  <c r="AL21" i="45"/>
  <c r="AK21" i="45"/>
  <c r="AJ21" i="45"/>
  <c r="AI21" i="45"/>
  <c r="AH21" i="45"/>
  <c r="AG21" i="45"/>
  <c r="AF21" i="45"/>
  <c r="AE21" i="45"/>
  <c r="AD21" i="45"/>
  <c r="AC21" i="45"/>
  <c r="AB21" i="45"/>
  <c r="AA21" i="45"/>
  <c r="Z21" i="45"/>
  <c r="Y21" i="45"/>
  <c r="X21" i="45"/>
  <c r="W21" i="45"/>
  <c r="V21" i="45"/>
  <c r="U21" i="45"/>
  <c r="T21" i="45"/>
  <c r="BW20" i="45"/>
  <c r="BV20" i="45"/>
  <c r="BU20" i="45"/>
  <c r="BT20" i="45"/>
  <c r="BS20" i="45"/>
  <c r="BR20" i="45"/>
  <c r="BQ20" i="45"/>
  <c r="BP20" i="45"/>
  <c r="BO20" i="45"/>
  <c r="BN20" i="45"/>
  <c r="BM20" i="45"/>
  <c r="BL20" i="45"/>
  <c r="BK20" i="45"/>
  <c r="BJ20" i="45"/>
  <c r="BI20" i="45"/>
  <c r="BH20" i="45"/>
  <c r="BG20" i="45"/>
  <c r="BF20" i="45"/>
  <c r="BE20" i="45"/>
  <c r="BD20" i="45"/>
  <c r="BC20" i="45"/>
  <c r="BB20" i="45"/>
  <c r="BA20" i="45"/>
  <c r="AZ20" i="45"/>
  <c r="AY20" i="45"/>
  <c r="AX20" i="45"/>
  <c r="AW20" i="45"/>
  <c r="AV20" i="45"/>
  <c r="AU20" i="45"/>
  <c r="AT20" i="45"/>
  <c r="AS20" i="45"/>
  <c r="AR20" i="45"/>
  <c r="AQ20" i="45"/>
  <c r="AP20" i="45"/>
  <c r="AO20" i="45"/>
  <c r="AN20" i="45"/>
  <c r="AM20" i="45"/>
  <c r="AL20" i="45"/>
  <c r="AK20" i="45"/>
  <c r="AJ20" i="45"/>
  <c r="AI20" i="45"/>
  <c r="AH20" i="45"/>
  <c r="AG20" i="45"/>
  <c r="AF20" i="45"/>
  <c r="AE20" i="45"/>
  <c r="AD20" i="45"/>
  <c r="AC20" i="45"/>
  <c r="AB20" i="45"/>
  <c r="AA20" i="45"/>
  <c r="Z20" i="45"/>
  <c r="Y20" i="45"/>
  <c r="X20" i="45"/>
  <c r="W20" i="45"/>
  <c r="V20" i="45"/>
  <c r="U20" i="45"/>
  <c r="T20" i="45"/>
  <c r="BW19" i="45"/>
  <c r="BW14" i="45" s="1"/>
  <c r="BV19" i="45"/>
  <c r="BU19" i="45"/>
  <c r="BT19" i="45"/>
  <c r="BS19" i="45"/>
  <c r="BR19" i="45"/>
  <c r="BQ19" i="45"/>
  <c r="BP19" i="45"/>
  <c r="BO19" i="45"/>
  <c r="BN19" i="45"/>
  <c r="BM19" i="45"/>
  <c r="BL19" i="45"/>
  <c r="BL14" i="45" s="1"/>
  <c r="BK19" i="45"/>
  <c r="BJ19" i="45"/>
  <c r="BI19" i="45"/>
  <c r="BH19" i="45"/>
  <c r="BG19" i="45"/>
  <c r="BF19" i="45"/>
  <c r="BE19" i="45"/>
  <c r="BD19" i="45"/>
  <c r="BC19" i="45"/>
  <c r="BB19" i="45"/>
  <c r="BA19" i="45"/>
  <c r="AZ19" i="45"/>
  <c r="AZ14" i="45" s="1"/>
  <c r="AY19" i="45"/>
  <c r="AX19" i="45"/>
  <c r="AW19" i="45"/>
  <c r="AV19" i="45"/>
  <c r="AU19" i="45"/>
  <c r="AT19" i="45"/>
  <c r="AS19" i="45"/>
  <c r="AS14" i="45" s="1"/>
  <c r="AR19" i="45"/>
  <c r="AQ19" i="45"/>
  <c r="AP19" i="45"/>
  <c r="AO19" i="45"/>
  <c r="AN19" i="45"/>
  <c r="AM19" i="45"/>
  <c r="AL19" i="45"/>
  <c r="AK19" i="45"/>
  <c r="AJ19" i="45"/>
  <c r="AJ14" i="45" s="1"/>
  <c r="AI19" i="45"/>
  <c r="AH19" i="45"/>
  <c r="AG19" i="45"/>
  <c r="AF19" i="45"/>
  <c r="AE19" i="45"/>
  <c r="AD19" i="45"/>
  <c r="AC19" i="45"/>
  <c r="AC14" i="45" s="1"/>
  <c r="AB19" i="45"/>
  <c r="AA19" i="45"/>
  <c r="Z19" i="45"/>
  <c r="Y19" i="45"/>
  <c r="X19" i="45"/>
  <c r="W19" i="45"/>
  <c r="V19" i="45"/>
  <c r="U19" i="45"/>
  <c r="T19" i="45"/>
  <c r="T14" i="45" s="1"/>
  <c r="BS14" i="45"/>
  <c r="BV12" i="45"/>
  <c r="BP12" i="45"/>
  <c r="BN12" i="45"/>
  <c r="BN13" i="45" s="1"/>
  <c r="BJ12" i="45"/>
  <c r="BF12" i="45"/>
  <c r="BB12" i="45"/>
  <c r="AZ12" i="45"/>
  <c r="AZ13" i="45" s="1"/>
  <c r="AT12" i="45"/>
  <c r="AR12" i="45"/>
  <c r="AP12" i="45"/>
  <c r="AJ12" i="45"/>
  <c r="AJ13" i="45" s="1"/>
  <c r="AH12" i="45"/>
  <c r="AD12" i="45"/>
  <c r="Z12" i="45"/>
  <c r="V12" i="45"/>
  <c r="T12" i="45"/>
  <c r="BV11" i="45"/>
  <c r="BT11" i="45"/>
  <c r="BR11" i="45"/>
  <c r="BP11" i="45"/>
  <c r="BN11" i="45"/>
  <c r="BL11" i="45"/>
  <c r="BJ11" i="45"/>
  <c r="BH11" i="45"/>
  <c r="BF11" i="45"/>
  <c r="BD11" i="45"/>
  <c r="BB11" i="45"/>
  <c r="AZ11" i="45"/>
  <c r="AX11" i="45"/>
  <c r="AV11" i="45"/>
  <c r="AT11" i="45"/>
  <c r="AR11" i="45"/>
  <c r="AP11" i="45"/>
  <c r="AN11" i="45"/>
  <c r="AL11" i="45"/>
  <c r="AJ11" i="45"/>
  <c r="AH11" i="45"/>
  <c r="AF11" i="45"/>
  <c r="AD11" i="45"/>
  <c r="AB11" i="45"/>
  <c r="Z11" i="45"/>
  <c r="X11" i="45"/>
  <c r="V11" i="45"/>
  <c r="T11" i="45"/>
  <c r="BH15" i="48" l="1"/>
  <c r="BH16" i="48" s="1"/>
  <c r="AC15" i="48"/>
  <c r="AK15" i="48"/>
  <c r="AK16" i="48" s="1"/>
  <c r="BP15" i="48"/>
  <c r="BP16" i="48" s="1"/>
  <c r="AT15" i="48"/>
  <c r="AT16" i="48" s="1"/>
  <c r="BQ15" i="48"/>
  <c r="BQ16" i="48" s="1"/>
  <c r="AR15" i="48"/>
  <c r="AR16" i="48" s="1"/>
  <c r="BI15" i="48"/>
  <c r="BI16" i="48" s="1"/>
  <c r="AJ15" i="48"/>
  <c r="AJ16" i="48" s="1"/>
  <c r="AV15" i="48"/>
  <c r="BJ15" i="48"/>
  <c r="BJ16" i="48" s="1"/>
  <c r="AD15" i="48"/>
  <c r="AD16" i="48" s="1"/>
  <c r="T15" i="48"/>
  <c r="T16" i="48" s="1"/>
  <c r="T15" i="45"/>
  <c r="AD13" i="45"/>
  <c r="AJ15" i="45"/>
  <c r="AJ16" i="45" s="1"/>
  <c r="BD15" i="48"/>
  <c r="BL15" i="48"/>
  <c r="AF15" i="48"/>
  <c r="BF15" i="48"/>
  <c r="BF16" i="48" s="1"/>
  <c r="AP15" i="48"/>
  <c r="AP16" i="48" s="1"/>
  <c r="Z15" i="48"/>
  <c r="Z16" i="48" s="1"/>
  <c r="BE15" i="48"/>
  <c r="X15" i="48"/>
  <c r="BG15" i="48"/>
  <c r="BG16" i="48" s="1"/>
  <c r="AQ15" i="48"/>
  <c r="AQ16" i="48" s="1"/>
  <c r="AA15" i="48"/>
  <c r="AA16" i="48" s="1"/>
  <c r="BM15" i="48"/>
  <c r="Y15" i="48"/>
  <c r="BN15" i="48"/>
  <c r="BN16" i="48" s="1"/>
  <c r="AX15" i="48"/>
  <c r="AX16" i="48" s="1"/>
  <c r="AH15" i="48"/>
  <c r="AH16" i="48" s="1"/>
  <c r="BU15" i="48"/>
  <c r="AW15" i="48"/>
  <c r="AN15" i="48"/>
  <c r="BO15" i="48"/>
  <c r="BO16" i="48" s="1"/>
  <c r="AY15" i="48"/>
  <c r="AY16" i="48" s="1"/>
  <c r="AI15" i="48"/>
  <c r="AI16" i="48" s="1"/>
  <c r="BT15" i="48"/>
  <c r="AO15" i="48"/>
  <c r="AG15" i="48"/>
  <c r="AZ15" i="45"/>
  <c r="AZ16" i="45" s="1"/>
  <c r="T13" i="45"/>
  <c r="AT13" i="45"/>
  <c r="BJ13" i="45"/>
  <c r="AS15" i="45"/>
  <c r="V13" i="45"/>
  <c r="BB13" i="45"/>
  <c r="BP13" i="45"/>
  <c r="BW15" i="45"/>
  <c r="AE15" i="48"/>
  <c r="AE16" i="48" s="1"/>
  <c r="AU15" i="48"/>
  <c r="AU16" i="48" s="1"/>
  <c r="BK16" i="48"/>
  <c r="AZ16" i="48"/>
  <c r="AB15" i="48"/>
  <c r="AB16" i="48" s="1"/>
  <c r="V15" i="48"/>
  <c r="V16" i="48" s="1"/>
  <c r="BB15" i="48"/>
  <c r="BB16" i="48" s="1"/>
  <c r="BR15" i="48"/>
  <c r="BR16" i="48" s="1"/>
  <c r="W15" i="48"/>
  <c r="W16" i="48" s="1"/>
  <c r="AM15" i="48"/>
  <c r="AM16" i="48" s="1"/>
  <c r="BC15" i="48"/>
  <c r="BC16" i="48" s="1"/>
  <c r="BS15" i="48"/>
  <c r="BS16" i="48" s="1"/>
  <c r="BV15" i="48"/>
  <c r="BV16" i="48" s="1"/>
  <c r="U15" i="48"/>
  <c r="U16" i="48" s="1"/>
  <c r="BA15" i="48"/>
  <c r="BA16" i="48" s="1"/>
  <c r="AE14" i="47"/>
  <c r="AU14" i="47"/>
  <c r="BK14" i="47"/>
  <c r="AC16" i="48"/>
  <c r="BW14" i="47"/>
  <c r="AI14" i="47"/>
  <c r="AY14" i="47"/>
  <c r="BO14" i="47"/>
  <c r="W14" i="47"/>
  <c r="AM14" i="47"/>
  <c r="BC14" i="47"/>
  <c r="BS14" i="47"/>
  <c r="U14" i="47"/>
  <c r="Y14" i="47"/>
  <c r="AC14" i="47"/>
  <c r="AG14" i="47"/>
  <c r="AK14" i="47"/>
  <c r="AO14" i="47"/>
  <c r="AS14" i="47"/>
  <c r="AW14" i="47"/>
  <c r="BA14" i="47"/>
  <c r="BE14" i="47"/>
  <c r="BI14" i="47"/>
  <c r="BM14" i="47"/>
  <c r="BQ14" i="47"/>
  <c r="BU14" i="47"/>
  <c r="AA14" i="47"/>
  <c r="AQ14" i="47"/>
  <c r="BG14" i="47"/>
  <c r="V14" i="47"/>
  <c r="Z14" i="47"/>
  <c r="AD14" i="47"/>
  <c r="AH14" i="47"/>
  <c r="AL14" i="47"/>
  <c r="AP14" i="47"/>
  <c r="AT14" i="47"/>
  <c r="AX14" i="47"/>
  <c r="BB14" i="47"/>
  <c r="BF14" i="47"/>
  <c r="BJ14" i="47"/>
  <c r="BN14" i="47"/>
  <c r="BR14" i="47"/>
  <c r="BV14" i="47"/>
  <c r="T14" i="47"/>
  <c r="X14" i="47"/>
  <c r="AB14" i="47"/>
  <c r="AF14" i="47"/>
  <c r="AJ14" i="47"/>
  <c r="AN14" i="47"/>
  <c r="AR14" i="47"/>
  <c r="AV14" i="47"/>
  <c r="AZ14" i="47"/>
  <c r="BD14" i="47"/>
  <c r="BH14" i="47"/>
  <c r="BL14" i="47"/>
  <c r="BP14" i="47"/>
  <c r="BT14" i="47"/>
  <c r="AV13" i="48"/>
  <c r="BT13" i="48"/>
  <c r="AN13" i="48"/>
  <c r="BL13" i="48"/>
  <c r="AF13" i="48"/>
  <c r="AS16" i="48"/>
  <c r="BD13" i="48"/>
  <c r="X13" i="48"/>
  <c r="W14" i="45"/>
  <c r="W15" i="45" s="1"/>
  <c r="W16" i="45" s="1"/>
  <c r="AE14" i="45"/>
  <c r="AM14" i="45"/>
  <c r="AU14" i="45"/>
  <c r="BD14" i="45"/>
  <c r="BO14" i="45"/>
  <c r="BO15" i="45" s="1"/>
  <c r="BO16" i="45" s="1"/>
  <c r="X14" i="45"/>
  <c r="AN14" i="45"/>
  <c r="Y14" i="45"/>
  <c r="AO14" i="45"/>
  <c r="BP14" i="45"/>
  <c r="AG14" i="45"/>
  <c r="AW14" i="45"/>
  <c r="BG14" i="45"/>
  <c r="BG15" i="45" s="1"/>
  <c r="AB14" i="45"/>
  <c r="AI14" i="45"/>
  <c r="AI15" i="45" s="1"/>
  <c r="AR14" i="45"/>
  <c r="AY14" i="45"/>
  <c r="BH14" i="45"/>
  <c r="BT14" i="45"/>
  <c r="AH13" i="45"/>
  <c r="AR13" i="45"/>
  <c r="BT12" i="45"/>
  <c r="BL12" i="45"/>
  <c r="BL15" i="45" s="1"/>
  <c r="BD12" i="45"/>
  <c r="AV12" i="45"/>
  <c r="AN12" i="45"/>
  <c r="AF12" i="45"/>
  <c r="X12" i="45"/>
  <c r="AB12" i="45"/>
  <c r="AB13" i="45" s="1"/>
  <c r="AL12" i="45"/>
  <c r="AL13" i="45" s="1"/>
  <c r="AX12" i="45"/>
  <c r="BH12" i="45"/>
  <c r="BH13" i="45" s="1"/>
  <c r="BR12" i="45"/>
  <c r="BR13" i="45" s="1"/>
  <c r="Z13" i="45"/>
  <c r="BF13" i="45"/>
  <c r="U14" i="45"/>
  <c r="AA14" i="45"/>
  <c r="AF14" i="45"/>
  <c r="AK14" i="45"/>
  <c r="AQ14" i="45"/>
  <c r="AV14" i="45"/>
  <c r="BC14" i="45"/>
  <c r="BK14" i="45"/>
  <c r="AP13" i="45"/>
  <c r="BV13" i="45"/>
  <c r="BV14" i="45"/>
  <c r="BR14" i="45"/>
  <c r="BN14" i="45"/>
  <c r="BJ14" i="45"/>
  <c r="BF14" i="45"/>
  <c r="BB14" i="45"/>
  <c r="AX14" i="45"/>
  <c r="AT14" i="45"/>
  <c r="AP14" i="45"/>
  <c r="AL14" i="45"/>
  <c r="AH14" i="45"/>
  <c r="AD14" i="45"/>
  <c r="Z14" i="45"/>
  <c r="V14" i="45"/>
  <c r="BU14" i="45"/>
  <c r="BI14" i="45"/>
  <c r="BA14" i="45"/>
  <c r="BQ14" i="45"/>
  <c r="BM14" i="45"/>
  <c r="BE14" i="45"/>
  <c r="BT12" i="47"/>
  <c r="BT13" i="47" s="1"/>
  <c r="BL12" i="47"/>
  <c r="BL13" i="47" s="1"/>
  <c r="BD12" i="47"/>
  <c r="BD13" i="47" s="1"/>
  <c r="AV12" i="47"/>
  <c r="AV13" i="47" s="1"/>
  <c r="AN12" i="47"/>
  <c r="AN13" i="47" s="1"/>
  <c r="AF12" i="47"/>
  <c r="AF13" i="47" s="1"/>
  <c r="X12" i="47"/>
  <c r="X13" i="47" s="1"/>
  <c r="BR12" i="47"/>
  <c r="BJ12" i="47"/>
  <c r="BB12" i="47"/>
  <c r="AT12" i="47"/>
  <c r="AL12" i="47"/>
  <c r="AD12" i="47"/>
  <c r="V12" i="47"/>
  <c r="BP12" i="47"/>
  <c r="BP13" i="47" s="1"/>
  <c r="BH12" i="47"/>
  <c r="BH13" i="47" s="1"/>
  <c r="AZ12" i="47"/>
  <c r="AZ13" i="47" s="1"/>
  <c r="AR12" i="47"/>
  <c r="AR13" i="47" s="1"/>
  <c r="AJ12" i="47"/>
  <c r="AJ13" i="47" s="1"/>
  <c r="AB12" i="47"/>
  <c r="AB13" i="47" s="1"/>
  <c r="T12" i="47"/>
  <c r="T13" i="47" s="1"/>
  <c r="AX12" i="47"/>
  <c r="AX13" i="47" s="1"/>
  <c r="Z12" i="47"/>
  <c r="Z13" i="47" s="1"/>
  <c r="BF12" i="47"/>
  <c r="BF13" i="47" s="1"/>
  <c r="AH12" i="47"/>
  <c r="AH13" i="47" s="1"/>
  <c r="BN12" i="47"/>
  <c r="BN13" i="47" s="1"/>
  <c r="AP12" i="47"/>
  <c r="AP13" i="47" s="1"/>
  <c r="BV12" i="47"/>
  <c r="BV13" i="47" s="1"/>
  <c r="BI15" i="45" l="1"/>
  <c r="BE15" i="45"/>
  <c r="AV15" i="45"/>
  <c r="T16" i="45"/>
  <c r="AF15" i="45"/>
  <c r="BU15" i="45"/>
  <c r="AX15" i="45"/>
  <c r="BD15" i="47"/>
  <c r="BD16" i="47" s="1"/>
  <c r="X15" i="47"/>
  <c r="BA15" i="47"/>
  <c r="Y16" i="48"/>
  <c r="BH15" i="45"/>
  <c r="BH16" i="45" s="1"/>
  <c r="AV15" i="47"/>
  <c r="AV16" i="47" s="1"/>
  <c r="BV15" i="47"/>
  <c r="BV16" i="47" s="1"/>
  <c r="AA15" i="47"/>
  <c r="AA16" i="47" s="1"/>
  <c r="BK15" i="47"/>
  <c r="AY15" i="45"/>
  <c r="BM15" i="45"/>
  <c r="BT15" i="47"/>
  <c r="BT16" i="47" s="1"/>
  <c r="AN15" i="47"/>
  <c r="AN16" i="47" s="1"/>
  <c r="AH15" i="47"/>
  <c r="AH16" i="47" s="1"/>
  <c r="BQ15" i="47"/>
  <c r="BQ16" i="47" s="1"/>
  <c r="BL15" i="47"/>
  <c r="BL16" i="47" s="1"/>
  <c r="Z15" i="47"/>
  <c r="Z16" i="47" s="1"/>
  <c r="AF16" i="48"/>
  <c r="AS16" i="45"/>
  <c r="AO16" i="48"/>
  <c r="BM16" i="48"/>
  <c r="BU16" i="48"/>
  <c r="BF15" i="47"/>
  <c r="BF16" i="47" s="1"/>
  <c r="AP15" i="47"/>
  <c r="AP16" i="47" s="1"/>
  <c r="BI15" i="47"/>
  <c r="BI16" i="47" s="1"/>
  <c r="AS15" i="47"/>
  <c r="AS16" i="47" s="1"/>
  <c r="AC15" i="47"/>
  <c r="BC15" i="47"/>
  <c r="AY15" i="47"/>
  <c r="BH15" i="47"/>
  <c r="BH16" i="47" s="1"/>
  <c r="AR15" i="47"/>
  <c r="AR16" i="47" s="1"/>
  <c r="AB15" i="47"/>
  <c r="AB16" i="47" s="1"/>
  <c r="BR15" i="47"/>
  <c r="BB15" i="47"/>
  <c r="AL15" i="47"/>
  <c r="V15" i="47"/>
  <c r="BU15" i="47"/>
  <c r="BU16" i="47" s="1"/>
  <c r="BE15" i="47"/>
  <c r="BE16" i="47" s="1"/>
  <c r="AO15" i="47"/>
  <c r="AO16" i="47" s="1"/>
  <c r="Y15" i="47"/>
  <c r="Y16" i="47" s="1"/>
  <c r="AM15" i="47"/>
  <c r="AI15" i="47"/>
  <c r="AI16" i="47" s="1"/>
  <c r="AU15" i="47"/>
  <c r="AX15" i="47"/>
  <c r="AX16" i="47" s="1"/>
  <c r="AK15" i="47"/>
  <c r="AK16" i="47" s="1"/>
  <c r="U15" i="47"/>
  <c r="U16" i="47" s="1"/>
  <c r="W15" i="47"/>
  <c r="BW15" i="47"/>
  <c r="BW16" i="47" s="1"/>
  <c r="AE15" i="47"/>
  <c r="AF15" i="47"/>
  <c r="AF16" i="47" s="1"/>
  <c r="BN15" i="47"/>
  <c r="BN16" i="47" s="1"/>
  <c r="BG15" i="47"/>
  <c r="BG16" i="47" s="1"/>
  <c r="BP15" i="47"/>
  <c r="BP16" i="47" s="1"/>
  <c r="AZ15" i="47"/>
  <c r="AZ16" i="47" s="1"/>
  <c r="T15" i="47"/>
  <c r="T16" i="47" s="1"/>
  <c r="BJ15" i="47"/>
  <c r="AT15" i="47"/>
  <c r="AD15" i="47"/>
  <c r="AQ15" i="47"/>
  <c r="AQ16" i="47" s="1"/>
  <c r="AW15" i="47"/>
  <c r="AW16" i="47" s="1"/>
  <c r="BS15" i="47"/>
  <c r="BO15" i="47"/>
  <c r="BO16" i="47" s="1"/>
  <c r="AJ15" i="47"/>
  <c r="AJ16" i="47" s="1"/>
  <c r="BM15" i="47"/>
  <c r="BM16" i="47" s="1"/>
  <c r="AG15" i="47"/>
  <c r="AG16" i="47" s="1"/>
  <c r="AG16" i="48"/>
  <c r="AN16" i="48"/>
  <c r="BT16" i="48"/>
  <c r="BL16" i="48"/>
  <c r="BT15" i="45"/>
  <c r="BD15" i="45"/>
  <c r="AO15" i="45"/>
  <c r="AN15" i="45"/>
  <c r="BS15" i="45"/>
  <c r="BS16" i="45" s="1"/>
  <c r="AC15" i="45"/>
  <c r="AC16" i="45" s="1"/>
  <c r="AW15" i="45"/>
  <c r="Y15" i="45"/>
  <c r="X15" i="45"/>
  <c r="AM15" i="45"/>
  <c r="AM16" i="45" s="1"/>
  <c r="AG15" i="45"/>
  <c r="BA15" i="45"/>
  <c r="BA16" i="45" s="1"/>
  <c r="Z15" i="45"/>
  <c r="Z16" i="45" s="1"/>
  <c r="AP15" i="45"/>
  <c r="AP16" i="45" s="1"/>
  <c r="BF15" i="45"/>
  <c r="BF16" i="45" s="1"/>
  <c r="BV15" i="45"/>
  <c r="BV16" i="45" s="1"/>
  <c r="BC15" i="45"/>
  <c r="BC16" i="45" s="1"/>
  <c r="BP15" i="45"/>
  <c r="BP16" i="45" s="1"/>
  <c r="AD15" i="45"/>
  <c r="AD16" i="45" s="1"/>
  <c r="AT15" i="45"/>
  <c r="AT16" i="45" s="1"/>
  <c r="BJ15" i="45"/>
  <c r="BJ16" i="45" s="1"/>
  <c r="AA15" i="45"/>
  <c r="AA16" i="45" s="1"/>
  <c r="AB15" i="45"/>
  <c r="AB16" i="45" s="1"/>
  <c r="AU15" i="45"/>
  <c r="AU16" i="45" s="1"/>
  <c r="AH15" i="45"/>
  <c r="AH16" i="45" s="1"/>
  <c r="BN15" i="45"/>
  <c r="BN16" i="45" s="1"/>
  <c r="U15" i="45"/>
  <c r="U16" i="45" s="1"/>
  <c r="AQ15" i="45"/>
  <c r="AQ16" i="45" s="1"/>
  <c r="BQ15" i="45"/>
  <c r="BQ16" i="45" s="1"/>
  <c r="V15" i="45"/>
  <c r="V16" i="45" s="1"/>
  <c r="AL15" i="45"/>
  <c r="AL16" i="45" s="1"/>
  <c r="BB15" i="45"/>
  <c r="BB16" i="45" s="1"/>
  <c r="BR15" i="45"/>
  <c r="BR16" i="45" s="1"/>
  <c r="BK15" i="45"/>
  <c r="BK16" i="45" s="1"/>
  <c r="AK15" i="45"/>
  <c r="AK16" i="45" s="1"/>
  <c r="AR15" i="45"/>
  <c r="AR16" i="45" s="1"/>
  <c r="AE15" i="45"/>
  <c r="AE16" i="45" s="1"/>
  <c r="AC16" i="47"/>
  <c r="AY16" i="47"/>
  <c r="X16" i="47"/>
  <c r="BA16" i="47"/>
  <c r="BE16" i="48"/>
  <c r="AV16" i="48"/>
  <c r="AW16" i="48"/>
  <c r="X16" i="48"/>
  <c r="BD16" i="48"/>
  <c r="BW16" i="45"/>
  <c r="AI16" i="45"/>
  <c r="BG16" i="45"/>
  <c r="BI16" i="45"/>
  <c r="AL13" i="47"/>
  <c r="BR13" i="47"/>
  <c r="X13" i="45"/>
  <c r="BD13" i="45"/>
  <c r="AT13" i="47"/>
  <c r="AF13" i="45"/>
  <c r="BL13" i="45"/>
  <c r="V13" i="47"/>
  <c r="BB13" i="47"/>
  <c r="AX13" i="45"/>
  <c r="AN13" i="45"/>
  <c r="BT13" i="45"/>
  <c r="AD13" i="47"/>
  <c r="BJ13" i="47"/>
  <c r="AV13" i="45"/>
  <c r="BD16" i="45" l="1"/>
  <c r="AX16" i="45"/>
  <c r="BM16" i="45"/>
  <c r="X16" i="45"/>
  <c r="Y16" i="45"/>
  <c r="AO16" i="45"/>
  <c r="BL16" i="45"/>
  <c r="AD16" i="47"/>
  <c r="AE16" i="47"/>
  <c r="BR16" i="47"/>
  <c r="BB16" i="47"/>
  <c r="AT16" i="47"/>
  <c r="BC16" i="47"/>
  <c r="AU16" i="47"/>
  <c r="BS16" i="47"/>
  <c r="W16" i="47"/>
  <c r="AV16" i="45"/>
  <c r="BT16" i="45"/>
  <c r="AW16" i="45"/>
  <c r="BU16" i="45"/>
  <c r="AG16" i="45"/>
  <c r="AM16" i="47"/>
  <c r="BJ16" i="47"/>
  <c r="BE16" i="45"/>
  <c r="AL16" i="47"/>
  <c r="BK16" i="47"/>
  <c r="AN16" i="45"/>
  <c r="AY16" i="45"/>
  <c r="V16" i="47"/>
  <c r="AF16" i="45"/>
  <c r="T43" i="39"/>
  <c r="N43" i="39" s="1"/>
  <c r="S43" i="39"/>
  <c r="T42" i="39"/>
  <c r="N42" i="39" s="1"/>
  <c r="S42" i="39"/>
  <c r="T41" i="39"/>
  <c r="N41" i="39" s="1"/>
  <c r="S41" i="39"/>
  <c r="T40" i="39"/>
  <c r="N40" i="39" s="1"/>
  <c r="S40" i="39"/>
  <c r="T39" i="39"/>
  <c r="N39" i="39" s="1"/>
  <c r="S39" i="39"/>
  <c r="T38" i="39"/>
  <c r="N38" i="39" s="1"/>
  <c r="S38" i="39"/>
  <c r="T37" i="39"/>
  <c r="N37" i="39" s="1"/>
  <c r="S37" i="39"/>
  <c r="T36" i="39"/>
  <c r="N36" i="39" s="1"/>
  <c r="S36" i="39"/>
  <c r="T35" i="39"/>
  <c r="N35" i="39" s="1"/>
  <c r="S35" i="39"/>
  <c r="T34" i="39"/>
  <c r="N34" i="39" s="1"/>
  <c r="S34" i="39"/>
  <c r="T33" i="39"/>
  <c r="N33" i="39" s="1"/>
  <c r="S33" i="39"/>
  <c r="T32" i="39"/>
  <c r="N32" i="39" s="1"/>
  <c r="S32" i="39"/>
  <c r="T31" i="39"/>
  <c r="N31" i="39" s="1"/>
  <c r="S31" i="39"/>
  <c r="T30" i="39"/>
  <c r="N30" i="39" s="1"/>
  <c r="S30" i="39"/>
  <c r="T29" i="39"/>
  <c r="N29" i="39" s="1"/>
  <c r="S29" i="39"/>
  <c r="T28" i="39"/>
  <c r="N28" i="39" s="1"/>
  <c r="S28" i="39"/>
  <c r="T27" i="39"/>
  <c r="N27" i="39" s="1"/>
  <c r="S27" i="39"/>
  <c r="T26" i="39"/>
  <c r="N26" i="39" s="1"/>
  <c r="S26" i="39"/>
  <c r="T25" i="39"/>
  <c r="N25" i="39" s="1"/>
  <c r="S25" i="39"/>
  <c r="T24" i="39"/>
  <c r="N24" i="39" s="1"/>
  <c r="S24" i="39"/>
  <c r="T23" i="39"/>
  <c r="N23" i="39" s="1"/>
  <c r="S23" i="39"/>
  <c r="T22" i="39"/>
  <c r="N22" i="39" s="1"/>
  <c r="S22" i="39"/>
  <c r="T21" i="39"/>
  <c r="N21" i="39" s="1"/>
  <c r="S21" i="39"/>
  <c r="T20" i="39"/>
  <c r="N20" i="39" s="1"/>
  <c r="S20" i="39"/>
  <c r="T19" i="39"/>
  <c r="N19" i="39" s="1"/>
  <c r="S19" i="39"/>
  <c r="T18" i="39"/>
  <c r="N18" i="39" s="1"/>
  <c r="S18" i="39"/>
  <c r="T17" i="39"/>
  <c r="N17" i="39" s="1"/>
  <c r="S17" i="39"/>
  <c r="T16" i="39"/>
  <c r="N16" i="39" s="1"/>
  <c r="S16" i="39"/>
  <c r="T15" i="39"/>
  <c r="N15" i="39" s="1"/>
  <c r="S15" i="39"/>
  <c r="T14" i="39"/>
  <c r="N14" i="39" s="1"/>
  <c r="S14" i="39"/>
  <c r="T13" i="39"/>
  <c r="N13" i="39" s="1"/>
  <c r="S13" i="39"/>
  <c r="T12" i="39"/>
  <c r="N12" i="39" s="1"/>
  <c r="S12" i="39"/>
  <c r="T11" i="39"/>
  <c r="N11" i="39" s="1"/>
  <c r="S11" i="39"/>
  <c r="T10" i="39"/>
  <c r="N10" i="39" s="1"/>
  <c r="S10" i="39"/>
  <c r="T9" i="39"/>
  <c r="N9" i="39" s="1"/>
  <c r="S9" i="39"/>
  <c r="T8" i="39"/>
  <c r="N8" i="39" s="1"/>
  <c r="S8" i="39"/>
  <c r="T7" i="39"/>
  <c r="N7" i="39" s="1"/>
  <c r="S7" i="39"/>
  <c r="T6" i="39"/>
  <c r="N6" i="39" s="1"/>
  <c r="S6" i="39"/>
  <c r="T5" i="39"/>
  <c r="N5" i="39" s="1"/>
  <c r="S5" i="39"/>
  <c r="T4" i="39"/>
  <c r="N4" i="39" s="1"/>
  <c r="S4" i="39"/>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Q10" i="38"/>
  <c r="Q9" i="38"/>
  <c r="Q8" i="38"/>
  <c r="Q7" i="38"/>
  <c r="C71" i="45" l="1"/>
  <c r="C71" i="48"/>
  <c r="C70" i="45"/>
  <c r="C70" i="48"/>
  <c r="C69" i="48"/>
  <c r="C69" i="45"/>
  <c r="C21" i="48"/>
  <c r="C21" i="45"/>
  <c r="C20" i="48"/>
  <c r="C20" i="45"/>
  <c r="N44" i="39"/>
  <c r="H35" i="8" s="1"/>
  <c r="E47" i="4" l="1"/>
  <c r="J7" i="6"/>
  <c r="H34" i="4" l="1"/>
  <c r="G34" i="4"/>
  <c r="F24" i="8" l="1"/>
  <c r="E24" i="8"/>
  <c r="E46" i="4"/>
  <c r="H37" i="8" l="1"/>
  <c r="F25" i="8" s="1"/>
  <c r="E26" i="8" s="1"/>
  <c r="G46" i="4" l="1"/>
  <c r="K46" i="4" s="1"/>
  <c r="K20" i="3" l="1"/>
  <c r="H20" i="3"/>
  <c r="N21" i="8"/>
  <c r="N19" i="8"/>
  <c r="N18" i="8"/>
  <c r="N17" i="8"/>
  <c r="N15" i="8"/>
  <c r="N14" i="8"/>
  <c r="N13" i="8"/>
  <c r="N12" i="8"/>
  <c r="N11" i="8"/>
  <c r="N9" i="8"/>
  <c r="I49" i="6" l="1"/>
  <c r="H49" i="6"/>
  <c r="G49" i="6"/>
  <c r="F49" i="6"/>
  <c r="E49" i="6"/>
  <c r="D49" i="6"/>
  <c r="I48" i="6"/>
  <c r="H48" i="6"/>
  <c r="G48" i="6"/>
  <c r="F48" i="6"/>
  <c r="E48" i="6"/>
  <c r="D48" i="6"/>
  <c r="I47" i="6"/>
  <c r="H47" i="6"/>
  <c r="G47" i="6"/>
  <c r="F47" i="6"/>
  <c r="E47" i="6"/>
  <c r="D47" i="6"/>
  <c r="J46" i="6"/>
  <c r="J45" i="6"/>
  <c r="J44" i="6"/>
  <c r="J43" i="6"/>
  <c r="J42" i="6"/>
  <c r="J41" i="6"/>
  <c r="J40" i="6"/>
  <c r="J39" i="6"/>
  <c r="J38" i="6"/>
  <c r="J37" i="6"/>
  <c r="J36" i="6"/>
  <c r="J35" i="6"/>
  <c r="J34" i="6"/>
  <c r="J33" i="6"/>
  <c r="J32" i="6"/>
  <c r="J31" i="6"/>
  <c r="J30" i="6"/>
  <c r="J29" i="6"/>
  <c r="I25" i="6"/>
  <c r="H25" i="6"/>
  <c r="G25" i="6"/>
  <c r="F25" i="6"/>
  <c r="E25" i="6"/>
  <c r="D25" i="6"/>
  <c r="I24" i="6"/>
  <c r="H24" i="6"/>
  <c r="G24" i="6"/>
  <c r="F24" i="6"/>
  <c r="E24" i="6"/>
  <c r="D24" i="6"/>
  <c r="I23" i="6"/>
  <c r="H23" i="6"/>
  <c r="G23" i="6"/>
  <c r="F23" i="6"/>
  <c r="E23" i="6"/>
  <c r="D23" i="6"/>
  <c r="J46" i="2"/>
  <c r="J45" i="2"/>
  <c r="J44" i="2"/>
  <c r="J43" i="2"/>
  <c r="J42" i="2"/>
  <c r="J41" i="2"/>
  <c r="J40" i="2"/>
  <c r="J39" i="2"/>
  <c r="J38" i="2"/>
  <c r="J37" i="2"/>
  <c r="J36" i="2"/>
  <c r="J35" i="2"/>
  <c r="J34" i="2"/>
  <c r="J33" i="2"/>
  <c r="J32" i="2"/>
  <c r="J31" i="2"/>
  <c r="J30" i="2"/>
  <c r="J29" i="2"/>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E49" i="4" l="1"/>
  <c r="E51" i="4" s="1"/>
  <c r="J47" i="2"/>
  <c r="J49" i="2"/>
  <c r="E48" i="4"/>
  <c r="E50" i="4" s="1"/>
  <c r="G50" i="4" s="1"/>
  <c r="K50" i="4" s="1"/>
  <c r="J47" i="6"/>
  <c r="J49" i="6"/>
  <c r="J48" i="6"/>
  <c r="J48" i="2"/>
  <c r="G48" i="4" l="1"/>
  <c r="K4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46" authorId="0" shapeId="0" xr:uid="{00000000-0006-0000-0100-000002000000}">
      <text>
        <r>
          <rPr>
            <b/>
            <sz val="9"/>
            <color indexed="81"/>
            <rFont val="ＭＳ Ｐゴシック"/>
            <family val="3"/>
            <charset val="128"/>
          </rPr>
          <t>P５「入所児童の年齢別月別状況」から自動転記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5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500-000003000000}">
      <text>
        <r>
          <rPr>
            <b/>
            <sz val="9"/>
            <color indexed="81"/>
            <rFont val="ＭＳ Ｐゴシック"/>
            <family val="3"/>
            <charset val="128"/>
          </rPr>
          <t>P1定員に記入漏れがあると正しく計算しません。</t>
        </r>
      </text>
    </comment>
    <comment ref="H35" authorId="0" shapeId="0" xr:uid="{00000000-0006-0000-0500-000004000000}">
      <text>
        <r>
          <rPr>
            <b/>
            <sz val="9"/>
            <color indexed="81"/>
            <rFont val="ＭＳ Ｐゴシック"/>
            <family val="3"/>
            <charset val="128"/>
          </rPr>
          <t>P10「（１１）非常勤職員の賃金等」を入力することで自動的に計算します。</t>
        </r>
      </text>
    </comment>
    <comment ref="H36" authorId="0" shapeId="0" xr:uid="{00000000-0006-0000-0500-000005000000}">
      <text>
        <r>
          <rPr>
            <b/>
            <sz val="9"/>
            <color indexed="81"/>
            <rFont val="ＭＳ Ｐゴシック"/>
            <family val="3"/>
            <charset val="128"/>
          </rPr>
          <t>忘れずに入力！</t>
        </r>
      </text>
    </comment>
    <comment ref="A44" authorId="0" shapeId="0" xr:uid="{00000000-0006-0000-0500-000006000000}">
      <text>
        <r>
          <rPr>
            <b/>
            <sz val="9"/>
            <color indexed="81"/>
            <rFont val="ＭＳ Ｐゴシック"/>
            <family val="3"/>
            <charset val="128"/>
          </rPr>
          <t xml:space="preserve">P５「３－２入所児童の年齢別月別状況 」を入力することで自動的に計算し反映させます。
</t>
        </r>
        <r>
          <rPr>
            <sz val="9"/>
            <color indexed="81"/>
            <rFont val="ＭＳ Ｐゴシック"/>
            <family val="3"/>
            <charset val="128"/>
          </rPr>
          <t xml:space="preserve">
</t>
        </r>
      </text>
    </comment>
    <comment ref="E46" authorId="0" shapeId="0" xr:uid="{E00FF8E4-D846-45D3-B7B4-27462143AA09}">
      <text>
        <r>
          <rPr>
            <b/>
            <sz val="9"/>
            <color indexed="81"/>
            <rFont val="MS P ゴシック"/>
            <family val="3"/>
            <charset val="128"/>
          </rPr>
          <t xml:space="preserve">１歳児配置改善加算を適用する場合は「有」としてください。
</t>
        </r>
      </text>
    </comment>
    <comment ref="K55" authorId="0" shapeId="0" xr:uid="{97EDCB6D-9DAC-4AC4-8D49-05B4001568DA}">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9" authorId="0" shapeId="0" xr:uid="{00000000-0006-0000-0600-000001000000}">
      <text>
        <r>
          <rPr>
            <b/>
            <sz val="9"/>
            <color indexed="81"/>
            <rFont val="ＭＳ Ｐゴシック"/>
            <family val="3"/>
            <charset val="128"/>
          </rPr>
          <t>この表は、必ず
P9、10の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31" authorId="0" shapeId="0" xr:uid="{91A366B2-CDA7-4DC2-87B9-E254BD36B7D4}">
      <text>
        <r>
          <rPr>
            <b/>
            <sz val="9"/>
            <color indexed="81"/>
            <rFont val="MS P ゴシック"/>
            <family val="3"/>
            <charset val="128"/>
          </rPr>
          <t>このままでOK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4" authorId="0" shapeId="0" xr:uid="{00000000-0006-0000-0800-000001000000}">
      <text>
        <r>
          <rPr>
            <b/>
            <sz val="9"/>
            <color indexed="81"/>
            <rFont val="ＭＳ Ｐゴシック"/>
            <family val="3"/>
            <charset val="128"/>
          </rPr>
          <t>民間施設は当日、氏名の入ったものを用意すること。（資格確認用）</t>
        </r>
      </text>
    </comment>
    <comment ref="B4" authorId="0" shapeId="0" xr:uid="{00000000-0006-0000-0800-000002000000}">
      <text>
        <r>
          <rPr>
            <b/>
            <sz val="9"/>
            <color indexed="81"/>
            <rFont val="ＭＳ Ｐゴシック"/>
            <family val="3"/>
            <charset val="128"/>
          </rPr>
          <t>民間施設は当日、氏名の入ったものを用意すること。（資格確認用）</t>
        </r>
      </text>
    </comment>
    <comment ref="C35" authorId="0" shapeId="0" xr:uid="{00000000-0006-0000-0800-000003000000}">
      <text>
        <r>
          <rPr>
            <b/>
            <sz val="9"/>
            <color indexed="81"/>
            <rFont val="ＭＳ Ｐゴシック"/>
            <family val="3"/>
            <charset val="128"/>
          </rPr>
          <t>3１人以上いる場合は隠れている行を再表示してください。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2" authorId="0" shapeId="0" xr:uid="{00000000-0006-0000-0900-000001000000}">
      <text>
        <r>
          <rPr>
            <b/>
            <sz val="9"/>
            <color indexed="81"/>
            <rFont val="ＭＳ Ｐゴシック"/>
            <family val="3"/>
            <charset val="128"/>
          </rPr>
          <t>民間施設は当日、氏名の入ったものを用意すること。（資格確認用）</t>
        </r>
      </text>
    </comment>
    <comment ref="C23" authorId="0" shapeId="0" xr:uid="{00000000-0006-0000-0900-000002000000}">
      <text>
        <r>
          <rPr>
            <b/>
            <sz val="9"/>
            <color indexed="81"/>
            <rFont val="ＭＳ Ｐゴシック"/>
            <family val="3"/>
            <charset val="128"/>
          </rPr>
          <t>2１人以上いる場合は行の再表示を行うこと。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5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600-000001000000}">
      <text>
        <r>
          <rPr>
            <b/>
            <sz val="9"/>
            <color indexed="81"/>
            <rFont val="ＭＳ Ｐゴシック"/>
            <family val="3"/>
            <charset val="128"/>
          </rPr>
          <t>監査を実施する日の属する月の前月最初の土曜日
（その日が休日の場合は、次の土曜日）</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7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<sst xmlns="http://schemas.openxmlformats.org/spreadsheetml/2006/main" count="3123" uniqueCount="1018">
  <si>
    <t>社 会 福 祉 施 設 指 導 監 査 調 書</t>
  </si>
  <si>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</si>
  <si>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</si>
  <si>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</si>
  <si>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</si>
  <si>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</si>
  <si>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</si>
  <si>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</si>
  <si>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</si>
  <si>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</si>
  <si>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</si>
  <si>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</si>
  <si>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</si>
  <si>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１　保育所の概要　　　　　　　　　　　　　　　　　　　　　　　　　</t>
  </si>
  <si>
    <t>　保育所の概要</t>
  </si>
  <si>
    <t>　保育所運営の指針</t>
  </si>
  <si>
    <t>　保育所の当面している問題</t>
  </si>
  <si>
    <t>２　土地、建物、設備の状況</t>
  </si>
  <si>
    <t>（１）土地の状況</t>
  </si>
  <si>
    <t>　①　自己所有地</t>
  </si>
  <si>
    <t>用　　途</t>
  </si>
  <si>
    <r>
      <t xml:space="preserve"> </t>
    </r>
    <r>
      <rPr>
        <sz val="12"/>
        <color theme="1"/>
        <rFont val="HGｺﾞｼｯｸM"/>
        <family val="3"/>
        <charset val="128"/>
      </rPr>
      <t>保育園舎 ・ 駐車場 ・ 倉庫 ・ その他（　　　　　　　　）</t>
    </r>
  </si>
  <si>
    <t>　【注】保育所関係用地について記載のこと。</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</si>
  <si>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</si>
  <si>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</si>
  <si>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</si>
  <si>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</si>
  <si>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</si>
  <si>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</si>
  <si>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</si>
  <si>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</si>
  <si>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</si>
  <si>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</si>
  <si>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</si>
  <si>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</si>
  <si>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</si>
  <si>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</si>
  <si>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</si>
  <si>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</si>
  <si>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</si>
  <si>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</si>
  <si>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</si>
  <si>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</si>
  <si>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</si>
  <si>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</si>
  <si>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</si>
  <si>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</si>
  <si>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</si>
  <si>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</si>
  <si>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</si>
  <si>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</si>
  <si>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</si>
  <si>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</si>
  <si>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</si>
  <si>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</si>
  <si>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（４）保育室等の状況</t>
  </si>
  <si>
    <t>　Ａ</t>
  </si>
  <si>
    <t>(　　)はうち私的契約児</t>
  </si>
  <si>
    <t>Ａ×Ｂ</t>
  </si>
  <si>
    <t>乳児室・ほふく室</t>
  </si>
  <si>
    <t>保育室・遊戯室</t>
  </si>
  <si>
    <t>　【注】現状欄は、上記「（３）設備」のうち該当室の面積を記載すること。</t>
  </si>
  <si>
    <t>２歳以上児</t>
    <rPh sb="2" eb="4">
      <t>イジョウ</t>
    </rPh>
    <rPh sb="4" eb="5">
      <t>ジ</t>
    </rPh>
    <phoneticPr fontId="10"/>
  </si>
  <si>
    <t>２歳未満児</t>
    <rPh sb="2" eb="4">
      <t>ミマン</t>
    </rPh>
    <rPh sb="4" eb="5">
      <t>ジ</t>
    </rPh>
    <phoneticPr fontId="10"/>
  </si>
  <si>
    <t>人</t>
    <rPh sb="0" eb="1">
      <t>ニン</t>
    </rPh>
    <phoneticPr fontId="10"/>
  </si>
  <si>
    <t>５月</t>
  </si>
  <si>
    <t>６月</t>
  </si>
  <si>
    <t>７月</t>
  </si>
  <si>
    <t>８月</t>
  </si>
  <si>
    <t>９月</t>
  </si>
  <si>
    <t>備 考</t>
  </si>
  <si>
    <t>０歳児</t>
  </si>
  <si>
    <t>私的契約児</t>
  </si>
  <si>
    <t>　【注】１. 私的契約児が入所している場合は、該当欄に外数を記入すること。</t>
  </si>
  <si>
    <t>入所児童の年齢別月別状況           　　　　       　　</t>
    <phoneticPr fontId="10"/>
  </si>
  <si>
    <t>３－１</t>
    <phoneticPr fontId="10"/>
  </si>
  <si>
    <t>計</t>
    <rPh sb="0" eb="1">
      <t>ケイ</t>
    </rPh>
    <phoneticPr fontId="10"/>
  </si>
  <si>
    <t>１歳児</t>
    <phoneticPr fontId="10"/>
  </si>
  <si>
    <t>２歳児</t>
    <phoneticPr fontId="10"/>
  </si>
  <si>
    <t>３歳児</t>
    <phoneticPr fontId="10"/>
  </si>
  <si>
    <t>４歳児</t>
    <phoneticPr fontId="10"/>
  </si>
  <si>
    <t>５歳児</t>
    <phoneticPr fontId="10"/>
  </si>
  <si>
    <t>入所児</t>
    <phoneticPr fontId="10"/>
  </si>
  <si>
    <t>（うち障害児）</t>
    <rPh sb="3" eb="6">
      <t>ショウガイジ</t>
    </rPh>
    <phoneticPr fontId="10"/>
  </si>
  <si>
    <t>種　別</t>
    <phoneticPr fontId="10"/>
  </si>
  <si>
    <t>月　別</t>
    <phoneticPr fontId="10"/>
  </si>
  <si>
    <t>　　　　２. 障害児が入所している場合は、該当欄に内数を記入すること。</t>
    <rPh sb="21" eb="23">
      <t>ガイトウ</t>
    </rPh>
    <rPh sb="23" eb="24">
      <t>ラン</t>
    </rPh>
    <phoneticPr fontId="10"/>
  </si>
  <si>
    <t>　　入所児童年齢別状況　　　　</t>
    <rPh sb="2" eb="4">
      <t>ニュウショ</t>
    </rPh>
    <rPh sb="4" eb="6">
      <t>ジドウ</t>
    </rPh>
    <rPh sb="6" eb="8">
      <t>ネンレイ</t>
    </rPh>
    <rPh sb="8" eb="9">
      <t>ベツ</t>
    </rPh>
    <rPh sb="9" eb="11">
      <t>ジョウキョウ</t>
    </rPh>
    <phoneticPr fontId="10"/>
  </si>
  <si>
    <t>10月</t>
    <phoneticPr fontId="10"/>
  </si>
  <si>
    <t>11月</t>
    <phoneticPr fontId="10"/>
  </si>
  <si>
    <t>12月</t>
    <phoneticPr fontId="10"/>
  </si>
  <si>
    <t>３－２</t>
    <phoneticPr fontId="10"/>
  </si>
  <si>
    <t>年度当初職員数</t>
  </si>
  <si>
    <t>　　　　　　非常勤…常勤以外の従事者（短時間のパートタイマー等）。</t>
  </si>
  <si>
    <t>施設長</t>
    <rPh sb="0" eb="3">
      <t>シセツチョウ</t>
    </rPh>
    <phoneticPr fontId="10"/>
  </si>
  <si>
    <t>保育士</t>
    <rPh sb="0" eb="3">
      <t>ホイクシ</t>
    </rPh>
    <phoneticPr fontId="10"/>
  </si>
  <si>
    <t>常勤</t>
    <rPh sb="0" eb="2">
      <t>ジョウキン</t>
    </rPh>
    <phoneticPr fontId="10"/>
  </si>
  <si>
    <t>非常勤</t>
    <rPh sb="0" eb="3">
      <t>ヒジョウキン</t>
    </rPh>
    <phoneticPr fontId="10"/>
  </si>
  <si>
    <t>調理員</t>
    <rPh sb="0" eb="3">
      <t>チョウリイン</t>
    </rPh>
    <phoneticPr fontId="10"/>
  </si>
  <si>
    <t>嘱託医</t>
    <rPh sb="0" eb="2">
      <t>ショクタク</t>
    </rPh>
    <rPh sb="2" eb="3">
      <t>イ</t>
    </rPh>
    <phoneticPr fontId="10"/>
  </si>
  <si>
    <t>嘱託歯科医</t>
    <rPh sb="0" eb="2">
      <t>ショクタク</t>
    </rPh>
    <rPh sb="2" eb="5">
      <t>シカイ</t>
    </rPh>
    <phoneticPr fontId="10"/>
  </si>
  <si>
    <t>合計</t>
    <rPh sb="0" eb="2">
      <t>ゴウケイ</t>
    </rPh>
    <phoneticPr fontId="10"/>
  </si>
  <si>
    <t>時間</t>
    <rPh sb="0" eb="2">
      <t>ジカン</t>
    </rPh>
    <phoneticPr fontId="10"/>
  </si>
  <si>
    <t>小計</t>
    <rPh sb="0" eb="2">
      <t>ショウケイ</t>
    </rPh>
    <phoneticPr fontId="10"/>
  </si>
  <si>
    <t>種　別</t>
  </si>
  <si>
    <t>常 勤 職 員</t>
  </si>
  <si>
    <t>短 時 間 職 員</t>
  </si>
  <si>
    <t>低年齢児</t>
  </si>
  <si>
    <t>障害児</t>
  </si>
  <si>
    <t>家庭支援推進</t>
  </si>
  <si>
    <t>一時預かり</t>
  </si>
  <si>
    <t>その他（　　　　　）</t>
  </si>
  <si>
    <t>実人員</t>
    <rPh sb="0" eb="1">
      <t>ジツ</t>
    </rPh>
    <rPh sb="1" eb="3">
      <t>ジンイン</t>
    </rPh>
    <phoneticPr fontId="10"/>
  </si>
  <si>
    <t>形態</t>
  </si>
  <si>
    <t>勤務</t>
  </si>
  <si>
    <t>平　日</t>
  </si>
  <si>
    <t>土曜日</t>
  </si>
  <si>
    <t>人　数</t>
  </si>
  <si>
    <t>常勤保育士</t>
  </si>
  <si>
    <t>早 出</t>
  </si>
  <si>
    <t>平 常</t>
  </si>
  <si>
    <t>遅 出</t>
  </si>
  <si>
    <t>非常勤保育士</t>
  </si>
  <si>
    <t>常 勤</t>
  </si>
  <si>
    <t>非常勤</t>
  </si>
  <si>
    <t>常勤職員の１週間当たりの勤務時間</t>
  </si>
  <si>
    <t>連番</t>
    <rPh sb="0" eb="2">
      <t>レンバン</t>
    </rPh>
    <phoneticPr fontId="10"/>
  </si>
  <si>
    <t>担 任
クラス名</t>
    <rPh sb="7" eb="8">
      <t>メイ</t>
    </rPh>
    <phoneticPr fontId="10"/>
  </si>
  <si>
    <t>施設長</t>
    <phoneticPr fontId="10"/>
  </si>
  <si>
    <t>調理員</t>
    <rPh sb="2" eb="3">
      <t>イン</t>
    </rPh>
    <phoneticPr fontId="10"/>
  </si>
  <si>
    <t>その他</t>
    <phoneticPr fontId="10"/>
  </si>
  <si>
    <t>検査内容</t>
  </si>
  <si>
    <t>実　施　機　関</t>
  </si>
  <si>
    <t>定期健康診断</t>
  </si>
  <si>
    <t>検　便</t>
  </si>
  <si>
    <t>会 議 等 の</t>
  </si>
  <si>
    <t>名　　　 称</t>
  </si>
  <si>
    <t>参 加 者</t>
  </si>
  <si>
    <t>職　　種</t>
  </si>
  <si>
    <t>実施状況</t>
  </si>
  <si>
    <t>(回 数)</t>
  </si>
  <si>
    <t>記録の</t>
  </si>
  <si>
    <t>有・無</t>
  </si>
  <si>
    <t>会議等の主な内容</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</si>
  <si>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</si>
  <si>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</si>
  <si>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</si>
  <si>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</si>
  <si>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</si>
  <si>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</si>
  <si>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</si>
  <si>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</si>
  <si>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</si>
  <si>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</si>
  <si>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</si>
  <si>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</si>
  <si>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</si>
  <si>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</si>
  <si>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参加職種</t>
    <phoneticPr fontId="10"/>
  </si>
  <si>
    <t>②　研修（外部）への参加状況</t>
    <phoneticPr fontId="10"/>
  </si>
  <si>
    <t>③　各研修の活用（伝達）方法（該当に○印）</t>
    <phoneticPr fontId="10"/>
  </si>
  <si>
    <t>（１）保育目標　　　　　　　　　　　　　　　　　　　　　</t>
  </si>
  <si>
    <t>　　　</t>
  </si>
  <si>
    <t>基本保育時間</t>
  </si>
  <si>
    <t>延長（午後）</t>
  </si>
  <si>
    <t>合計保育時間</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</si>
  <si>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</si>
  <si>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</si>
  <si>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</si>
  <si>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</si>
  <si>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10"/>
  </si>
  <si>
    <t>分</t>
    <rPh sb="0" eb="1">
      <t>プン</t>
    </rPh>
    <phoneticPr fontId="10"/>
  </si>
  <si>
    <t>時</t>
    <rPh sb="0" eb="1">
      <t>ジ</t>
    </rPh>
    <phoneticPr fontId="10"/>
  </si>
  <si>
    <t>延長（午前）</t>
    <rPh sb="3" eb="5">
      <t>ゴゼン</t>
    </rPh>
    <phoneticPr fontId="10"/>
  </si>
  <si>
    <t>日</t>
    <rPh sb="0" eb="1">
      <t>ニチ</t>
    </rPh>
    <phoneticPr fontId="10"/>
  </si>
  <si>
    <t>土曜日</t>
    <phoneticPr fontId="10"/>
  </si>
  <si>
    <t>平日</t>
    <phoneticPr fontId="10"/>
  </si>
  <si>
    <t>月</t>
    <rPh sb="0" eb="1">
      <t>ガツ</t>
    </rPh>
    <phoneticPr fontId="10"/>
  </si>
  <si>
    <t>日～</t>
    <rPh sb="0" eb="1">
      <t>ニチ</t>
    </rPh>
    <phoneticPr fontId="10"/>
  </si>
  <si>
    <t>分～</t>
    <rPh sb="0" eb="1">
      <t>プン</t>
    </rPh>
    <phoneticPr fontId="10"/>
  </si>
  <si>
    <t>盆期間</t>
    <phoneticPr fontId="10"/>
  </si>
  <si>
    <t>(</t>
    <phoneticPr fontId="10"/>
  </si>
  <si>
    <t>日間）</t>
    <rPh sb="0" eb="1">
      <t>ニチ</t>
    </rPh>
    <rPh sb="1" eb="2">
      <t>カン</t>
    </rPh>
    <phoneticPr fontId="10"/>
  </si>
  <si>
    <t>期　　　　　　間</t>
    <phoneticPr fontId="10"/>
  </si>
  <si>
    <t>年度末・年度始</t>
    <phoneticPr fontId="10"/>
  </si>
  <si>
    <t>休所時の保護者への説明・了解</t>
    <phoneticPr fontId="10"/>
  </si>
  <si>
    <t xml:space="preserve"> 種　　別</t>
  </si>
  <si>
    <t xml:space="preserve"> 形　　態</t>
  </si>
  <si>
    <t xml:space="preserve"> 希望保育・休所</t>
  </si>
  <si>
    <t xml:space="preserve"> 年末・年始</t>
    <phoneticPr fontId="10"/>
  </si>
  <si>
    <t>３歳未満児</t>
  </si>
  <si>
    <t>３歳以上児</t>
  </si>
  <si>
    <t>４月</t>
    <rPh sb="1" eb="2">
      <t>ガツ</t>
    </rPh>
    <phoneticPr fontId="10"/>
  </si>
  <si>
    <t>１月</t>
  </si>
  <si>
    <t>２月</t>
  </si>
  <si>
    <t>３月</t>
  </si>
  <si>
    <t>内　　容</t>
  </si>
  <si>
    <t>金　　　額</t>
  </si>
  <si>
    <t>可・否</t>
  </si>
  <si>
    <t>（　　時　　分以降から徴収）</t>
  </si>
  <si>
    <t>寝具等リース代</t>
  </si>
  <si>
    <t>入園料（１回）</t>
  </si>
  <si>
    <t>設備協力金</t>
  </si>
  <si>
    <t>通園バス代</t>
  </si>
  <si>
    <t>保護者会費</t>
  </si>
  <si>
    <t>利用選択の可否</t>
    <rPh sb="5" eb="7">
      <t>カヒ</t>
    </rPh>
    <phoneticPr fontId="10"/>
  </si>
  <si>
    <t>（</t>
    <phoneticPr fontId="10"/>
  </si>
  <si>
    <t>）円</t>
    <rPh sb="1" eb="2">
      <t>エン</t>
    </rPh>
    <phoneticPr fontId="10"/>
  </si>
  <si>
    <t>）円</t>
    <phoneticPr fontId="10"/>
  </si>
  <si>
    <t>円</t>
    <rPh sb="0" eb="1">
      <t>エン</t>
    </rPh>
    <phoneticPr fontId="10"/>
  </si>
  <si>
    <t>その他</t>
    <rPh sb="2" eb="3">
      <t>タ</t>
    </rPh>
    <phoneticPr fontId="10"/>
  </si>
  <si>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</si>
  <si>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</si>
  <si>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</si>
  <si>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</si>
  <si>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</si>
  <si>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</si>
  <si>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</si>
  <si>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</si>
  <si>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</si>
  <si>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</si>
  <si>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</si>
  <si>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</si>
  <si>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10"/>
  </si>
  <si>
    <t>入所時
健康診断</t>
    <rPh sb="4" eb="6">
      <t>ケンコウ</t>
    </rPh>
    <rPh sb="6" eb="8">
      <t>シンダン</t>
    </rPh>
    <phoneticPr fontId="10"/>
  </si>
  <si>
    <t>検尿</t>
    <rPh sb="0" eb="2">
      <t>ケンニョウ</t>
    </rPh>
    <phoneticPr fontId="10"/>
  </si>
  <si>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</si>
  <si>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</si>
  <si>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</si>
  <si>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</si>
  <si>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</si>
  <si>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</si>
  <si>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</si>
  <si>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</si>
  <si>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</si>
  <si>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</si>
  <si>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</si>
  <si>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</si>
  <si>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</si>
  <si>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</si>
  <si>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</si>
  <si>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</si>
  <si>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</si>
  <si>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回</t>
    <rPh sb="0" eb="1">
      <t>カイ</t>
    </rPh>
    <phoneticPr fontId="10"/>
  </si>
  <si>
    <t>年間</t>
    <rPh sb="0" eb="2">
      <t>ネンカン</t>
    </rPh>
    <phoneticPr fontId="10"/>
  </si>
  <si>
    <t>内容</t>
    <rPh sb="0" eb="2">
      <t>ナイヨウ</t>
    </rPh>
    <phoneticPr fontId="10"/>
  </si>
  <si>
    <t>氏名</t>
    <rPh sb="0" eb="2">
      <t>シメイ</t>
    </rPh>
    <phoneticPr fontId="10"/>
  </si>
  <si>
    <t>職業等</t>
    <rPh sb="0" eb="2">
      <t>ショクギョウ</t>
    </rPh>
    <rPh sb="2" eb="3">
      <t>トウ</t>
    </rPh>
    <phoneticPr fontId="10"/>
  </si>
  <si>
    <t>苦情解決の仕組みの周知方法（該当に○印）</t>
    <phoneticPr fontId="10"/>
  </si>
  <si>
    <t xml:space="preserve">(1)施設内への掲示　　　 </t>
    <phoneticPr fontId="10"/>
  </si>
  <si>
    <t>(2)広報誌等に掲載</t>
    <phoneticPr fontId="10"/>
  </si>
  <si>
    <t xml:space="preserve">(3)保護者会等での説明 </t>
    <phoneticPr fontId="10"/>
  </si>
  <si>
    <t>(4)その他（　　　　　　　）</t>
    <phoneticPr fontId="10"/>
  </si>
  <si>
    <t>件</t>
    <rPh sb="0" eb="1">
      <t>ケン</t>
    </rPh>
    <phoneticPr fontId="10"/>
  </si>
  <si>
    <t>主な苦情</t>
    <rPh sb="0" eb="1">
      <t>オモ</t>
    </rPh>
    <rPh sb="2" eb="4">
      <t>クジョウ</t>
    </rPh>
    <phoneticPr fontId="10"/>
  </si>
  <si>
    <t>処理経過の概要</t>
    <phoneticPr fontId="10"/>
  </si>
  <si>
    <t>苦情内容および解決結果の定期的な公表の有無（苦情のない場合の公表を含む）</t>
    <phoneticPr fontId="10"/>
  </si>
  <si>
    <t>【注】第三者委員の職業等欄は、具体的に記入（大学教員、弁護士、民生委員児童委員、社会福祉士、法人監事、評議員等）</t>
    <phoneticPr fontId="10"/>
  </si>
  <si>
    <t>実施の有無</t>
  </si>
  <si>
    <t>保育士等の自己評価</t>
  </si>
  <si>
    <t>実施結果の公表の有無</t>
  </si>
  <si>
    <t>事 故 の 内 容</t>
  </si>
  <si>
    <t>　【注】入所児童にかかる日常生活や処遇上の重大な事故について記入すること。</t>
  </si>
  <si>
    <t>児童虐待対応職員設置の有無</t>
  </si>
  <si>
    <t>児童虐待対応職員の職氏名</t>
  </si>
  <si>
    <t>（１）防火管理者および消防計画</t>
  </si>
  <si>
    <t>防 火 管 理 者</t>
  </si>
  <si>
    <t>消防計画の届出年月日</t>
  </si>
  <si>
    <t>届出年月日</t>
  </si>
  <si>
    <t>年　　月　　日</t>
  </si>
  <si>
    <t>有</t>
    <rPh sb="0" eb="1">
      <t>ユウ</t>
    </rPh>
    <phoneticPr fontId="10"/>
  </si>
  <si>
    <t>・</t>
    <phoneticPr fontId="10"/>
  </si>
  <si>
    <t>無</t>
    <rPh sb="0" eb="1">
      <t>ム</t>
    </rPh>
    <phoneticPr fontId="10"/>
  </si>
  <si>
    <t>実施の体制および実施内容</t>
    <rPh sb="8" eb="10">
      <t>ジッシ</t>
    </rPh>
    <rPh sb="10" eb="12">
      <t>ナイヨウ</t>
    </rPh>
    <phoneticPr fontId="10"/>
  </si>
  <si>
    <t>保育所の自己評価</t>
    <rPh sb="2" eb="3">
      <t>ショ</t>
    </rPh>
    <phoneticPr fontId="10"/>
  </si>
  <si>
    <t>市町および健康福祉事務所等への送付</t>
    <phoneticPr fontId="10"/>
  </si>
  <si>
    <t>施設内での掲示、閲覧</t>
    <phoneticPr fontId="10"/>
  </si>
  <si>
    <t>広報誌、ホームページへの掲載</t>
    <phoneticPr fontId="10"/>
  </si>
  <si>
    <t>設置している　</t>
    <phoneticPr fontId="10"/>
  </si>
  <si>
    <t>設置していない</t>
    <phoneticPr fontId="10"/>
  </si>
  <si>
    <t>職　名</t>
    <rPh sb="0" eb="1">
      <t>ショク</t>
    </rPh>
    <rPh sb="2" eb="3">
      <t>メイ</t>
    </rPh>
    <phoneticPr fontId="10"/>
  </si>
  <si>
    <t>氏　名</t>
    <rPh sb="0" eb="1">
      <t>シ</t>
    </rPh>
    <rPh sb="2" eb="3">
      <t>メイ</t>
    </rPh>
    <phoneticPr fontId="10"/>
  </si>
  <si>
    <t>明示している</t>
    <phoneticPr fontId="10"/>
  </si>
  <si>
    <t>明示していない</t>
    <phoneticPr fontId="10"/>
  </si>
  <si>
    <t>児童虐待対応に関する職務を上記職員の事務分掌（事務分担）に</t>
    <phoneticPr fontId="10"/>
  </si>
  <si>
    <t>事務分掌への明示および
全職員への周知</t>
    <phoneticPr fontId="10"/>
  </si>
  <si>
    <t>年月日</t>
    <phoneticPr fontId="10"/>
  </si>
  <si>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</si>
  <si>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</si>
  <si>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</si>
  <si>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</si>
  <si>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</si>
  <si>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</si>
  <si>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</si>
  <si>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</si>
  <si>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</si>
  <si>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</si>
  <si>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</si>
  <si>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</si>
  <si>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</si>
  <si>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</si>
  <si>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</si>
  <si>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10"/>
  </si>
  <si>
    <t xml:space="preserve">   年    月　　日</t>
    <rPh sb="3" eb="4">
      <t>ネン</t>
    </rPh>
    <phoneticPr fontId="10"/>
  </si>
  <si>
    <t>（４）消防用設備等の保守点検の状況　　　　　　　　　　　　　　　　　</t>
    <phoneticPr fontId="10"/>
  </si>
  <si>
    <t>職</t>
    <rPh sb="0" eb="1">
      <t>ショク</t>
    </rPh>
    <phoneticPr fontId="10"/>
  </si>
  <si>
    <t>回／</t>
  </si>
  <si>
    <t>　　　　　</t>
    <phoneticPr fontId="10"/>
  </si>
  <si>
    <t>年・月・週</t>
    <phoneticPr fontId="10"/>
  </si>
  <si>
    <t>文書指摘</t>
  </si>
  <si>
    <t>口頭指示</t>
    <phoneticPr fontId="10"/>
  </si>
  <si>
    <t>改善･
未改善</t>
    <phoneticPr fontId="10"/>
  </si>
  <si>
    <t xml:space="preserve">      </t>
    <phoneticPr fontId="10"/>
  </si>
  <si>
    <t>借地料(千円）</t>
    <rPh sb="4" eb="6">
      <t>センエン</t>
    </rPh>
    <phoneticPr fontId="10"/>
  </si>
  <si>
    <t>床面積(㎡）</t>
    <rPh sb="0" eb="1">
      <t>ユカ</t>
    </rPh>
    <phoneticPr fontId="10"/>
  </si>
  <si>
    <t>現員（人）　Ｂ</t>
    <rPh sb="3" eb="4">
      <t>ニン</t>
    </rPh>
    <phoneticPr fontId="10"/>
  </si>
  <si>
    <t>【注】１．施設毎に作成してください。</t>
    <phoneticPr fontId="10"/>
  </si>
  <si>
    <t>（民間保育所用）</t>
    <rPh sb="1" eb="3">
      <t>ミンカン</t>
    </rPh>
    <phoneticPr fontId="10"/>
  </si>
  <si>
    <t>出勤
時間</t>
    <phoneticPr fontId="10"/>
  </si>
  <si>
    <t>退所
時間</t>
    <phoneticPr fontId="10"/>
  </si>
  <si>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10"/>
  </si>
  <si>
    <t>締結</t>
    <rPh sb="0" eb="2">
      <t>テイケツ</t>
    </rPh>
    <phoneticPr fontId="10"/>
  </si>
  <si>
    <t>届出</t>
    <rPh sb="0" eb="2">
      <t>トドケデ</t>
    </rPh>
    <phoneticPr fontId="10"/>
  </si>
  <si>
    <t>１年単位の変形労働時間制の協定</t>
    <rPh sb="1" eb="4">
      <t>ネンタンイ</t>
    </rPh>
    <rPh sb="5" eb="7">
      <t>ヘンケイ</t>
    </rPh>
    <rPh sb="7" eb="9">
      <t>ロウドウ</t>
    </rPh>
    <rPh sb="9" eb="11">
      <t>ジカン</t>
    </rPh>
    <rPh sb="11" eb="12">
      <t>セイ</t>
    </rPh>
    <rPh sb="13" eb="15">
      <t>キョウテイ</t>
    </rPh>
    <phoneticPr fontId="10"/>
  </si>
  <si>
    <t>年　　月　　日</t>
    <rPh sb="0" eb="1">
      <t>ネン</t>
    </rPh>
    <rPh sb="3" eb="4">
      <t>ゲツ</t>
    </rPh>
    <rPh sb="6" eb="7">
      <t>ニチ</t>
    </rPh>
    <phoneticPr fontId="10"/>
  </si>
  <si>
    <t>：</t>
    <phoneticPr fontId="10"/>
  </si>
  <si>
    <t>時間　　分</t>
    <rPh sb="0" eb="2">
      <t>ジカン</t>
    </rPh>
    <rPh sb="4" eb="5">
      <t>プン</t>
    </rPh>
    <phoneticPr fontId="10"/>
  </si>
  <si>
    <t>①　退職手当</t>
    <rPh sb="2" eb="4">
      <t>タイショク</t>
    </rPh>
    <rPh sb="4" eb="6">
      <t>テアテ</t>
    </rPh>
    <phoneticPr fontId="10"/>
  </si>
  <si>
    <t>区分</t>
    <rPh sb="0" eb="2">
      <t>クブン</t>
    </rPh>
    <phoneticPr fontId="10"/>
  </si>
  <si>
    <t>加入状況</t>
    <rPh sb="0" eb="2">
      <t>カニュウ</t>
    </rPh>
    <rPh sb="2" eb="4">
      <t>ジョウキョウ</t>
    </rPh>
    <phoneticPr fontId="10"/>
  </si>
  <si>
    <t>全国共済</t>
    <rPh sb="0" eb="2">
      <t>ゼンコク</t>
    </rPh>
    <rPh sb="2" eb="4">
      <t>キョウサイ</t>
    </rPh>
    <phoneticPr fontId="10"/>
  </si>
  <si>
    <t>県民間共済</t>
    <rPh sb="0" eb="1">
      <t>ケン</t>
    </rPh>
    <rPh sb="1" eb="3">
      <t>ミンカン</t>
    </rPh>
    <rPh sb="3" eb="5">
      <t>キョウサイ</t>
    </rPh>
    <phoneticPr fontId="10"/>
  </si>
  <si>
    <t>法人独自の退職手当制度</t>
    <rPh sb="0" eb="2">
      <t>ホウジン</t>
    </rPh>
    <rPh sb="2" eb="4">
      <t>ドクジ</t>
    </rPh>
    <rPh sb="5" eb="7">
      <t>タイショク</t>
    </rPh>
    <rPh sb="7" eb="9">
      <t>テアテ</t>
    </rPh>
    <rPh sb="9" eb="11">
      <t>セイド</t>
    </rPh>
    <phoneticPr fontId="10"/>
  </si>
  <si>
    <t>その他
（　　　　　）</t>
    <rPh sb="2" eb="3">
      <t>タ</t>
    </rPh>
    <phoneticPr fontId="10"/>
  </si>
  <si>
    <t>②　各種保険</t>
    <rPh sb="2" eb="4">
      <t>カクシュ</t>
    </rPh>
    <rPh sb="4" eb="6">
      <t>ホケン</t>
    </rPh>
    <phoneticPr fontId="10"/>
  </si>
  <si>
    <t>雇用保険</t>
    <rPh sb="0" eb="2">
      <t>コヨウ</t>
    </rPh>
    <rPh sb="2" eb="4">
      <t>ホケン</t>
    </rPh>
    <phoneticPr fontId="10"/>
  </si>
  <si>
    <t>労働者災害補償保険</t>
    <rPh sb="0" eb="3">
      <t>ロウドウシャ</t>
    </rPh>
    <rPh sb="3" eb="5">
      <t>サイガイ</t>
    </rPh>
    <rPh sb="5" eb="7">
      <t>ホショウ</t>
    </rPh>
    <rPh sb="7" eb="9">
      <t>ホケン</t>
    </rPh>
    <phoneticPr fontId="10"/>
  </si>
  <si>
    <t>健康保険</t>
    <rPh sb="0" eb="2">
      <t>ケンコウ</t>
    </rPh>
    <rPh sb="2" eb="4">
      <t>ホケン</t>
    </rPh>
    <phoneticPr fontId="10"/>
  </si>
  <si>
    <t>厚生年金</t>
    <rPh sb="0" eb="2">
      <t>コウセイ</t>
    </rPh>
    <rPh sb="2" eb="4">
      <t>ネンキン</t>
    </rPh>
    <phoneticPr fontId="10"/>
  </si>
  <si>
    <t>未加入</t>
    <rPh sb="0" eb="3">
      <t>ミカニュウ</t>
    </rPh>
    <phoneticPr fontId="10"/>
  </si>
  <si>
    <t>加入</t>
    <rPh sb="0" eb="2">
      <t>カニュウ</t>
    </rPh>
    <phoneticPr fontId="10"/>
  </si>
  <si>
    <t>（５）災害防止に係る地域住民等との連携の状況</t>
    <rPh sb="3" eb="5">
      <t>サイガイ</t>
    </rPh>
    <rPh sb="5" eb="7">
      <t>ボウシ</t>
    </rPh>
    <rPh sb="8" eb="9">
      <t>カカ</t>
    </rPh>
    <phoneticPr fontId="10"/>
  </si>
  <si>
    <t>地域住民(自治会）との連携</t>
    <rPh sb="5" eb="8">
      <t>ジチカイ</t>
    </rPh>
    <phoneticPr fontId="10"/>
  </si>
  <si>
    <t>自治体との福祉避難所の協定</t>
    <rPh sb="0" eb="3">
      <t>ジチタイ</t>
    </rPh>
    <rPh sb="5" eb="7">
      <t>フクシ</t>
    </rPh>
    <rPh sb="7" eb="10">
      <t>ヒナンショ</t>
    </rPh>
    <rPh sb="11" eb="13">
      <t>キョウテイ</t>
    </rPh>
    <phoneticPr fontId="10"/>
  </si>
  <si>
    <t>他の社会福祉施設との協定</t>
    <rPh sb="0" eb="1">
      <t>タ</t>
    </rPh>
    <rPh sb="2" eb="4">
      <t>シャカイ</t>
    </rPh>
    <rPh sb="4" eb="6">
      <t>フクシ</t>
    </rPh>
    <rPh sb="6" eb="8">
      <t>シセツ</t>
    </rPh>
    <rPh sb="10" eb="12">
      <t>キョウテイ</t>
    </rPh>
    <phoneticPr fontId="10"/>
  </si>
  <si>
    <t>消防団、地域防災組織との連携</t>
    <rPh sb="0" eb="3">
      <t>ショウボウダン</t>
    </rPh>
    <rPh sb="4" eb="6">
      <t>チイキ</t>
    </rPh>
    <rPh sb="6" eb="8">
      <t>ボウサイ</t>
    </rPh>
    <rPh sb="8" eb="10">
      <t>ソシキ</t>
    </rPh>
    <rPh sb="12" eb="14">
      <t>レンケイ</t>
    </rPh>
    <phoneticPr fontId="10"/>
  </si>
  <si>
    <t>一時保育料</t>
    <rPh sb="0" eb="2">
      <t>イチジ</t>
    </rPh>
    <phoneticPr fontId="10"/>
  </si>
  <si>
    <t>時間～</t>
    <rPh sb="0" eb="2">
      <t>ジカン</t>
    </rPh>
    <phoneticPr fontId="10"/>
  </si>
  <si>
    <t>（</t>
    <phoneticPr fontId="10"/>
  </si>
  <si>
    <t>）円</t>
    <phoneticPr fontId="10"/>
  </si>
  <si>
    <t>（３）乳幼児突然死症候群に対する取り組み</t>
    <rPh sb="3" eb="6">
      <t>ニュウヨウジ</t>
    </rPh>
    <rPh sb="6" eb="9">
      <t>トツゼンシ</t>
    </rPh>
    <rPh sb="9" eb="12">
      <t>ショウコウグン</t>
    </rPh>
    <rPh sb="13" eb="14">
      <t>タイ</t>
    </rPh>
    <rPh sb="16" eb="17">
      <t>ト</t>
    </rPh>
    <rPh sb="18" eb="19">
      <t>ク</t>
    </rPh>
    <phoneticPr fontId="10"/>
  </si>
  <si>
    <t>乳幼児の年齢</t>
    <rPh sb="0" eb="3">
      <t>ニュウヨウジ</t>
    </rPh>
    <rPh sb="4" eb="6">
      <t>ネンレイ</t>
    </rPh>
    <phoneticPr fontId="10"/>
  </si>
  <si>
    <t>就寝時間中のチェック間隔</t>
    <rPh sb="0" eb="2">
      <t>シュウシン</t>
    </rPh>
    <rPh sb="2" eb="5">
      <t>ジカンチュウ</t>
    </rPh>
    <rPh sb="10" eb="12">
      <t>カンカク</t>
    </rPh>
    <phoneticPr fontId="10"/>
  </si>
  <si>
    <t>チェック表の整備の有無</t>
    <rPh sb="4" eb="5">
      <t>ヒョウ</t>
    </rPh>
    <rPh sb="6" eb="8">
      <t>セイビ</t>
    </rPh>
    <rPh sb="9" eb="11">
      <t>ウム</t>
    </rPh>
    <phoneticPr fontId="10"/>
  </si>
  <si>
    <t>０歳</t>
    <rPh sb="1" eb="2">
      <t>サイ</t>
    </rPh>
    <phoneticPr fontId="10"/>
  </si>
  <si>
    <t>分ごと</t>
    <rPh sb="0" eb="1">
      <t>プン</t>
    </rPh>
    <phoneticPr fontId="10"/>
  </si>
  <si>
    <t>有</t>
    <rPh sb="0" eb="1">
      <t>ユウ</t>
    </rPh>
    <phoneticPr fontId="10"/>
  </si>
  <si>
    <t>無</t>
    <rPh sb="0" eb="1">
      <t>ム</t>
    </rPh>
    <phoneticPr fontId="10"/>
  </si>
  <si>
    <t>１歳</t>
    <rPh sb="1" eb="2">
      <t>サイ</t>
    </rPh>
    <phoneticPr fontId="10"/>
  </si>
  <si>
    <t>職　名</t>
  </si>
  <si>
    <t>備考</t>
  </si>
  <si>
    <t>６　入所児童の健康診断および保護者負担金</t>
    <rPh sb="14" eb="17">
      <t>ホゴシャ</t>
    </rPh>
    <rPh sb="17" eb="20">
      <t>フタンキン</t>
    </rPh>
    <phoneticPr fontId="10"/>
  </si>
  <si>
    <t>（４）　保護者負担金</t>
    <phoneticPr fontId="10"/>
  </si>
  <si>
    <t>７　地域における子育て支援の取り組み状況</t>
    <phoneticPr fontId="10"/>
  </si>
  <si>
    <t>利用料</t>
  </si>
  <si>
    <t>設定根拠</t>
  </si>
  <si>
    <t>　　　　　　　　　　　　</t>
  </si>
  <si>
    <t>収 入 総 額</t>
  </si>
  <si>
    <t>工事、高額物品名</t>
  </si>
  <si>
    <t>入札・随意契約の別</t>
  </si>
  <si>
    <t>比較見積書の有無</t>
  </si>
  <si>
    <t>財　　源</t>
  </si>
  <si>
    <t>金　　額(円)</t>
    <rPh sb="5" eb="6">
      <t>エン</t>
    </rPh>
    <phoneticPr fontId="10"/>
  </si>
  <si>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</si>
  <si>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</si>
  <si>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</si>
  <si>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</si>
  <si>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</si>
  <si>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10"/>
  </si>
  <si>
    <t>〇貸借対照表</t>
    <phoneticPr fontId="10"/>
  </si>
  <si>
    <t>貸借対照表内訳表</t>
    <phoneticPr fontId="10"/>
  </si>
  <si>
    <t>事業区分貸借対照表内訳表</t>
    <phoneticPr fontId="10"/>
  </si>
  <si>
    <t>〇資金収支計算書</t>
    <phoneticPr fontId="10"/>
  </si>
  <si>
    <t>〇事業活動計算書</t>
    <phoneticPr fontId="10"/>
  </si>
  <si>
    <t>【附属明細表】</t>
    <phoneticPr fontId="10"/>
  </si>
  <si>
    <t>◎法人全体で作成する明細書</t>
    <phoneticPr fontId="10"/>
  </si>
  <si>
    <t>借入金明細書</t>
    <phoneticPr fontId="10"/>
  </si>
  <si>
    <t>寄附金収益明細書</t>
    <phoneticPr fontId="10"/>
  </si>
  <si>
    <t>補助金事業等収益明細書</t>
    <phoneticPr fontId="10"/>
  </si>
  <si>
    <t>基本金明細書</t>
    <phoneticPr fontId="10"/>
  </si>
  <si>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10"/>
  </si>
  <si>
    <t>引当金明細書</t>
    <phoneticPr fontId="10"/>
  </si>
  <si>
    <t>拠点区分資金収支明細書</t>
    <phoneticPr fontId="10"/>
  </si>
  <si>
    <t>拠点区分事業活動明細書</t>
    <phoneticPr fontId="10"/>
  </si>
  <si>
    <t>積立金・積立資産明細書</t>
    <phoneticPr fontId="10"/>
  </si>
  <si>
    <t>サービス区分間繰入金明細書</t>
    <phoneticPr fontId="10"/>
  </si>
  <si>
    <r>
      <t>固定資産管理台帳（</t>
    </r>
    <r>
      <rPr>
        <u/>
        <sz val="11"/>
        <color theme="1"/>
        <rFont val="HGｺﾞｼｯｸM"/>
        <family val="3"/>
        <charset val="128"/>
      </rPr>
      <t>該当拠点区分のみ</t>
    </r>
    <r>
      <rPr>
        <sz val="11"/>
        <color theme="1"/>
        <rFont val="HGｺﾞｼｯｸM"/>
        <family val="3"/>
        <charset val="128"/>
      </rPr>
      <t>）</t>
    </r>
    <phoneticPr fontId="10"/>
  </si>
  <si>
    <t>労働基準法第３６条(時間外及び休日の労働）の労使協定</t>
    <phoneticPr fontId="10"/>
  </si>
  <si>
    <r>
      <t>拠点区分貸借対照表（</t>
    </r>
    <r>
      <rPr>
        <u/>
        <sz val="11"/>
        <color theme="1"/>
        <rFont val="HGｺﾞｼｯｸM"/>
        <family val="3"/>
        <charset val="128"/>
      </rPr>
      <t>該当拠点区分のみ</t>
    </r>
    <r>
      <rPr>
        <sz val="11"/>
        <color theme="1"/>
        <rFont val="HGｺﾞｼｯｸM"/>
        <family val="3"/>
        <charset val="128"/>
      </rPr>
      <t>）</t>
    </r>
    <phoneticPr fontId="10"/>
  </si>
  <si>
    <t>利用定員</t>
    <rPh sb="0" eb="2">
      <t>リヨウ</t>
    </rPh>
    <phoneticPr fontId="10"/>
  </si>
  <si>
    <t>利用定員</t>
    <rPh sb="0" eb="2">
      <t>リヨウ</t>
    </rPh>
    <rPh sb="2" eb="4">
      <t>テイイン</t>
    </rPh>
    <phoneticPr fontId="10"/>
  </si>
  <si>
    <t>　　　　職種
年度</t>
    <rPh sb="4" eb="6">
      <t>ショクシュ</t>
    </rPh>
    <rPh sb="8" eb="10">
      <t>ネンド</t>
    </rPh>
    <phoneticPr fontId="10"/>
  </si>
  <si>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10"/>
  </si>
  <si>
    <t>　　　　　　※　非常勤職員の１か月の勤務時間の総合計÷常勤職員の１か月の勤務時間（一人当たり）</t>
    <phoneticPr fontId="10"/>
  </si>
  <si>
    <t>非常勤職員の１か月の勤務時間の総合計</t>
    <rPh sb="0" eb="3">
      <t>ヒジョウキン</t>
    </rPh>
    <phoneticPr fontId="10"/>
  </si>
  <si>
    <t>常勤職員の１か月の勤務時間（一人当たり）</t>
    <phoneticPr fontId="10"/>
  </si>
  <si>
    <t>◎ 利用定員９０人以下の保育所については、常勤１人を加える</t>
    <rPh sb="2" eb="4">
      <t>リヨウ</t>
    </rPh>
    <phoneticPr fontId="10"/>
  </si>
  <si>
    <t>年度中</t>
    <rPh sb="0" eb="3">
      <t>ネンドチュウ</t>
    </rPh>
    <phoneticPr fontId="10"/>
  </si>
  <si>
    <t>看護師・
保健師</t>
    <rPh sb="0" eb="3">
      <t>カンゴシ</t>
    </rPh>
    <rPh sb="5" eb="8">
      <t>ホケンシ</t>
    </rPh>
    <phoneticPr fontId="10"/>
  </si>
  <si>
    <t>◎ 各児童数は、直近月による（私的契約児を含む）。小数点第２位以下切り捨て。</t>
    <rPh sb="8" eb="10">
      <t>チョッキン</t>
    </rPh>
    <rPh sb="10" eb="11">
      <t>ツキ</t>
    </rPh>
    <phoneticPr fontId="10"/>
  </si>
  <si>
    <t>保育標準時間対応1人</t>
    <rPh sb="0" eb="2">
      <t>ホイク</t>
    </rPh>
    <rPh sb="2" eb="4">
      <t>ヒョウジュン</t>
    </rPh>
    <rPh sb="4" eb="6">
      <t>ジカン</t>
    </rPh>
    <rPh sb="6" eb="8">
      <t>タイオウ</t>
    </rPh>
    <rPh sb="9" eb="10">
      <t>ヒト</t>
    </rPh>
    <phoneticPr fontId="10"/>
  </si>
  <si>
    <t>主任保育士専任化のための代替保育士</t>
    <rPh sb="0" eb="2">
      <t>シュニン</t>
    </rPh>
    <rPh sb="2" eb="5">
      <t>ホイクシ</t>
    </rPh>
    <rPh sb="5" eb="7">
      <t>センニン</t>
    </rPh>
    <rPh sb="7" eb="8">
      <t>カ</t>
    </rPh>
    <rPh sb="12" eb="14">
      <t>ダイタイ</t>
    </rPh>
    <rPh sb="14" eb="17">
      <t>ホイクシ</t>
    </rPh>
    <phoneticPr fontId="10"/>
  </si>
  <si>
    <t>常勤換算による人員</t>
    <rPh sb="0" eb="2">
      <t>ジョウキン</t>
    </rPh>
    <rPh sb="2" eb="4">
      <t>カンサン</t>
    </rPh>
    <rPh sb="7" eb="9">
      <t>ジンイン</t>
    </rPh>
    <phoneticPr fontId="10"/>
  </si>
  <si>
    <t>標準時間認定</t>
    <rPh sb="0" eb="2">
      <t>ヒョウジュン</t>
    </rPh>
    <rPh sb="2" eb="4">
      <t>ジカン</t>
    </rPh>
    <rPh sb="4" eb="6">
      <t>ニンテイ</t>
    </rPh>
    <phoneticPr fontId="10"/>
  </si>
  <si>
    <t>短時間認定</t>
    <rPh sb="0" eb="3">
      <t>タンジカン</t>
    </rPh>
    <rPh sb="3" eb="5">
      <t>ニンテイ</t>
    </rPh>
    <phoneticPr fontId="10"/>
  </si>
  <si>
    <t>円/月</t>
    <rPh sb="0" eb="1">
      <t>エン</t>
    </rPh>
    <rPh sb="2" eb="3">
      <t>ツキ</t>
    </rPh>
    <phoneticPr fontId="10"/>
  </si>
  <si>
    <t>)円/月</t>
    <rPh sb="1" eb="2">
      <t>エン</t>
    </rPh>
    <rPh sb="3" eb="4">
      <t>ツキ</t>
    </rPh>
    <phoneticPr fontId="10"/>
  </si>
  <si>
    <t>施設・本部・その他</t>
    <rPh sb="0" eb="2">
      <t>シセツ</t>
    </rPh>
    <rPh sb="3" eb="5">
      <t>ホンブ</t>
    </rPh>
    <rPh sb="8" eb="9">
      <t>タ</t>
    </rPh>
    <phoneticPr fontId="10"/>
  </si>
  <si>
    <r>
      <t>保育材料費</t>
    </r>
    <r>
      <rPr>
        <sz val="10"/>
        <color theme="1"/>
        <rFont val="HGｺﾞｼｯｸM"/>
        <family val="3"/>
        <charset val="128"/>
      </rPr>
      <t>（絵本・写真代等）</t>
    </r>
    <phoneticPr fontId="10"/>
  </si>
  <si>
    <t>収入した経理区分</t>
    <rPh sb="0" eb="2">
      <t>シュウニュウ</t>
    </rPh>
    <rPh sb="4" eb="6">
      <t>ケイリ</t>
    </rPh>
    <rPh sb="6" eb="8">
      <t>クブン</t>
    </rPh>
    <phoneticPr fontId="10"/>
  </si>
  <si>
    <r>
      <t>延長保育料</t>
    </r>
    <r>
      <rPr>
        <sz val="10"/>
        <color theme="1"/>
        <rFont val="HGｺﾞｼｯｸM"/>
        <family val="3"/>
        <charset val="128"/>
      </rPr>
      <t>（短時間認定）</t>
    </r>
    <rPh sb="6" eb="9">
      <t>タンジカン</t>
    </rPh>
    <rPh sb="9" eb="11">
      <t>ニンテイ</t>
    </rPh>
    <phoneticPr fontId="10"/>
  </si>
  <si>
    <r>
      <t>延長保育料</t>
    </r>
    <r>
      <rPr>
        <sz val="10"/>
        <color theme="1"/>
        <rFont val="HGｺﾞｼｯｸM"/>
        <family val="3"/>
        <charset val="128"/>
      </rPr>
      <t>（標準時間認定）</t>
    </r>
    <rPh sb="6" eb="8">
      <t>ヒョウジュン</t>
    </rPh>
    <rPh sb="8" eb="10">
      <t>ジカン</t>
    </rPh>
    <rPh sb="10" eb="12">
      <t>ニンテイ</t>
    </rPh>
    <phoneticPr fontId="10"/>
  </si>
  <si>
    <t>施設</t>
    <rPh sb="0" eb="2">
      <t>シセツ</t>
    </rPh>
    <phoneticPr fontId="10"/>
  </si>
  <si>
    <t>遊具</t>
    <rPh sb="0" eb="2">
      <t>ユウグ</t>
    </rPh>
    <phoneticPr fontId="10"/>
  </si>
  <si>
    <t>点検頻度</t>
    <rPh sb="0" eb="2">
      <t>テンケン</t>
    </rPh>
    <rPh sb="2" eb="4">
      <t>ヒンド</t>
    </rPh>
    <phoneticPr fontId="10"/>
  </si>
  <si>
    <t>休憩
時間</t>
    <rPh sb="0" eb="2">
      <t>キュウケイ</t>
    </rPh>
    <rPh sb="3" eb="5">
      <t>ジカン</t>
    </rPh>
    <phoneticPr fontId="10"/>
  </si>
  <si>
    <t>実施日</t>
    <rPh sb="0" eb="3">
      <t>ジッシビ</t>
    </rPh>
    <phoneticPr fontId="10"/>
  </si>
  <si>
    <t>期間：　年　月　日  ～　年　月　日</t>
    <rPh sb="0" eb="2">
      <t>キカン</t>
    </rPh>
    <rPh sb="4" eb="5">
      <t>ネン</t>
    </rPh>
    <rPh sb="6" eb="7">
      <t>ガツ</t>
    </rPh>
    <rPh sb="8" eb="9">
      <t>ニチ</t>
    </rPh>
    <rPh sb="13" eb="14">
      <t>ネン</t>
    </rPh>
    <rPh sb="15" eb="16">
      <t>ガツ</t>
    </rPh>
    <rPh sb="17" eb="18">
      <t>ニチ</t>
    </rPh>
    <phoneticPr fontId="10"/>
  </si>
  <si>
    <t>期間：　年　月　日　～　年　月　日</t>
    <rPh sb="0" eb="2">
      <t>キカン</t>
    </rPh>
    <rPh sb="4" eb="5">
      <t>ネン</t>
    </rPh>
    <rPh sb="6" eb="7">
      <t>ガツ</t>
    </rPh>
    <rPh sb="8" eb="9">
      <t>ニチ</t>
    </rPh>
    <rPh sb="12" eb="13">
      <t>ネン</t>
    </rPh>
    <rPh sb="14" eb="15">
      <t>ガツ</t>
    </rPh>
    <rPh sb="16" eb="17">
      <t>ニチ</t>
    </rPh>
    <phoneticPr fontId="10"/>
  </si>
  <si>
    <t>ない。この場合、各勤務時間について、勤務人数を記載すること。</t>
    <phoneticPr fontId="10"/>
  </si>
  <si>
    <t>【注】直近のシフト表があれば、その写しを添付することで、記入に代えて差し支え</t>
    <phoneticPr fontId="10"/>
  </si>
  <si>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10"/>
  </si>
  <si>
    <t>　　　日を記載すること。</t>
    <rPh sb="3" eb="4">
      <t>ヒ</t>
    </rPh>
    <rPh sb="5" eb="7">
      <t>キサイ</t>
    </rPh>
    <phoneticPr fontId="10"/>
  </si>
  <si>
    <t>　　　２．期間は、協定の有効期間を記載す</t>
    <rPh sb="5" eb="7">
      <t>キカン</t>
    </rPh>
    <rPh sb="9" eb="11">
      <t>キョウテイ</t>
    </rPh>
    <rPh sb="12" eb="14">
      <t>ユウコウ</t>
    </rPh>
    <rPh sb="14" eb="16">
      <t>キカン</t>
    </rPh>
    <rPh sb="17" eb="19">
      <t>キサイ</t>
    </rPh>
    <phoneticPr fontId="10"/>
  </si>
  <si>
    <t>　　　ること。</t>
    <phoneticPr fontId="10"/>
  </si>
  <si>
    <t>　【注】届出日は、消防署の受付日を記載すること。</t>
    <rPh sb="4" eb="5">
      <t>トド</t>
    </rPh>
    <rPh sb="5" eb="6">
      <t>デ</t>
    </rPh>
    <rPh sb="6" eb="7">
      <t>ビ</t>
    </rPh>
    <rPh sb="9" eb="12">
      <t>ショウボウショ</t>
    </rPh>
    <rPh sb="13" eb="16">
      <t>ウケツケビ</t>
    </rPh>
    <rPh sb="17" eb="19">
      <t>キサイ</t>
    </rPh>
    <phoneticPr fontId="10"/>
  </si>
  <si>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0"/>
  </si>
  <si>
    <t xml:space="preserve">      ３．３００万円以上のリース取引についても記入すること。</t>
    <rPh sb="11" eb="13">
      <t>マンエン</t>
    </rPh>
    <rPh sb="13" eb="15">
      <t>イジョウ</t>
    </rPh>
    <rPh sb="19" eb="21">
      <t>トリヒキ</t>
    </rPh>
    <rPh sb="26" eb="28">
      <t>キニュウ</t>
    </rPh>
    <phoneticPr fontId="10"/>
  </si>
  <si>
    <t>　　年　　月　　日</t>
    <rPh sb="2" eb="3">
      <t>ネン</t>
    </rPh>
    <rPh sb="5" eb="6">
      <t>ゲツ</t>
    </rPh>
    <rPh sb="8" eb="9">
      <t>ニチ</t>
    </rPh>
    <phoneticPr fontId="10"/>
  </si>
  <si>
    <r>
      <t xml:space="preserve">       </t>
    </r>
    <r>
      <rPr>
        <sz val="12"/>
        <rFont val="HGｺﾞｼｯｸM"/>
        <family val="3"/>
        <charset val="128"/>
      </rPr>
      <t>　　年　　月　　日</t>
    </r>
  </si>
  <si>
    <r>
      <t xml:space="preserve">         　</t>
    </r>
    <r>
      <rPr>
        <sz val="12"/>
        <rFont val="HGｺﾞｼｯｸM"/>
        <family val="3"/>
        <charset val="128"/>
      </rPr>
      <t>年　　月　　日</t>
    </r>
  </si>
  <si>
    <t>途中入所児の
健康診断</t>
    <rPh sb="0" eb="2">
      <t>トチュウ</t>
    </rPh>
    <rPh sb="2" eb="4">
      <t>ニュウショ</t>
    </rPh>
    <phoneticPr fontId="10"/>
  </si>
  <si>
    <t>前回文書指摘および口頭指示事項の改善状況</t>
    <rPh sb="1" eb="2">
      <t>カイ</t>
    </rPh>
    <phoneticPr fontId="10"/>
  </si>
  <si>
    <t>前回文書指摘事項・口頭指示事項</t>
    <rPh sb="1" eb="2">
      <t>カイ</t>
    </rPh>
    <phoneticPr fontId="10"/>
  </si>
  <si>
    <t>（　　　　）
その他</t>
    <phoneticPr fontId="10"/>
  </si>
  <si>
    <r>
      <rPr>
        <sz val="10"/>
        <rFont val="HGｺﾞｼｯｸM"/>
        <family val="3"/>
        <charset val="128"/>
      </rPr>
      <t>増員</t>
    </r>
    <r>
      <rPr>
        <sz val="9"/>
        <rFont val="HGｺﾞｼｯｸM"/>
        <family val="3"/>
        <charset val="128"/>
      </rPr>
      <t xml:space="preserve">
 （採用）</t>
    </r>
    <rPh sb="0" eb="2">
      <t>ゾウイン</t>
    </rPh>
    <rPh sb="5" eb="7">
      <t>サイヨウ</t>
    </rPh>
    <phoneticPr fontId="10"/>
  </si>
  <si>
    <t xml:space="preserve"> （異動）</t>
    <rPh sb="2" eb="4">
      <t>イドウ</t>
    </rPh>
    <phoneticPr fontId="10"/>
  </si>
  <si>
    <r>
      <rPr>
        <sz val="10"/>
        <rFont val="HGｺﾞｼｯｸM"/>
        <family val="3"/>
        <charset val="128"/>
      </rPr>
      <t>減員</t>
    </r>
    <r>
      <rPr>
        <sz val="9"/>
        <rFont val="HGｺﾞｼｯｸM"/>
        <family val="3"/>
        <charset val="128"/>
      </rPr>
      <t xml:space="preserve">
 （退職）</t>
    </r>
    <rPh sb="0" eb="2">
      <t>ゲンイン</t>
    </rPh>
    <rPh sb="5" eb="7">
      <t>タイショク</t>
    </rPh>
    <phoneticPr fontId="10"/>
  </si>
  <si>
    <t>（異動）</t>
    <rPh sb="1" eb="3">
      <t>イドウ</t>
    </rPh>
    <phoneticPr fontId="10"/>
  </si>
  <si>
    <t>加配等の計（A)
　　　･･･②</t>
    <rPh sb="0" eb="2">
      <t>カハイ</t>
    </rPh>
    <rPh sb="2" eb="3">
      <t>トウ</t>
    </rPh>
    <rPh sb="4" eb="5">
      <t>ケイ</t>
    </rPh>
    <phoneticPr fontId="10"/>
  </si>
  <si>
    <t>←実人員を記入</t>
    <phoneticPr fontId="10"/>
  </si>
  <si>
    <t>←常勤換算による人員（注２）を記入</t>
    <rPh sb="11" eb="12">
      <t>チュウ</t>
    </rPh>
    <phoneticPr fontId="10"/>
  </si>
  <si>
    <t>≧</t>
    <phoneticPr fontId="10"/>
  </si>
  <si>
    <t>配置基準人員　D</t>
    <rPh sb="0" eb="2">
      <t>ハイチ</t>
    </rPh>
    <rPh sb="2" eb="4">
      <t>キジュン</t>
    </rPh>
    <rPh sb="4" eb="6">
      <t>ジンイン</t>
    </rPh>
    <phoneticPr fontId="10"/>
  </si>
  <si>
    <t>（２）職員の定着促進・離職防止に対する取組</t>
    <rPh sb="3" eb="5">
      <t>ショクイン</t>
    </rPh>
    <rPh sb="6" eb="8">
      <t>テイチャク</t>
    </rPh>
    <rPh sb="8" eb="10">
      <t>ソクシン</t>
    </rPh>
    <rPh sb="11" eb="13">
      <t>リショク</t>
    </rPh>
    <rPh sb="13" eb="15">
      <t>ボウシ</t>
    </rPh>
    <rPh sb="16" eb="17">
      <t>タイ</t>
    </rPh>
    <rPh sb="19" eb="21">
      <t>トリクミ</t>
    </rPh>
    <phoneticPr fontId="10"/>
  </si>
  <si>
    <t>（４）職員の勤務時間                            　　　　　</t>
    <phoneticPr fontId="10"/>
  </si>
  <si>
    <t>（３）保育士の加配等の状況</t>
    <rPh sb="9" eb="10">
      <t>トウ</t>
    </rPh>
    <phoneticPr fontId="10"/>
  </si>
  <si>
    <t>合　計（A)</t>
    <rPh sb="0" eb="1">
      <t>ア</t>
    </rPh>
    <rPh sb="2" eb="3">
      <t>ケイ</t>
    </rPh>
    <phoneticPr fontId="10"/>
  </si>
  <si>
    <t xml:space="preserve">      ２．短時間職員欄の左側には、実人員を記入し、右側黄色網掛け内には、常勤換算による人員 (加配職員について、</t>
    <rPh sb="20" eb="21">
      <t>ジツ</t>
    </rPh>
    <rPh sb="21" eb="23">
      <t>ジンイン</t>
    </rPh>
    <rPh sb="24" eb="26">
      <t>キニュウ</t>
    </rPh>
    <rPh sb="28" eb="30">
      <t>ミギガワ</t>
    </rPh>
    <rPh sb="30" eb="32">
      <t>キイロ</t>
    </rPh>
    <rPh sb="32" eb="34">
      <t>アミカ</t>
    </rPh>
    <rPh sb="35" eb="36">
      <t>ウチ</t>
    </rPh>
    <rPh sb="39" eb="41">
      <t>ジョウキン</t>
    </rPh>
    <phoneticPr fontId="10"/>
  </si>
  <si>
    <t>（６）職員の健康管理</t>
    <rPh sb="3" eb="5">
      <t>ショクイン</t>
    </rPh>
    <rPh sb="6" eb="8">
      <t>ケンコウ</t>
    </rPh>
    <rPh sb="8" eb="10">
      <t>カンリ</t>
    </rPh>
    <phoneticPr fontId="10"/>
  </si>
  <si>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10"/>
  </si>
  <si>
    <r>
      <t>公定価格基本分単価上、配置が必要な非常勤保育士1人</t>
    </r>
    <r>
      <rPr>
        <sz val="8"/>
        <rFont val="HGｺﾞｼｯｸM"/>
        <family val="3"/>
        <charset val="128"/>
      </rPr>
      <t>（勤務時間は問わない）</t>
    </r>
    <rPh sb="0" eb="2">
      <t>コウテイ</t>
    </rPh>
    <rPh sb="2" eb="4">
      <t>カカク</t>
    </rPh>
    <rPh sb="4" eb="6">
      <t>キホン</t>
    </rPh>
    <rPh sb="6" eb="7">
      <t>ブン</t>
    </rPh>
    <rPh sb="7" eb="9">
      <t>タンカ</t>
    </rPh>
    <rPh sb="9" eb="10">
      <t>ウエ</t>
    </rPh>
    <rPh sb="11" eb="13">
      <t>ハイチ</t>
    </rPh>
    <rPh sb="14" eb="16">
      <t>ヒツヨウ</t>
    </rPh>
    <rPh sb="17" eb="20">
      <t>ヒジョウキン</t>
    </rPh>
    <rPh sb="20" eb="23">
      <t>ホイクシ</t>
    </rPh>
    <rPh sb="24" eb="25">
      <t>ヒト</t>
    </rPh>
    <rPh sb="26" eb="28">
      <t>キンム</t>
    </rPh>
    <rPh sb="28" eb="30">
      <t>ジカン</t>
    </rPh>
    <rPh sb="31" eb="32">
      <t>ト</t>
    </rPh>
    <phoneticPr fontId="10"/>
  </si>
  <si>
    <t>面　積(㎡）</t>
    <phoneticPr fontId="10"/>
  </si>
  <si>
    <t>～</t>
    <phoneticPr fontId="10"/>
  </si>
  <si>
    <t>面　　積(㎡）</t>
    <phoneticPr fontId="10"/>
  </si>
  <si>
    <t>・</t>
    <phoneticPr fontId="10"/>
  </si>
  <si>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0"/>
  </si>
  <si>
    <t>１人当り必要面積(㎡）</t>
    <phoneticPr fontId="10"/>
  </si>
  <si>
    <t>必要面積(㎡）</t>
    <phoneticPr fontId="10"/>
  </si>
  <si>
    <t>現　状(㎡）</t>
    <phoneticPr fontId="10"/>
  </si>
  <si>
    <t>÷</t>
    <phoneticPr fontId="10"/>
  </si>
  <si>
    <t>＝</t>
    <phoneticPr fontId="10"/>
  </si>
  <si>
    <t>４～５歳児</t>
    <phoneticPr fontId="10"/>
  </si>
  <si>
    <t>◎小数点第１位四捨五入。</t>
    <phoneticPr fontId="10"/>
  </si>
  <si>
    <t>・・・</t>
    <phoneticPr fontId="10"/>
  </si>
  <si>
    <t>B</t>
    <phoneticPr fontId="10"/>
  </si>
  <si>
    <t>C</t>
    <phoneticPr fontId="10"/>
  </si>
  <si>
    <t>D</t>
    <phoneticPr fontId="10"/>
  </si>
  <si>
    <t>その他（　　　　　　　　　　　　　　　　）</t>
    <rPh sb="2" eb="3">
      <t>タ</t>
    </rPh>
    <phoneticPr fontId="10"/>
  </si>
  <si>
    <t>除去を解除する場合の方法</t>
    <rPh sb="0" eb="2">
      <t>ジョキョ</t>
    </rPh>
    <rPh sb="3" eb="5">
      <t>カイジョ</t>
    </rPh>
    <rPh sb="7" eb="9">
      <t>バアイ</t>
    </rPh>
    <rPh sb="10" eb="12">
      <t>ホウホウ</t>
    </rPh>
    <phoneticPr fontId="10"/>
  </si>
  <si>
    <t>保護者との書面取り交わし</t>
    <rPh sb="0" eb="3">
      <t>ホゴシャ</t>
    </rPh>
    <rPh sb="5" eb="7">
      <t>ショメン</t>
    </rPh>
    <rPh sb="7" eb="8">
      <t>ト</t>
    </rPh>
    <rPh sb="9" eb="10">
      <t>カ</t>
    </rPh>
    <phoneticPr fontId="10"/>
  </si>
  <si>
    <t>（　有　・　無　）</t>
  </si>
  <si>
    <t>【注】１．「有」であって、指摘等がなかった場合は「指摘等なし」と記載すること。</t>
    <phoneticPr fontId="10"/>
  </si>
  <si>
    <t>改善事項の有無</t>
    <rPh sb="0" eb="2">
      <t>カイゼン</t>
    </rPh>
    <rPh sb="2" eb="4">
      <t>ジコウ</t>
    </rPh>
    <rPh sb="5" eb="7">
      <t>ウム</t>
    </rPh>
    <phoneticPr fontId="10"/>
  </si>
  <si>
    <t>総合点検
（１回／年）</t>
    <phoneticPr fontId="10"/>
  </si>
  <si>
    <t>　年　月　日</t>
    <rPh sb="1" eb="2">
      <t>ネン</t>
    </rPh>
    <rPh sb="3" eb="4">
      <t>ゲツ</t>
    </rPh>
    <rPh sb="5" eb="6">
      <t>ニチ</t>
    </rPh>
    <phoneticPr fontId="10"/>
  </si>
  <si>
    <t>有　・　無</t>
    <rPh sb="0" eb="1">
      <t>ユウ</t>
    </rPh>
    <rPh sb="4" eb="5">
      <t>ム</t>
    </rPh>
    <phoneticPr fontId="10"/>
  </si>
  <si>
    <t>機器点検
（１回／６ヶ月）</t>
    <phoneticPr fontId="10"/>
  </si>
  <si>
    <t>1.改善済</t>
    <rPh sb="2" eb="4">
      <t>カイゼン</t>
    </rPh>
    <rPh sb="4" eb="5">
      <t>ス</t>
    </rPh>
    <phoneticPr fontId="10"/>
  </si>
  <si>
    <t>2.一部改善</t>
    <rPh sb="2" eb="4">
      <t>イチブ</t>
    </rPh>
    <rPh sb="4" eb="6">
      <t>カイゼン</t>
    </rPh>
    <phoneticPr fontId="10"/>
  </si>
  <si>
    <t>3.改善中</t>
    <rPh sb="2" eb="4">
      <t>カイゼン</t>
    </rPh>
    <rPh sb="4" eb="5">
      <t>チュウ</t>
    </rPh>
    <phoneticPr fontId="10"/>
  </si>
  <si>
    <t>4.未改善</t>
    <rPh sb="2" eb="3">
      <t>ミ</t>
    </rPh>
    <rPh sb="3" eb="5">
      <t>カイゼン</t>
    </rPh>
    <phoneticPr fontId="10"/>
  </si>
  <si>
    <t>検便の対象職員</t>
    <rPh sb="0" eb="2">
      <t>ケンベン</t>
    </rPh>
    <rPh sb="3" eb="5">
      <t>タイショウ</t>
    </rPh>
    <rPh sb="5" eb="7">
      <t>ショクイン</t>
    </rPh>
    <phoneticPr fontId="10"/>
  </si>
  <si>
    <t>検便の検査項目</t>
    <rPh sb="0" eb="2">
      <t>ケンベン</t>
    </rPh>
    <rPh sb="3" eb="5">
      <t>ケンサ</t>
    </rPh>
    <rPh sb="5" eb="7">
      <t>コウモク</t>
    </rPh>
    <phoneticPr fontId="10"/>
  </si>
  <si>
    <t>赤痢菌</t>
    <rPh sb="0" eb="3">
      <t>セキリキン</t>
    </rPh>
    <phoneticPr fontId="10"/>
  </si>
  <si>
    <t>乳児担当職員</t>
    <rPh sb="0" eb="2">
      <t>ニュウジ</t>
    </rPh>
    <rPh sb="2" eb="4">
      <t>タントウ</t>
    </rPh>
    <rPh sb="4" eb="6">
      <t>ショクイン</t>
    </rPh>
    <phoneticPr fontId="10"/>
  </si>
  <si>
    <t>サルモネラ菌</t>
    <rPh sb="5" eb="6">
      <t>キン</t>
    </rPh>
    <phoneticPr fontId="10"/>
  </si>
  <si>
    <t>保育担当職員</t>
    <rPh sb="0" eb="2">
      <t>ホイク</t>
    </rPh>
    <rPh sb="2" eb="4">
      <t>タントウ</t>
    </rPh>
    <rPh sb="4" eb="6">
      <t>ショクイン</t>
    </rPh>
    <phoneticPr fontId="10"/>
  </si>
  <si>
    <t>O-157を含む腸管出血性大腸菌群</t>
    <rPh sb="6" eb="7">
      <t>フク</t>
    </rPh>
    <rPh sb="8" eb="10">
      <t>チョウカン</t>
    </rPh>
    <rPh sb="10" eb="13">
      <t>シュッケツセイ</t>
    </rPh>
    <rPh sb="13" eb="16">
      <t>ダイチョウキン</t>
    </rPh>
    <rPh sb="16" eb="17">
      <t>グン</t>
    </rPh>
    <phoneticPr fontId="10"/>
  </si>
  <si>
    <t>全職員</t>
    <rPh sb="0" eb="3">
      <t>ゼンショクイン</t>
    </rPh>
    <phoneticPr fontId="10"/>
  </si>
  <si>
    <t>その他（　　　　　　）</t>
    <rPh sb="2" eb="3">
      <t>タ</t>
    </rPh>
    <phoneticPr fontId="10"/>
  </si>
  <si>
    <t>その他（　　　　　　　　　）</t>
    <rPh sb="2" eb="3">
      <t>タ</t>
    </rPh>
    <phoneticPr fontId="10"/>
  </si>
  <si>
    <t>（７）福利厚生　　　　　　　　　　　　　　　　　　　　　</t>
    <rPh sb="3" eb="5">
      <t>フクリ</t>
    </rPh>
    <rPh sb="5" eb="7">
      <t>コウセイ</t>
    </rPh>
    <phoneticPr fontId="10"/>
  </si>
  <si>
    <t xml:space="preserve">(８) 各種会議の実施状況 </t>
    <phoneticPr fontId="10"/>
  </si>
  <si>
    <t>対象
人員</t>
    <phoneticPr fontId="10"/>
  </si>
  <si>
    <t>受診
人員</t>
    <phoneticPr fontId="10"/>
  </si>
  <si>
    <r>
      <t xml:space="preserve">採用時健康診断
</t>
    </r>
    <r>
      <rPr>
        <sz val="9"/>
        <rFont val="HGｺﾞｼｯｸM"/>
        <family val="3"/>
        <charset val="128"/>
      </rPr>
      <t>(健康診断・診断書）※</t>
    </r>
    <rPh sb="9" eb="11">
      <t>ケンコウ</t>
    </rPh>
    <rPh sb="11" eb="13">
      <t>シンダン</t>
    </rPh>
    <rPh sb="14" eb="17">
      <t>シンダンショ</t>
    </rPh>
    <phoneticPr fontId="10"/>
  </si>
  <si>
    <t>４月</t>
    <phoneticPr fontId="10"/>
  </si>
  <si>
    <t>５月</t>
    <phoneticPr fontId="10"/>
  </si>
  <si>
    <t>６月</t>
    <phoneticPr fontId="10"/>
  </si>
  <si>
    <t>７月</t>
    <phoneticPr fontId="10"/>
  </si>
  <si>
    <t>８月</t>
    <phoneticPr fontId="10"/>
  </si>
  <si>
    <t>10月</t>
    <phoneticPr fontId="10"/>
  </si>
  <si>
    <t>11月</t>
    <phoneticPr fontId="10"/>
  </si>
  <si>
    <t>12月</t>
    <phoneticPr fontId="10"/>
  </si>
  <si>
    <t>O-157</t>
    <phoneticPr fontId="10"/>
  </si>
  <si>
    <t>ノロウィルス</t>
    <phoneticPr fontId="10"/>
  </si>
  <si>
    <t>２．その他欄には具体的な内容を記入すること。</t>
    <rPh sb="4" eb="5">
      <t>タ</t>
    </rPh>
    <rPh sb="5" eb="6">
      <t>ラン</t>
    </rPh>
    <rPh sb="8" eb="11">
      <t>グタイテキ</t>
    </rPh>
    <rPh sb="12" eb="14">
      <t>ナイヨウ</t>
    </rPh>
    <rPh sb="15" eb="17">
      <t>キニュウ</t>
    </rPh>
    <phoneticPr fontId="10"/>
  </si>
  <si>
    <t>円/時間</t>
    <rPh sb="0" eb="1">
      <t>エン</t>
    </rPh>
    <rPh sb="2" eb="4">
      <t>ジカン</t>
    </rPh>
    <phoneticPr fontId="10"/>
  </si>
  <si>
    <t>）円/時間</t>
    <rPh sb="1" eb="2">
      <t>エン</t>
    </rPh>
    <rPh sb="3" eb="5">
      <t>ジカン</t>
    </rPh>
    <phoneticPr fontId="10"/>
  </si>
  <si>
    <t>（２）年間行事</t>
    <phoneticPr fontId="10"/>
  </si>
  <si>
    <t xml:space="preserve">（３）デイリープログラム </t>
    <phoneticPr fontId="10"/>
  </si>
  <si>
    <t>満年齢区分</t>
    <rPh sb="0" eb="1">
      <t>マン</t>
    </rPh>
    <rPh sb="1" eb="3">
      <t>ジツネンレイ</t>
    </rPh>
    <rPh sb="3" eb="5">
      <t>クブン</t>
    </rPh>
    <phoneticPr fontId="39"/>
  </si>
  <si>
    <t>０歳児</t>
    <rPh sb="1" eb="3">
      <t>サイジ</t>
    </rPh>
    <phoneticPr fontId="39"/>
  </si>
  <si>
    <t>１歳児</t>
    <rPh sb="1" eb="3">
      <t>サイジ</t>
    </rPh>
    <phoneticPr fontId="39"/>
  </si>
  <si>
    <t>２歳児</t>
    <rPh sb="1" eb="3">
      <t>サイジ</t>
    </rPh>
    <phoneticPr fontId="39"/>
  </si>
  <si>
    <t>３歳児</t>
    <rPh sb="1" eb="3">
      <t>サイジ</t>
    </rPh>
    <phoneticPr fontId="39"/>
  </si>
  <si>
    <t>４歳以上児</t>
    <rPh sb="1" eb="2">
      <t>サイ</t>
    </rPh>
    <rPh sb="2" eb="5">
      <t>イジョウジ</t>
    </rPh>
    <phoneticPr fontId="39"/>
  </si>
  <si>
    <t>「P8(3)保育士の加配等の状況」に
計上した職員の勤務時間は除くこと。</t>
    <rPh sb="6" eb="9">
      <t>ホイクシ</t>
    </rPh>
    <rPh sb="10" eb="12">
      <t>カハイ</t>
    </rPh>
    <rPh sb="12" eb="13">
      <t>トウ</t>
    </rPh>
    <rPh sb="14" eb="16">
      <t>ジョウキョウ</t>
    </rPh>
    <phoneticPr fontId="10"/>
  </si>
  <si>
    <t>　【注】１．該当するものを左欄のすべてに〇をつけること。</t>
    <rPh sb="6" eb="8">
      <t>ガイトウ</t>
    </rPh>
    <rPh sb="13" eb="14">
      <t>ヒダリ</t>
    </rPh>
    <rPh sb="14" eb="15">
      <t>ラン</t>
    </rPh>
    <phoneticPr fontId="10"/>
  </si>
  <si>
    <t>【注】</t>
    <rPh sb="1" eb="2">
      <t>チュウ</t>
    </rPh>
    <phoneticPr fontId="10"/>
  </si>
  <si>
    <t xml:space="preserve"> 　　　 </t>
    <phoneticPr fontId="10"/>
  </si>
  <si>
    <t>３．雇用形態は、長期（１年以上）・短期の別を記入すること。</t>
    <phoneticPr fontId="10"/>
  </si>
  <si>
    <t>５．保育士の資格確認は「保育士登録証」により確認すること。</t>
    <phoneticPr fontId="10"/>
  </si>
  <si>
    <t>４．１日当たりの勤務時間は、休憩時間を除いた実勤務時間を記入すること。</t>
    <phoneticPr fontId="10"/>
  </si>
  <si>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10"/>
  </si>
  <si>
    <t>２回目</t>
    <phoneticPr fontId="10"/>
  </si>
  <si>
    <t>未受診者(当日欠席等) への対応</t>
    <phoneticPr fontId="10"/>
  </si>
  <si>
    <t>( 　　　　　 )</t>
    <phoneticPr fontId="10"/>
  </si>
  <si>
    <t>【注】</t>
    <phoneticPr fontId="10"/>
  </si>
  <si>
    <t>２．「受診児童数」は、後日受診の児童を含めて記入すること。</t>
    <phoneticPr fontId="10"/>
  </si>
  <si>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10"/>
  </si>
  <si>
    <t>アレルギー疾患対応
必要児童数</t>
    <phoneticPr fontId="10"/>
  </si>
  <si>
    <t>アナフィラキシー対応
「エピペン」の保管状況</t>
    <phoneticPr fontId="10"/>
  </si>
  <si>
    <t>うち食物アレルギー疾患児童数</t>
    <phoneticPr fontId="10"/>
  </si>
  <si>
    <t>アレルギー疾患児童の把握方法</t>
    <phoneticPr fontId="10"/>
  </si>
  <si>
    <t>保護者からの申出　(申出方法：　　　　　　　　　　)</t>
    <phoneticPr fontId="10"/>
  </si>
  <si>
    <t>その他　(把握方法：       　　        ）</t>
    <phoneticPr fontId="10"/>
  </si>
  <si>
    <t>アレルギー疾患対応のため、保護者から提出を求める書類</t>
    <phoneticPr fontId="10"/>
  </si>
  <si>
    <t>医師の指示書（ガイドラインの生活管理指導表の活用）</t>
    <phoneticPr fontId="10"/>
  </si>
  <si>
    <t>上記以外の医師の指示書</t>
    <phoneticPr fontId="10"/>
  </si>
  <si>
    <t>（　　　　　　　　　　　　　　　　　　　）</t>
    <phoneticPr fontId="10"/>
  </si>
  <si>
    <t>年に１回</t>
    <phoneticPr fontId="10"/>
  </si>
  <si>
    <t>すべての預貯金および有価証券（投資有価証券を含む。）</t>
    <phoneticPr fontId="10"/>
  </si>
  <si>
    <t>加配等名称</t>
    <rPh sb="2" eb="3">
      <t>トウ</t>
    </rPh>
    <rPh sb="3" eb="5">
      <t>メイショウ</t>
    </rPh>
    <phoneticPr fontId="10"/>
  </si>
  <si>
    <t>私的契約児の有無（　有　　・　　無　）</t>
    <rPh sb="0" eb="2">
      <t>シテキ</t>
    </rPh>
    <rPh sb="2" eb="4">
      <t>ケイヤク</t>
    </rPh>
    <rPh sb="4" eb="5">
      <t>ジ</t>
    </rPh>
    <rPh sb="6" eb="8">
      <t>ウム</t>
    </rPh>
    <rPh sb="10" eb="11">
      <t>ユウ</t>
    </rPh>
    <rPh sb="16" eb="17">
      <t>ム</t>
    </rPh>
    <phoneticPr fontId="10"/>
  </si>
  <si>
    <t>（２）　人権擁護・虐待防止にかかる取組状況</t>
    <rPh sb="4" eb="8">
      <t>ジンケンヨウゴ</t>
    </rPh>
    <rPh sb="9" eb="11">
      <t>ギャクタイ</t>
    </rPh>
    <rPh sb="11" eb="13">
      <t>ボウシ</t>
    </rPh>
    <phoneticPr fontId="10"/>
  </si>
  <si>
    <t>人権擁護・虐待防止責任者設置の有無</t>
    <rPh sb="0" eb="2">
      <t>ジンケン</t>
    </rPh>
    <rPh sb="2" eb="4">
      <t>ヨウゴ</t>
    </rPh>
    <rPh sb="5" eb="7">
      <t>ギャクタイ</t>
    </rPh>
    <rPh sb="7" eb="9">
      <t>ボウシ</t>
    </rPh>
    <rPh sb="9" eb="12">
      <t>セキニンシャ</t>
    </rPh>
    <phoneticPr fontId="10"/>
  </si>
  <si>
    <t>設置している　</t>
    <phoneticPr fontId="10"/>
  </si>
  <si>
    <t>・</t>
    <phoneticPr fontId="10"/>
  </si>
  <si>
    <t>設置していない</t>
    <phoneticPr fontId="10"/>
  </si>
  <si>
    <t>人権擁護・虐待防止責任者の職氏名</t>
    <rPh sb="0" eb="4">
      <t>ジンケンヨウゴ</t>
    </rPh>
    <rPh sb="5" eb="7">
      <t>ギャクタイ</t>
    </rPh>
    <rPh sb="7" eb="9">
      <t>ボウシ</t>
    </rPh>
    <rPh sb="9" eb="12">
      <t>セキニンシャ</t>
    </rPh>
    <phoneticPr fontId="10"/>
  </si>
  <si>
    <t>事務分掌への明示および
全職員への周知</t>
    <phoneticPr fontId="10"/>
  </si>
  <si>
    <t>人権擁護・虐待防止に関する職務を上記職員の事務分掌（事務分担）に</t>
    <rPh sb="0" eb="4">
      <t>ジンケンヨウゴ</t>
    </rPh>
    <rPh sb="5" eb="7">
      <t>ギャクタイ</t>
    </rPh>
    <rPh sb="7" eb="9">
      <t>ボウシ</t>
    </rPh>
    <phoneticPr fontId="10"/>
  </si>
  <si>
    <t>明示している</t>
    <phoneticPr fontId="10"/>
  </si>
  <si>
    <t>明示していない</t>
    <phoneticPr fontId="10"/>
  </si>
  <si>
    <t>　前年度からの建物の規模、構造、使用目的の変更</t>
    <rPh sb="1" eb="4">
      <t>ゼンネンド</t>
    </rPh>
    <phoneticPr fontId="10"/>
  </si>
  <si>
    <t>（有の場合）県への届出年月日</t>
    <rPh sb="1" eb="2">
      <t>ア</t>
    </rPh>
    <rPh sb="3" eb="5">
      <t>バアイ</t>
    </rPh>
    <rPh sb="6" eb="7">
      <t>ケン</t>
    </rPh>
    <rPh sb="9" eb="11">
      <t>トドケデ</t>
    </rPh>
    <rPh sb="11" eb="14">
      <t>ネンガッピ</t>
    </rPh>
    <phoneticPr fontId="10"/>
  </si>
  <si>
    <r>
      <t>A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39"/>
  </si>
  <si>
    <t>６．「保育補助者」については、資格の有無欄に　ア 家庭的保育者　イ 保育所・認定こども園において、１年以上かつ</t>
    <phoneticPr fontId="10"/>
  </si>
  <si>
    <t>　　1,440 時間以上保育業務に従事した者であって、子育て支援員研修の地域型保育コースもしくは家庭的保育者研修</t>
    <phoneticPr fontId="10"/>
  </si>
  <si>
    <t>　（基礎研修）を修了した者　ウ 児童福祉施設で２年以上かつ2,880 時間以上児童の保護に従事した者もしくはこれと</t>
    <phoneticPr fontId="10"/>
  </si>
  <si>
    <t>　　同等の経験を有する者として知事の認定を受けた者　エ　ア～ウのいずれにも該当しない　</t>
    <phoneticPr fontId="10"/>
  </si>
  <si>
    <t>　　のいずれかの記号を記入すること。　</t>
    <phoneticPr fontId="10"/>
  </si>
  <si>
    <t>　　　　　　　　</t>
    <phoneticPr fontId="10"/>
  </si>
  <si>
    <t>　円／１日</t>
    <phoneticPr fontId="10"/>
  </si>
  <si>
    <t>収入拠点区分</t>
    <rPh sb="2" eb="4">
      <t>キョテン</t>
    </rPh>
    <phoneticPr fontId="10"/>
  </si>
  <si>
    <t>拠点区分</t>
    <rPh sb="0" eb="2">
      <t>キョテン</t>
    </rPh>
    <phoneticPr fontId="10"/>
  </si>
  <si>
    <t>施設拠点区分への繰入</t>
    <rPh sb="2" eb="4">
      <t>キョテン</t>
    </rPh>
    <rPh sb="8" eb="10">
      <t>クリイ</t>
    </rPh>
    <phoneticPr fontId="10"/>
  </si>
  <si>
    <t>契約書の有無</t>
    <phoneticPr fontId="10"/>
  </si>
  <si>
    <t>有( 　　)社</t>
    <phoneticPr fontId="10"/>
  </si>
  <si>
    <t xml:space="preserve">      ２．財源欄は、具体的(運営費、積立預金、他経理区分から繰入、寄附金等)に記入の上、その金額も記載のこと。</t>
    <phoneticPr fontId="10"/>
  </si>
  <si>
    <t>（２）避難、消火訓練等　　　　　　　　                     　　　　　</t>
    <rPh sb="10" eb="11">
      <t>トウ</t>
    </rPh>
    <phoneticPr fontId="10"/>
  </si>
  <si>
    <t>【計算書類】</t>
    <rPh sb="1" eb="3">
      <t>ケイサン</t>
    </rPh>
    <rPh sb="3" eb="5">
      <t>ショルイ</t>
    </rPh>
    <phoneticPr fontId="10"/>
  </si>
  <si>
    <t>（２）　事故防止対策・発生時対応</t>
    <rPh sb="4" eb="6">
      <t>ジコ</t>
    </rPh>
    <rPh sb="6" eb="8">
      <t>ボウシ</t>
    </rPh>
    <rPh sb="8" eb="10">
      <t>タイサク</t>
    </rPh>
    <rPh sb="11" eb="13">
      <t>ハッセイ</t>
    </rPh>
    <rPh sb="13" eb="14">
      <t>ジ</t>
    </rPh>
    <rPh sb="14" eb="16">
      <t>タイオウ</t>
    </rPh>
    <phoneticPr fontId="10"/>
  </si>
  <si>
    <t>「事故発生の防止のための指針等」の作成の有無</t>
    <rPh sb="1" eb="3">
      <t>ジコ</t>
    </rPh>
    <rPh sb="3" eb="5">
      <t>ハッセイ</t>
    </rPh>
    <rPh sb="6" eb="8">
      <t>ボウシ</t>
    </rPh>
    <rPh sb="12" eb="14">
      <t>シシン</t>
    </rPh>
    <rPh sb="14" eb="15">
      <t>トウ</t>
    </rPh>
    <rPh sb="17" eb="19">
      <t>サクセイ</t>
    </rPh>
    <rPh sb="20" eb="22">
      <t>ウム</t>
    </rPh>
    <phoneticPr fontId="10"/>
  </si>
  <si>
    <t>・</t>
    <phoneticPr fontId="10"/>
  </si>
  <si>
    <t>「事故発生時の対応指針等」の作成の有無</t>
    <rPh sb="1" eb="3">
      <t>ジコ</t>
    </rPh>
    <rPh sb="3" eb="5">
      <t>ハッセイ</t>
    </rPh>
    <rPh sb="5" eb="6">
      <t>ジ</t>
    </rPh>
    <rPh sb="7" eb="9">
      <t>タイオウ</t>
    </rPh>
    <rPh sb="9" eb="11">
      <t>シシン</t>
    </rPh>
    <rPh sb="11" eb="12">
      <t>トウ</t>
    </rPh>
    <rPh sb="14" eb="16">
      <t>サクセイ</t>
    </rPh>
    <rPh sb="17" eb="19">
      <t>ウム</t>
    </rPh>
    <phoneticPr fontId="10"/>
  </si>
  <si>
    <t>資格の有無・資格名</t>
    <rPh sb="3" eb="5">
      <t>ウム</t>
    </rPh>
    <rPh sb="6" eb="8">
      <t>シカク</t>
    </rPh>
    <rPh sb="8" eb="9">
      <t>メイ</t>
    </rPh>
    <phoneticPr fontId="10"/>
  </si>
  <si>
    <r>
      <t>２．加配等名称は、具体的に記入すること。（「低年齢児加配」、「障害児加配」、</t>
    </r>
    <r>
      <rPr>
        <u/>
        <sz val="9"/>
        <rFont val="HGｺﾞｼｯｸM"/>
        <family val="3"/>
        <charset val="128"/>
      </rPr>
      <t>「公定価格基本非常勤」等）</t>
    </r>
    <rPh sb="43" eb="45">
      <t>キホン</t>
    </rPh>
    <phoneticPr fontId="10"/>
  </si>
  <si>
    <r>
      <rPr>
        <u/>
        <sz val="12"/>
        <rFont val="HGｺﾞｼｯｸM"/>
        <family val="3"/>
        <charset val="128"/>
      </rPr>
      <t>（１２）保育士の配置表</t>
    </r>
    <r>
      <rPr>
        <sz val="12"/>
        <rFont val="HGｺﾞｼｯｸM"/>
        <family val="3"/>
        <charset val="128"/>
      </rPr>
      <t xml:space="preserve">                            　　　　　</t>
    </r>
    <rPh sb="4" eb="7">
      <t>ホイクシ</t>
    </rPh>
    <rPh sb="8" eb="10">
      <t>ハイチ</t>
    </rPh>
    <rPh sb="10" eb="11">
      <t>ヒョウ</t>
    </rPh>
    <phoneticPr fontId="10"/>
  </si>
  <si>
    <t xml:space="preserve"> 　　　</t>
    <phoneticPr fontId="10"/>
  </si>
  <si>
    <r>
      <rPr>
        <sz val="9"/>
        <rFont val="HGPｺﾞｼｯｸM"/>
        <family val="3"/>
        <charset val="128"/>
      </rPr>
      <t xml:space="preserve">           </t>
    </r>
    <r>
      <rPr>
        <u/>
        <sz val="9"/>
        <rFont val="HGPｺﾞｼｯｸM"/>
        <family val="3"/>
        <charset val="128"/>
      </rPr>
      <t xml:space="preserve"> </t>
    </r>
    <phoneticPr fontId="10"/>
  </si>
  <si>
    <t>時間　←</t>
    <rPh sb="0" eb="2">
      <t>ジカン</t>
    </rPh>
    <phoneticPr fontId="10"/>
  </si>
  <si>
    <t>　　　　４．保育士の配置基準人員（D）は、下記確認表によること。</t>
    <phoneticPr fontId="10"/>
  </si>
  <si>
    <t>合計　B+C</t>
    <rPh sb="0" eb="2">
      <t>ゴウケイ</t>
    </rPh>
    <phoneticPr fontId="10"/>
  </si>
  <si>
    <t>時</t>
    <rPh sb="0" eb="1">
      <t>トキ</t>
    </rPh>
    <phoneticPr fontId="10"/>
  </si>
  <si>
    <t>～</t>
    <phoneticPr fontId="10"/>
  </si>
  <si>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10"/>
  </si>
  <si>
    <t>確認者</t>
    <rPh sb="0" eb="2">
      <t>カクニン</t>
    </rPh>
    <rPh sb="2" eb="3">
      <t>シャ</t>
    </rPh>
    <phoneticPr fontId="10"/>
  </si>
  <si>
    <t>確認時期</t>
    <rPh sb="0" eb="2">
      <t>カクニン</t>
    </rPh>
    <rPh sb="2" eb="4">
      <t>ジキ</t>
    </rPh>
    <phoneticPr fontId="10"/>
  </si>
  <si>
    <t>　【注】１．</t>
    <phoneticPr fontId="10"/>
  </si>
  <si>
    <t>それぞれ実施日を各上段に記載すること。</t>
    <phoneticPr fontId="10"/>
  </si>
  <si>
    <t>２．</t>
    <phoneticPr fontId="10"/>
  </si>
  <si>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10"/>
  </si>
  <si>
    <t>下段に「地震」、「洪水」などと記入すること。</t>
    <rPh sb="9" eb="11">
      <t>コウズイ</t>
    </rPh>
    <phoneticPr fontId="10"/>
  </si>
  <si>
    <t>３．</t>
  </si>
  <si>
    <t>総合訓練として実施した場合は、区分に従ってそれぞれに記載すること。</t>
    <phoneticPr fontId="10"/>
  </si>
  <si>
    <t>４．</t>
  </si>
  <si>
    <t>消防署の立会いがされた場合は下段に「〇」をつけること。</t>
    <rPh sb="0" eb="3">
      <t>ショウボウショ</t>
    </rPh>
    <rPh sb="4" eb="6">
      <t>タチア</t>
    </rPh>
    <rPh sb="11" eb="13">
      <t>バアイ</t>
    </rPh>
    <rPh sb="14" eb="16">
      <t>ゲダン</t>
    </rPh>
    <phoneticPr fontId="10"/>
  </si>
  <si>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</si>
  <si>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10"/>
  </si>
  <si>
    <t>【注】採用時の健康診断については、年度途中の採用者も含むものとし、法人負担で実施した場合は健康診断に○を、診断書の提出を受けた場合は診断書に○をすること。</t>
    <rPh sb="3" eb="6">
      <t>サイヨウジ</t>
    </rPh>
    <rPh sb="7" eb="9">
      <t>ケンコウ</t>
    </rPh>
    <rPh sb="9" eb="11">
      <t>シンダン</t>
    </rPh>
    <rPh sb="17" eb="19">
      <t>ネンド</t>
    </rPh>
    <rPh sb="19" eb="21">
      <t>トチュウ</t>
    </rPh>
    <rPh sb="22" eb="25">
      <t>サイヨウシャ</t>
    </rPh>
    <rPh sb="26" eb="27">
      <t>フク</t>
    </rPh>
    <rPh sb="33" eb="35">
      <t>ホウジン</t>
    </rPh>
    <rPh sb="35" eb="37">
      <t>フタン</t>
    </rPh>
    <rPh sb="38" eb="40">
      <t>ジッシ</t>
    </rPh>
    <rPh sb="42" eb="44">
      <t>バアイ</t>
    </rPh>
    <rPh sb="45" eb="47">
      <t>ケンコウ</t>
    </rPh>
    <rPh sb="47" eb="49">
      <t>シンダン</t>
    </rPh>
    <rPh sb="53" eb="56">
      <t>シンダンショ</t>
    </rPh>
    <rPh sb="57" eb="59">
      <t>テイシュツ</t>
    </rPh>
    <rPh sb="60" eb="61">
      <t>ウ</t>
    </rPh>
    <rPh sb="63" eb="65">
      <t>バアイ</t>
    </rPh>
    <rPh sb="66" eb="69">
      <t>シンダンショ</t>
    </rPh>
    <phoneticPr fontId="10"/>
  </si>
  <si>
    <t>法人単位貸借対照表</t>
    <rPh sb="0" eb="2">
      <t>ホウジン</t>
    </rPh>
    <rPh sb="2" eb="4">
      <t>タンイ</t>
    </rPh>
    <phoneticPr fontId="10"/>
  </si>
  <si>
    <t>法人単位資金収支計算書</t>
    <rPh sb="0" eb="2">
      <t>ホウジン</t>
    </rPh>
    <rPh sb="2" eb="4">
      <t>タンイ</t>
    </rPh>
    <phoneticPr fontId="10"/>
  </si>
  <si>
    <t>法人単位事業活動計算書</t>
    <rPh sb="0" eb="2">
      <t>ホウジン</t>
    </rPh>
    <rPh sb="2" eb="4">
      <t>タンイ</t>
    </rPh>
    <phoneticPr fontId="10"/>
  </si>
  <si>
    <t>〇計算書類に対する注記</t>
    <rPh sb="1" eb="3">
      <t>ケイサン</t>
    </rPh>
    <rPh sb="3" eb="5">
      <t>ショルイ</t>
    </rPh>
    <rPh sb="6" eb="7">
      <t>タイ</t>
    </rPh>
    <rPh sb="9" eb="11">
      <t>チュウキ</t>
    </rPh>
    <phoneticPr fontId="10"/>
  </si>
  <si>
    <t>法人全体</t>
    <rPh sb="0" eb="2">
      <t>ホウジン</t>
    </rPh>
    <rPh sb="2" eb="4">
      <t>ゼンタイ</t>
    </rPh>
    <phoneticPr fontId="10"/>
  </si>
  <si>
    <t>該当拠点区分</t>
    <rPh sb="0" eb="2">
      <t>ガイトウ</t>
    </rPh>
    <rPh sb="2" eb="4">
      <t>キョテン</t>
    </rPh>
    <rPh sb="4" eb="6">
      <t>クブン</t>
    </rPh>
    <phoneticPr fontId="10"/>
  </si>
  <si>
    <t>基本財産及びその他の固定資産（有形・無形固定資産）</t>
    <rPh sb="15" eb="17">
      <t>ユウケイ</t>
    </rPh>
    <rPh sb="18" eb="20">
      <t>ムケイ</t>
    </rPh>
    <rPh sb="20" eb="22">
      <t>コテイ</t>
    </rPh>
    <rPh sb="22" eb="24">
      <t>シサン</t>
    </rPh>
    <phoneticPr fontId="10"/>
  </si>
  <si>
    <t>の明細書</t>
    <rPh sb="1" eb="4">
      <t>メイサイショ</t>
    </rPh>
    <phoneticPr fontId="10"/>
  </si>
  <si>
    <t>事業区分間及び拠点区分間貸付金(借入金)残高明細書</t>
    <rPh sb="20" eb="22">
      <t>ザンダカ</t>
    </rPh>
    <phoneticPr fontId="10"/>
  </si>
  <si>
    <t>資金収支内訳表</t>
    <rPh sb="4" eb="6">
      <t>ウチワケ</t>
    </rPh>
    <phoneticPr fontId="10"/>
  </si>
  <si>
    <t>事業区分資金収支内訳表</t>
    <rPh sb="8" eb="10">
      <t>ウチワケ</t>
    </rPh>
    <phoneticPr fontId="10"/>
  </si>
  <si>
    <t>事業区分事業活動内訳表</t>
    <rPh sb="8" eb="10">
      <t>ウチワケ</t>
    </rPh>
    <phoneticPr fontId="10"/>
  </si>
  <si>
    <t>事業活動内訳表</t>
    <rPh sb="4" eb="6">
      <t>ウチワケ</t>
    </rPh>
    <phoneticPr fontId="10"/>
  </si>
  <si>
    <t>その他
（　　　）</t>
    <rPh sb="2" eb="3">
      <t>タ</t>
    </rPh>
    <phoneticPr fontId="10"/>
  </si>
  <si>
    <r>
      <t>　　３．</t>
    </r>
    <r>
      <rPr>
        <u/>
        <sz val="9"/>
        <rFont val="HGｺﾞｼｯｸM"/>
        <family val="3"/>
        <charset val="128"/>
      </rPr>
      <t>分園を設置している施設については、本園・分園毎に調書を作成してください。</t>
    </r>
    <r>
      <rPr>
        <sz val="9"/>
        <rFont val="HGｺﾞｼｯｸM"/>
        <family val="3"/>
        <charset val="128"/>
      </rPr>
      <t xml:space="preserve">
　　　　</t>
    </r>
    <r>
      <rPr>
        <u/>
        <sz val="9"/>
        <rFont val="HGｺﾞｼｯｸM"/>
        <family val="3"/>
        <charset val="128"/>
      </rPr>
      <t>ただし、本園と同内容となる項目については、本園のみに記載して差し支えありません。</t>
    </r>
    <phoneticPr fontId="10"/>
  </si>
  <si>
    <r>
      <t>　　　　　</t>
    </r>
    <r>
      <rPr>
        <u/>
        <sz val="9"/>
        <rFont val="HGｺﾞｼｯｸM"/>
        <family val="3"/>
        <charset val="128"/>
      </rPr>
      <t>すること。（ただし、育休・産休・介護休・病休中の職員を除く。）</t>
    </r>
    <rPh sb="15" eb="17">
      <t>イクキュウ</t>
    </rPh>
    <rPh sb="18" eb="20">
      <t>サンキュウ</t>
    </rPh>
    <rPh sb="21" eb="23">
      <t>カイゴ</t>
    </rPh>
    <rPh sb="23" eb="24">
      <t>キュウ</t>
    </rPh>
    <rPh sb="25" eb="26">
      <t>ビョウ</t>
    </rPh>
    <rPh sb="26" eb="27">
      <t>キュウ</t>
    </rPh>
    <rPh sb="27" eb="28">
      <t>チュウ</t>
    </rPh>
    <rPh sb="29" eb="31">
      <t>ショクイン</t>
    </rPh>
    <rPh sb="32" eb="33">
      <t>ノゾ</t>
    </rPh>
    <phoneticPr fontId="10"/>
  </si>
  <si>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10"/>
  </si>
  <si>
    <t>・</t>
    <phoneticPr fontId="10"/>
  </si>
  <si>
    <t>火災・地震以外に施設で想定される災害についての避難訓練の有無と訓練の内容</t>
  </si>
  <si>
    <t>訓練の内容（　　　　　　）</t>
  </si>
  <si>
    <t>【注】１．保育標準時間対応1人および公定価格基本分単価上、配置が必要な非常勤保育士1人は必ず計上すること。</t>
    <rPh sb="5" eb="7">
      <t>ホイク</t>
    </rPh>
    <rPh sb="7" eb="9">
      <t>ヒョウジュン</t>
    </rPh>
    <rPh sb="9" eb="11">
      <t>ジカン</t>
    </rPh>
    <rPh sb="11" eb="13">
      <t>タイオウ</t>
    </rPh>
    <rPh sb="14" eb="15">
      <t>ヒト</t>
    </rPh>
    <rPh sb="42" eb="43">
      <t>ヒト</t>
    </rPh>
    <rPh sb="44" eb="45">
      <t>カナラ</t>
    </rPh>
    <rPh sb="46" eb="48">
      <t>ケイジョウ</t>
    </rPh>
    <phoneticPr fontId="10"/>
  </si>
  <si>
    <t>１か月当たりの
勤務時間
(a×ｂ)</t>
    <rPh sb="10" eb="12">
      <t>ジカン</t>
    </rPh>
    <phoneticPr fontId="10"/>
  </si>
  <si>
    <t>備考</t>
    <rPh sb="0" eb="2">
      <t>ビコウ</t>
    </rPh>
    <phoneticPr fontId="10"/>
  </si>
  <si>
    <r>
      <t>　　　</t>
    </r>
    <r>
      <rPr>
        <u/>
        <sz val="9"/>
        <rFont val="HGｺﾞｼｯｸM"/>
        <family val="3"/>
        <charset val="128"/>
      </rPr>
      <t>提出時には、</t>
    </r>
    <r>
      <rPr>
        <sz val="9"/>
        <rFont val="HGｺﾞｼｯｸM"/>
        <family val="3"/>
        <charset val="128"/>
      </rPr>
      <t>氏</t>
    </r>
    <r>
      <rPr>
        <sz val="9"/>
        <color theme="1"/>
        <rFont val="HGｺﾞｼｯｸM"/>
        <family val="3"/>
        <charset val="128"/>
      </rPr>
      <t>名の記載は、要しないこと。</t>
    </r>
    <rPh sb="3" eb="5">
      <t>テイシュツ</t>
    </rPh>
    <rPh sb="5" eb="6">
      <t>ジ</t>
    </rPh>
    <rPh sb="16" eb="17">
      <t>ヨウ</t>
    </rPh>
    <phoneticPr fontId="10"/>
  </si>
  <si>
    <t>報告年月日</t>
    <rPh sb="0" eb="2">
      <t>ホウコク</t>
    </rPh>
    <rPh sb="2" eb="5">
      <t>ネンガッピ</t>
    </rPh>
    <phoneticPr fontId="10"/>
  </si>
  <si>
    <t>報告の有無</t>
    <rPh sb="0" eb="2">
      <t>ホウコク</t>
    </rPh>
    <rPh sb="3" eb="5">
      <t>ウム</t>
    </rPh>
    <phoneticPr fontId="10"/>
  </si>
  <si>
    <t>有</t>
    <rPh sb="0" eb="1">
      <t>ア</t>
    </rPh>
    <phoneticPr fontId="10"/>
  </si>
  <si>
    <t>・</t>
    <phoneticPr fontId="10"/>
  </si>
  <si>
    <t>無</t>
    <rPh sb="0" eb="1">
      <t>ナ</t>
    </rPh>
    <phoneticPr fontId="10"/>
  </si>
  <si>
    <t>年　　</t>
    <rPh sb="0" eb="1">
      <t>ネン</t>
    </rPh>
    <phoneticPr fontId="10"/>
  </si>
  <si>
    <t>月</t>
    <rPh sb="0" eb="1">
      <t>ガツ</t>
    </rPh>
    <phoneticPr fontId="10"/>
  </si>
  <si>
    <t>日</t>
    <rPh sb="0" eb="1">
      <t>ニチ</t>
    </rPh>
    <phoneticPr fontId="10"/>
  </si>
  <si>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10"/>
  </si>
  <si>
    <t>１日当たりの勤務時間(a)</t>
  </si>
  <si>
    <t>１か月当たりの勤務日数(b)</t>
  </si>
  <si>
    <t>加配等を除いた直近月1日の職員数
（①-②）</t>
    <rPh sb="0" eb="2">
      <t>カハイ</t>
    </rPh>
    <rPh sb="2" eb="3">
      <t>トウ</t>
    </rPh>
    <rPh sb="4" eb="5">
      <t>ノゾ</t>
    </rPh>
    <rPh sb="7" eb="9">
      <t>チョッキン</t>
    </rPh>
    <rPh sb="9" eb="10">
      <t>ツキ</t>
    </rPh>
    <phoneticPr fontId="10"/>
  </si>
  <si>
    <t>［保育士配置基準人員確認表］</t>
    <phoneticPr fontId="10"/>
  </si>
  <si>
    <t>月1日時点(直近月)</t>
    <rPh sb="0" eb="1">
      <t>ガツ</t>
    </rPh>
    <rPh sb="2" eb="3">
      <t>ニチ</t>
    </rPh>
    <rPh sb="3" eb="5">
      <t>ジテン</t>
    </rPh>
    <rPh sb="6" eb="8">
      <t>チョッキン</t>
    </rPh>
    <rPh sb="8" eb="9">
      <t>ツキ</t>
    </rPh>
    <phoneticPr fontId="10"/>
  </si>
  <si>
    <t>（　　　　）
その他</t>
    <phoneticPr fontId="10"/>
  </si>
  <si>
    <t>●３歳児の配置基準</t>
    <rPh sb="2" eb="3">
      <t>サイ</t>
    </rPh>
    <rPh sb="3" eb="4">
      <t>ジ</t>
    </rPh>
    <rPh sb="5" eb="7">
      <t>ハイチ</t>
    </rPh>
    <rPh sb="7" eb="9">
      <t>キジュン</t>
    </rPh>
    <phoneticPr fontId="10"/>
  </si>
  <si>
    <t>時間帯別入所児童数</t>
    <rPh sb="0" eb="3">
      <t>ジカンタイ</t>
    </rPh>
    <rPh sb="3" eb="4">
      <t>ベツ</t>
    </rPh>
    <rPh sb="4" eb="6">
      <t>ニュウショ</t>
    </rPh>
    <rPh sb="6" eb="7">
      <t>コ</t>
    </rPh>
    <rPh sb="7" eb="8">
      <t>ワラベ</t>
    </rPh>
    <rPh sb="8" eb="9">
      <t>スウ</t>
    </rPh>
    <phoneticPr fontId="39"/>
  </si>
  <si>
    <t>勤務開始
時　　分</t>
    <rPh sb="0" eb="2">
      <t>キンム</t>
    </rPh>
    <rPh sb="2" eb="4">
      <t>カイシ</t>
    </rPh>
    <rPh sb="5" eb="6">
      <t>ジ</t>
    </rPh>
    <rPh sb="8" eb="9">
      <t>フン</t>
    </rPh>
    <phoneticPr fontId="10"/>
  </si>
  <si>
    <t>勤務終了
時　　分</t>
    <rPh sb="0" eb="2">
      <t>キンム</t>
    </rPh>
    <rPh sb="2" eb="4">
      <t>シュウリョウ</t>
    </rPh>
    <rPh sb="5" eb="6">
      <t>ジ</t>
    </rPh>
    <rPh sb="8" eb="9">
      <t>フン</t>
    </rPh>
    <phoneticPr fontId="10"/>
  </si>
  <si>
    <t>～</t>
  </si>
  <si>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</si>
  <si>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</si>
  <si>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</si>
  <si>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</si>
  <si>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</si>
  <si>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</si>
  <si>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</si>
  <si>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</si>
  <si>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</si>
  <si>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</si>
  <si>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</si>
  <si>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</si>
  <si>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</si>
  <si>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</si>
  <si>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</si>
  <si>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</si>
  <si>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</si>
  <si>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</si>
  <si>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</si>
  <si>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</si>
  <si>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</si>
  <si>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</si>
  <si>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</si>
  <si>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</si>
  <si>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</si>
  <si>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</si>
  <si>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</si>
  <si>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</si>
  <si>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</si>
  <si>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</si>
  <si>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</si>
  <si>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</si>
  <si>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</si>
  <si>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</si>
  <si>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</si>
  <si>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</si>
  <si>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</si>
  <si>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</si>
  <si>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</si>
  <si>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</si>
  <si>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４　職員の配置等の状況　</t>
    <phoneticPr fontId="10"/>
  </si>
  <si>
    <t>　</t>
    <phoneticPr fontId="10"/>
  </si>
  <si>
    <t>担 任</t>
  </si>
  <si>
    <t>採用年月日</t>
  </si>
  <si>
    <t>弾力運用</t>
    <rPh sb="0" eb="2">
      <t>ダンリョク</t>
    </rPh>
    <rPh sb="2" eb="4">
      <t>ウンヨウ</t>
    </rPh>
    <phoneticPr fontId="10"/>
  </si>
  <si>
    <t>保育補助者</t>
    <rPh sb="0" eb="2">
      <t>ホイク</t>
    </rPh>
    <rPh sb="2" eb="4">
      <t>ホジョ</t>
    </rPh>
    <rPh sb="4" eb="5">
      <t>シャ</t>
    </rPh>
    <phoneticPr fontId="10"/>
  </si>
  <si>
    <t>勤務の有無</t>
    <rPh sb="0" eb="2">
      <t>キンム</t>
    </rPh>
    <rPh sb="3" eb="5">
      <t>ウム</t>
    </rPh>
    <phoneticPr fontId="10"/>
  </si>
  <si>
    <t>クラス名</t>
  </si>
  <si>
    <t>常勤1</t>
    <rPh sb="0" eb="2">
      <t>ジョウキン</t>
    </rPh>
    <phoneticPr fontId="10"/>
  </si>
  <si>
    <t>　</t>
  </si>
  <si>
    <t>勤務日</t>
  </si>
  <si>
    <t>常勤2</t>
    <rPh sb="0" eb="2">
      <t>ジョウキン</t>
    </rPh>
    <phoneticPr fontId="10"/>
  </si>
  <si>
    <t>○</t>
  </si>
  <si>
    <t>常勤3</t>
    <rPh sb="0" eb="2">
      <t>ジョウキン</t>
    </rPh>
    <phoneticPr fontId="10"/>
  </si>
  <si>
    <t>常勤4</t>
    <rPh sb="0" eb="2">
      <t>ジョウキン</t>
    </rPh>
    <phoneticPr fontId="10"/>
  </si>
  <si>
    <t>常勤5</t>
    <rPh sb="0" eb="2">
      <t>ジョウキン</t>
    </rPh>
    <phoneticPr fontId="10"/>
  </si>
  <si>
    <t>常勤6</t>
    <rPh sb="0" eb="2">
      <t>ジョウキン</t>
    </rPh>
    <phoneticPr fontId="10"/>
  </si>
  <si>
    <t>常勤7</t>
    <rPh sb="0" eb="2">
      <t>ジョウキン</t>
    </rPh>
    <phoneticPr fontId="10"/>
  </si>
  <si>
    <t>常勤8</t>
    <rPh sb="0" eb="2">
      <t>ジョウキン</t>
    </rPh>
    <phoneticPr fontId="10"/>
  </si>
  <si>
    <t>常勤9</t>
    <rPh sb="0" eb="2">
      <t>ジョウキン</t>
    </rPh>
    <phoneticPr fontId="10"/>
  </si>
  <si>
    <t>常勤10</t>
    <rPh sb="0" eb="2">
      <t>ジョウキン</t>
    </rPh>
    <phoneticPr fontId="10"/>
  </si>
  <si>
    <t>常勤11</t>
    <rPh sb="0" eb="2">
      <t>ジョウキン</t>
    </rPh>
    <phoneticPr fontId="10"/>
  </si>
  <si>
    <t>常勤12</t>
    <rPh sb="0" eb="2">
      <t>ジョウキン</t>
    </rPh>
    <phoneticPr fontId="10"/>
  </si>
  <si>
    <t>常勤13</t>
    <rPh sb="0" eb="2">
      <t>ジョウキン</t>
    </rPh>
    <phoneticPr fontId="10"/>
  </si>
  <si>
    <t>常勤14</t>
    <rPh sb="0" eb="2">
      <t>ジョウキン</t>
    </rPh>
    <phoneticPr fontId="10"/>
  </si>
  <si>
    <t>常勤15</t>
    <rPh sb="0" eb="2">
      <t>ジョウキン</t>
    </rPh>
    <phoneticPr fontId="10"/>
  </si>
  <si>
    <t>常勤16</t>
    <rPh sb="0" eb="2">
      <t>ジョウキン</t>
    </rPh>
    <phoneticPr fontId="10"/>
  </si>
  <si>
    <t>常勤17</t>
    <rPh sb="0" eb="2">
      <t>ジョウキン</t>
    </rPh>
    <phoneticPr fontId="10"/>
  </si>
  <si>
    <t>常勤18</t>
    <rPh sb="0" eb="2">
      <t>ジョウキン</t>
    </rPh>
    <phoneticPr fontId="10"/>
  </si>
  <si>
    <t>常勤19</t>
    <rPh sb="0" eb="2">
      <t>ジョウキン</t>
    </rPh>
    <phoneticPr fontId="10"/>
  </si>
  <si>
    <t>常勤20</t>
    <rPh sb="0" eb="2">
      <t>ジョウキン</t>
    </rPh>
    <phoneticPr fontId="10"/>
  </si>
  <si>
    <t>常勤21</t>
    <rPh sb="0" eb="2">
      <t>ジョウキン</t>
    </rPh>
    <phoneticPr fontId="10"/>
  </si>
  <si>
    <t>常勤22</t>
    <rPh sb="0" eb="2">
      <t>ジョウキン</t>
    </rPh>
    <phoneticPr fontId="10"/>
  </si>
  <si>
    <t>常勤23</t>
    <rPh sb="0" eb="2">
      <t>ジョウキン</t>
    </rPh>
    <phoneticPr fontId="10"/>
  </si>
  <si>
    <t>常勤24</t>
    <rPh sb="0" eb="2">
      <t>ジョウキン</t>
    </rPh>
    <phoneticPr fontId="10"/>
  </si>
  <si>
    <t>常勤25</t>
    <rPh sb="0" eb="2">
      <t>ジョウキン</t>
    </rPh>
    <phoneticPr fontId="10"/>
  </si>
  <si>
    <t>常勤26</t>
    <rPh sb="0" eb="2">
      <t>ジョウキン</t>
    </rPh>
    <phoneticPr fontId="10"/>
  </si>
  <si>
    <t>常勤27</t>
    <rPh sb="0" eb="2">
      <t>ジョウキン</t>
    </rPh>
    <phoneticPr fontId="10"/>
  </si>
  <si>
    <t>常勤28</t>
    <rPh sb="0" eb="2">
      <t>ジョウキン</t>
    </rPh>
    <phoneticPr fontId="10"/>
  </si>
  <si>
    <t>常勤29</t>
    <rPh sb="0" eb="2">
      <t>ジョウキン</t>
    </rPh>
    <phoneticPr fontId="10"/>
  </si>
  <si>
    <t>常勤30</t>
    <rPh sb="0" eb="2">
      <t>ジョウキン</t>
    </rPh>
    <phoneticPr fontId="10"/>
  </si>
  <si>
    <t>常勤31</t>
    <rPh sb="0" eb="2">
      <t>ジョウキン</t>
    </rPh>
    <phoneticPr fontId="10"/>
  </si>
  <si>
    <t>常勤32</t>
    <rPh sb="0" eb="2">
      <t>ジョウキン</t>
    </rPh>
    <phoneticPr fontId="10"/>
  </si>
  <si>
    <t>常勤33</t>
    <rPh sb="0" eb="2">
      <t>ジョウキン</t>
    </rPh>
    <phoneticPr fontId="10"/>
  </si>
  <si>
    <t>常勤34</t>
    <rPh sb="0" eb="2">
      <t>ジョウキン</t>
    </rPh>
    <phoneticPr fontId="10"/>
  </si>
  <si>
    <t>常勤35</t>
    <rPh sb="0" eb="2">
      <t>ジョウキン</t>
    </rPh>
    <phoneticPr fontId="10"/>
  </si>
  <si>
    <t>常勤36</t>
    <rPh sb="0" eb="2">
      <t>ジョウキン</t>
    </rPh>
    <phoneticPr fontId="10"/>
  </si>
  <si>
    <t>常勤37</t>
    <rPh sb="0" eb="2">
      <t>ジョウキン</t>
    </rPh>
    <phoneticPr fontId="10"/>
  </si>
  <si>
    <t>常勤38</t>
    <rPh sb="0" eb="2">
      <t>ジョウキン</t>
    </rPh>
    <phoneticPr fontId="10"/>
  </si>
  <si>
    <t>常勤39</t>
    <rPh sb="0" eb="2">
      <t>ジョウキン</t>
    </rPh>
    <phoneticPr fontId="10"/>
  </si>
  <si>
    <t>常勤40</t>
    <rPh sb="0" eb="2">
      <t>ジョウキン</t>
    </rPh>
    <phoneticPr fontId="10"/>
  </si>
  <si>
    <t>常勤41</t>
    <rPh sb="0" eb="2">
      <t>ジョウキン</t>
    </rPh>
    <phoneticPr fontId="10"/>
  </si>
  <si>
    <t>常勤42</t>
    <rPh sb="0" eb="2">
      <t>ジョウキン</t>
    </rPh>
    <phoneticPr fontId="10"/>
  </si>
  <si>
    <t>常勤43</t>
    <rPh sb="0" eb="2">
      <t>ジョウキン</t>
    </rPh>
    <phoneticPr fontId="10"/>
  </si>
  <si>
    <t>常勤44</t>
    <rPh sb="0" eb="2">
      <t>ジョウキン</t>
    </rPh>
    <phoneticPr fontId="10"/>
  </si>
  <si>
    <t>常勤45</t>
    <rPh sb="0" eb="2">
      <t>ジョウキン</t>
    </rPh>
    <phoneticPr fontId="10"/>
  </si>
  <si>
    <t>常勤46</t>
    <rPh sb="0" eb="2">
      <t>ジョウキン</t>
    </rPh>
    <phoneticPr fontId="10"/>
  </si>
  <si>
    <t>常勤47</t>
    <rPh sb="0" eb="2">
      <t>ジョウキン</t>
    </rPh>
    <phoneticPr fontId="10"/>
  </si>
  <si>
    <t>常勤48</t>
    <rPh sb="0" eb="2">
      <t>ジョウキン</t>
    </rPh>
    <phoneticPr fontId="10"/>
  </si>
  <si>
    <t>常勤49</t>
    <rPh sb="0" eb="2">
      <t>ジョウキン</t>
    </rPh>
    <phoneticPr fontId="10"/>
  </si>
  <si>
    <t>常勤50</t>
    <rPh sb="0" eb="2">
      <t>ジョウキン</t>
    </rPh>
    <phoneticPr fontId="10"/>
  </si>
  <si>
    <t>【P6】
配置基準対象フラグ</t>
    <rPh sb="5" eb="7">
      <t>ハイチ</t>
    </rPh>
    <rPh sb="7" eb="9">
      <t>キジュン</t>
    </rPh>
    <rPh sb="9" eb="11">
      <t>タイショウ</t>
    </rPh>
    <phoneticPr fontId="10"/>
  </si>
  <si>
    <t>雇用(委嘱）年月日</t>
    <rPh sb="3" eb="5">
      <t>イショク</t>
    </rPh>
    <rPh sb="6" eb="9">
      <t>ネンガッピ</t>
    </rPh>
    <phoneticPr fontId="10"/>
  </si>
  <si>
    <t>雇用形態</t>
    <rPh sb="0" eb="2">
      <t>コヨウ</t>
    </rPh>
    <rPh sb="2" eb="4">
      <t>ケイタイ</t>
    </rPh>
    <phoneticPr fontId="10"/>
  </si>
  <si>
    <t>（10）常勤職員の給与等</t>
    <rPh sb="4" eb="6">
      <t>ジョウキン</t>
    </rPh>
    <rPh sb="9" eb="11">
      <t>キュウヨ</t>
    </rPh>
    <rPh sb="11" eb="12">
      <t>トウ</t>
    </rPh>
    <phoneticPr fontId="10"/>
  </si>
  <si>
    <t>年齢</t>
    <rPh sb="0" eb="2">
      <t>ネンレイ</t>
    </rPh>
    <phoneticPr fontId="10"/>
  </si>
  <si>
    <t>（１１）非常勤職員の賃金等</t>
    <phoneticPr fontId="10"/>
  </si>
  <si>
    <t>←P5で選択した配置基準が自動入力されます</t>
    <rPh sb="4" eb="6">
      <t>センタク</t>
    </rPh>
    <rPh sb="8" eb="10">
      <t>ハイチ</t>
    </rPh>
    <rPh sb="10" eb="12">
      <t>キジュン</t>
    </rPh>
    <rPh sb="13" eb="15">
      <t>ジドウ</t>
    </rPh>
    <rPh sb="15" eb="17">
      <t>ニュウリョク</t>
    </rPh>
    <phoneticPr fontId="10"/>
  </si>
  <si>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39"/>
  </si>
  <si>
    <t>配置基準対象</t>
    <rPh sb="0" eb="2">
      <t>ハイチ</t>
    </rPh>
    <rPh sb="2" eb="4">
      <t>キジュン</t>
    </rPh>
    <rPh sb="4" eb="6">
      <t>タイショウ</t>
    </rPh>
    <phoneticPr fontId="10"/>
  </si>
  <si>
    <t>職名</t>
    <rPh sb="0" eb="2">
      <t>ショクメイ</t>
    </rPh>
    <phoneticPr fontId="10"/>
  </si>
  <si>
    <t>担任クラス名</t>
    <rPh sb="0" eb="2">
      <t>タンニン</t>
    </rPh>
    <rPh sb="5" eb="6">
      <t>メイ</t>
    </rPh>
    <phoneticPr fontId="10"/>
  </si>
  <si>
    <t>保育士登録</t>
    <rPh sb="0" eb="3">
      <t>ホイクシ</t>
    </rPh>
    <rPh sb="3" eb="5">
      <t>トウロク</t>
    </rPh>
    <phoneticPr fontId="10"/>
  </si>
  <si>
    <t>非常勤1</t>
    <rPh sb="0" eb="3">
      <t>ヒジョウキン</t>
    </rPh>
    <phoneticPr fontId="10"/>
  </si>
  <si>
    <t>非常勤2</t>
    <rPh sb="0" eb="3">
      <t>ヒジョウキン</t>
    </rPh>
    <phoneticPr fontId="10"/>
  </si>
  <si>
    <t>非常勤3</t>
    <rPh sb="0" eb="3">
      <t>ヒジョウキン</t>
    </rPh>
    <phoneticPr fontId="10"/>
  </si>
  <si>
    <t>非常勤4</t>
    <rPh sb="0" eb="3">
      <t>ヒジョウキン</t>
    </rPh>
    <phoneticPr fontId="10"/>
  </si>
  <si>
    <t>非常勤5</t>
    <rPh sb="0" eb="3">
      <t>ヒジョウキン</t>
    </rPh>
    <phoneticPr fontId="10"/>
  </si>
  <si>
    <t>非常勤6</t>
    <rPh sb="0" eb="3">
      <t>ヒジョウキン</t>
    </rPh>
    <phoneticPr fontId="10"/>
  </si>
  <si>
    <t>非常勤7</t>
    <rPh sb="0" eb="3">
      <t>ヒジョウキン</t>
    </rPh>
    <phoneticPr fontId="10"/>
  </si>
  <si>
    <t>非常勤8</t>
    <rPh sb="0" eb="3">
      <t>ヒジョウキン</t>
    </rPh>
    <phoneticPr fontId="10"/>
  </si>
  <si>
    <t>非常勤9</t>
    <rPh sb="0" eb="3">
      <t>ヒジョウキン</t>
    </rPh>
    <phoneticPr fontId="10"/>
  </si>
  <si>
    <t>非常勤10</t>
    <rPh sb="0" eb="3">
      <t>ヒジョウキン</t>
    </rPh>
    <phoneticPr fontId="10"/>
  </si>
  <si>
    <t>非常勤11</t>
    <rPh sb="0" eb="3">
      <t>ヒジョウキン</t>
    </rPh>
    <phoneticPr fontId="10"/>
  </si>
  <si>
    <t>非常勤12</t>
    <rPh sb="0" eb="3">
      <t>ヒジョウキン</t>
    </rPh>
    <phoneticPr fontId="10"/>
  </si>
  <si>
    <t>非常勤13</t>
    <rPh sb="0" eb="3">
      <t>ヒジョウキン</t>
    </rPh>
    <phoneticPr fontId="10"/>
  </si>
  <si>
    <t>非常勤14</t>
    <rPh sb="0" eb="3">
      <t>ヒジョウキン</t>
    </rPh>
    <phoneticPr fontId="10"/>
  </si>
  <si>
    <t>非常勤15</t>
    <rPh sb="0" eb="3">
      <t>ヒジョウキン</t>
    </rPh>
    <phoneticPr fontId="10"/>
  </si>
  <si>
    <t>非常勤16</t>
    <rPh sb="0" eb="3">
      <t>ヒジョウキン</t>
    </rPh>
    <phoneticPr fontId="10"/>
  </si>
  <si>
    <t>非常勤17</t>
    <rPh sb="0" eb="3">
      <t>ヒジョウキン</t>
    </rPh>
    <phoneticPr fontId="10"/>
  </si>
  <si>
    <t>非常勤18</t>
    <rPh sb="0" eb="3">
      <t>ヒジョウキン</t>
    </rPh>
    <phoneticPr fontId="10"/>
  </si>
  <si>
    <t>非常勤19</t>
    <rPh sb="0" eb="3">
      <t>ヒジョウキン</t>
    </rPh>
    <phoneticPr fontId="10"/>
  </si>
  <si>
    <t>非常勤20</t>
    <rPh sb="0" eb="3">
      <t>ヒジョウキン</t>
    </rPh>
    <phoneticPr fontId="10"/>
  </si>
  <si>
    <t>非常勤21</t>
    <rPh sb="0" eb="3">
      <t>ヒジョウキン</t>
    </rPh>
    <phoneticPr fontId="10"/>
  </si>
  <si>
    <t>非常勤22</t>
    <rPh sb="0" eb="3">
      <t>ヒジョウキン</t>
    </rPh>
    <phoneticPr fontId="10"/>
  </si>
  <si>
    <t>非常勤23</t>
    <rPh sb="0" eb="3">
      <t>ヒジョウキン</t>
    </rPh>
    <phoneticPr fontId="10"/>
  </si>
  <si>
    <t>非常勤24</t>
    <rPh sb="0" eb="3">
      <t>ヒジョウキン</t>
    </rPh>
    <phoneticPr fontId="10"/>
  </si>
  <si>
    <t>非常勤25</t>
    <rPh sb="0" eb="3">
      <t>ヒジョウキン</t>
    </rPh>
    <phoneticPr fontId="10"/>
  </si>
  <si>
    <t>非常勤26</t>
    <rPh sb="0" eb="3">
      <t>ヒジョウキン</t>
    </rPh>
    <phoneticPr fontId="10"/>
  </si>
  <si>
    <t>非常勤27</t>
    <rPh sb="0" eb="3">
      <t>ヒジョウキン</t>
    </rPh>
    <phoneticPr fontId="10"/>
  </si>
  <si>
    <t>非常勤28</t>
    <rPh sb="0" eb="3">
      <t>ヒジョウキン</t>
    </rPh>
    <phoneticPr fontId="10"/>
  </si>
  <si>
    <t>非常勤29</t>
    <rPh sb="0" eb="3">
      <t>ヒジョウキン</t>
    </rPh>
    <phoneticPr fontId="10"/>
  </si>
  <si>
    <t>非常勤30</t>
    <rPh sb="0" eb="3">
      <t>ヒジョウキン</t>
    </rPh>
    <phoneticPr fontId="10"/>
  </si>
  <si>
    <t>非常勤31</t>
    <rPh sb="0" eb="3">
      <t>ヒジョウキン</t>
    </rPh>
    <phoneticPr fontId="10"/>
  </si>
  <si>
    <t>非常勤32</t>
    <rPh sb="0" eb="3">
      <t>ヒジョウキン</t>
    </rPh>
    <phoneticPr fontId="10"/>
  </si>
  <si>
    <t>非常勤33</t>
    <rPh sb="0" eb="3">
      <t>ヒジョウキン</t>
    </rPh>
    <phoneticPr fontId="10"/>
  </si>
  <si>
    <t>非常勤34</t>
    <rPh sb="0" eb="3">
      <t>ヒジョウキン</t>
    </rPh>
    <phoneticPr fontId="10"/>
  </si>
  <si>
    <t>非常勤35</t>
    <rPh sb="0" eb="3">
      <t>ヒジョウキン</t>
    </rPh>
    <phoneticPr fontId="10"/>
  </si>
  <si>
    <t>非常勤36</t>
    <rPh sb="0" eb="3">
      <t>ヒジョウキン</t>
    </rPh>
    <phoneticPr fontId="10"/>
  </si>
  <si>
    <t>非常勤37</t>
    <rPh sb="0" eb="3">
      <t>ヒジョウキン</t>
    </rPh>
    <phoneticPr fontId="10"/>
  </si>
  <si>
    <t>非常勤38</t>
    <rPh sb="0" eb="3">
      <t>ヒジョウキン</t>
    </rPh>
    <phoneticPr fontId="10"/>
  </si>
  <si>
    <t>非常勤39</t>
    <rPh sb="0" eb="3">
      <t>ヒジョウキン</t>
    </rPh>
    <phoneticPr fontId="10"/>
  </si>
  <si>
    <t>非常勤40</t>
    <rPh sb="0" eb="3">
      <t>ヒジョウキン</t>
    </rPh>
    <phoneticPr fontId="10"/>
  </si>
  <si>
    <t>休憩開始
時　　分</t>
    <rPh sb="0" eb="2">
      <t>キュウケイ</t>
    </rPh>
    <rPh sb="2" eb="4">
      <t>カイシ</t>
    </rPh>
    <rPh sb="5" eb="6">
      <t>ジ</t>
    </rPh>
    <rPh sb="8" eb="9">
      <t>フン</t>
    </rPh>
    <phoneticPr fontId="10"/>
  </si>
  <si>
    <t>休憩終了
時　　分</t>
    <rPh sb="0" eb="2">
      <t>キュウケイ</t>
    </rPh>
    <rPh sb="2" eb="4">
      <t>シュウリョウ</t>
    </rPh>
    <rPh sb="5" eb="6">
      <t>ジ</t>
    </rPh>
    <rPh sb="8" eb="9">
      <t>フン</t>
    </rPh>
    <phoneticPr fontId="10"/>
  </si>
  <si>
    <t>職員配置チェック</t>
    <rPh sb="0" eb="2">
      <t>ショクイン</t>
    </rPh>
    <rPh sb="2" eb="4">
      <t>ハイチ</t>
    </rPh>
    <phoneticPr fontId="10"/>
  </si>
  <si>
    <t>(A)配置基準により算定される保育士数</t>
    <phoneticPr fontId="10"/>
  </si>
  <si>
    <t>(B)必要保育士数(児童がいれば最低２名)</t>
    <phoneticPr fontId="10"/>
  </si>
  <si>
    <t>(C)配置している職員（保育士登録者のみ）</t>
    <phoneticPr fontId="10"/>
  </si>
  <si>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10"/>
  </si>
  <si>
    <t>判定 (B)と（D)の比較</t>
    <phoneticPr fontId="10"/>
  </si>
  <si>
    <t>保育士配置状況 　
※保育補助者（無資格者）を含む。</t>
    <phoneticPr fontId="10"/>
  </si>
  <si>
    <t>(A)配置基準により算定される保育士数</t>
    <phoneticPr fontId="10"/>
  </si>
  <si>
    <t>(B)必要保育士数(児童がいれば最低２名)</t>
    <phoneticPr fontId="10"/>
  </si>
  <si>
    <t>(C)配置している職員（保育士登録者のみ）</t>
    <phoneticPr fontId="10"/>
  </si>
  <si>
    <t>判定 (B)と（D)の比較</t>
    <phoneticPr fontId="10"/>
  </si>
  <si>
    <t>保育士配置状況 　
※保育補助者（無資格者）を含む。</t>
    <phoneticPr fontId="10"/>
  </si>
  <si>
    <t>出張</t>
  </si>
  <si>
    <t>休暇日</t>
  </si>
  <si>
    <t>産育休</t>
  </si>
  <si>
    <t>○</t>
    <phoneticPr fontId="10"/>
  </si>
  <si>
    <t>保育補助</t>
    <rPh sb="0" eb="2">
      <t>ホイク</t>
    </rPh>
    <rPh sb="2" eb="4">
      <t>ホジョ</t>
    </rPh>
    <phoneticPr fontId="10"/>
  </si>
  <si>
    <t>○</t>
    <phoneticPr fontId="10"/>
  </si>
  <si>
    <t>園長</t>
  </si>
  <si>
    <t/>
  </si>
  <si>
    <t>主任</t>
  </si>
  <si>
    <t>保育士</t>
  </si>
  <si>
    <t>×</t>
  </si>
  <si>
    <t>日額
保育士</t>
  </si>
  <si>
    <t>時給
保育士</t>
  </si>
  <si>
    <t>用務員</t>
  </si>
  <si>
    <t>事務員</t>
  </si>
  <si>
    <t>嘱託医</t>
  </si>
  <si>
    <r>
      <t>区分</t>
    </r>
    <r>
      <rPr>
        <sz val="8.5"/>
        <color rgb="FFFF0000"/>
        <rFont val="ＭＳ Ｐゴシック"/>
        <family val="3"/>
        <charset val="128"/>
      </rPr>
      <t>〔土曜日〕</t>
    </r>
    <rPh sb="0" eb="2">
      <t>クブン</t>
    </rPh>
    <rPh sb="3" eb="6">
      <t>ドヨウビ</t>
    </rPh>
    <phoneticPr fontId="39"/>
  </si>
  <si>
    <t>←「P7(3)保育士の加配等の状況」の合計人数を記載すること。</t>
    <rPh sb="7" eb="10">
      <t>ホイクシ</t>
    </rPh>
    <rPh sb="11" eb="13">
      <t>カハイ</t>
    </rPh>
    <rPh sb="13" eb="14">
      <t>トウ</t>
    </rPh>
    <rPh sb="15" eb="17">
      <t>ジョウキョウ</t>
    </rPh>
    <rPh sb="19" eb="21">
      <t>ゴウケイ</t>
    </rPh>
    <rPh sb="21" eb="23">
      <t>ニンズウ</t>
    </rPh>
    <rPh sb="24" eb="26">
      <t>キサイ</t>
    </rPh>
    <phoneticPr fontId="10"/>
  </si>
  <si>
    <r>
      <t>B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39"/>
  </si>
  <si>
    <t>（注）1</t>
    <rPh sb="1" eb="2">
      <t>チュウ</t>
    </rPh>
    <phoneticPr fontId="39"/>
  </si>
  <si>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39"/>
  </si>
  <si>
    <t>○</t>
    <phoneticPr fontId="10"/>
  </si>
  <si>
    <t>該当する場合○</t>
    <rPh sb="0" eb="2">
      <t>ガイトウ</t>
    </rPh>
    <rPh sb="4" eb="6">
      <t>バアイ</t>
    </rPh>
    <phoneticPr fontId="10"/>
  </si>
  <si>
    <t>該当する場合○</t>
    <phoneticPr fontId="10"/>
  </si>
  <si>
    <t>【付属資料】
配置基準対象フラグ</t>
    <rPh sb="1" eb="3">
      <t>フゾク</t>
    </rPh>
    <rPh sb="3" eb="5">
      <t>シリョウ</t>
    </rPh>
    <phoneticPr fontId="10"/>
  </si>
  <si>
    <t>【付属資料】
配置基準対象フラグ</t>
    <rPh sb="1" eb="3">
      <t>フゾク</t>
    </rPh>
    <rPh sb="3" eb="5">
      <t>シリョウ</t>
    </rPh>
    <rPh sb="7" eb="9">
      <t>ハイチ</t>
    </rPh>
    <rPh sb="9" eb="11">
      <t>キジュン</t>
    </rPh>
    <rPh sb="11" eb="13">
      <t>タイショウ</t>
    </rPh>
    <phoneticPr fontId="10"/>
  </si>
  <si>
    <t xml:space="preserve">    P6の注２ の算出方法により換算すること)を記入すること。　</t>
    <phoneticPr fontId="10"/>
  </si>
  <si>
    <t>　３．加配等の保育士の数は、P9(10),P10(11)表中の加配等名称記載の保育士の数と一致すること。</t>
    <rPh sb="3" eb="5">
      <t>カハイ</t>
    </rPh>
    <rPh sb="5" eb="6">
      <t>トウ</t>
    </rPh>
    <rPh sb="7" eb="10">
      <t>ホイクシ</t>
    </rPh>
    <rPh sb="11" eb="12">
      <t>スウ</t>
    </rPh>
    <rPh sb="28" eb="29">
      <t>ヒョウ</t>
    </rPh>
    <rPh sb="29" eb="30">
      <t>チュウ</t>
    </rPh>
    <rPh sb="31" eb="33">
      <t>カハイ</t>
    </rPh>
    <rPh sb="33" eb="34">
      <t>トウ</t>
    </rPh>
    <rPh sb="34" eb="36">
      <t>メイショウ</t>
    </rPh>
    <rPh sb="36" eb="38">
      <t>キサイ</t>
    </rPh>
    <rPh sb="39" eb="42">
      <t>ホイクシ</t>
    </rPh>
    <rPh sb="43" eb="44">
      <t>スウ</t>
    </rPh>
    <rPh sb="45" eb="47">
      <t>イッチ</t>
    </rPh>
    <phoneticPr fontId="10"/>
  </si>
  <si>
    <t>下段に「常勤換算による人員※」を記入すること。</t>
    <rPh sb="16" eb="18">
      <t>キニュウ</t>
    </rPh>
    <phoneticPr fontId="10"/>
  </si>
  <si>
    <t>【注】</t>
    <phoneticPr fontId="10"/>
  </si>
  <si>
    <t>ア 家庭的保育者　</t>
    <phoneticPr fontId="10"/>
  </si>
  <si>
    <t>イ 保育所・認定こども園において、１年以上かつ1,440 時間以上保育業務に従事した者であって、</t>
    <phoneticPr fontId="10"/>
  </si>
  <si>
    <t>子育て支援員研修の地域型保育コースもしくは家庭的保育者研修（基礎研修）を修了した者　</t>
    <phoneticPr fontId="10"/>
  </si>
  <si>
    <t>ウ 児童福祉施設で２年以上かつ2,880 時間以上児童の保護に従事した者もしくはこれと同等の経験を</t>
    <phoneticPr fontId="10"/>
  </si>
  <si>
    <t>有する者として知事の認定を受けた者　</t>
    <phoneticPr fontId="10"/>
  </si>
  <si>
    <t>エ　ア～ウのいずれにも該当しない　のいずれかの記号を記入すること。</t>
    <phoneticPr fontId="10"/>
  </si>
  <si>
    <t>（１）開設時間および日数</t>
    <phoneticPr fontId="10"/>
  </si>
  <si>
    <t>（２）休所、希望保育期間の状況</t>
    <phoneticPr fontId="10"/>
  </si>
  <si>
    <t>７　苦情解決への取り組み状況</t>
    <phoneticPr fontId="10"/>
  </si>
  <si>
    <t>８　福祉サービスに関する質の評価への取り組み状況（自己評価）       　　　</t>
    <phoneticPr fontId="10"/>
  </si>
  <si>
    <t>９　福祉サービス第三者評価事業の受審状況</t>
    <rPh sb="18" eb="20">
      <t>ジョウキョウ</t>
    </rPh>
    <phoneticPr fontId="10"/>
  </si>
  <si>
    <t>１１　（１）　児童虐待対応にかかる取組状況</t>
    <phoneticPr fontId="10"/>
  </si>
  <si>
    <t>その他（　　）</t>
    <phoneticPr fontId="10"/>
  </si>
  <si>
    <t>保育士登録の有無</t>
    <phoneticPr fontId="10"/>
  </si>
  <si>
    <t>保育士登録の有無</t>
    <phoneticPr fontId="10"/>
  </si>
  <si>
    <t>育休、
休職等</t>
    <rPh sb="0" eb="2">
      <t>イクキュウ</t>
    </rPh>
    <rPh sb="4" eb="6">
      <t>キュウショク</t>
    </rPh>
    <rPh sb="6" eb="7">
      <t>トウ</t>
    </rPh>
    <phoneticPr fontId="10"/>
  </si>
  <si>
    <t>人</t>
    <rPh sb="0" eb="1">
      <t>ニン</t>
    </rPh>
    <phoneticPr fontId="10"/>
  </si>
  <si>
    <t>給食費（主食費）</t>
    <phoneticPr fontId="10"/>
  </si>
  <si>
    <t>給食費（副食費）</t>
    <rPh sb="4" eb="7">
      <t>フクショクヒ</t>
    </rPh>
    <phoneticPr fontId="10"/>
  </si>
  <si>
    <t>【注】１．１００万円以上の工事、物品等について記載すること。</t>
    <phoneticPr fontId="10"/>
  </si>
  <si>
    <t>アレルギーガイドラインに基づいた対応の有無</t>
    <rPh sb="12" eb="13">
      <t>モト</t>
    </rPh>
    <rPh sb="16" eb="18">
      <t>タイオウ</t>
    </rPh>
    <rPh sb="19" eb="21">
      <t>ウム</t>
    </rPh>
    <phoneticPr fontId="10"/>
  </si>
  <si>
    <t>有</t>
    <rPh sb="0" eb="1">
      <t>ア</t>
    </rPh>
    <phoneticPr fontId="10"/>
  </si>
  <si>
    <t>無</t>
    <rPh sb="0" eb="1">
      <t>ナ</t>
    </rPh>
    <phoneticPr fontId="10"/>
  </si>
  <si>
    <t>・</t>
    <phoneticPr fontId="10"/>
  </si>
  <si>
    <t xml:space="preserve"> □　園内での自己評価委員会の設置　
 □　その他（具体的な内容を記載）</t>
    <rPh sb="3" eb="5">
      <t>エンナイ</t>
    </rPh>
    <rPh sb="7" eb="9">
      <t>ジコ</t>
    </rPh>
    <rPh sb="9" eb="11">
      <t>ヒョウカ</t>
    </rPh>
    <rPh sb="11" eb="14">
      <t>イインカイ</t>
    </rPh>
    <rPh sb="15" eb="17">
      <t>セッチ</t>
    </rPh>
    <rPh sb="25" eb="26">
      <t>タ</t>
    </rPh>
    <rPh sb="27" eb="30">
      <t>グタイテキ</t>
    </rPh>
    <rPh sb="31" eb="33">
      <t>ナイヨウ</t>
    </rPh>
    <rPh sb="34" eb="36">
      <t>キサイ</t>
    </rPh>
    <phoneticPr fontId="10"/>
  </si>
  <si>
    <t>（５）- 1 労使協定等の締結状況                            　　　　　</t>
    <rPh sb="7" eb="9">
      <t>ロウシ</t>
    </rPh>
    <rPh sb="9" eb="11">
      <t>キョウテイ</t>
    </rPh>
    <rPh sb="11" eb="12">
      <t>トウ</t>
    </rPh>
    <rPh sb="13" eb="15">
      <t>テイケツ</t>
    </rPh>
    <rPh sb="15" eb="17">
      <t>ジョウキョウ</t>
    </rPh>
    <phoneticPr fontId="10"/>
  </si>
  <si>
    <t xml:space="preserve">（５）- 2 ハラスメント防止対策が講じられているか。              </t>
    <rPh sb="13" eb="15">
      <t>ボウシ</t>
    </rPh>
    <rPh sb="15" eb="17">
      <t>タイサク</t>
    </rPh>
    <rPh sb="18" eb="19">
      <t>コウ</t>
    </rPh>
    <phoneticPr fontId="10"/>
  </si>
  <si>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0"/>
  </si>
  <si>
    <t>有</t>
    <rPh sb="0" eb="1">
      <t>ユウ</t>
    </rPh>
    <phoneticPr fontId="10"/>
  </si>
  <si>
    <t>・</t>
    <phoneticPr fontId="10"/>
  </si>
  <si>
    <t>無</t>
    <rPh sb="0" eb="1">
      <t>ナ</t>
    </rPh>
    <phoneticPr fontId="10"/>
  </si>
  <si>
    <t>・</t>
    <phoneticPr fontId="10"/>
  </si>
  <si>
    <t>・</t>
    <phoneticPr fontId="10"/>
  </si>
  <si>
    <t>相談(苦情を含む)窓口をあらかじめ定め、職員に周知し、相談窓口担当者が、内容や状況に応じ適切に相談対応できるようにしているかの有無</t>
    <rPh sb="0" eb="2">
      <t>ソウダン</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0"/>
  </si>
  <si>
    <t>【注】１日11時間（短時間認定の場合は８時間）開設していない場合は、以下にその理由を記載すること。</t>
    <rPh sb="1" eb="2">
      <t>チュウ</t>
    </rPh>
    <rPh sb="4" eb="5">
      <t>ニチ</t>
    </rPh>
    <rPh sb="7" eb="9">
      <t>ジカン</t>
    </rPh>
    <rPh sb="10" eb="13">
      <t>タンジカン</t>
    </rPh>
    <rPh sb="13" eb="15">
      <t>ニンテイ</t>
    </rPh>
    <rPh sb="16" eb="18">
      <t>バアイ</t>
    </rPh>
    <rPh sb="20" eb="22">
      <t>ジカン</t>
    </rPh>
    <rPh sb="23" eb="25">
      <t>カイセツ</t>
    </rPh>
    <rPh sb="30" eb="32">
      <t>バアイ</t>
    </rPh>
    <rPh sb="34" eb="36">
      <t>イカ</t>
    </rPh>
    <rPh sb="39" eb="41">
      <t>リユウ</t>
    </rPh>
    <rPh sb="42" eb="44">
      <t>キサイ</t>
    </rPh>
    <phoneticPr fontId="10"/>
  </si>
  <si>
    <t>理　由</t>
    <rPh sb="0" eb="1">
      <t>リ</t>
    </rPh>
    <rPh sb="2" eb="3">
      <t>ヨシ</t>
    </rPh>
    <phoneticPr fontId="10"/>
  </si>
  <si>
    <t>各施設で保有している個人情報について、保有している個人情報の紛失や情報漏洩を防止するため、適正に管理されているか。</t>
    <phoneticPr fontId="10"/>
  </si>
  <si>
    <t>管理されている・管理されていない</t>
    <phoneticPr fontId="10"/>
  </si>
  <si>
    <t>各施設で保有している個人情報について、苦情解決や自己評価などの公表にあたり、個人が特定される恐れのある情報が含まれていないか確認しているか</t>
    <phoneticPr fontId="10"/>
  </si>
  <si>
    <t>確認している　・　確認していない</t>
    <phoneticPr fontId="10"/>
  </si>
  <si>
    <t>氏　　名</t>
    <phoneticPr fontId="10"/>
  </si>
  <si>
    <t>職　種</t>
    <phoneticPr fontId="10"/>
  </si>
  <si>
    <t>入所児童の人権に十分配慮するとともに、一人ひとりの人権を尊重して運営を行っているか</t>
    <phoneticPr fontId="10"/>
  </si>
  <si>
    <t>行っている</t>
    <phoneticPr fontId="10"/>
  </si>
  <si>
    <t>行っていない</t>
    <phoneticPr fontId="10"/>
  </si>
  <si>
    <t>・</t>
    <phoneticPr fontId="10"/>
  </si>
  <si>
    <t>１２　個人情報保護</t>
    <rPh sb="3" eb="5">
      <t>コジン</t>
    </rPh>
    <rPh sb="5" eb="7">
      <t>ジョウホウ</t>
    </rPh>
    <rPh sb="7" eb="9">
      <t>ホゴ</t>
    </rPh>
    <phoneticPr fontId="10"/>
  </si>
  <si>
    <t>１４　会計処理</t>
    <phoneticPr fontId="10"/>
  </si>
  <si>
    <t>１６　添付書類</t>
    <phoneticPr fontId="10"/>
  </si>
  <si>
    <t>している
・
していない</t>
    <phoneticPr fontId="10"/>
  </si>
  <si>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10"/>
  </si>
  <si>
    <t>プール活動や水遊びを行う場合は、監視体制の空白が生じないよう、専ら監視を行う者とプール指導等を行う者を分けて配置し、その役割分担を明確にしているか。</t>
    <phoneticPr fontId="10"/>
  </si>
  <si>
    <t>児童の食事に関する情報（咀嚼や嚥下機能を含む発達や喫食の状況、食行動の特徴など）や当日の子どもの健康状態を把握し、誤嚥等による窒息のリスクとなるものを除去しているか。</t>
    <phoneticPr fontId="10"/>
  </si>
  <si>
    <t>窒息の可能性のある玩具、小物等が不用意に保育環境下に置かれていないかなどについての、保育士等による保育室内および園庭内の点検を定期的に実施しているか。</t>
    <phoneticPr fontId="10"/>
  </si>
  <si>
    <t>事故発生時に適切な救命処置が可能となるよう、訓練を実施しているか。</t>
    <phoneticPr fontId="10"/>
  </si>
  <si>
    <t>事故発生時には速やかに当該事実を市町村を通じて都道府県知事等に報告しているか。</t>
    <phoneticPr fontId="10"/>
  </si>
  <si>
    <t>事故発生の防止および発生時の対応</t>
  </si>
  <si>
    <t>E-mail</t>
    <phoneticPr fontId="10"/>
  </si>
  <si>
    <t>１．「入所児童数」は、健診実施日現在の児童数を記入すること。</t>
    <phoneticPr fontId="10"/>
  </si>
  <si>
    <t>１３　災害事故防止対策</t>
    <rPh sb="3" eb="5">
      <t>サイガイ</t>
    </rPh>
    <rPh sb="5" eb="7">
      <t>ジコ</t>
    </rPh>
    <rPh sb="7" eb="9">
      <t>ボウシ</t>
    </rPh>
    <rPh sb="9" eb="11">
      <t>タイサク</t>
    </rPh>
    <phoneticPr fontId="10"/>
  </si>
  <si>
    <t>保護者への送付</t>
    <rPh sb="0" eb="3">
      <t>ホゴシャ</t>
    </rPh>
    <phoneticPr fontId="10"/>
  </si>
  <si>
    <t>私的契約児</t>
    <phoneticPr fontId="10"/>
  </si>
  <si>
    <t>　【注】１. 私的契約児が入所している場合は、該当欄に外数を記入すること。</t>
    <phoneticPr fontId="10"/>
  </si>
  <si>
    <r>
      <t>　　　　</t>
    </r>
    <r>
      <rPr>
        <u/>
        <sz val="9"/>
        <rFont val="HGｺﾞｼｯｸM"/>
        <family val="3"/>
        <charset val="128"/>
      </rPr>
      <t>５．※●月１日時点の職員数は、「（10）常勤職員の給与等」、「（11）非常勤職員の賃金等」の人数と一致</t>
    </r>
    <rPh sb="8" eb="9">
      <t>ツキ</t>
    </rPh>
    <rPh sb="10" eb="11">
      <t>ニチ</t>
    </rPh>
    <rPh sb="11" eb="13">
      <t>ジテン</t>
    </rPh>
    <rPh sb="14" eb="17">
      <t>ショクインスウ</t>
    </rPh>
    <rPh sb="24" eb="26">
      <t>ジョウキン</t>
    </rPh>
    <rPh sb="26" eb="28">
      <t>ショクイン</t>
    </rPh>
    <rPh sb="29" eb="31">
      <t>キュウヨ</t>
    </rPh>
    <rPh sb="31" eb="32">
      <t>トウ</t>
    </rPh>
    <rPh sb="39" eb="42">
      <t>ヒジョウキン</t>
    </rPh>
    <rPh sb="42" eb="44">
      <t>ショクイン</t>
    </rPh>
    <rPh sb="45" eb="47">
      <t>チンギン</t>
    </rPh>
    <rPh sb="47" eb="48">
      <t>トウ</t>
    </rPh>
    <rPh sb="50" eb="52">
      <t>ニンズウ</t>
    </rPh>
    <rPh sb="53" eb="55">
      <t>イッチ</t>
    </rPh>
    <phoneticPr fontId="10"/>
  </si>
  <si>
    <t>=常勤換算による人員(小数点以下を切捨て)</t>
    <rPh sb="14" eb="16">
      <t>イカ</t>
    </rPh>
    <phoneticPr fontId="10"/>
  </si>
  <si>
    <t>常勤換算による人員（小数点以下を切捨て）</t>
    <rPh sb="13" eb="15">
      <t>イカ</t>
    </rPh>
    <rPh sb="16" eb="18">
      <t>キリス</t>
    </rPh>
    <phoneticPr fontId="10"/>
  </si>
  <si>
    <t>内科健診</t>
    <rPh sb="2" eb="4">
      <t>ケンシン</t>
    </rPh>
    <phoneticPr fontId="10"/>
  </si>
  <si>
    <t>歯科健診</t>
    <rPh sb="2" eb="4">
      <t>ケンシン</t>
    </rPh>
    <phoneticPr fontId="10"/>
  </si>
  <si>
    <t>　【注】１．常勤…</t>
    <phoneticPr fontId="10"/>
  </si>
  <si>
    <t>①当該保育所等の就業規則において定められている常勤の従業員が勤務すべき時間数（１か月に勤務すべき時間数が120時間以上であるものに限る。）に達している者
②上記以外の者であって、１日６時間以上かつ月20日以上勤務するもの</t>
    <phoneticPr fontId="10"/>
  </si>
  <si>
    <t>該当する方に○</t>
    <rPh sb="0" eb="2">
      <t>ガイトウ</t>
    </rPh>
    <rPh sb="4" eb="5">
      <t>ホウ</t>
    </rPh>
    <phoneticPr fontId="10"/>
  </si>
  <si>
    <t>就業規則に定めている常勤の従業者が勤務すべき時間数に達しているもの</t>
    <phoneticPr fontId="10"/>
  </si>
  <si>
    <t>１日６時間以上かつ月20日以上勤務するもの</t>
    <phoneticPr fontId="10"/>
  </si>
  <si>
    <t>調理・配膳・食事提供・その他（　　　　　）</t>
    <phoneticPr fontId="10"/>
  </si>
  <si>
    <t>計画等名称</t>
    <rPh sb="0" eb="2">
      <t>ケイカク</t>
    </rPh>
    <rPh sb="2" eb="3">
      <t>トウ</t>
    </rPh>
    <rPh sb="3" eb="5">
      <t>メイショウ</t>
    </rPh>
    <phoneticPr fontId="10"/>
  </si>
  <si>
    <t>策定の有無</t>
    <phoneticPr fontId="10"/>
  </si>
  <si>
    <t>計画等名称</t>
    <phoneticPr fontId="10"/>
  </si>
  <si>
    <t>安全計画</t>
    <rPh sb="0" eb="2">
      <t>アンゼン</t>
    </rPh>
    <rPh sb="2" eb="4">
      <t>ケイカク</t>
    </rPh>
    <phoneticPr fontId="10"/>
  </si>
  <si>
    <t>有　・　無</t>
    <phoneticPr fontId="10"/>
  </si>
  <si>
    <t>業務継続計画</t>
    <rPh sb="0" eb="2">
      <t>ギョウム</t>
    </rPh>
    <rPh sb="2" eb="4">
      <t>ケイゾク</t>
    </rPh>
    <phoneticPr fontId="10"/>
  </si>
  <si>
    <r>
      <t>２. 加配等名称は、具体的に記入すること。(「低年齢児加配」、「障害児加配」、</t>
    </r>
    <r>
      <rPr>
        <u/>
        <sz val="9"/>
        <rFont val="HGPｺﾞｼｯｸM"/>
        <family val="3"/>
        <charset val="128"/>
      </rPr>
      <t>「保育標準時間対応」等</t>
    </r>
    <r>
      <rPr>
        <sz val="9"/>
        <rFont val="HGPｺﾞｼｯｸM"/>
        <family val="3"/>
        <charset val="128"/>
      </rPr>
      <t>)</t>
    </r>
    <rPh sb="5" eb="6">
      <t>トウ</t>
    </rPh>
    <rPh sb="6" eb="8">
      <t>メイショウ</t>
    </rPh>
    <rPh sb="40" eb="42">
      <t>ホイク</t>
    </rPh>
    <rPh sb="42" eb="44">
      <t>ヒョウジュン</t>
    </rPh>
    <rPh sb="44" eb="46">
      <t>ジカン</t>
    </rPh>
    <rPh sb="46" eb="48">
      <t>タイオウ</t>
    </rPh>
    <phoneticPr fontId="10"/>
  </si>
  <si>
    <t>３．育休、産休、介護休、病休中の職員についても記入し、その旨を「備考」欄に明示のこと。</t>
    <phoneticPr fontId="10"/>
  </si>
  <si>
    <t>４．保育士の資格確認は「保育士登録証」により確認すること。</t>
    <phoneticPr fontId="10"/>
  </si>
  <si>
    <t>５．「保育補助者」については、資格の有無欄に　</t>
    <rPh sb="3" eb="5">
      <t>ホイク</t>
    </rPh>
    <rPh sb="5" eb="8">
      <t>ホジョシャ</t>
    </rPh>
    <rPh sb="15" eb="17">
      <t>シカク</t>
    </rPh>
    <rPh sb="18" eb="20">
      <t>ウム</t>
    </rPh>
    <rPh sb="20" eb="21">
      <t>ラン</t>
    </rPh>
    <phoneticPr fontId="10"/>
  </si>
  <si>
    <t>含まれている</t>
    <rPh sb="0" eb="1">
      <t>フク</t>
    </rPh>
    <phoneticPr fontId="10"/>
  </si>
  <si>
    <t>含まれていない</t>
    <rPh sb="0" eb="1">
      <t>フク</t>
    </rPh>
    <phoneticPr fontId="10"/>
  </si>
  <si>
    <t>子どもの移動のために自動車を運行するときは、乗車および降車の際に、点呼その他子どもの所在を確実に把握することができる方法により、子どもの所在を確認しているか。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38" eb="39">
      <t>コ</t>
    </rPh>
    <rPh sb="42" eb="44">
      <t>ショザイ</t>
    </rPh>
    <rPh sb="45" eb="47">
      <t>カクジツ</t>
    </rPh>
    <rPh sb="48" eb="50">
      <t>ハアク</t>
    </rPh>
    <rPh sb="58" eb="60">
      <t>ホウホウ</t>
    </rPh>
    <rPh sb="64" eb="65">
      <t>コ</t>
    </rPh>
    <rPh sb="68" eb="70">
      <t>ショザイ</t>
    </rPh>
    <rPh sb="71" eb="73">
      <t>カクニン</t>
    </rPh>
    <phoneticPr fontId="10"/>
  </si>
  <si>
    <t>努めている</t>
    <rPh sb="0" eb="1">
      <t>ツト</t>
    </rPh>
    <phoneticPr fontId="10"/>
  </si>
  <si>
    <t>努めていない</t>
    <rPh sb="0" eb="1">
      <t>ツト</t>
    </rPh>
    <phoneticPr fontId="10"/>
  </si>
  <si>
    <t>施設所在地の市町地域防災計画に洪水等の浸水想定区域または土砂災害警戒区域として名称および所在地が指定されているかの有無</t>
    <phoneticPr fontId="10"/>
  </si>
  <si>
    <t>相談者・行為者等のプライバシーを保護するために必要な措置を講じるとともに、相談したこと等を理由に不利益な取扱いをされない旨を定め、職員に周知・啓発しているかの有無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rPh sb="79" eb="81">
      <t>ウム</t>
    </rPh>
    <phoneticPr fontId="10"/>
  </si>
  <si>
    <t>改善の場合は改善内容
/未改善の場合その理由・改善計画</t>
    <rPh sb="0" eb="2">
      <t>カイゼン</t>
    </rPh>
    <rPh sb="3" eb="5">
      <t>バアイ</t>
    </rPh>
    <rPh sb="6" eb="8">
      <t>カイゼン</t>
    </rPh>
    <rPh sb="8" eb="10">
      <t>ナイヨウ</t>
    </rPh>
    <phoneticPr fontId="10"/>
  </si>
  <si>
    <t>令和６年度</t>
    <phoneticPr fontId="10"/>
  </si>
  <si>
    <t>６年度</t>
    <rPh sb="1" eb="3">
      <t>ネンド</t>
    </rPh>
    <phoneticPr fontId="10"/>
  </si>
  <si>
    <t>勤務時間短縮保育士</t>
    <rPh sb="0" eb="2">
      <t>キンム</t>
    </rPh>
    <rPh sb="2" eb="4">
      <t>ジカン</t>
    </rPh>
    <rPh sb="4" eb="6">
      <t>タンシュク</t>
    </rPh>
    <rPh sb="6" eb="8">
      <t>ホイク</t>
    </rPh>
    <rPh sb="8" eb="9">
      <t>シ</t>
    </rPh>
    <phoneticPr fontId="10"/>
  </si>
  <si>
    <t>（１-１）職員配置 　</t>
    <phoneticPr fontId="10"/>
  </si>
  <si>
    <t>経過措置適用　</t>
    <rPh sb="0" eb="2">
      <t>ケイカ</t>
    </rPh>
    <rPh sb="2" eb="4">
      <t>ソチ</t>
    </rPh>
    <rPh sb="4" eb="6">
      <t>テキヨウ</t>
    </rPh>
    <phoneticPr fontId="10"/>
  </si>
  <si>
    <r>
      <t>※</t>
    </r>
    <r>
      <rPr>
        <sz val="8"/>
        <color rgb="FFFF0000"/>
        <rFont val="HGｺﾞｼｯｸM"/>
        <family val="3"/>
        <charset val="128"/>
      </rPr>
      <t>10月</t>
    </r>
    <r>
      <rPr>
        <sz val="8"/>
        <rFont val="HGｺﾞｼｯｸM"/>
        <family val="3"/>
        <charset val="128"/>
      </rPr>
      <t>1日時点
職員数…①</t>
    </r>
    <rPh sb="3" eb="4">
      <t>ツキ</t>
    </rPh>
    <rPh sb="5" eb="6">
      <t>ニチ</t>
    </rPh>
    <rPh sb="6" eb="8">
      <t>ジテン</t>
    </rPh>
    <rPh sb="9" eb="12">
      <t>ショクインスウ</t>
    </rPh>
    <phoneticPr fontId="10"/>
  </si>
  <si>
    <r>
      <t>１．</t>
    </r>
    <r>
      <rPr>
        <sz val="9"/>
        <color rgb="FFFF0000"/>
        <rFont val="HGPｺﾞｼｯｸM"/>
        <family val="3"/>
        <charset val="128"/>
      </rPr>
      <t>10月１日</t>
    </r>
    <r>
      <rPr>
        <sz val="9"/>
        <color theme="1"/>
        <rFont val="HGPｺﾞｼｯｸM"/>
        <family val="3"/>
        <charset val="128"/>
      </rPr>
      <t>現在に在職している常勤職員全員について１行ずつ記載すること。氏名の記載は、要しないこと。</t>
    </r>
    <phoneticPr fontId="10"/>
  </si>
  <si>
    <r>
      <t>１．</t>
    </r>
    <r>
      <rPr>
        <sz val="8"/>
        <color rgb="FFFF0000"/>
        <rFont val="HGｺﾞｼｯｸM"/>
        <family val="3"/>
        <charset val="128"/>
      </rPr>
      <t>10月１日</t>
    </r>
    <r>
      <rPr>
        <sz val="8"/>
        <rFont val="HGｺﾞｼｯｸM"/>
        <family val="3"/>
        <charset val="128"/>
      </rPr>
      <t>現在に在職している非常勤職員（常勤職員以外の者をいう。パート保育士、同調理員、</t>
    </r>
    <r>
      <rPr>
        <u/>
        <sz val="8"/>
        <rFont val="HGｺﾞｼｯｸM"/>
        <family val="3"/>
        <charset val="128"/>
      </rPr>
      <t>嘱託医等</t>
    </r>
    <r>
      <rPr>
        <sz val="8"/>
        <rFont val="HGｺﾞｼｯｸM"/>
        <family val="3"/>
        <charset val="128"/>
      </rPr>
      <t>）全員について記載すること。</t>
    </r>
    <rPh sb="4" eb="5">
      <t>ガツ</t>
    </rPh>
    <rPh sb="22" eb="24">
      <t>ジョウキン</t>
    </rPh>
    <rPh sb="24" eb="26">
      <t>ショクイン</t>
    </rPh>
    <rPh sb="26" eb="28">
      <t>イガイ</t>
    </rPh>
    <rPh sb="29" eb="30">
      <t>モノ</t>
    </rPh>
    <phoneticPr fontId="10"/>
  </si>
  <si>
    <t>結果の公表</t>
    <rPh sb="0" eb="2">
      <t>ケッカ</t>
    </rPh>
    <rPh sb="3" eb="5">
      <t>コウヒョウ</t>
    </rPh>
    <phoneticPr fontId="10"/>
  </si>
  <si>
    <t>有　　・　　無</t>
    <rPh sb="0" eb="1">
      <t>ユウ</t>
    </rPh>
    <rPh sb="6" eb="7">
      <t>ナ</t>
    </rPh>
    <phoneticPr fontId="10"/>
  </si>
  <si>
    <t>※風水害、土砂災害、地震、火災等</t>
    <phoneticPr fontId="10"/>
  </si>
  <si>
    <t>当計画の市町防災部局への提出の有無</t>
    <rPh sb="12" eb="14">
      <t>テイシュツ</t>
    </rPh>
    <phoneticPr fontId="10"/>
  </si>
  <si>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10"/>
  </si>
  <si>
    <t>（９）</t>
    <phoneticPr fontId="10"/>
  </si>
  <si>
    <t>（２）私的契約児の利用料収入の状況</t>
    <phoneticPr fontId="10"/>
  </si>
  <si>
    <t>（１）委託費の経理の状況</t>
    <rPh sb="3" eb="5">
      <t>イタク</t>
    </rPh>
    <rPh sb="5" eb="6">
      <t>ヒ</t>
    </rPh>
    <rPh sb="7" eb="9">
      <t>ケイリ</t>
    </rPh>
    <rPh sb="10" eb="12">
      <t>ジョウキョウ</t>
    </rPh>
    <phoneticPr fontId="10"/>
  </si>
  <si>
    <t>→監査調書添付資料「令和６年度　委託費の経理にかかる事前提出資料」に入力の上、提出してください。</t>
    <rPh sb="1" eb="3">
      <t>カンサ</t>
    </rPh>
    <rPh sb="3" eb="5">
      <t>チョウショ</t>
    </rPh>
    <rPh sb="5" eb="7">
      <t>テンプ</t>
    </rPh>
    <rPh sb="7" eb="9">
      <t>シリョウ</t>
    </rPh>
    <rPh sb="10" eb="12">
      <t>レイワ</t>
    </rPh>
    <rPh sb="13" eb="15">
      <t>ネンド</t>
    </rPh>
    <rPh sb="16" eb="18">
      <t>イタク</t>
    </rPh>
    <rPh sb="18" eb="19">
      <t>ヒ</t>
    </rPh>
    <rPh sb="20" eb="22">
      <t>ケイリ</t>
    </rPh>
    <rPh sb="26" eb="28">
      <t>ジゼン</t>
    </rPh>
    <rPh sb="28" eb="30">
      <t>テイシュツ</t>
    </rPh>
    <rPh sb="30" eb="32">
      <t>シリョウ</t>
    </rPh>
    <rPh sb="34" eb="36">
      <t>ニュウリョク</t>
    </rPh>
    <rPh sb="37" eb="38">
      <t>ウエ</t>
    </rPh>
    <rPh sb="39" eb="41">
      <t>テイシュツ</t>
    </rPh>
    <phoneticPr fontId="10"/>
  </si>
  <si>
    <t>※該当する場合は、収支計算分析表についてもご提出をお願いいたします。</t>
    <rPh sb="1" eb="3">
      <t>ガイトウ</t>
    </rPh>
    <rPh sb="5" eb="7">
      <t>バアイ</t>
    </rPh>
    <rPh sb="9" eb="11">
      <t>シュウシ</t>
    </rPh>
    <rPh sb="11" eb="13">
      <t>ケイサン</t>
    </rPh>
    <rPh sb="13" eb="15">
      <t>ブンセキ</t>
    </rPh>
    <rPh sb="15" eb="16">
      <t>ヒョウ</t>
    </rPh>
    <rPh sb="22" eb="24">
      <t>テイシュツ</t>
    </rPh>
    <rPh sb="26" eb="27">
      <t>ネガ</t>
    </rPh>
    <phoneticPr fontId="10"/>
  </si>
  <si>
    <t>（３）工事および高額物品購入の状況</t>
    <phoneticPr fontId="10"/>
  </si>
  <si>
    <t xml:space="preserve">弾力運用
</t>
    <rPh sb="0" eb="2">
      <t>ダンリョク</t>
    </rPh>
    <rPh sb="2" eb="4">
      <t>ウンヨウ</t>
    </rPh>
    <phoneticPr fontId="10"/>
  </si>
  <si>
    <t>職 名</t>
    <phoneticPr fontId="10"/>
  </si>
  <si>
    <r>
      <t>　　１．特に指定のない限り、</t>
    </r>
    <r>
      <rPr>
        <sz val="9"/>
        <color rgb="FFFF0000"/>
        <rFont val="HGｺﾞｼｯｸM"/>
        <family val="3"/>
        <charset val="128"/>
      </rPr>
      <t>10</t>
    </r>
    <r>
      <rPr>
        <sz val="9"/>
        <rFont val="HGｺﾞｼｯｸM"/>
        <family val="3"/>
        <charset val="128"/>
      </rPr>
      <t>月1日時点の状況を記載してください。</t>
    </r>
    <rPh sb="16" eb="17">
      <t>ガツ</t>
    </rPh>
    <rPh sb="18" eb="19">
      <t>ニチ</t>
    </rPh>
    <phoneticPr fontId="10"/>
  </si>
  <si>
    <t>令和７年度（書面監査）</t>
    <rPh sb="0" eb="2">
      <t>レイワ</t>
    </rPh>
    <rPh sb="3" eb="5">
      <t>ネンド</t>
    </rPh>
    <rPh sb="6" eb="8">
      <t>ショメン</t>
    </rPh>
    <rPh sb="8" eb="10">
      <t>カンサ</t>
    </rPh>
    <phoneticPr fontId="10"/>
  </si>
  <si>
    <t>令和６年度</t>
    <rPh sb="0" eb="2">
      <t>レイワ</t>
    </rPh>
    <rPh sb="3" eb="5">
      <t>ネンド</t>
    </rPh>
    <rPh sb="4" eb="5">
      <t>ド</t>
    </rPh>
    <phoneticPr fontId="10"/>
  </si>
  <si>
    <t>令和７年度</t>
    <phoneticPr fontId="10"/>
  </si>
  <si>
    <t>７年度</t>
    <rPh sb="1" eb="3">
      <t>ネンド</t>
    </rPh>
    <phoneticPr fontId="10"/>
  </si>
  <si>
    <t>令和６年度</t>
    <rPh sb="0" eb="2">
      <t>レイワ</t>
    </rPh>
    <rPh sb="3" eb="5">
      <t>ネンド</t>
    </rPh>
    <phoneticPr fontId="10"/>
  </si>
  <si>
    <r>
      <t>（９）職員の研修の状況（</t>
    </r>
    <r>
      <rPr>
        <sz val="12"/>
        <color rgb="FFFF0000"/>
        <rFont val="HGｺﾞｼｯｸM"/>
        <family val="3"/>
        <charset val="128"/>
      </rPr>
      <t>令和６年度</t>
    </r>
    <r>
      <rPr>
        <sz val="12"/>
        <rFont val="HGｺﾞｼｯｸM"/>
        <family val="3"/>
        <charset val="128"/>
      </rPr>
      <t>）</t>
    </r>
    <rPh sb="12" eb="14">
      <t>レイワ</t>
    </rPh>
    <rPh sb="15" eb="17">
      <t>ネンド</t>
    </rPh>
    <phoneticPr fontId="10"/>
  </si>
  <si>
    <t>令和７年10月１日時点</t>
    <rPh sb="0" eb="2">
      <t>レイワ</t>
    </rPh>
    <rPh sb="3" eb="4">
      <t>ネン</t>
    </rPh>
    <rPh sb="6" eb="7">
      <t>ガツ</t>
    </rPh>
    <rPh sb="8" eb="9">
      <t>ニチ</t>
    </rPh>
    <rPh sb="9" eb="11">
      <t>ジテン</t>
    </rPh>
    <phoneticPr fontId="10"/>
  </si>
  <si>
    <r>
      <t>５　保育目標と保育日課状況（</t>
    </r>
    <r>
      <rPr>
        <sz val="12"/>
        <color rgb="FFFF0000"/>
        <rFont val="HGｺﾞｼｯｸM"/>
        <family val="3"/>
        <charset val="128"/>
      </rPr>
      <t>令和７年度</t>
    </r>
    <r>
      <rPr>
        <sz val="12"/>
        <color theme="1"/>
        <rFont val="HGｺﾞｼｯｸM"/>
        <family val="3"/>
        <charset val="128"/>
      </rPr>
      <t xml:space="preserve">）  　　　　　　　　　            　　　 </t>
    </r>
    <phoneticPr fontId="10"/>
  </si>
  <si>
    <r>
      <t>年間開設日数</t>
    </r>
    <r>
      <rPr>
        <sz val="12"/>
        <color rgb="FFFF0000"/>
        <rFont val="HGｺﾞｼｯｸM"/>
        <family val="3"/>
        <charset val="128"/>
      </rPr>
      <t>（令和７年度予定）</t>
    </r>
    <phoneticPr fontId="10"/>
  </si>
  <si>
    <r>
      <t>３．</t>
    </r>
    <r>
      <rPr>
        <sz val="9"/>
        <color rgb="FFFF0000"/>
        <rFont val="HGｺﾞｼｯｸM"/>
        <family val="3"/>
        <charset val="128"/>
      </rPr>
      <t>令和７年度</t>
    </r>
    <r>
      <rPr>
        <sz val="9"/>
        <rFont val="HGｺﾞｼｯｸM"/>
        <family val="3"/>
        <charset val="128"/>
      </rPr>
      <t>については、健診日が決定している（または実施済）の場合のみ日程を記入すること。</t>
    </r>
    <phoneticPr fontId="10"/>
  </si>
  <si>
    <r>
      <t>　【注】</t>
    </r>
    <r>
      <rPr>
        <sz val="9"/>
        <color rgb="FFFF0000"/>
        <rFont val="HGｺﾞｼｯｸM"/>
        <family val="3"/>
        <charset val="128"/>
      </rPr>
      <t>令和７年度</t>
    </r>
    <r>
      <rPr>
        <sz val="9"/>
        <color theme="1"/>
        <rFont val="HGｺﾞｼｯｸM"/>
        <family val="3"/>
        <charset val="128"/>
      </rPr>
      <t>の負担金額が</t>
    </r>
    <r>
      <rPr>
        <sz val="9"/>
        <color rgb="FFFF0000"/>
        <rFont val="HGｺﾞｼｯｸM"/>
        <family val="3"/>
        <charset val="128"/>
      </rPr>
      <t>令和６年度</t>
    </r>
    <r>
      <rPr>
        <sz val="9"/>
        <color theme="1"/>
        <rFont val="HGｺﾞｼｯｸM"/>
        <family val="3"/>
        <charset val="128"/>
      </rPr>
      <t>と異なる場合のみ、</t>
    </r>
    <r>
      <rPr>
        <sz val="9"/>
        <color rgb="FFFF0000"/>
        <rFont val="HGｺﾞｼｯｸM"/>
        <family val="3"/>
        <charset val="128"/>
      </rPr>
      <t>令和６年度</t>
    </r>
    <r>
      <rPr>
        <sz val="9"/>
        <rFont val="HGｺﾞｼｯｸM"/>
        <family val="3"/>
        <charset val="128"/>
      </rPr>
      <t>分</t>
    </r>
    <r>
      <rPr>
        <sz val="9"/>
        <color theme="1"/>
        <rFont val="HGｺﾞｼｯｸM"/>
        <family val="3"/>
        <charset val="128"/>
      </rPr>
      <t>を(　　 )内に記入すること。</t>
    </r>
    <rPh sb="15" eb="17">
      <t>レイワ</t>
    </rPh>
    <rPh sb="29" eb="31">
      <t>レイワ</t>
    </rPh>
    <rPh sb="34" eb="35">
      <t>ブン</t>
    </rPh>
    <phoneticPr fontId="10"/>
  </si>
  <si>
    <r>
      <t>苦情件数（</t>
    </r>
    <r>
      <rPr>
        <sz val="12"/>
        <color rgb="FFFF0000"/>
        <rFont val="HGｺﾞｼｯｸM"/>
        <family val="3"/>
        <charset val="128"/>
      </rPr>
      <t>令和６年度</t>
    </r>
    <r>
      <rPr>
        <sz val="12"/>
        <color theme="1"/>
        <rFont val="HGｺﾞｼｯｸM"/>
        <family val="3"/>
        <charset val="128"/>
      </rPr>
      <t>）</t>
    </r>
    <rPh sb="5" eb="7">
      <t>レイワ</t>
    </rPh>
    <rPh sb="8" eb="10">
      <t>ネンド</t>
    </rPh>
    <phoneticPr fontId="10"/>
  </si>
  <si>
    <t>令和２年度～令和６年度</t>
    <rPh sb="0" eb="2">
      <t>レイワ</t>
    </rPh>
    <rPh sb="3" eb="5">
      <t>ネンド</t>
    </rPh>
    <rPh sb="4" eb="5">
      <t>ド</t>
    </rPh>
    <rPh sb="6" eb="8">
      <t>レイワ</t>
    </rPh>
    <rPh sb="9" eb="11">
      <t>ネンド</t>
    </rPh>
    <phoneticPr fontId="10"/>
  </si>
  <si>
    <t>受審の有無・年度</t>
    <rPh sb="6" eb="8">
      <t>ネンド</t>
    </rPh>
    <phoneticPr fontId="10"/>
  </si>
  <si>
    <t>有（令和　　年度）　　・　　無</t>
    <rPh sb="0" eb="1">
      <t>ユウ</t>
    </rPh>
    <rPh sb="2" eb="4">
      <t>レイワ</t>
    </rPh>
    <rPh sb="6" eb="8">
      <t>ネンド</t>
    </rPh>
    <rPh sb="14" eb="15">
      <t>ナ</t>
    </rPh>
    <phoneticPr fontId="10"/>
  </si>
  <si>
    <t>評価機関名</t>
    <rPh sb="4" eb="5">
      <t>メイ</t>
    </rPh>
    <phoneticPr fontId="10"/>
  </si>
  <si>
    <r>
      <t>１０　（１）事故処理の経過（</t>
    </r>
    <r>
      <rPr>
        <sz val="12"/>
        <color rgb="FFFF0000"/>
        <rFont val="HGｺﾞｼｯｸM"/>
        <family val="3"/>
        <charset val="128"/>
      </rPr>
      <t>令和６年度</t>
    </r>
    <r>
      <rPr>
        <sz val="12"/>
        <color theme="1"/>
        <rFont val="HGｺﾞｼｯｸM"/>
        <family val="3"/>
        <charset val="128"/>
      </rPr>
      <t>以降）</t>
    </r>
    <rPh sb="14" eb="16">
      <t>レイワ</t>
    </rPh>
    <rPh sb="17" eb="19">
      <t>ネンド</t>
    </rPh>
    <phoneticPr fontId="10"/>
  </si>
  <si>
    <r>
      <t>(令和</t>
    </r>
    <r>
      <rPr>
        <sz val="10"/>
        <color rgb="FFFF0000"/>
        <rFont val="HGｺﾞｼｯｸM"/>
        <family val="3"/>
        <charset val="128"/>
      </rPr>
      <t>６</t>
    </r>
    <r>
      <rPr>
        <sz val="10"/>
        <rFont val="HGｺﾞｼｯｸM"/>
        <family val="3"/>
        <charset val="128"/>
      </rPr>
      <t>年度実施状況）人権問題にかかる施設内研修の実施や外部研修への参加等により、職員の人権意識の向上に努めているか。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10"/>
  </si>
  <si>
    <r>
      <t>（令和</t>
    </r>
    <r>
      <rPr>
        <sz val="10"/>
        <color rgb="FFFF0000"/>
        <rFont val="HGｺﾞｼｯｸM"/>
        <family val="3"/>
        <charset val="128"/>
      </rPr>
      <t>６</t>
    </r>
    <r>
      <rPr>
        <sz val="10"/>
        <rFont val="HGｺﾞｼｯｸM"/>
        <family val="3"/>
        <charset val="128"/>
      </rPr>
      <t>年度実施状況）参加（実施）した研修のテーマに「同和問題（部落差別）」は含まれているか。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10"/>
  </si>
  <si>
    <t>令和６年度</t>
    <rPh sb="0" eb="2">
      <t>レイワ</t>
    </rPh>
    <phoneticPr fontId="10"/>
  </si>
  <si>
    <r>
      <t>（３）消防署の立入検査の状況（</t>
    </r>
    <r>
      <rPr>
        <sz val="12"/>
        <color rgb="FFFF0000"/>
        <rFont val="HGｺﾞｼｯｸM"/>
        <family val="3"/>
        <charset val="128"/>
      </rPr>
      <t>令和６年度</t>
    </r>
    <r>
      <rPr>
        <sz val="12"/>
        <rFont val="HGｺﾞｼｯｸM"/>
        <family val="3"/>
        <charset val="128"/>
      </rPr>
      <t>以降）</t>
    </r>
    <rPh sb="15" eb="17">
      <t>レイワ</t>
    </rPh>
    <rPh sb="18" eb="19">
      <t>ネン</t>
    </rPh>
    <phoneticPr fontId="10"/>
  </si>
  <si>
    <r>
      <t>（６）施設・遊具の点検状況（</t>
    </r>
    <r>
      <rPr>
        <sz val="12"/>
        <color rgb="FFFF0000"/>
        <rFont val="HGｺﾞｼｯｸM"/>
        <family val="3"/>
        <charset val="128"/>
      </rPr>
      <t>令和６年度</t>
    </r>
    <r>
      <rPr>
        <sz val="12"/>
        <rFont val="HGｺﾞｼｯｸM"/>
        <family val="3"/>
        <charset val="128"/>
      </rPr>
      <t>以降）</t>
    </r>
    <rPh sb="3" eb="5">
      <t>シセツ</t>
    </rPh>
    <rPh sb="14" eb="16">
      <t>レイワ</t>
    </rPh>
    <rPh sb="17" eb="19">
      <t>ネンド</t>
    </rPh>
    <phoneticPr fontId="10"/>
  </si>
  <si>
    <t>（７）非常災害への対策</t>
    <rPh sb="3" eb="5">
      <t>ヒジョウ</t>
    </rPh>
    <rPh sb="5" eb="7">
      <t>サイガイ</t>
    </rPh>
    <phoneticPr fontId="10"/>
  </si>
  <si>
    <t>施設で想定される非常災害※に対する計画の作成の有無</t>
    <phoneticPr fontId="10"/>
  </si>
  <si>
    <t>水害または土砂災害に対する避難確保計画作成の有無</t>
    <rPh sb="0" eb="2">
      <t>スイガイ</t>
    </rPh>
    <rPh sb="5" eb="7">
      <t>ドシャ</t>
    </rPh>
    <rPh sb="7" eb="9">
      <t>サイガイ</t>
    </rPh>
    <rPh sb="10" eb="11">
      <t>タイ</t>
    </rPh>
    <phoneticPr fontId="10"/>
  </si>
  <si>
    <t>水害または土砂災害を想定した避難訓練の実施の有無</t>
    <rPh sb="0" eb="2">
      <t>スイガイ</t>
    </rPh>
    <rPh sb="5" eb="7">
      <t>ドシャ</t>
    </rPh>
    <phoneticPr fontId="10"/>
  </si>
  <si>
    <t>令和６年度</t>
    <rPh sb="0" eb="2">
      <t>レイワ</t>
    </rPh>
    <rPh sb="3" eb="5">
      <t>ネンド</t>
    </rPh>
    <rPh sb="4" eb="5">
      <t>ネンド</t>
    </rPh>
    <phoneticPr fontId="10"/>
  </si>
  <si>
    <r>
      <t>（１）</t>
    </r>
    <r>
      <rPr>
        <sz val="11"/>
        <color rgb="FFFF0000"/>
        <rFont val="HGｺﾞｼｯｸM"/>
        <family val="3"/>
        <charset val="128"/>
      </rPr>
      <t>令和６年度</t>
    </r>
    <r>
      <rPr>
        <sz val="11"/>
        <color theme="1"/>
        <rFont val="HGｺﾞｼｯｸM"/>
        <family val="3"/>
        <charset val="128"/>
      </rPr>
      <t>決算関係書類（施設関係分）</t>
    </r>
    <rPh sb="3" eb="5">
      <t>レイワ</t>
    </rPh>
    <rPh sb="6" eb="8">
      <t>ネンド</t>
    </rPh>
    <rPh sb="7" eb="8">
      <t>ド</t>
    </rPh>
    <rPh sb="8" eb="10">
      <t>ヘイネンド</t>
    </rPh>
    <phoneticPr fontId="10"/>
  </si>
  <si>
    <r>
      <t>にかかる残高証明書の写し</t>
    </r>
    <r>
      <rPr>
        <sz val="11"/>
        <color rgb="FFFF0000"/>
        <rFont val="HGｺﾞｼｯｸM"/>
        <family val="3"/>
        <charset val="128"/>
      </rPr>
      <t>（R7.3.31）</t>
    </r>
    <phoneticPr fontId="10"/>
  </si>
  <si>
    <t>令和７年１０月１日（水）</t>
    <rPh sb="0" eb="2">
      <t>レイワ</t>
    </rPh>
    <rPh sb="3" eb="4">
      <t>ネン</t>
    </rPh>
    <rPh sb="6" eb="7">
      <t>ガツ</t>
    </rPh>
    <rPh sb="8" eb="9">
      <t>ニチ</t>
    </rPh>
    <rPh sb="10" eb="11">
      <t>スイ</t>
    </rPh>
    <phoneticPr fontId="10"/>
  </si>
  <si>
    <t>令和７年１０月１日（水）</t>
    <phoneticPr fontId="10"/>
  </si>
  <si>
    <t>令和７年１０月４日（土）</t>
    <rPh sb="0" eb="2">
      <t>レイワ</t>
    </rPh>
    <rPh sb="3" eb="4">
      <t>ネン</t>
    </rPh>
    <rPh sb="6" eb="7">
      <t>ガツ</t>
    </rPh>
    <rPh sb="8" eb="9">
      <t>ニチ</t>
    </rPh>
    <rPh sb="10" eb="11">
      <t>ド</t>
    </rPh>
    <phoneticPr fontId="10"/>
  </si>
  <si>
    <t>1歳児配置改善加算</t>
    <rPh sb="1" eb="3">
      <t>サイジ</t>
    </rPh>
    <rPh sb="3" eb="5">
      <t>ハイチ</t>
    </rPh>
    <rPh sb="5" eb="7">
      <t>カイゼン</t>
    </rPh>
    <rPh sb="7" eb="9">
      <t>カサン</t>
    </rPh>
    <phoneticPr fontId="10"/>
  </si>
  <si>
    <t>(12) 人事院勧告に伴う国家公務員給与改定を踏まえた公定価格の取扱いについて</t>
    <rPh sb="5" eb="8">
      <t>ジンジイン</t>
    </rPh>
    <phoneticPr fontId="10"/>
  </si>
  <si>
    <t>・令和６年度補正予算人勧分の使途について（該当に○印）</t>
    <rPh sb="1" eb="3">
      <t>レイワ</t>
    </rPh>
    <rPh sb="4" eb="6">
      <t>ネンド</t>
    </rPh>
    <rPh sb="6" eb="8">
      <t>ホセイ</t>
    </rPh>
    <rPh sb="8" eb="10">
      <t>ヨサン</t>
    </rPh>
    <rPh sb="10" eb="12">
      <t>ジンカン</t>
    </rPh>
    <rPh sb="12" eb="13">
      <t>ブン</t>
    </rPh>
    <rPh sb="14" eb="16">
      <t>シト</t>
    </rPh>
    <phoneticPr fontId="10"/>
  </si>
  <si>
    <t>①令和６年度の月例給（手当）で支給済み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</si>
  <si>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②令和６年度の一時金（手当）で支給済み</t>
    <rPh sb="1" eb="3">
      <t>レイワ</t>
    </rPh>
    <rPh sb="4" eb="6">
      <t>ネンド</t>
    </rPh>
    <rPh sb="7" eb="10">
      <t>イチジキン</t>
    </rPh>
    <rPh sb="11" eb="13">
      <t>テアテ</t>
    </rPh>
    <rPh sb="15" eb="17">
      <t>シキュウ</t>
    </rPh>
    <rPh sb="17" eb="18">
      <t>ズ</t>
    </rPh>
    <phoneticPr fontId="10"/>
  </si>
  <si>
    <t>③令和７年度の月例給（手当）で支給済み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</si>
  <si>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④令和７年度の一時金（手当）で支給済み</t>
    <rPh sb="1" eb="3">
      <t>レイワ</t>
    </rPh>
    <rPh sb="4" eb="6">
      <t>ネンド</t>
    </rPh>
    <rPh sb="7" eb="10">
      <t>イチジキン</t>
    </rPh>
    <rPh sb="11" eb="13">
      <t>テアテ</t>
    </rPh>
    <rPh sb="15" eb="17">
      <t>シキュウ</t>
    </rPh>
    <rPh sb="17" eb="18">
      <t>ズ</t>
    </rPh>
    <phoneticPr fontId="10"/>
  </si>
  <si>
    <t>⑤法定福利費</t>
    <rPh sb="1" eb="3">
      <t>ホウテイ</t>
    </rPh>
    <rPh sb="3" eb="5">
      <t>フクリ</t>
    </rPh>
    <rPh sb="5" eb="6">
      <t>ヒ</t>
    </rPh>
    <phoneticPr fontId="10"/>
  </si>
  <si>
    <t>⑥その他（　　　　　　　　　　　　　　　　　　　　）</t>
    <rPh sb="3" eb="4">
      <t>タ</t>
    </rPh>
    <phoneticPr fontId="10"/>
  </si>
  <si>
    <t>・令和7年度当初予算分の使途について（該当に○印）</t>
    <rPh sb="1" eb="3">
      <t>レイワ</t>
    </rPh>
    <rPh sb="4" eb="6">
      <t>ネンド</t>
    </rPh>
    <rPh sb="6" eb="8">
      <t>トウショ</t>
    </rPh>
    <rPh sb="8" eb="10">
      <t>ヨサン</t>
    </rPh>
    <rPh sb="10" eb="11">
      <t>ブン</t>
    </rPh>
    <rPh sb="12" eb="14">
      <t>シト</t>
    </rPh>
    <phoneticPr fontId="10"/>
  </si>
  <si>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</si>
  <si>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②令和７年度の一時金（手当）で支給済み</t>
    <rPh sb="1" eb="3">
      <t>レイワ</t>
    </rPh>
    <rPh sb="4" eb="6">
      <t>ネンド</t>
    </rPh>
    <rPh sb="7" eb="10">
      <t>イチジキン</t>
    </rPh>
    <rPh sb="11" eb="13">
      <t>テアテ</t>
    </rPh>
    <rPh sb="15" eb="17">
      <t>シキュウ</t>
    </rPh>
    <rPh sb="17" eb="18">
      <t>ズ</t>
    </rPh>
    <phoneticPr fontId="10"/>
  </si>
  <si>
    <t>③法定福利費</t>
    <rPh sb="1" eb="3">
      <t>ホウテイ</t>
    </rPh>
    <rPh sb="3" eb="5">
      <t>フクリ</t>
    </rPh>
    <rPh sb="5" eb="6">
      <t>ヒ</t>
    </rPh>
    <phoneticPr fontId="10"/>
  </si>
  <si>
    <t>④その他（　　　　　　　　　　　　　　　　　　　　）</t>
    <rPh sb="3" eb="4">
      <t>タ</t>
    </rPh>
    <phoneticPr fontId="10"/>
  </si>
  <si>
    <t>・改定を加味した給与規定の改定について</t>
    <rPh sb="1" eb="3">
      <t>カイテイ</t>
    </rPh>
    <rPh sb="4" eb="6">
      <t>カミ</t>
    </rPh>
    <rPh sb="8" eb="10">
      <t>キュウヨ</t>
    </rPh>
    <rPh sb="10" eb="12">
      <t>キテイ</t>
    </rPh>
    <rPh sb="13" eb="15">
      <t>カイテイ</t>
    </rPh>
    <phoneticPr fontId="10"/>
  </si>
  <si>
    <t>①改定済み</t>
    <rPh sb="1" eb="3">
      <t>カイテイ</t>
    </rPh>
    <rPh sb="3" eb="4">
      <t>ズ</t>
    </rPh>
    <phoneticPr fontId="10"/>
  </si>
  <si>
    <t>②改定予定　改定時期（　　）月頃予定</t>
    <rPh sb="1" eb="3">
      <t>カイテイ</t>
    </rPh>
    <rPh sb="3" eb="5">
      <t>ヨテイ</t>
    </rPh>
    <rPh sb="6" eb="8">
      <t>カイテイ</t>
    </rPh>
    <rPh sb="8" eb="10">
      <t>ジキ</t>
    </rPh>
    <rPh sb="14" eb="15">
      <t>ガツ</t>
    </rPh>
    <rPh sb="15" eb="16">
      <t>コロ</t>
    </rPh>
    <rPh sb="16" eb="18">
      <t>ヨテイ</t>
    </rPh>
    <phoneticPr fontId="10"/>
  </si>
  <si>
    <t>③その他（　　　　　　　　　　　　　）　</t>
    <rPh sb="3" eb="4">
      <t>タ</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</si>
</sst>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0"/>
    <numFmt numFmtId="182" formatCode="General&quot;月&quot;"/>
    <numFmt numFmtId="183" formatCode="General&quot;人&quot;"/>
    <numFmt numFmtId="184" formatCode="h:mm;@"/>
    <numFmt numFmtId="185" formatCode="00"/>
    <numFmt numFmtId="186" formatCode="yyyy/m/d\(aaa\)"/>
    <numFmt numFmtId="187" formatCode="#,###.0&quot;日&quot;"/>
  </numFmts>
  <fonts count="80">
    <font>
      <sz val="11"/>
      <color theme="1"/>
      <name val="ＭＳ Ｐゴシック"/>
      <family val="2"/>
      <charset val="128"/>
      <scheme val="minor"/>
    </font>
    <font>
      <sz val="12"/>
      <color theme="1"/>
      <name val="Century"/>
      <family val="1"/>
    </font>
    <font>
      <sz val="12"/>
      <color theme="1"/>
      <name val="HGｺﾞｼｯｸM"/>
      <family val="3"/>
      <charset val="128"/>
    </font>
    <font>
      <sz val="10"/>
      <color theme="1"/>
      <name val="Century"/>
      <family val="1"/>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0.5"/>
      <color theme="1"/>
      <name val="HGPｺﾞｼｯｸM"/>
      <family val="3"/>
      <charset val="128"/>
    </font>
    <font>
      <sz val="11"/>
      <color theme="1"/>
      <name val="HGPｺﾞｼｯｸM"/>
      <family val="3"/>
      <charset val="128"/>
    </font>
    <font>
      <u/>
      <sz val="11"/>
      <color theme="1"/>
      <name val="HGｺﾞｼｯｸM"/>
      <family val="3"/>
      <charset val="128"/>
    </font>
    <font>
      <sz val="9"/>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0"/>
      <name val="HGｺﾞｼｯｸM"/>
      <family val="3"/>
      <charset val="128"/>
    </font>
    <font>
      <sz val="11"/>
      <name val="HGｺﾞｼｯｸM"/>
      <family val="3"/>
      <charset val="128"/>
    </font>
    <font>
      <sz val="8"/>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0.5"/>
      <name val="HGｺﾞｼｯｸM"/>
      <family val="3"/>
      <charset val="128"/>
    </font>
    <font>
      <sz val="9"/>
      <color rgb="FFFF0000"/>
      <name val="HGｺﾞｼｯｸM"/>
      <family val="3"/>
      <charset val="128"/>
    </font>
    <font>
      <b/>
      <u/>
      <sz val="11"/>
      <name val="HGｺﾞｼｯｸM"/>
      <family val="3"/>
      <charset val="128"/>
    </font>
    <font>
      <b/>
      <u/>
      <sz val="9"/>
      <name val="HGｺﾞｼｯｸM"/>
      <family val="3"/>
      <charset val="128"/>
    </font>
    <font>
      <sz val="11"/>
      <color rgb="FFFF0000"/>
      <name val="HGｺﾞｼｯｸM"/>
      <family val="3"/>
      <charset val="128"/>
    </font>
    <font>
      <sz val="11"/>
      <color theme="1"/>
      <name val="ＭＳ Ｐゴシック"/>
      <family val="2"/>
      <charset val="128"/>
      <scheme val="minor"/>
    </font>
    <font>
      <sz val="6"/>
      <color theme="1"/>
      <name val="HGｺﾞｼｯｸM"/>
      <family val="3"/>
      <charset val="128"/>
    </font>
    <font>
      <sz val="12"/>
      <name val="ＭＳ Ｐゴシック"/>
      <family val="3"/>
      <charset val="128"/>
    </font>
    <font>
      <sz val="6"/>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sz val="12"/>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u/>
      <sz val="9"/>
      <name val="HGPｺﾞｼｯｸM"/>
      <family val="3"/>
      <charset val="128"/>
    </font>
    <font>
      <u/>
      <sz val="12"/>
      <name val="HGｺﾞｼｯｸM"/>
      <family val="3"/>
      <charset val="128"/>
    </font>
    <font>
      <sz val="9"/>
      <color indexed="81"/>
      <name val="ＭＳ Ｐゴシック"/>
      <family val="3"/>
      <charset val="128"/>
    </font>
    <font>
      <sz val="8.5"/>
      <name val="HGPｺﾞｼｯｸM"/>
      <family val="3"/>
      <charset val="128"/>
    </font>
    <font>
      <b/>
      <sz val="12"/>
      <name val="HGｺﾞｼｯｸM"/>
      <family val="3"/>
      <charset val="128"/>
    </font>
    <font>
      <sz val="12"/>
      <color rgb="FFFF0000"/>
      <name val="HGｺﾞｼｯｸM"/>
      <family val="3"/>
      <charset val="128"/>
    </font>
    <font>
      <sz val="14"/>
      <color rgb="FFFF0000"/>
      <name val="HGｺﾞｼｯｸM"/>
      <family val="3"/>
      <charset val="128"/>
    </font>
    <font>
      <sz val="11"/>
      <color rgb="FFFF0000"/>
      <name val="HGP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sz val="8.5"/>
      <color rgb="FFFF0000"/>
      <name val="ＭＳ Ｐゴシック"/>
      <family val="3"/>
      <charset val="128"/>
    </font>
    <font>
      <u/>
      <sz val="9"/>
      <color theme="0"/>
      <name val="ＭＳ Ｐゴシック"/>
      <family val="3"/>
      <charset val="128"/>
    </font>
    <font>
      <sz val="9"/>
      <color theme="1"/>
      <name val="HGPｺﾞｼｯｸM"/>
      <family val="3"/>
      <charset val="128"/>
    </font>
    <font>
      <b/>
      <u/>
      <sz val="11"/>
      <color rgb="FFFF0000"/>
      <name val="ＭＳ Ｐゴシック"/>
      <family val="3"/>
      <charset val="128"/>
    </font>
    <font>
      <b/>
      <u/>
      <sz val="10"/>
      <color rgb="FFFF0000"/>
      <name val="ＭＳ Ｐゴシック"/>
      <family val="3"/>
      <charset val="128"/>
    </font>
    <font>
      <b/>
      <sz val="9"/>
      <color indexed="10"/>
      <name val="ＭＳ Ｐゴシック"/>
      <family val="3"/>
      <charset val="128"/>
    </font>
    <font>
      <sz val="22"/>
      <color theme="1"/>
      <name val="Century"/>
      <family val="1"/>
    </font>
    <font>
      <u/>
      <sz val="8"/>
      <name val="HGｺﾞｼｯｸM"/>
      <family val="3"/>
      <charset val="128"/>
    </font>
    <font>
      <sz val="8"/>
      <color rgb="FFFF0000"/>
      <name val="HGｺﾞｼｯｸM"/>
      <family val="3"/>
      <charset val="128"/>
    </font>
    <font>
      <sz val="12"/>
      <name val="ＭＳ Ｐゴシック"/>
      <family val="2"/>
      <charset val="128"/>
      <scheme val="minor"/>
    </font>
    <font>
      <sz val="11"/>
      <color rgb="FFFF0000"/>
      <name val="ＭＳ Ｐゴシック"/>
      <family val="2"/>
      <charset val="128"/>
      <scheme val="minor"/>
    </font>
    <font>
      <sz val="10"/>
      <color rgb="FFFF0000"/>
      <name val="HGｺﾞｼｯｸM"/>
      <family val="3"/>
      <charset val="128"/>
    </font>
    <font>
      <sz val="9"/>
      <color rgb="FFFF0000"/>
      <name val="HGPｺﾞｼｯｸM"/>
      <family val="3"/>
      <charset val="128"/>
    </font>
    <font>
      <sz val="10"/>
      <name val="ＭＳ Ｐゴシック"/>
      <family val="2"/>
      <charset val="128"/>
      <scheme val="minor"/>
    </font>
    <font>
      <sz val="11"/>
      <name val="HGSｺﾞｼｯｸM"/>
      <family val="3"/>
      <charset val="128"/>
    </font>
    <font>
      <b/>
      <sz val="9"/>
      <color indexed="81"/>
      <name val="MS P ゴシック"/>
      <family val="3"/>
      <charset val="128"/>
    </font>
    <font>
      <sz val="12"/>
      <color rgb="FFFF0000"/>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hair">
        <color indexed="64"/>
      </left>
      <right/>
      <top/>
      <bottom style="thin">
        <color indexed="64"/>
      </bottom>
      <diagonal/>
    </border>
    <border>
      <left style="thin">
        <color rgb="FFFF0000"/>
      </left>
      <right/>
      <top/>
      <bottom style="thin">
        <color indexed="64"/>
      </bottom>
      <diagonal/>
    </border>
    <border>
      <left/>
      <right style="thin">
        <color rgb="FFFF0000"/>
      </right>
      <top/>
      <bottom style="thin">
        <color indexed="64"/>
      </bottom>
      <diagonal/>
    </border>
    <border>
      <left/>
      <right style="hair">
        <color indexed="64"/>
      </right>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s>
  <cellStyleXfs count="3">
    <xf numFmtId="0" fontId="0" fillId="0" borderId="0">
      <alignment vertical="center"/>
    </xf>
    <xf numFmtId="38" fontId="36" fillId="0" borderId="0" applyFont="0" applyFill="0" applyBorder="0" applyAlignment="0" applyProtection="0">
      <alignment vertical="center"/>
    </xf>
    <xf numFmtId="0" fontId="36" fillId="0" borderId="0">
      <alignment vertical="center"/>
    </xf>
  </cellStyleXfs>
  <cellXfs count="1469">
    <xf numFmtId="0" fontId="0" fillId="0" borderId="0" xfId="0">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7" fillId="0" borderId="0" xfId="0" applyFont="1" applyBorder="1" applyAlignment="1">
      <alignment vertical="center"/>
    </xf>
    <xf numFmtId="0" fontId="2" fillId="0" borderId="0" xfId="0" applyFont="1" applyBorder="1" applyAlignment="1">
      <alignment horizontal="left" vertical="center"/>
    </xf>
    <xf numFmtId="0" fontId="8" fillId="0" borderId="0" xfId="0" applyFont="1">
      <alignment vertical="center"/>
    </xf>
    <xf numFmtId="0" fontId="2" fillId="0" borderId="4" xfId="0" applyFont="1" applyBorder="1" applyAlignment="1">
      <alignment vertical="center" wrapText="1"/>
    </xf>
    <xf numFmtId="0" fontId="8" fillId="0" borderId="1" xfId="0" applyFont="1" applyBorder="1">
      <alignment vertical="center"/>
    </xf>
    <xf numFmtId="0" fontId="2" fillId="0" borderId="5" xfId="0" applyFont="1" applyBorder="1" applyAlignment="1">
      <alignment vertical="center" wrapText="1"/>
    </xf>
    <xf numFmtId="0" fontId="8" fillId="0" borderId="0" xfId="0" applyFont="1" applyAlignment="1">
      <alignment horizontal="left" vertical="center"/>
    </xf>
    <xf numFmtId="0" fontId="2" fillId="0" borderId="2" xfId="0" applyFont="1" applyBorder="1" applyAlignment="1">
      <alignment vertical="center" wrapText="1"/>
    </xf>
    <xf numFmtId="0" fontId="0" fillId="0" borderId="0" xfId="0" applyAlignment="1">
      <alignment horizontal="left" vertical="center"/>
    </xf>
    <xf numFmtId="0" fontId="2" fillId="0" borderId="0" xfId="0" applyFont="1" applyBorder="1" applyAlignment="1">
      <alignment vertical="center"/>
    </xf>
    <xf numFmtId="0" fontId="7" fillId="0" borderId="0" xfId="0" applyFont="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center" vertical="center"/>
    </xf>
    <xf numFmtId="0" fontId="8" fillId="0" borderId="10" xfId="0" applyFont="1" applyBorder="1" applyAlignment="1">
      <alignment horizontal="left" vertical="center"/>
    </xf>
    <xf numFmtId="0" fontId="2" fillId="0" borderId="11" xfId="0" applyFont="1" applyBorder="1" applyAlignment="1">
      <alignmen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2" fillId="0" borderId="14" xfId="0" applyFont="1" applyBorder="1" applyAlignment="1">
      <alignment vertical="center" wrapText="1"/>
    </xf>
    <xf numFmtId="0" fontId="8" fillId="0" borderId="14" xfId="0" applyFont="1" applyBorder="1" applyAlignment="1">
      <alignment horizontal="left" vertical="center"/>
    </xf>
    <xf numFmtId="0" fontId="8" fillId="0" borderId="6" xfId="0" applyFont="1" applyBorder="1" applyAlignment="1">
      <alignmen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2" fillId="0" borderId="5"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14" fillId="0" borderId="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2" fillId="0" borderId="0" xfId="0" applyFont="1" applyAlignment="1">
      <alignment horizontal="lef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2" fillId="0" borderId="6" xfId="0" applyFont="1" applyBorder="1" applyAlignment="1">
      <alignment vertical="center" wrapText="1"/>
    </xf>
    <xf numFmtId="0" fontId="8" fillId="0" borderId="29" xfId="0" applyFont="1" applyBorder="1" applyAlignment="1">
      <alignment horizontal="left" vertical="center"/>
    </xf>
    <xf numFmtId="0" fontId="8" fillId="0" borderId="20"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7" xfId="0" applyFont="1" applyBorder="1" applyAlignment="1">
      <alignment horizontal="left" vertical="center"/>
    </xf>
    <xf numFmtId="0" fontId="8" fillId="0" borderId="32" xfId="0" applyFont="1" applyBorder="1" applyAlignment="1">
      <alignment horizontal="left" vertical="center"/>
    </xf>
    <xf numFmtId="0" fontId="8" fillId="0" borderId="34" xfId="0" applyFont="1" applyBorder="1" applyAlignment="1">
      <alignment horizontal="left" vertical="center"/>
    </xf>
    <xf numFmtId="0" fontId="8" fillId="0" borderId="38" xfId="0" applyFont="1" applyBorder="1" applyAlignment="1">
      <alignment horizontal="left" vertical="center"/>
    </xf>
    <xf numFmtId="0" fontId="8" fillId="0" borderId="35" xfId="0" applyFont="1" applyBorder="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2" fillId="0" borderId="20" xfId="0" applyFont="1" applyBorder="1" applyAlignment="1">
      <alignment vertical="center"/>
    </xf>
    <xf numFmtId="0" fontId="8" fillId="0" borderId="30" xfId="0" applyFont="1" applyBorder="1" applyAlignment="1">
      <alignment horizontal="center" vertical="center"/>
    </xf>
    <xf numFmtId="0" fontId="2" fillId="0" borderId="37" xfId="0" applyFont="1" applyBorder="1" applyAlignment="1">
      <alignment vertical="center"/>
    </xf>
    <xf numFmtId="0" fontId="8" fillId="0" borderId="32" xfId="0" applyFont="1" applyBorder="1" applyAlignment="1">
      <alignment horizontal="center" vertical="center"/>
    </xf>
    <xf numFmtId="0" fontId="2" fillId="0" borderId="38" xfId="0" applyFont="1" applyBorder="1" applyAlignment="1">
      <alignment vertical="center"/>
    </xf>
    <xf numFmtId="0" fontId="8" fillId="0" borderId="35" xfId="0" applyFont="1" applyBorder="1" applyAlignment="1">
      <alignment horizontal="center" vertical="center"/>
    </xf>
    <xf numFmtId="0" fontId="16" fillId="0" borderId="0" xfId="0" applyFont="1" applyAlignment="1">
      <alignment horizontal="left" vertical="center"/>
    </xf>
    <xf numFmtId="0" fontId="8" fillId="0" borderId="0" xfId="0" applyFont="1" applyAlignment="1">
      <alignment horizontal="left" vertical="center" wrapText="1"/>
    </xf>
    <xf numFmtId="0" fontId="17" fillId="0" borderId="0" xfId="0" applyFont="1" applyAlignment="1">
      <alignment horizontal="left" vertical="center"/>
    </xf>
    <xf numFmtId="0" fontId="8" fillId="0" borderId="0" xfId="0" applyFont="1" applyBorder="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4" xfId="0" applyFont="1" applyBorder="1" applyAlignment="1">
      <alignment vertical="center" wrapText="1"/>
    </xf>
    <xf numFmtId="0" fontId="9" fillId="0" borderId="12" xfId="0" applyFont="1" applyBorder="1" applyAlignment="1">
      <alignment horizontal="left" vertical="center" wrapText="1"/>
    </xf>
    <xf numFmtId="0" fontId="7" fillId="0" borderId="17" xfId="0" applyFont="1" applyBorder="1" applyAlignment="1">
      <alignment horizontal="left" vertical="center" wrapText="1"/>
    </xf>
    <xf numFmtId="0" fontId="8" fillId="0" borderId="0" xfId="0" quotePrefix="1" applyFont="1">
      <alignment vertical="center"/>
    </xf>
    <xf numFmtId="0" fontId="18" fillId="0" borderId="0" xfId="0" applyFont="1" applyAlignment="1">
      <alignment horizontal="left" vertical="center"/>
    </xf>
    <xf numFmtId="0" fontId="7" fillId="0" borderId="0" xfId="0" applyFont="1" applyAlignment="1">
      <alignment horizontal="left" vertical="center"/>
    </xf>
    <xf numFmtId="0" fontId="9" fillId="0" borderId="2" xfId="0" applyFont="1" applyBorder="1" applyAlignment="1">
      <alignment horizontal="righ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righ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0" fillId="0" borderId="0" xfId="0" applyFont="1">
      <alignment vertical="center"/>
    </xf>
    <xf numFmtId="0" fontId="21" fillId="0" borderId="0" xfId="0" applyFont="1" applyAlignment="1">
      <alignment horizontal="justify" vertical="center"/>
    </xf>
    <xf numFmtId="0" fontId="14" fillId="0" borderId="1" xfId="0" applyFont="1" applyBorder="1" applyAlignment="1">
      <alignment horizontal="center"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24" fillId="0" borderId="6" xfId="0" applyFont="1" applyBorder="1" applyAlignment="1">
      <alignment horizontal="justify" vertical="center" wrapText="1"/>
    </xf>
    <xf numFmtId="0" fontId="14" fillId="0" borderId="0" xfId="0" applyFont="1" applyAlignment="1">
      <alignment horizontal="left" vertical="center"/>
    </xf>
    <xf numFmtId="0" fontId="21" fillId="0" borderId="0" xfId="0" applyFont="1" applyFill="1" applyAlignment="1">
      <alignment horizontal="justify" vertical="center"/>
    </xf>
    <xf numFmtId="0" fontId="20" fillId="0" borderId="0" xfId="0" applyFont="1" applyFill="1">
      <alignment vertical="center"/>
    </xf>
    <xf numFmtId="0" fontId="26" fillId="0" borderId="0" xfId="0" applyFont="1">
      <alignment vertical="center"/>
    </xf>
    <xf numFmtId="0" fontId="14" fillId="0" borderId="0" xfId="0" applyFont="1" applyBorder="1" applyAlignment="1">
      <alignment vertical="center" wrapText="1"/>
    </xf>
    <xf numFmtId="0" fontId="26" fillId="0" borderId="0" xfId="0" applyFont="1" applyAlignment="1">
      <alignment horizontal="left" vertical="center"/>
    </xf>
    <xf numFmtId="0" fontId="14" fillId="0" borderId="4" xfId="0" applyFont="1" applyBorder="1" applyAlignment="1" applyProtection="1">
      <alignment vertical="center" wrapText="1"/>
      <protection locked="0"/>
    </xf>
    <xf numFmtId="0" fontId="14" fillId="0" borderId="0" xfId="0" applyFont="1" applyBorder="1" applyAlignment="1">
      <alignment horizontal="left" vertical="center" wrapText="1"/>
    </xf>
    <xf numFmtId="0" fontId="25" fillId="0" borderId="0" xfId="0" applyFont="1" applyAlignment="1">
      <alignment horizontal="left" vertical="center" wrapText="1"/>
    </xf>
    <xf numFmtId="0" fontId="26" fillId="0" borderId="0" xfId="0" applyFont="1" applyProtection="1">
      <alignment vertical="center"/>
      <protection locked="0"/>
    </xf>
    <xf numFmtId="0" fontId="26"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Alignment="1">
      <alignment horizontal="right" vertical="center"/>
    </xf>
    <xf numFmtId="0" fontId="26" fillId="0" borderId="1" xfId="0" applyFont="1" applyBorder="1" applyAlignment="1">
      <alignment horizontal="center" vertical="center" wrapText="1"/>
    </xf>
    <xf numFmtId="0" fontId="31" fillId="0" borderId="18" xfId="0" applyFont="1" applyBorder="1" applyAlignment="1">
      <alignment horizontal="center" vertical="center"/>
    </xf>
    <xf numFmtId="0" fontId="31" fillId="0" borderId="3" xfId="0" applyFont="1" applyBorder="1" applyAlignment="1">
      <alignment horizontal="center" vertical="center"/>
    </xf>
    <xf numFmtId="0" fontId="31" fillId="0" borderId="15"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31" fillId="0" borderId="14" xfId="0" applyFont="1" applyBorder="1" applyAlignment="1">
      <alignment horizontal="left" vertical="center"/>
    </xf>
    <xf numFmtId="0" fontId="31" fillId="0" borderId="23" xfId="0" applyFont="1" applyBorder="1" applyAlignment="1">
      <alignment horizontal="left" vertical="center"/>
    </xf>
    <xf numFmtId="0" fontId="20" fillId="0" borderId="0" xfId="0" applyFont="1" applyAlignment="1">
      <alignment horizontal="left" vertical="center"/>
    </xf>
    <xf numFmtId="0" fontId="26"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0" xfId="0" applyFont="1" applyAlignment="1">
      <alignment horizontal="left" vertical="center" wrapText="1"/>
    </xf>
    <xf numFmtId="0" fontId="26" fillId="0" borderId="0" xfId="0" applyFont="1" applyFill="1" applyBorder="1" applyAlignment="1">
      <alignment vertical="center"/>
    </xf>
    <xf numFmtId="0" fontId="26" fillId="0" borderId="0" xfId="0" applyFont="1" applyFill="1">
      <alignment vertical="center"/>
    </xf>
    <xf numFmtId="0" fontId="26" fillId="0" borderId="0" xfId="0" applyFont="1" applyFill="1" applyBorder="1" applyAlignment="1">
      <alignment horizontal="left" vertical="center"/>
    </xf>
    <xf numFmtId="0" fontId="26" fillId="0" borderId="11" xfId="0" applyFont="1" applyBorder="1" applyAlignment="1">
      <alignment horizontal="left" vertical="center"/>
    </xf>
    <xf numFmtId="0" fontId="26" fillId="0" borderId="0" xfId="0" applyFont="1" applyBorder="1" applyAlignment="1">
      <alignment vertical="center" wrapText="1"/>
    </xf>
    <xf numFmtId="0" fontId="14" fillId="0" borderId="27" xfId="0" applyFont="1" applyBorder="1" applyAlignment="1" applyProtection="1">
      <alignment horizontal="center" vertical="center" wrapText="1"/>
      <protection locked="0"/>
    </xf>
    <xf numFmtId="0" fontId="18" fillId="0" borderId="0" xfId="0" applyFont="1" applyAlignment="1">
      <alignment horizontal="left" vertical="center"/>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4" xfId="0" applyFont="1" applyBorder="1" applyAlignment="1">
      <alignment horizontal="center" vertical="center" wrapText="1"/>
    </xf>
    <xf numFmtId="0" fontId="26" fillId="0" borderId="0" xfId="0" applyFont="1" applyBorder="1" applyAlignment="1">
      <alignment horizontal="lef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14" fillId="0" borderId="10" xfId="0" applyFont="1" applyBorder="1" applyAlignment="1">
      <alignment horizontal="center" vertical="center" wrapText="1"/>
    </xf>
    <xf numFmtId="0" fontId="14" fillId="0" borderId="0" xfId="0" applyFont="1" applyBorder="1" applyAlignment="1">
      <alignment vertical="center" wrapText="1"/>
    </xf>
    <xf numFmtId="0" fontId="9"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8" fillId="0" borderId="0" xfId="0" applyFont="1" applyFill="1">
      <alignment vertical="center"/>
    </xf>
    <xf numFmtId="0" fontId="14" fillId="0" borderId="0" xfId="0" quotePrefix="1" applyFont="1" applyBorder="1" applyAlignment="1">
      <alignment vertical="center"/>
    </xf>
    <xf numFmtId="0" fontId="14" fillId="0" borderId="0" xfId="0" applyFont="1" applyFill="1" applyBorder="1" applyAlignment="1">
      <alignment vertical="center" wrapText="1"/>
    </xf>
    <xf numFmtId="0" fontId="7" fillId="0" borderId="12" xfId="0" applyFont="1" applyBorder="1" applyAlignment="1">
      <alignment horizontal="left" vertical="center" wrapText="1"/>
    </xf>
    <xf numFmtId="0" fontId="37" fillId="0" borderId="15" xfId="0" applyFont="1" applyBorder="1" applyAlignment="1">
      <alignment horizontal="left" vertical="center" wrapText="1"/>
    </xf>
    <xf numFmtId="0" fontId="14" fillId="0" borderId="5"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6" xfId="0" applyFont="1" applyBorder="1" applyAlignment="1">
      <alignment horizontal="left" vertical="center"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1" fillId="0" borderId="0" xfId="0" applyFont="1" applyBorder="1" applyAlignment="1">
      <alignment horizontal="left" vertical="center"/>
    </xf>
    <xf numFmtId="0" fontId="31" fillId="0" borderId="17"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6" fillId="0" borderId="5" xfId="0" applyFont="1" applyBorder="1" applyAlignment="1">
      <alignment horizontal="left" vertical="center"/>
    </xf>
    <xf numFmtId="0" fontId="38" fillId="0" borderId="0" xfId="0" applyFont="1" applyFill="1" applyAlignment="1">
      <alignment vertical="center"/>
    </xf>
    <xf numFmtId="0" fontId="40" fillId="0" borderId="0" xfId="0" applyFont="1" applyFill="1" applyAlignment="1">
      <alignment vertical="center"/>
    </xf>
    <xf numFmtId="0" fontId="43" fillId="0" borderId="0" xfId="0" applyFont="1" applyFill="1" applyAlignment="1">
      <alignment vertical="center"/>
    </xf>
    <xf numFmtId="0" fontId="42" fillId="0" borderId="0" xfId="0" applyFont="1" applyFill="1" applyBorder="1" applyAlignment="1">
      <alignment vertical="center"/>
    </xf>
    <xf numFmtId="0" fontId="8" fillId="0" borderId="19" xfId="0" applyFont="1" applyFill="1" applyBorder="1">
      <alignment vertical="center"/>
    </xf>
    <xf numFmtId="0" fontId="8" fillId="0" borderId="33" xfId="0" applyFont="1" applyFill="1" applyBorder="1">
      <alignment vertical="center"/>
    </xf>
    <xf numFmtId="0" fontId="2" fillId="0" borderId="33" xfId="0" applyFont="1" applyFill="1" applyBorder="1" applyAlignment="1">
      <alignment horizontal="left" vertical="center"/>
    </xf>
    <xf numFmtId="0" fontId="8" fillId="0" borderId="36" xfId="0" applyFont="1" applyFill="1" applyBorder="1">
      <alignment vertical="center"/>
    </xf>
    <xf numFmtId="0" fontId="2" fillId="0" borderId="36" xfId="0" applyFont="1" applyFill="1" applyBorder="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8" fillId="0" borderId="0" xfId="0" applyFont="1" applyFill="1" applyAlignment="1">
      <alignment horizontal="right" vertical="center"/>
    </xf>
    <xf numFmtId="0" fontId="2" fillId="0" borderId="0" xfId="0" applyFont="1" applyFill="1">
      <alignment vertical="center"/>
    </xf>
    <xf numFmtId="0" fontId="2" fillId="0" borderId="0"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vertical="center" wrapText="1"/>
    </xf>
    <xf numFmtId="0" fontId="2" fillId="0" borderId="33" xfId="0" applyFont="1" applyFill="1" applyBorder="1" applyAlignment="1">
      <alignment vertical="center" wrapText="1"/>
    </xf>
    <xf numFmtId="0" fontId="9" fillId="0" borderId="3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Alignment="1">
      <alignment vertical="center" wrapText="1"/>
    </xf>
    <xf numFmtId="0" fontId="2" fillId="0" borderId="0" xfId="0" applyFont="1" applyFill="1" applyBorder="1" applyAlignment="1">
      <alignment horizontal="left" vertical="center" wrapText="1"/>
    </xf>
    <xf numFmtId="0" fontId="2" fillId="0" borderId="36" xfId="0" applyFont="1" applyFill="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2" fillId="0" borderId="10" xfId="0" applyFont="1" applyFill="1" applyBorder="1" applyAlignment="1">
      <alignment vertical="center"/>
    </xf>
    <xf numFmtId="0" fontId="8" fillId="0" borderId="11" xfId="0" applyFont="1" applyFill="1" applyBorder="1" applyAlignment="1">
      <alignment horizontal="left" vertical="center"/>
    </xf>
    <xf numFmtId="0" fontId="8" fillId="0" borderId="11" xfId="0" applyFont="1" applyFill="1" applyBorder="1">
      <alignment vertical="center"/>
    </xf>
    <xf numFmtId="0" fontId="8" fillId="0" borderId="12" xfId="0" applyFont="1" applyFill="1" applyBorder="1">
      <alignment vertical="center"/>
    </xf>
    <xf numFmtId="0" fontId="2" fillId="0" borderId="13" xfId="0" applyFont="1" applyFill="1" applyBorder="1" applyAlignment="1">
      <alignment vertical="center"/>
    </xf>
    <xf numFmtId="0" fontId="8" fillId="0" borderId="14" xfId="0" applyFont="1" applyFill="1" applyBorder="1" applyAlignment="1">
      <alignment horizontal="left" vertical="center"/>
    </xf>
    <xf numFmtId="0" fontId="8" fillId="0" borderId="14" xfId="0" applyFont="1" applyFill="1" applyBorder="1">
      <alignment vertical="center"/>
    </xf>
    <xf numFmtId="0" fontId="8" fillId="0" borderId="15" xfId="0" applyFont="1" applyFill="1" applyBorder="1">
      <alignment vertical="center"/>
    </xf>
    <xf numFmtId="0" fontId="7" fillId="0" borderId="33" xfId="0" applyFont="1" applyFill="1" applyBorder="1" applyAlignment="1">
      <alignment vertical="center" wrapText="1"/>
    </xf>
    <xf numFmtId="0" fontId="26" fillId="0" borderId="12" xfId="0" applyFont="1" applyBorder="1" applyAlignment="1">
      <alignment vertical="center" wrapText="1"/>
    </xf>
    <xf numFmtId="0" fontId="26" fillId="0" borderId="15" xfId="0" applyFont="1" applyBorder="1" applyAlignment="1">
      <alignment vertical="center" wrapText="1"/>
    </xf>
    <xf numFmtId="0" fontId="26" fillId="0" borderId="10" xfId="0" quotePrefix="1"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0" fontId="0"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quotePrefix="1" applyFont="1" applyBorder="1" applyAlignment="1">
      <alignment horizontal="center" vertical="center"/>
    </xf>
    <xf numFmtId="0" fontId="26" fillId="0" borderId="14" xfId="0" applyFont="1" applyBorder="1" applyAlignment="1">
      <alignment vertical="center"/>
    </xf>
    <xf numFmtId="0" fontId="26" fillId="0" borderId="14" xfId="0" applyFont="1" applyBorder="1" applyAlignment="1">
      <alignment vertical="center" wrapText="1"/>
    </xf>
    <xf numFmtId="0" fontId="0" fillId="0" borderId="14"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26" fillId="0" borderId="5" xfId="0" applyFont="1" applyBorder="1" applyAlignment="1">
      <alignment horizontal="center" vertical="center"/>
    </xf>
    <xf numFmtId="0" fontId="26" fillId="0" borderId="14" xfId="0" applyFont="1" applyBorder="1" applyAlignment="1">
      <alignment horizontal="center" vertical="center"/>
    </xf>
    <xf numFmtId="0" fontId="26" fillId="0" borderId="1" xfId="0" applyFont="1" applyBorder="1" applyAlignment="1">
      <alignment horizontal="center" vertical="center"/>
    </xf>
    <xf numFmtId="0" fontId="2" fillId="0" borderId="0" xfId="0" applyFont="1" applyFill="1" applyAlignment="1">
      <alignment vertical="center"/>
    </xf>
    <xf numFmtId="0" fontId="42" fillId="0" borderId="0" xfId="0" applyFont="1" applyFill="1" applyAlignment="1">
      <alignment horizontal="right" vertical="center"/>
    </xf>
    <xf numFmtId="0" fontId="42" fillId="0" borderId="0" xfId="0" applyFont="1" applyFill="1" applyAlignment="1">
      <alignment vertical="center"/>
    </xf>
    <xf numFmtId="0" fontId="44" fillId="0" borderId="0" xfId="0" applyFont="1" applyFill="1" applyAlignment="1">
      <alignment vertical="center"/>
    </xf>
    <xf numFmtId="0" fontId="44" fillId="0" borderId="0" xfId="0" applyFont="1" applyFill="1" applyBorder="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wrapText="1"/>
    </xf>
    <xf numFmtId="0" fontId="25" fillId="0" borderId="0" xfId="0" applyFont="1" applyBorder="1" applyAlignment="1">
      <alignment horizontal="left" vertical="center" wrapText="1"/>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17" xfId="0" applyFont="1" applyBorder="1" applyAlignment="1">
      <alignment vertical="center"/>
    </xf>
    <xf numFmtId="0" fontId="14" fillId="0" borderId="0" xfId="0" applyFont="1" applyFill="1" applyAlignment="1">
      <alignment horizontal="left" vertical="center"/>
    </xf>
    <xf numFmtId="0" fontId="18" fillId="0" borderId="0" xfId="0" applyFont="1" applyFill="1" applyAlignment="1">
      <alignment horizontal="left" vertical="center"/>
    </xf>
    <xf numFmtId="0" fontId="45" fillId="0" borderId="0" xfId="0" applyFont="1" applyFill="1" applyBorder="1" applyAlignment="1">
      <alignment horizontal="left" vertical="center"/>
    </xf>
    <xf numFmtId="0" fontId="46" fillId="0" borderId="0" xfId="0" applyFont="1" applyBorder="1" applyAlignment="1">
      <alignment horizontal="left" vertical="center"/>
    </xf>
    <xf numFmtId="0" fontId="46" fillId="0" borderId="0" xfId="0" applyFont="1">
      <alignment vertical="center"/>
    </xf>
    <xf numFmtId="0" fontId="46" fillId="0" borderId="0" xfId="0" applyFont="1" applyBorder="1" applyAlignment="1">
      <alignment horizontal="right" vertical="center"/>
    </xf>
    <xf numFmtId="0" fontId="46" fillId="0" borderId="0" xfId="0" applyFont="1" applyFill="1">
      <alignment vertical="center"/>
    </xf>
    <xf numFmtId="0" fontId="45" fillId="0" borderId="0" xfId="0" applyFont="1" applyBorder="1" applyAlignment="1">
      <alignment horizontal="left" vertical="center"/>
    </xf>
    <xf numFmtId="0" fontId="45" fillId="0" borderId="6" xfId="0" applyFont="1" applyBorder="1" applyAlignment="1">
      <alignment vertical="center" wrapText="1"/>
    </xf>
    <xf numFmtId="0" fontId="46" fillId="0" borderId="4" xfId="0" applyFont="1" applyBorder="1">
      <alignment vertical="center"/>
    </xf>
    <xf numFmtId="0" fontId="46" fillId="0" borderId="1" xfId="0" applyFont="1" applyBorder="1" applyAlignment="1">
      <alignment vertical="center" wrapText="1"/>
    </xf>
    <xf numFmtId="0" fontId="48" fillId="0" borderId="1" xfId="0" applyFont="1" applyBorder="1" applyAlignment="1">
      <alignmen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7" fillId="0" borderId="0" xfId="0" applyFont="1" applyAlignment="1">
      <alignment horizontal="left" vertical="center"/>
    </xf>
    <xf numFmtId="0" fontId="46" fillId="0" borderId="0" xfId="0" applyFont="1" applyAlignment="1">
      <alignment horizontal="left" vertical="center"/>
    </xf>
    <xf numFmtId="0" fontId="18" fillId="0" borderId="0" xfId="0" applyFont="1" applyBorder="1" applyAlignment="1">
      <alignment horizontal="left" vertical="center"/>
    </xf>
    <xf numFmtId="0" fontId="14" fillId="0" borderId="0" xfId="0" applyFont="1" applyFill="1" applyBorder="1" applyAlignment="1">
      <alignment vertical="center"/>
    </xf>
    <xf numFmtId="0" fontId="18" fillId="0" borderId="0" xfId="0" applyFont="1" applyAlignment="1">
      <alignment horizontal="left" vertical="center"/>
    </xf>
    <xf numFmtId="0" fontId="26" fillId="0" borderId="16" xfId="0" applyFont="1" applyBorder="1" applyAlignment="1">
      <alignment horizontal="center" vertical="center"/>
    </xf>
    <xf numFmtId="0" fontId="26" fillId="0" borderId="0" xfId="0" applyFont="1" applyBorder="1" applyAlignment="1">
      <alignment horizontal="left" vertical="center"/>
    </xf>
    <xf numFmtId="0" fontId="26" fillId="0" borderId="10" xfId="0" applyFont="1" applyBorder="1" applyAlignment="1">
      <alignment vertical="center"/>
    </xf>
    <xf numFmtId="0" fontId="14" fillId="0" borderId="11" xfId="0" applyFont="1" applyBorder="1" applyAlignment="1">
      <alignment vertical="center" wrapText="1"/>
    </xf>
    <xf numFmtId="0" fontId="25" fillId="0" borderId="12" xfId="0" applyFont="1" applyBorder="1" applyAlignment="1">
      <alignment vertical="center"/>
    </xf>
    <xf numFmtId="0" fontId="26" fillId="0" borderId="12" xfId="0" applyFont="1" applyBorder="1" applyAlignment="1">
      <alignment vertical="center"/>
    </xf>
    <xf numFmtId="0" fontId="26" fillId="0" borderId="13" xfId="0" applyFont="1" applyBorder="1" applyAlignment="1">
      <alignment vertical="center"/>
    </xf>
    <xf numFmtId="0" fontId="14" fillId="0" borderId="14" xfId="0" applyFont="1" applyBorder="1" applyAlignment="1">
      <alignment vertical="center" wrapText="1"/>
    </xf>
    <xf numFmtId="0" fontId="25" fillId="0" borderId="15" xfId="0" applyFont="1" applyBorder="1" applyAlignment="1">
      <alignment vertical="center"/>
    </xf>
    <xf numFmtId="0" fontId="7" fillId="0" borderId="0" xfId="0" quotePrefix="1" applyFont="1" applyAlignment="1">
      <alignment horizontal="right" vertical="center"/>
    </xf>
    <xf numFmtId="0" fontId="18" fillId="0" borderId="0" xfId="0" applyFont="1" applyAlignment="1">
      <alignment horizontal="left" vertical="center"/>
    </xf>
    <xf numFmtId="0" fontId="14"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8" fillId="0" borderId="0" xfId="0" quotePrefix="1" applyFont="1" applyAlignment="1">
      <alignment horizontal="right" vertical="center"/>
    </xf>
    <xf numFmtId="0" fontId="30" fillId="0" borderId="0" xfId="0" applyFont="1" applyAlignment="1">
      <alignment horizontal="left" vertical="center"/>
    </xf>
    <xf numFmtId="0" fontId="26" fillId="0" borderId="0" xfId="0" applyFont="1" applyBorder="1" applyAlignment="1">
      <alignment horizontal="left" vertical="center"/>
    </xf>
    <xf numFmtId="0" fontId="14"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35" fillId="0" borderId="0" xfId="0" applyFont="1" applyBorder="1" applyAlignment="1">
      <alignment horizontal="left" vertical="center"/>
    </xf>
    <xf numFmtId="0" fontId="54" fillId="0" borderId="0" xfId="0" applyFont="1" applyFill="1" applyBorder="1" applyAlignment="1">
      <alignment vertical="center" wrapText="1"/>
    </xf>
    <xf numFmtId="0" fontId="26" fillId="3" borderId="1" xfId="0" applyFont="1" applyFill="1" applyBorder="1" applyProtection="1">
      <alignment vertical="center"/>
      <protection locked="0"/>
    </xf>
    <xf numFmtId="0" fontId="14" fillId="3" borderId="26" xfId="0" applyFont="1" applyFill="1" applyBorder="1" applyAlignment="1" applyProtection="1">
      <alignment horizontal="right" vertical="center" wrapText="1"/>
      <protection locked="0"/>
    </xf>
    <xf numFmtId="0" fontId="14" fillId="3" borderId="1" xfId="0" applyFont="1" applyFill="1" applyBorder="1" applyAlignment="1" applyProtection="1">
      <alignment horizontal="right" vertical="center"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justify" vertical="center"/>
      <protection locked="0"/>
    </xf>
    <xf numFmtId="0" fontId="18" fillId="0" borderId="26"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26"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wrapText="1"/>
      <protection locked="0"/>
    </xf>
    <xf numFmtId="0" fontId="26" fillId="0" borderId="0" xfId="0" applyFont="1" applyBorder="1" applyProtection="1">
      <alignment vertical="center"/>
      <protection locked="0"/>
    </xf>
    <xf numFmtId="0" fontId="27" fillId="0" borderId="12" xfId="0" applyFont="1" applyBorder="1" applyAlignment="1" applyProtection="1">
      <alignment vertical="center" wrapText="1"/>
      <protection locked="0"/>
    </xf>
    <xf numFmtId="0" fontId="18" fillId="0" borderId="16" xfId="0" applyFont="1" applyBorder="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Border="1" applyAlignment="1" applyProtection="1">
      <alignment horizontal="justify" vertical="center" wrapText="1"/>
      <protection locked="0"/>
    </xf>
    <xf numFmtId="0" fontId="27" fillId="0" borderId="17" xfId="0" applyFont="1" applyBorder="1" applyAlignment="1" applyProtection="1">
      <alignment vertical="center" wrapText="1"/>
      <protection locked="0"/>
    </xf>
    <xf numFmtId="0" fontId="18" fillId="0" borderId="16" xfId="0" applyFont="1" applyBorder="1" applyAlignment="1" applyProtection="1">
      <alignment horizontal="left" vertical="center"/>
      <protection locked="0"/>
    </xf>
    <xf numFmtId="0" fontId="14" fillId="0" borderId="0" xfId="0" applyFont="1" applyFill="1" applyBorder="1" applyAlignment="1" applyProtection="1">
      <alignment horizontal="justify" vertical="center" wrapText="1"/>
      <protection locked="0"/>
    </xf>
    <xf numFmtId="0" fontId="14" fillId="0" borderId="0" xfId="0" applyFont="1" applyFill="1" applyBorder="1" applyAlignment="1" applyProtection="1">
      <alignment vertical="center" wrapText="1"/>
      <protection locked="0"/>
    </xf>
    <xf numFmtId="0" fontId="28" fillId="0" borderId="0" xfId="0" applyFont="1" applyBorder="1" applyAlignment="1" applyProtection="1">
      <alignment horizontal="center" vertical="center" wrapText="1"/>
      <protection locked="0"/>
    </xf>
    <xf numFmtId="0" fontId="29" fillId="0" borderId="39" xfId="0" applyFont="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0" fontId="26" fillId="0" borderId="0" xfId="0" applyFont="1" applyAlignment="1" applyProtection="1">
      <alignment horizontal="left" vertical="center"/>
      <protection locked="0"/>
    </xf>
    <xf numFmtId="0" fontId="26" fillId="0" borderId="5" xfId="0" applyFont="1" applyBorder="1" applyAlignment="1" applyProtection="1">
      <alignment horizontal="center"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5" fillId="0" borderId="5"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14" fillId="0" borderId="26" xfId="0" applyFont="1" applyBorder="1" applyAlignment="1" applyProtection="1">
      <alignment vertical="center" wrapText="1"/>
    </xf>
    <xf numFmtId="0" fontId="14" fillId="0" borderId="42" xfId="0" applyFont="1" applyBorder="1" applyAlignment="1" applyProtection="1">
      <alignment vertical="center" wrapText="1"/>
    </xf>
    <xf numFmtId="0" fontId="14" fillId="0" borderId="28" xfId="0" applyFont="1" applyFill="1" applyBorder="1" applyAlignment="1" applyProtection="1">
      <alignment horizontal="right" vertical="center" wrapText="1"/>
    </xf>
    <xf numFmtId="0" fontId="26" fillId="0" borderId="1" xfId="0" applyFont="1" applyBorder="1" applyProtection="1">
      <alignment vertical="center"/>
    </xf>
    <xf numFmtId="0" fontId="25" fillId="0" borderId="1" xfId="0" applyFont="1" applyBorder="1" applyProtection="1">
      <alignment vertical="center"/>
    </xf>
    <xf numFmtId="0" fontId="26" fillId="0" borderId="0" xfId="0" applyFont="1" applyBorder="1" applyAlignment="1" applyProtection="1">
      <alignment horizontal="center" vertical="center" textRotation="255" wrapText="1"/>
      <protection locked="0"/>
    </xf>
    <xf numFmtId="0" fontId="2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right" vertical="center" wrapText="1"/>
      <protection locked="0"/>
    </xf>
    <xf numFmtId="0" fontId="29" fillId="0" borderId="0"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wrapText="1"/>
      <protection locked="0"/>
    </xf>
    <xf numFmtId="179" fontId="25" fillId="0" borderId="5" xfId="0" applyNumberFormat="1" applyFont="1" applyBorder="1" applyAlignment="1" applyProtection="1">
      <alignment vertical="center" wrapText="1"/>
      <protection locked="0"/>
    </xf>
    <xf numFmtId="0" fontId="26" fillId="0" borderId="16" xfId="0" applyFont="1" applyBorder="1" applyProtection="1">
      <alignment vertical="center"/>
      <protection locked="0"/>
    </xf>
    <xf numFmtId="0" fontId="26" fillId="0" borderId="14" xfId="0" applyFont="1" applyBorder="1" applyProtection="1">
      <alignment vertical="center"/>
      <protection locked="0"/>
    </xf>
    <xf numFmtId="0" fontId="8" fillId="0" borderId="0" xfId="0" applyFont="1" applyProtection="1">
      <alignment vertical="center"/>
      <protection locked="0"/>
    </xf>
    <xf numFmtId="0" fontId="40" fillId="0" borderId="14" xfId="0" applyFont="1" applyFill="1" applyBorder="1" applyAlignment="1">
      <alignment horizontal="center" vertical="center"/>
    </xf>
    <xf numFmtId="0" fontId="40" fillId="0" borderId="5" xfId="0" applyNumberFormat="1" applyFont="1" applyFill="1" applyBorder="1" applyAlignment="1">
      <alignment vertical="center"/>
    </xf>
    <xf numFmtId="0" fontId="24" fillId="0" borderId="4" xfId="0" applyFont="1" applyBorder="1" applyAlignment="1">
      <alignment horizontal="right" vertical="center" wrapText="1"/>
    </xf>
    <xf numFmtId="0" fontId="2"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1" fillId="0" borderId="0" xfId="0" applyFont="1" applyFill="1" applyAlignment="1" applyProtection="1">
      <alignment horizontal="justify" vertical="center"/>
      <protection locked="0"/>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justify" vertical="center" wrapText="1"/>
      <protection locked="0"/>
    </xf>
    <xf numFmtId="176" fontId="9" fillId="0" borderId="3" xfId="0"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justify" vertical="center"/>
      <protection locked="0"/>
    </xf>
    <xf numFmtId="0" fontId="2" fillId="0" borderId="0" xfId="0" applyFont="1" applyFill="1" applyAlignment="1" applyProtection="1">
      <alignment horizontal="justify" vertical="center"/>
      <protection locked="0"/>
    </xf>
    <xf numFmtId="0" fontId="2" fillId="0" borderId="0" xfId="0" applyFont="1" applyFill="1" applyBorder="1" applyAlignment="1" applyProtection="1">
      <alignment horizontal="center" vertical="center"/>
      <protection locked="0"/>
    </xf>
    <xf numFmtId="0" fontId="0" fillId="0" borderId="0" xfId="0" applyFill="1" applyBorder="1" applyProtection="1">
      <alignment vertical="center"/>
      <protection locked="0"/>
    </xf>
    <xf numFmtId="0" fontId="8"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center" vertical="center" wrapText="1"/>
      <protection locked="0"/>
    </xf>
    <xf numFmtId="178" fontId="2" fillId="0" borderId="19" xfId="0" applyNumberFormat="1" applyFont="1" applyFill="1" applyBorder="1" applyAlignment="1" applyProtection="1">
      <alignment horizontal="right" vertical="center" wrapText="1"/>
      <protection locked="0"/>
    </xf>
    <xf numFmtId="177" fontId="2" fillId="0" borderId="0" xfId="0" applyNumberFormat="1" applyFont="1" applyFill="1" applyBorder="1" applyAlignment="1" applyProtection="1">
      <alignment horizontal="right" vertical="center" wrapText="1"/>
      <protection locked="0"/>
    </xf>
    <xf numFmtId="0" fontId="1" fillId="0" borderId="33" xfId="0" applyFont="1" applyFill="1" applyBorder="1" applyAlignment="1" applyProtection="1">
      <alignment horizontal="center" vertical="center" wrapText="1"/>
      <protection locked="0"/>
    </xf>
    <xf numFmtId="178" fontId="2" fillId="0" borderId="33" xfId="0" applyNumberFormat="1" applyFont="1" applyFill="1" applyBorder="1" applyAlignment="1" applyProtection="1">
      <alignment horizontal="right" vertical="center" wrapText="1"/>
      <protection locked="0"/>
    </xf>
    <xf numFmtId="0" fontId="1" fillId="0" borderId="36" xfId="0" applyFont="1" applyFill="1" applyBorder="1" applyAlignment="1" applyProtection="1">
      <alignment horizontal="center" vertical="center" wrapText="1"/>
      <protection locked="0"/>
    </xf>
    <xf numFmtId="178" fontId="2" fillId="0" borderId="36" xfId="0" applyNumberFormat="1" applyFont="1" applyFill="1" applyBorder="1" applyAlignment="1" applyProtection="1">
      <alignment horizontal="right" vertical="center" wrapText="1"/>
      <protection locked="0"/>
    </xf>
    <xf numFmtId="0" fontId="1" fillId="0" borderId="3" xfId="0"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right" vertical="center" wrapTex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0" fontId="8" fillId="0" borderId="5" xfId="0" applyFont="1" applyFill="1" applyBorder="1" applyAlignment="1" applyProtection="1">
      <alignment horizontal="left" vertical="center"/>
      <protection locked="0"/>
    </xf>
    <xf numFmtId="0" fontId="8" fillId="0" borderId="5" xfId="0" applyFont="1" applyFill="1" applyBorder="1" applyProtection="1">
      <alignment vertical="center"/>
      <protection locked="0"/>
    </xf>
    <xf numFmtId="0" fontId="8" fillId="0" borderId="6" xfId="0" applyFont="1" applyFill="1" applyBorder="1" applyProtection="1">
      <alignment vertical="center"/>
      <protection locked="0"/>
    </xf>
    <xf numFmtId="0" fontId="7" fillId="0" borderId="1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8" fillId="0" borderId="17" xfId="0" applyFont="1" applyFill="1" applyBorder="1" applyProtection="1">
      <alignment vertical="center"/>
      <protection locked="0"/>
    </xf>
    <xf numFmtId="0" fontId="14" fillId="2" borderId="0" xfId="0" applyFont="1" applyFill="1" applyAlignment="1" applyProtection="1">
      <alignment horizontal="right" vertical="center"/>
      <protection locked="0"/>
    </xf>
    <xf numFmtId="0" fontId="2" fillId="0" borderId="67" xfId="0" applyFont="1" applyFill="1" applyBorder="1" applyAlignment="1" applyProtection="1">
      <alignment vertical="center" wrapText="1"/>
      <protection locked="0"/>
    </xf>
    <xf numFmtId="0" fontId="7" fillId="0" borderId="64" xfId="0" applyFont="1" applyFill="1" applyBorder="1" applyAlignment="1" applyProtection="1">
      <alignment vertical="center" wrapText="1"/>
      <protection locked="0"/>
    </xf>
    <xf numFmtId="0" fontId="2" fillId="0" borderId="61" xfId="0" applyFont="1" applyFill="1" applyBorder="1" applyAlignment="1" applyProtection="1">
      <alignment vertical="center" wrapText="1"/>
      <protection locked="0"/>
    </xf>
    <xf numFmtId="0" fontId="7" fillId="0" borderId="69"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wrapText="1"/>
    </xf>
    <xf numFmtId="0" fontId="2" fillId="0" borderId="66" xfId="0" applyFont="1" applyFill="1" applyBorder="1" applyAlignment="1" applyProtection="1">
      <alignment vertical="center" wrapText="1"/>
    </xf>
    <xf numFmtId="0" fontId="2" fillId="0" borderId="63" xfId="0" applyFont="1" applyFill="1" applyBorder="1" applyAlignment="1" applyProtection="1">
      <alignment vertical="center" wrapText="1"/>
    </xf>
    <xf numFmtId="0" fontId="2" fillId="0" borderId="60" xfId="0" applyFont="1" applyFill="1" applyBorder="1" applyAlignment="1" applyProtection="1">
      <alignment vertical="center" wrapText="1"/>
    </xf>
    <xf numFmtId="0" fontId="2" fillId="0" borderId="68" xfId="0" applyFont="1" applyFill="1" applyBorder="1" applyAlignment="1" applyProtection="1">
      <alignment vertical="center" wrapText="1"/>
    </xf>
    <xf numFmtId="0" fontId="40" fillId="0" borderId="14" xfId="0" applyFont="1" applyFill="1" applyBorder="1" applyAlignment="1">
      <alignment horizontal="left" vertical="center"/>
    </xf>
    <xf numFmtId="0" fontId="40" fillId="0" borderId="85" xfId="0" applyFont="1" applyFill="1" applyBorder="1" applyAlignment="1">
      <alignment horizontal="left" vertical="center"/>
    </xf>
    <xf numFmtId="0" fontId="43" fillId="0" borderId="103" xfId="0" applyFont="1" applyFill="1" applyBorder="1" applyAlignment="1">
      <alignment horizontal="center" vertical="center"/>
    </xf>
    <xf numFmtId="0" fontId="40" fillId="0" borderId="104" xfId="0" applyFont="1" applyFill="1" applyBorder="1" applyAlignment="1">
      <alignment horizontal="center" vertical="center" wrapText="1"/>
    </xf>
    <xf numFmtId="0" fontId="40" fillId="0" borderId="105" xfId="0" applyFont="1" applyFill="1" applyBorder="1" applyAlignment="1">
      <alignment horizontal="center" vertical="center"/>
    </xf>
    <xf numFmtId="0" fontId="40" fillId="0" borderId="106" xfId="0" applyFont="1" applyFill="1" applyBorder="1" applyAlignment="1">
      <alignment horizontal="center" vertical="center" wrapText="1"/>
    </xf>
    <xf numFmtId="0" fontId="40" fillId="0" borderId="107" xfId="0" applyFont="1" applyFill="1" applyBorder="1" applyAlignment="1">
      <alignment horizontal="center" vertical="center"/>
    </xf>
    <xf numFmtId="184" fontId="40" fillId="0" borderId="6" xfId="0" applyNumberFormat="1" applyFont="1" applyFill="1" applyBorder="1" applyAlignment="1">
      <alignment vertical="center"/>
    </xf>
    <xf numFmtId="184" fontId="40" fillId="0" borderId="4" xfId="0" applyNumberFormat="1" applyFont="1" applyFill="1" applyBorder="1" applyAlignment="1">
      <alignment vertical="center"/>
    </xf>
    <xf numFmtId="184" fontId="40" fillId="0" borderId="82" xfId="0" applyNumberFormat="1" applyFont="1" applyFill="1" applyBorder="1" applyAlignment="1">
      <alignment vertical="center"/>
    </xf>
    <xf numFmtId="184" fontId="40" fillId="0" borderId="1" xfId="0" applyNumberFormat="1" applyFont="1" applyFill="1" applyBorder="1" applyAlignment="1">
      <alignment vertical="center"/>
    </xf>
    <xf numFmtId="184" fontId="40" fillId="0" borderId="83" xfId="0" applyNumberFormat="1" applyFont="1" applyFill="1" applyBorder="1" applyAlignment="1">
      <alignment vertical="center"/>
    </xf>
    <xf numFmtId="184" fontId="40" fillId="0" borderId="84" xfId="0" applyNumberFormat="1" applyFont="1" applyFill="1" applyBorder="1" applyAlignment="1">
      <alignment vertical="center"/>
    </xf>
    <xf numFmtId="184" fontId="40" fillId="0" borderId="5" xfId="0" applyNumberFormat="1" applyFont="1" applyFill="1" applyBorder="1" applyAlignment="1">
      <alignment vertical="center"/>
    </xf>
    <xf numFmtId="0" fontId="43" fillId="3" borderId="103" xfId="0" applyFont="1" applyFill="1" applyBorder="1" applyAlignment="1">
      <alignment horizontal="center" vertical="center" shrinkToFit="1"/>
    </xf>
    <xf numFmtId="0" fontId="40" fillId="3" borderId="105" xfId="0" applyFont="1" applyFill="1" applyBorder="1" applyAlignment="1">
      <alignment horizontal="right" vertical="center"/>
    </xf>
    <xf numFmtId="185" fontId="40" fillId="3" borderId="85" xfId="0" applyNumberFormat="1" applyFont="1" applyFill="1" applyBorder="1" applyAlignment="1">
      <alignment horizontal="center" vertical="center"/>
    </xf>
    <xf numFmtId="185" fontId="40" fillId="3" borderId="62" xfId="0" applyNumberFormat="1" applyFont="1" applyFill="1" applyBorder="1" applyAlignment="1">
      <alignment horizontal="center" vertical="center"/>
    </xf>
    <xf numFmtId="0" fontId="40" fillId="3" borderId="65" xfId="0" applyFont="1" applyFill="1" applyBorder="1" applyAlignment="1">
      <alignment horizontal="right" vertical="center"/>
    </xf>
    <xf numFmtId="0" fontId="43" fillId="0" borderId="109" xfId="0" applyFont="1" applyFill="1" applyBorder="1" applyAlignment="1">
      <alignment horizontal="center" vertical="center"/>
    </xf>
    <xf numFmtId="0" fontId="43" fillId="3" borderId="109" xfId="0" applyFont="1" applyFill="1" applyBorder="1" applyAlignment="1">
      <alignment horizontal="center" vertical="center" shrinkToFit="1"/>
    </xf>
    <xf numFmtId="0" fontId="40" fillId="3" borderId="110" xfId="0" applyFont="1" applyFill="1" applyBorder="1" applyAlignment="1">
      <alignment horizontal="right" vertical="center"/>
    </xf>
    <xf numFmtId="185" fontId="40" fillId="3" borderId="111" xfId="0" applyNumberFormat="1" applyFont="1" applyFill="1" applyBorder="1" applyAlignment="1">
      <alignment horizontal="center" vertical="center"/>
    </xf>
    <xf numFmtId="0" fontId="40" fillId="0" borderId="49" xfId="0" applyFont="1" applyFill="1" applyBorder="1" applyAlignment="1">
      <alignment horizontal="center" vertical="center"/>
    </xf>
    <xf numFmtId="0" fontId="40" fillId="3" borderId="112" xfId="0" applyFont="1" applyFill="1" applyBorder="1" applyAlignment="1">
      <alignment horizontal="right" vertical="center"/>
    </xf>
    <xf numFmtId="185" fontId="40" fillId="3" borderId="50" xfId="0" applyNumberFormat="1" applyFont="1" applyFill="1" applyBorder="1" applyAlignment="1">
      <alignment horizontal="center" vertical="center"/>
    </xf>
    <xf numFmtId="0" fontId="40" fillId="0" borderId="91" xfId="0" applyNumberFormat="1" applyFont="1" applyFill="1" applyBorder="1" applyAlignment="1">
      <alignment vertical="center"/>
    </xf>
    <xf numFmtId="0" fontId="40" fillId="0" borderId="93" xfId="0" applyNumberFormat="1" applyFont="1" applyFill="1" applyBorder="1" applyAlignment="1">
      <alignment vertical="center"/>
    </xf>
    <xf numFmtId="0" fontId="40" fillId="0" borderId="113" xfId="0" applyNumberFormat="1" applyFont="1" applyFill="1" applyBorder="1" applyAlignment="1">
      <alignment vertical="center"/>
    </xf>
    <xf numFmtId="0" fontId="40" fillId="0" borderId="59" xfId="0" applyNumberFormat="1" applyFont="1" applyFill="1" applyBorder="1" applyAlignment="1">
      <alignment vertical="center"/>
    </xf>
    <xf numFmtId="0" fontId="40" fillId="0" borderId="58" xfId="0" applyNumberFormat="1" applyFont="1" applyFill="1" applyBorder="1" applyAlignment="1">
      <alignment vertical="center"/>
    </xf>
    <xf numFmtId="0" fontId="40" fillId="0" borderId="41" xfId="0" applyNumberFormat="1" applyFont="1" applyFill="1" applyBorder="1" applyAlignment="1">
      <alignment vertical="center"/>
    </xf>
    <xf numFmtId="0" fontId="40" fillId="0" borderId="88" xfId="0" applyNumberFormat="1" applyFont="1" applyFill="1" applyBorder="1" applyAlignment="1">
      <alignment vertical="center"/>
    </xf>
    <xf numFmtId="0" fontId="40" fillId="0" borderId="114" xfId="0" applyNumberFormat="1" applyFont="1" applyFill="1" applyBorder="1" applyAlignment="1">
      <alignment vertical="center"/>
    </xf>
    <xf numFmtId="0" fontId="40" fillId="0" borderId="115" xfId="0" applyNumberFormat="1" applyFont="1" applyFill="1" applyBorder="1" applyAlignment="1">
      <alignment vertical="center"/>
    </xf>
    <xf numFmtId="0" fontId="40" fillId="0" borderId="116" xfId="0" applyNumberFormat="1" applyFont="1" applyFill="1" applyBorder="1" applyAlignment="1">
      <alignment vertical="center"/>
    </xf>
    <xf numFmtId="0" fontId="40" fillId="0" borderId="89" xfId="0" applyNumberFormat="1" applyFont="1" applyFill="1" applyBorder="1" applyAlignment="1">
      <alignment vertical="center"/>
    </xf>
    <xf numFmtId="0" fontId="35" fillId="0" borderId="0" xfId="0" applyFont="1" applyFill="1" applyAlignment="1">
      <alignment horizontal="right" vertical="center"/>
    </xf>
    <xf numFmtId="0" fontId="35" fillId="0" borderId="0" xfId="0" applyFont="1" applyAlignment="1">
      <alignment horizontal="right" vertical="center"/>
    </xf>
    <xf numFmtId="0" fontId="56" fillId="0" borderId="0" xfId="0" applyFont="1" applyBorder="1" applyAlignment="1">
      <alignment horizontal="right" vertical="center"/>
    </xf>
    <xf numFmtId="0" fontId="40" fillId="0" borderId="82" xfId="0" applyNumberFormat="1" applyFont="1" applyFill="1" applyBorder="1" applyAlignment="1">
      <alignment vertical="center"/>
    </xf>
    <xf numFmtId="0" fontId="40" fillId="0" borderId="83" xfId="0" applyNumberFormat="1" applyFont="1" applyFill="1" applyBorder="1" applyAlignment="1">
      <alignment vertical="center"/>
    </xf>
    <xf numFmtId="0" fontId="26" fillId="0" borderId="1" xfId="0" applyFont="1" applyBorder="1" applyAlignment="1" applyProtection="1">
      <alignment horizontal="left" vertical="center"/>
      <protection locked="0"/>
    </xf>
    <xf numFmtId="0" fontId="41" fillId="0" borderId="56" xfId="0" applyFont="1" applyFill="1" applyBorder="1" applyAlignment="1">
      <alignment vertical="center"/>
    </xf>
    <xf numFmtId="0" fontId="40" fillId="0" borderId="0" xfId="0" applyFont="1" applyFill="1" applyAlignment="1" applyProtection="1">
      <alignment vertical="center"/>
      <protection locked="0"/>
    </xf>
    <xf numFmtId="0" fontId="40" fillId="0" borderId="5" xfId="0" applyNumberFormat="1" applyFont="1" applyFill="1" applyBorder="1" applyAlignment="1" applyProtection="1">
      <alignment horizontal="right" vertical="center"/>
    </xf>
    <xf numFmtId="0" fontId="40" fillId="0" borderId="113" xfId="0" applyNumberFormat="1" applyFont="1" applyFill="1" applyBorder="1" applyAlignment="1" applyProtection="1">
      <alignment horizontal="right" vertical="center"/>
    </xf>
    <xf numFmtId="0" fontId="40" fillId="0" borderId="59" xfId="0" applyNumberFormat="1" applyFont="1" applyFill="1" applyBorder="1" applyAlignment="1" applyProtection="1">
      <alignment horizontal="right" vertical="center"/>
    </xf>
    <xf numFmtId="0" fontId="40" fillId="0" borderId="58" xfId="0" applyNumberFormat="1" applyFont="1" applyFill="1" applyBorder="1" applyAlignment="1" applyProtection="1">
      <alignment horizontal="right" vertical="center"/>
    </xf>
    <xf numFmtId="0" fontId="40" fillId="0" borderId="41" xfId="0" applyNumberFormat="1" applyFont="1" applyFill="1" applyBorder="1" applyAlignment="1" applyProtection="1">
      <alignment horizontal="right" vertical="center"/>
    </xf>
    <xf numFmtId="0" fontId="40" fillId="0" borderId="88" xfId="0" applyNumberFormat="1" applyFont="1" applyFill="1" applyBorder="1" applyAlignment="1" applyProtection="1">
      <alignment horizontal="right" vertical="center"/>
    </xf>
    <xf numFmtId="0" fontId="40" fillId="0" borderId="114" xfId="0" applyNumberFormat="1" applyFont="1" applyFill="1" applyBorder="1" applyAlignment="1" applyProtection="1">
      <alignment horizontal="right" vertical="center"/>
    </xf>
    <xf numFmtId="0" fontId="40" fillId="0" borderId="115" xfId="0" applyNumberFormat="1" applyFont="1" applyFill="1" applyBorder="1" applyAlignment="1" applyProtection="1">
      <alignment horizontal="right" vertical="center"/>
    </xf>
    <xf numFmtId="0" fontId="40" fillId="0" borderId="116" xfId="0" applyNumberFormat="1" applyFont="1" applyFill="1" applyBorder="1" applyAlignment="1" applyProtection="1">
      <alignment horizontal="right" vertical="center"/>
    </xf>
    <xf numFmtId="0" fontId="43" fillId="0" borderId="95" xfId="0" applyFont="1" applyFill="1" applyBorder="1" applyAlignment="1" applyProtection="1">
      <alignment horizontal="center" vertical="center"/>
      <protection locked="0"/>
    </xf>
    <xf numFmtId="0" fontId="43" fillId="0" borderId="103" xfId="0" applyFont="1" applyFill="1" applyBorder="1" applyAlignment="1" applyProtection="1">
      <alignment horizontal="center" vertical="center"/>
      <protection locked="0"/>
    </xf>
    <xf numFmtId="0" fontId="43" fillId="0" borderId="103" xfId="0" applyFont="1" applyFill="1" applyBorder="1" applyAlignment="1" applyProtection="1">
      <alignment horizontal="center" vertical="center"/>
    </xf>
    <xf numFmtId="0" fontId="40" fillId="0" borderId="14" xfId="0" applyFont="1" applyFill="1" applyBorder="1" applyAlignment="1" applyProtection="1">
      <alignment horizontal="center" vertical="center"/>
      <protection locked="0"/>
    </xf>
    <xf numFmtId="0" fontId="40" fillId="0" borderId="5" xfId="0" applyNumberFormat="1" applyFont="1" applyFill="1" applyBorder="1" applyAlignment="1" applyProtection="1">
      <alignment vertical="center"/>
    </xf>
    <xf numFmtId="0" fontId="40" fillId="0" borderId="113" xfId="0" applyNumberFormat="1" applyFont="1" applyFill="1" applyBorder="1" applyAlignment="1" applyProtection="1">
      <alignment vertical="center"/>
    </xf>
    <xf numFmtId="0" fontId="40" fillId="0" borderId="59" xfId="0" applyNumberFormat="1" applyFont="1" applyFill="1" applyBorder="1" applyAlignment="1" applyProtection="1">
      <alignment vertical="center"/>
    </xf>
    <xf numFmtId="0" fontId="40" fillId="0" borderId="83" xfId="0" applyNumberFormat="1" applyFont="1" applyFill="1" applyBorder="1" applyAlignment="1" applyProtection="1">
      <alignment vertical="center"/>
    </xf>
    <xf numFmtId="0" fontId="40" fillId="0" borderId="82" xfId="0" applyNumberFormat="1" applyFont="1" applyFill="1" applyBorder="1" applyAlignment="1" applyProtection="1">
      <alignment vertical="center"/>
    </xf>
    <xf numFmtId="0" fontId="40" fillId="0" borderId="58" xfId="0" applyNumberFormat="1" applyFont="1" applyFill="1" applyBorder="1" applyAlignment="1" applyProtection="1">
      <alignment vertical="center"/>
    </xf>
    <xf numFmtId="0" fontId="40" fillId="0" borderId="41" xfId="0" applyNumberFormat="1" applyFont="1" applyFill="1" applyBorder="1" applyAlignment="1" applyProtection="1">
      <alignment vertical="center"/>
    </xf>
    <xf numFmtId="0" fontId="43" fillId="0" borderId="104" xfId="0" applyFont="1" applyFill="1" applyBorder="1" applyAlignment="1" applyProtection="1">
      <alignment horizontal="center" vertical="center"/>
      <protection locked="0"/>
    </xf>
    <xf numFmtId="0" fontId="43" fillId="0" borderId="104" xfId="0" applyFont="1" applyFill="1" applyBorder="1" applyAlignment="1" applyProtection="1">
      <alignment horizontal="center" vertical="center"/>
    </xf>
    <xf numFmtId="0" fontId="40" fillId="0" borderId="14" xfId="0" applyNumberFormat="1" applyFont="1" applyFill="1" applyBorder="1" applyAlignment="1" applyProtection="1">
      <alignment vertical="center"/>
    </xf>
    <xf numFmtId="0" fontId="40" fillId="0" borderId="119" xfId="0" applyNumberFormat="1" applyFont="1" applyFill="1" applyBorder="1" applyAlignment="1" applyProtection="1">
      <alignment vertical="center"/>
    </xf>
    <xf numFmtId="0" fontId="40" fillId="0" borderId="62" xfId="0" applyNumberFormat="1" applyFont="1" applyFill="1" applyBorder="1" applyAlignment="1" applyProtection="1">
      <alignment vertical="center"/>
    </xf>
    <xf numFmtId="0" fontId="40" fillId="0" borderId="117" xfId="0" applyNumberFormat="1" applyFont="1" applyFill="1" applyBorder="1" applyAlignment="1" applyProtection="1">
      <alignment vertical="center"/>
    </xf>
    <xf numFmtId="0" fontId="40" fillId="0" borderId="120" xfId="0" applyNumberFormat="1" applyFont="1" applyFill="1" applyBorder="1" applyAlignment="1" applyProtection="1">
      <alignment vertical="center"/>
    </xf>
    <xf numFmtId="0" fontId="40" fillId="0" borderId="65" xfId="0" applyNumberFormat="1" applyFont="1" applyFill="1" applyBorder="1" applyAlignment="1" applyProtection="1">
      <alignment vertical="center"/>
    </xf>
    <xf numFmtId="0" fontId="40" fillId="0" borderId="85" xfId="0" applyNumberFormat="1" applyFont="1" applyFill="1" applyBorder="1" applyAlignment="1" applyProtection="1">
      <alignment vertical="center"/>
    </xf>
    <xf numFmtId="0" fontId="43" fillId="0" borderId="102" xfId="0" applyFont="1" applyFill="1" applyBorder="1" applyAlignment="1">
      <alignment vertical="center" textRotation="255"/>
    </xf>
    <xf numFmtId="0" fontId="43" fillId="0" borderId="108" xfId="0" applyFont="1" applyFill="1" applyBorder="1" applyAlignment="1">
      <alignment vertical="center" textRotation="255"/>
    </xf>
    <xf numFmtId="0" fontId="26" fillId="0" borderId="4" xfId="0" applyFont="1" applyBorder="1" applyAlignment="1" applyProtection="1">
      <alignment horizontal="left" vertical="center"/>
      <protection locked="0"/>
    </xf>
    <xf numFmtId="0" fontId="43" fillId="0" borderId="108" xfId="0" applyFont="1" applyFill="1" applyBorder="1" applyAlignment="1">
      <alignment horizontal="center" vertical="center" textRotation="255"/>
    </xf>
    <xf numFmtId="0" fontId="14" fillId="0" borderId="0" xfId="0" applyFont="1" applyFill="1">
      <alignment vertical="center"/>
    </xf>
    <xf numFmtId="0" fontId="26" fillId="0" borderId="0" xfId="0" applyFont="1" applyFill="1" applyAlignment="1">
      <alignment horizontal="left" vertical="center"/>
    </xf>
    <xf numFmtId="0" fontId="34" fillId="0" borderId="0" xfId="0" applyFont="1" applyFill="1" applyAlignment="1">
      <alignment horizontal="left"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9" fontId="26" fillId="0" borderId="1" xfId="0" applyNumberFormat="1" applyFont="1" applyFill="1" applyBorder="1" applyAlignment="1">
      <alignment horizontal="right" vertical="center" wrapText="1"/>
    </xf>
    <xf numFmtId="179" fontId="25" fillId="0" borderId="1" xfId="0" applyNumberFormat="1" applyFont="1" applyFill="1" applyBorder="1" applyAlignment="1">
      <alignment horizontal="right" vertical="center" wrapText="1"/>
    </xf>
    <xf numFmtId="0" fontId="14" fillId="0" borderId="1" xfId="0" applyFont="1" applyFill="1" applyBorder="1" applyAlignment="1">
      <alignment horizontal="justify" vertical="center" wrapText="1"/>
    </xf>
    <xf numFmtId="0" fontId="18" fillId="0" borderId="0" xfId="0" applyFont="1" applyFill="1" applyBorder="1" applyAlignment="1">
      <alignment vertical="center"/>
    </xf>
    <xf numFmtId="0" fontId="14" fillId="0" borderId="0" xfId="0" applyFont="1" applyFill="1" applyBorder="1" applyAlignment="1">
      <alignment horizontal="center" vertical="center" wrapText="1"/>
    </xf>
    <xf numFmtId="0" fontId="18" fillId="0" borderId="0" xfId="0" applyFont="1" applyFill="1">
      <alignment vertical="center"/>
    </xf>
    <xf numFmtId="0" fontId="26" fillId="0" borderId="0" xfId="0" applyFont="1" applyFill="1" applyAlignment="1">
      <alignment horizontal="right" vertical="center"/>
    </xf>
    <xf numFmtId="179" fontId="25" fillId="0" borderId="2" xfId="0" applyNumberFormat="1" applyFont="1" applyFill="1" applyBorder="1" applyAlignment="1">
      <alignment vertical="center" wrapText="1"/>
    </xf>
    <xf numFmtId="0" fontId="14" fillId="0" borderId="19" xfId="0" applyFont="1" applyFill="1" applyBorder="1" applyAlignment="1">
      <alignment vertical="center" wrapText="1"/>
    </xf>
    <xf numFmtId="179" fontId="25" fillId="0" borderId="19" xfId="0" applyNumberFormat="1" applyFont="1" applyFill="1" applyBorder="1" applyAlignment="1">
      <alignment vertical="center" wrapText="1"/>
    </xf>
    <xf numFmtId="0" fontId="14" fillId="0" borderId="33" xfId="0" applyFont="1" applyFill="1" applyBorder="1" applyAlignment="1">
      <alignment vertical="center" wrapText="1"/>
    </xf>
    <xf numFmtId="179" fontId="25" fillId="0" borderId="33" xfId="0" applyNumberFormat="1" applyFont="1" applyFill="1" applyBorder="1" applyAlignment="1">
      <alignment vertical="center" wrapText="1"/>
    </xf>
    <xf numFmtId="0" fontId="14" fillId="0" borderId="36" xfId="0" applyFont="1" applyFill="1" applyBorder="1" applyAlignment="1">
      <alignment vertical="center" wrapText="1"/>
    </xf>
    <xf numFmtId="179" fontId="25" fillId="0" borderId="36" xfId="0" applyNumberFormat="1" applyFont="1" applyFill="1" applyBorder="1" applyAlignment="1">
      <alignment vertical="center" wrapText="1"/>
    </xf>
    <xf numFmtId="179" fontId="25" fillId="0" borderId="1" xfId="0" applyNumberFormat="1" applyFont="1" applyFill="1" applyBorder="1" applyAlignment="1">
      <alignment vertical="center" wrapText="1"/>
    </xf>
    <xf numFmtId="0" fontId="14" fillId="0" borderId="0" xfId="0" applyFont="1" applyFill="1" applyAlignment="1" applyProtection="1">
      <alignment horizontal="left" vertical="center"/>
      <protection locked="0"/>
    </xf>
    <xf numFmtId="0" fontId="26" fillId="0" borderId="0" xfId="0" applyFont="1" applyFill="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shrinkToFit="1"/>
      <protection locked="0"/>
    </xf>
    <xf numFmtId="0" fontId="26" fillId="0" borderId="1" xfId="0" applyFont="1" applyFill="1" applyBorder="1" applyAlignment="1" applyProtection="1">
      <alignment horizontal="center" vertical="center"/>
    </xf>
    <xf numFmtId="0" fontId="14" fillId="0" borderId="82"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center" vertical="center" wrapText="1"/>
      <protection locked="0"/>
    </xf>
    <xf numFmtId="0" fontId="18" fillId="0" borderId="118" xfId="0" applyFont="1" applyFill="1" applyBorder="1" applyAlignment="1" applyProtection="1">
      <alignment vertical="center" wrapText="1"/>
      <protection locked="0"/>
    </xf>
    <xf numFmtId="0" fontId="8" fillId="0" borderId="1" xfId="0" applyFont="1" applyFill="1" applyBorder="1" applyProtection="1">
      <alignment vertical="center"/>
      <protection locked="0"/>
    </xf>
    <xf numFmtId="0" fontId="2" fillId="0" borderId="1" xfId="0" applyFont="1" applyFill="1" applyBorder="1" applyAlignment="1" applyProtection="1">
      <alignment horizontal="justify" vertical="center" wrapText="1"/>
      <protection locked="0"/>
    </xf>
    <xf numFmtId="2" fontId="2" fillId="0" borderId="1" xfId="0" applyNumberFormat="1" applyFont="1" applyFill="1" applyBorder="1" applyAlignment="1" applyProtection="1">
      <alignment horizontal="right" vertical="center" wrapText="1"/>
      <protection locked="0"/>
    </xf>
    <xf numFmtId="187" fontId="2" fillId="0" borderId="1" xfId="0" applyNumberFormat="1" applyFont="1" applyFill="1" applyBorder="1" applyAlignment="1" applyProtection="1">
      <alignment horizontal="right" vertical="center" wrapText="1"/>
      <protection locked="0"/>
    </xf>
    <xf numFmtId="181" fontId="8" fillId="0" borderId="1" xfId="0" applyNumberFormat="1" applyFont="1" applyFill="1" applyBorder="1" applyProtection="1">
      <alignment vertical="center"/>
    </xf>
    <xf numFmtId="180" fontId="35" fillId="0" borderId="1" xfId="0" applyNumberFormat="1" applyFont="1" applyFill="1" applyBorder="1" applyAlignment="1" applyProtection="1">
      <alignment horizontal="right" vertical="center" wrapText="1"/>
      <protection locked="0"/>
    </xf>
    <xf numFmtId="0" fontId="35" fillId="0" borderId="1"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justify" vertical="center"/>
      <protection locked="0"/>
    </xf>
    <xf numFmtId="0" fontId="12" fillId="0" borderId="0" xfId="0" applyFont="1" applyFill="1" applyAlignment="1" applyProtection="1">
      <alignment horizontal="left" vertical="center"/>
      <protection locked="0"/>
    </xf>
    <xf numFmtId="181" fontId="8" fillId="0" borderId="0" xfId="0" applyNumberFormat="1" applyFont="1" applyFill="1" applyProtection="1">
      <alignment vertical="center"/>
    </xf>
    <xf numFmtId="0" fontId="12" fillId="0" borderId="0" xfId="0" applyFont="1" applyFill="1" applyAlignment="1" applyProtection="1">
      <alignment horizontal="center" vertical="center"/>
      <protection locked="0"/>
    </xf>
    <xf numFmtId="0" fontId="7" fillId="0" borderId="0" xfId="0" applyFont="1" applyFill="1" applyProtection="1">
      <alignment vertical="center"/>
      <protection locked="0"/>
    </xf>
    <xf numFmtId="0" fontId="18" fillId="0" borderId="0" xfId="0" applyFont="1" applyFill="1" applyAlignment="1" applyProtection="1">
      <alignment horizontal="left" vertical="center"/>
      <protection locked="0"/>
    </xf>
    <xf numFmtId="0" fontId="18" fillId="0" borderId="0" xfId="0" applyFont="1" applyFill="1" applyProtection="1">
      <alignment vertical="center"/>
      <protection locked="0"/>
    </xf>
    <xf numFmtId="0" fontId="26" fillId="0" borderId="0" xfId="0" applyFont="1" applyFill="1" applyProtection="1">
      <alignment vertical="center"/>
      <protection locked="0"/>
    </xf>
    <xf numFmtId="0" fontId="49" fillId="0" borderId="0" xfId="0" applyFont="1" applyFill="1" applyBorder="1" applyAlignment="1" applyProtection="1">
      <alignment horizontal="left" vertical="center"/>
      <protection locked="0"/>
    </xf>
    <xf numFmtId="0" fontId="43" fillId="0" borderId="102" xfId="0" applyFont="1" applyFill="1" applyBorder="1" applyAlignment="1">
      <alignment horizontal="center" vertical="center" textRotation="255"/>
    </xf>
    <xf numFmtId="0" fontId="43" fillId="0" borderId="98" xfId="0" applyFont="1" applyFill="1" applyBorder="1" applyAlignment="1" applyProtection="1">
      <alignment horizontal="center" vertical="center" wrapText="1"/>
      <protection locked="0"/>
    </xf>
    <xf numFmtId="0" fontId="40" fillId="0" borderId="82" xfId="0" applyNumberFormat="1" applyFont="1" applyFill="1" applyBorder="1" applyAlignment="1" applyProtection="1">
      <alignment horizontal="right" vertical="center"/>
    </xf>
    <xf numFmtId="0" fontId="40" fillId="0" borderId="83" xfId="0" applyNumberFormat="1" applyFont="1" applyFill="1" applyBorder="1" applyAlignment="1" applyProtection="1">
      <alignment horizontal="right" vertical="center"/>
    </xf>
    <xf numFmtId="0" fontId="40" fillId="0" borderId="91" xfId="0" applyNumberFormat="1" applyFont="1" applyFill="1" applyBorder="1" applyAlignment="1" applyProtection="1">
      <alignment horizontal="right" vertical="center"/>
    </xf>
    <xf numFmtId="0" fontId="40" fillId="0" borderId="93" xfId="0" applyNumberFormat="1" applyFont="1" applyFill="1" applyBorder="1" applyAlignment="1" applyProtection="1">
      <alignment horizontal="right" vertical="center"/>
    </xf>
    <xf numFmtId="0" fontId="41" fillId="0" borderId="40" xfId="0" applyFont="1" applyFill="1" applyBorder="1" applyAlignment="1">
      <alignment horizontal="center" vertical="center"/>
    </xf>
    <xf numFmtId="0" fontId="40" fillId="0" borderId="122" xfId="0" applyFont="1" applyFill="1" applyBorder="1" applyAlignment="1">
      <alignment horizontal="center" vertical="center"/>
    </xf>
    <xf numFmtId="0" fontId="40" fillId="3" borderId="105" xfId="0" applyFont="1" applyFill="1" applyBorder="1" applyAlignment="1" applyProtection="1">
      <alignment horizontal="right" vertical="center"/>
    </xf>
    <xf numFmtId="185" fontId="40" fillId="3" borderId="62" xfId="0" applyNumberFormat="1" applyFont="1" applyFill="1" applyBorder="1" applyAlignment="1" applyProtection="1">
      <alignment horizontal="center" vertical="center"/>
    </xf>
    <xf numFmtId="0" fontId="40" fillId="3" borderId="65" xfId="0" applyFont="1" applyFill="1" applyBorder="1" applyAlignment="1" applyProtection="1">
      <alignment horizontal="right" vertical="center"/>
    </xf>
    <xf numFmtId="185" fontId="40" fillId="3" borderId="15" xfId="0" applyNumberFormat="1" applyFont="1" applyFill="1" applyBorder="1" applyAlignment="1" applyProtection="1">
      <alignment horizontal="center" vertical="center"/>
    </xf>
    <xf numFmtId="0" fontId="40" fillId="3" borderId="14" xfId="0" applyFont="1" applyFill="1" applyBorder="1" applyAlignment="1" applyProtection="1">
      <alignment horizontal="right" vertical="center"/>
    </xf>
    <xf numFmtId="185" fontId="40" fillId="3" borderId="85" xfId="0" applyNumberFormat="1" applyFont="1" applyFill="1" applyBorder="1" applyAlignment="1" applyProtection="1">
      <alignment horizontal="center" vertical="center"/>
    </xf>
    <xf numFmtId="0" fontId="43" fillId="3" borderId="103" xfId="0" applyFont="1" applyFill="1" applyBorder="1" applyAlignment="1" applyProtection="1">
      <alignment horizontal="center" vertical="center" shrinkToFit="1"/>
    </xf>
    <xf numFmtId="185" fontId="40" fillId="3" borderId="15" xfId="0" applyNumberFormat="1" applyFont="1" applyFill="1" applyBorder="1" applyAlignment="1">
      <alignment horizontal="center" vertical="center"/>
    </xf>
    <xf numFmtId="0" fontId="40" fillId="3" borderId="14" xfId="0" applyFont="1" applyFill="1" applyBorder="1" applyAlignment="1">
      <alignment horizontal="right" vertical="center"/>
    </xf>
    <xf numFmtId="185" fontId="40" fillId="3" borderId="86" xfId="0" applyNumberFormat="1" applyFont="1" applyFill="1" applyBorder="1" applyAlignment="1">
      <alignment horizontal="center" vertical="center"/>
    </xf>
    <xf numFmtId="0" fontId="40" fillId="3" borderId="49" xfId="0" applyFont="1" applyFill="1" applyBorder="1" applyAlignment="1">
      <alignment horizontal="right" vertical="center"/>
    </xf>
    <xf numFmtId="0" fontId="43" fillId="3" borderId="104" xfId="0" applyFont="1" applyFill="1" applyBorder="1" applyAlignment="1" applyProtection="1">
      <alignment horizontal="center" vertical="center" shrinkToFit="1"/>
    </xf>
    <xf numFmtId="0" fontId="40" fillId="0" borderId="124" xfId="0" applyNumberFormat="1" applyFont="1" applyFill="1" applyBorder="1" applyAlignment="1" applyProtection="1">
      <alignment horizontal="right" vertical="center"/>
    </xf>
    <xf numFmtId="0" fontId="40" fillId="0" borderId="39" xfId="0" applyFont="1" applyFill="1" applyBorder="1" applyAlignment="1" applyProtection="1">
      <alignment vertical="center"/>
      <protection locked="0"/>
    </xf>
    <xf numFmtId="0" fontId="40" fillId="0" borderId="89" xfId="0" applyNumberFormat="1" applyFont="1" applyFill="1" applyBorder="1" applyAlignment="1" applyProtection="1">
      <alignment horizontal="right" vertical="center"/>
    </xf>
    <xf numFmtId="0" fontId="40" fillId="0" borderId="45"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26"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15" fillId="0" borderId="1" xfId="0" applyFont="1" applyFill="1" applyBorder="1" applyAlignment="1" applyProtection="1">
      <alignment vertical="center" wrapText="1"/>
      <protection locked="0"/>
    </xf>
    <xf numFmtId="0" fontId="47" fillId="0" borderId="11"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protection locked="0"/>
    </xf>
    <xf numFmtId="0" fontId="46" fillId="0" borderId="0" xfId="0" applyFont="1" applyFill="1" applyBorder="1" applyAlignment="1" applyProtection="1">
      <alignment vertical="center"/>
      <protection locked="0"/>
    </xf>
    <xf numFmtId="0" fontId="47" fillId="0" borderId="0" xfId="0" applyFont="1" applyFill="1" applyBorder="1" applyAlignment="1" applyProtection="1">
      <alignment vertical="center"/>
      <protection locked="0"/>
    </xf>
    <xf numFmtId="0" fontId="14" fillId="3" borderId="3" xfId="0" applyFont="1" applyFill="1" applyBorder="1" applyAlignment="1" applyProtection="1">
      <alignment horizontal="right" vertical="center" wrapText="1"/>
      <protection locked="0"/>
    </xf>
    <xf numFmtId="0" fontId="14" fillId="0" borderId="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14" fillId="0" borderId="125"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40" fillId="0" borderId="83" xfId="0" applyNumberFormat="1" applyFont="1" applyFill="1" applyBorder="1" applyAlignment="1" applyProtection="1">
      <alignment horizontal="right" vertical="center"/>
    </xf>
    <xf numFmtId="0" fontId="40" fillId="0" borderId="82" xfId="0" applyNumberFormat="1" applyFont="1" applyFill="1" applyBorder="1" applyAlignment="1" applyProtection="1">
      <alignment horizontal="right" vertical="center"/>
    </xf>
    <xf numFmtId="14" fontId="14" fillId="0" borderId="1" xfId="0" applyNumberFormat="1" applyFont="1" applyFill="1" applyBorder="1" applyAlignment="1" applyProtection="1">
      <alignment horizontal="left" vertical="center" wrapText="1"/>
      <protection locked="0"/>
    </xf>
    <xf numFmtId="0" fontId="27" fillId="0" borderId="1" xfId="0" applyFont="1" applyFill="1" applyBorder="1" applyAlignment="1" applyProtection="1">
      <alignment vertical="center" wrapText="1"/>
      <protection locked="0"/>
    </xf>
    <xf numFmtId="14" fontId="2"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wrapText="1"/>
      <protection locked="0"/>
    </xf>
    <xf numFmtId="0" fontId="13" fillId="0" borderId="5" xfId="0" applyFont="1" applyFill="1" applyBorder="1" applyAlignment="1" applyProtection="1">
      <alignment horizontal="right" vertical="center" wrapText="1"/>
      <protection locked="0"/>
    </xf>
    <xf numFmtId="0" fontId="2" fillId="0" borderId="2" xfId="0" applyFont="1" applyFill="1" applyBorder="1" applyAlignment="1" applyProtection="1">
      <alignment vertical="top"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18" xfId="0" applyFont="1" applyFill="1" applyBorder="1" applyAlignment="1" applyProtection="1">
      <alignment vertical="top" wrapText="1"/>
      <protection locked="0"/>
    </xf>
    <xf numFmtId="0" fontId="12"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right" vertical="center" wrapText="1"/>
      <protection locked="0"/>
    </xf>
    <xf numFmtId="0" fontId="7" fillId="0" borderId="14" xfId="0" applyFont="1" applyFill="1" applyBorder="1" applyAlignment="1" applyProtection="1">
      <alignment horizontal="right" vertical="center" wrapText="1"/>
      <protection locked="0"/>
    </xf>
    <xf numFmtId="0" fontId="2" fillId="0" borderId="18" xfId="0" applyFont="1" applyFill="1" applyBorder="1" applyAlignment="1" applyProtection="1">
      <alignment horizontal="right" vertical="top" wrapText="1"/>
      <protection locked="0"/>
    </xf>
    <xf numFmtId="0" fontId="2" fillId="0" borderId="3" xfId="0" applyFont="1" applyFill="1" applyBorder="1" applyAlignment="1" applyProtection="1">
      <alignment vertical="top" wrapText="1"/>
      <protection locked="0"/>
    </xf>
    <xf numFmtId="0" fontId="2" fillId="0" borderId="0" xfId="0" applyFont="1" applyAlignment="1" applyProtection="1">
      <alignment horizontal="justify" vertical="center"/>
      <protection locked="0"/>
    </xf>
    <xf numFmtId="0" fontId="13" fillId="0" borderId="1" xfId="0" applyFont="1" applyFill="1" applyBorder="1" applyAlignment="1" applyProtection="1">
      <alignment vertical="center" wrapText="1"/>
    </xf>
    <xf numFmtId="0" fontId="2" fillId="0" borderId="19"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0" fontId="13" fillId="0" borderId="1" xfId="0" applyFont="1" applyFill="1" applyBorder="1" applyAlignment="1" applyProtection="1">
      <alignment horizontal="right" vertical="center" wrapText="1"/>
    </xf>
    <xf numFmtId="183" fontId="2" fillId="0" borderId="18" xfId="0" applyNumberFormat="1" applyFont="1" applyFill="1" applyBorder="1" applyAlignment="1" applyProtection="1">
      <alignment horizontal="right" vertical="top" wrapText="1"/>
    </xf>
    <xf numFmtId="0" fontId="43" fillId="0" borderId="0" xfId="0" quotePrefix="1" applyFont="1" applyFill="1" applyAlignment="1">
      <alignment vertical="center"/>
    </xf>
    <xf numFmtId="0" fontId="64" fillId="0" borderId="0" xfId="0" applyFont="1" applyFill="1" applyAlignment="1">
      <alignment vertical="center"/>
    </xf>
    <xf numFmtId="0" fontId="14" fillId="0" borderId="4" xfId="0" applyFont="1" applyFill="1" applyBorder="1" applyAlignment="1" applyProtection="1">
      <alignment horizontal="center" vertical="center" shrinkToFit="1"/>
      <protection locked="0"/>
    </xf>
    <xf numFmtId="0" fontId="65" fillId="0" borderId="11" xfId="0" applyFont="1" applyBorder="1" applyAlignment="1" applyProtection="1">
      <alignment vertical="center"/>
      <protection locked="0"/>
    </xf>
    <xf numFmtId="0" fontId="65" fillId="0" borderId="11" xfId="0" applyFont="1" applyBorder="1" applyAlignment="1" applyProtection="1">
      <alignment horizontal="left" vertical="center"/>
      <protection locked="0"/>
    </xf>
    <xf numFmtId="0" fontId="65" fillId="0" borderId="11" xfId="0" applyFont="1" applyBorder="1" applyAlignment="1" applyProtection="1">
      <alignment horizontal="left" vertical="center" wrapText="1"/>
      <protection locked="0"/>
    </xf>
    <xf numFmtId="0" fontId="16" fillId="0" borderId="0" xfId="0" applyFont="1" applyBorder="1" applyAlignment="1" applyProtection="1">
      <alignment vertical="center"/>
      <protection locked="0"/>
    </xf>
    <xf numFmtId="0" fontId="47" fillId="0" borderId="0" xfId="0" applyFont="1" applyBorder="1" applyAlignment="1" applyProtection="1">
      <alignment horizontal="left" vertical="center"/>
      <protection locked="0"/>
    </xf>
    <xf numFmtId="0" fontId="46" fillId="0" borderId="0" xfId="0" applyFont="1" applyBorder="1" applyAlignment="1" applyProtection="1">
      <alignment vertical="center"/>
      <protection locked="0"/>
    </xf>
    <xf numFmtId="0" fontId="65" fillId="0" borderId="0" xfId="0" applyFont="1" applyBorder="1" applyAlignment="1" applyProtection="1">
      <alignment horizontal="left" vertical="center"/>
      <protection locked="0"/>
    </xf>
    <xf numFmtId="0" fontId="47" fillId="0" borderId="0" xfId="0" applyFont="1" applyBorder="1" applyAlignment="1" applyProtection="1">
      <alignment vertical="center"/>
      <protection locked="0"/>
    </xf>
    <xf numFmtId="0" fontId="49" fillId="0" borderId="0" xfId="0" applyFont="1" applyBorder="1" applyAlignment="1" applyProtection="1">
      <alignment vertical="center"/>
      <protection locked="0"/>
    </xf>
    <xf numFmtId="0" fontId="26" fillId="0" borderId="1" xfId="0" applyFont="1" applyFill="1" applyBorder="1" applyAlignment="1" applyProtection="1">
      <alignment horizontal="center" vertical="center"/>
      <protection locked="0"/>
    </xf>
    <xf numFmtId="0" fontId="26" fillId="0" borderId="6"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38" fontId="13" fillId="0" borderId="1" xfId="1" applyFont="1" applyFill="1" applyBorder="1" applyAlignment="1" applyProtection="1">
      <alignment horizontal="right" vertical="center" wrapText="1"/>
    </xf>
    <xf numFmtId="38" fontId="2" fillId="0" borderId="19" xfId="1" applyFont="1" applyFill="1" applyBorder="1" applyAlignment="1" applyProtection="1">
      <alignment horizontal="right" vertical="center" wrapText="1"/>
    </xf>
    <xf numFmtId="38" fontId="7" fillId="0" borderId="3" xfId="1" applyFont="1" applyFill="1" applyBorder="1" applyAlignment="1" applyProtection="1">
      <alignment horizontal="right" vertical="center" wrapText="1"/>
    </xf>
    <xf numFmtId="0" fontId="43" fillId="0" borderId="98" xfId="0" applyFont="1" applyFill="1" applyBorder="1" applyAlignment="1" applyProtection="1">
      <alignment horizontal="center" vertical="center" wrapText="1"/>
      <protection locked="0"/>
    </xf>
    <xf numFmtId="0" fontId="25" fillId="0" borderId="12" xfId="0" applyFont="1" applyBorder="1" applyAlignment="1">
      <alignment horizontal="left" vertical="center" wrapText="1"/>
    </xf>
    <xf numFmtId="0" fontId="43" fillId="0" borderId="104" xfId="0" applyFont="1" applyFill="1" applyBorder="1" applyAlignment="1">
      <alignment horizontal="center" vertical="center"/>
    </xf>
    <xf numFmtId="0" fontId="40" fillId="0" borderId="95" xfId="0" applyFont="1" applyFill="1" applyBorder="1" applyAlignment="1">
      <alignmen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8" fillId="0" borderId="17" xfId="0" applyFont="1" applyBorder="1" applyAlignment="1">
      <alignment horizontal="left"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46"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0" fontId="9" fillId="0" borderId="0" xfId="0" applyFont="1" applyFill="1">
      <alignment vertical="center"/>
    </xf>
    <xf numFmtId="0" fontId="35" fillId="0" borderId="0" xfId="0" applyFont="1" applyAlignment="1" applyProtection="1">
      <alignment horizontal="left" vertical="center"/>
      <protection locked="0"/>
    </xf>
    <xf numFmtId="0" fontId="18" fillId="0" borderId="0" xfId="0" applyFont="1" applyAlignment="1">
      <alignment horizontal="left" vertical="center"/>
    </xf>
    <xf numFmtId="0" fontId="2" fillId="0" borderId="0" xfId="0" applyFont="1" applyBorder="1" applyAlignment="1">
      <alignment horizontal="center" vertical="center" wrapText="1"/>
    </xf>
    <xf numFmtId="0" fontId="26" fillId="0" borderId="0" xfId="0" applyFont="1" applyBorder="1" applyAlignment="1">
      <alignment horizontal="center" vertical="center"/>
    </xf>
    <xf numFmtId="0" fontId="26" fillId="0" borderId="5" xfId="0" applyFont="1" applyBorder="1" applyAlignment="1">
      <alignment horizontal="right" vertical="center"/>
    </xf>
    <xf numFmtId="0" fontId="26" fillId="0" borderId="4" xfId="0" applyFont="1" applyBorder="1" applyAlignment="1">
      <alignment horizontal="right" vertical="center" wrapText="1"/>
    </xf>
    <xf numFmtId="0" fontId="26" fillId="0" borderId="5" xfId="0" applyFont="1" applyBorder="1" applyAlignment="1">
      <alignment horizontal="right" vertical="center" wrapText="1"/>
    </xf>
    <xf numFmtId="0" fontId="14" fillId="0" borderId="5" xfId="0" applyFont="1" applyBorder="1" applyAlignment="1">
      <alignment horizontal="center" vertical="center" wrapText="1"/>
    </xf>
    <xf numFmtId="0" fontId="16" fillId="0" borderId="0" xfId="0" applyFont="1">
      <alignment vertical="center"/>
    </xf>
    <xf numFmtId="0" fontId="18" fillId="0" borderId="0" xfId="0" quotePrefix="1" applyFont="1" applyFill="1" applyProtection="1">
      <alignment vertical="center"/>
      <protection locked="0"/>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35" fillId="0" borderId="1" xfId="0" applyFont="1" applyBorder="1" applyAlignment="1" applyProtection="1">
      <alignment horizontal="left" vertical="center"/>
      <protection locked="0"/>
    </xf>
    <xf numFmtId="0" fontId="47" fillId="0" borderId="11" xfId="0" applyFont="1" applyBorder="1" applyAlignment="1" applyProtection="1">
      <alignment horizontal="left" vertical="center" wrapText="1"/>
      <protection locked="0"/>
    </xf>
    <xf numFmtId="0" fontId="46" fillId="0" borderId="0" xfId="0" applyFont="1" applyProtection="1">
      <alignment vertical="center"/>
      <protection locked="0"/>
    </xf>
    <xf numFmtId="0" fontId="35" fillId="0" borderId="0" xfId="0" applyFont="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35" fillId="0" borderId="0" xfId="0" applyFont="1" applyFill="1" applyAlignment="1" applyProtection="1">
      <alignment horizontal="right" vertical="center"/>
    </xf>
    <xf numFmtId="0" fontId="43" fillId="0" borderId="133" xfId="0" applyFont="1" applyFill="1" applyBorder="1" applyAlignment="1">
      <alignment horizontal="center" vertical="center"/>
    </xf>
    <xf numFmtId="0" fontId="43" fillId="0" borderId="98" xfId="0" applyFont="1" applyFill="1" applyBorder="1" applyAlignment="1" applyProtection="1">
      <alignment horizontal="center" vertical="center"/>
    </xf>
    <xf numFmtId="0" fontId="43" fillId="0" borderId="133" xfId="0" applyFont="1" applyFill="1" applyBorder="1" applyAlignment="1" applyProtection="1">
      <alignment horizontal="center" vertical="center"/>
    </xf>
    <xf numFmtId="0" fontId="43" fillId="0" borderId="109" xfId="0" applyFont="1" applyFill="1" applyBorder="1" applyAlignment="1" applyProtection="1">
      <alignment horizontal="center" vertical="center"/>
    </xf>
    <xf numFmtId="0" fontId="43" fillId="0" borderId="134" xfId="0" applyFont="1" applyFill="1" applyBorder="1" applyAlignment="1" applyProtection="1">
      <alignment horizontal="center" vertical="center"/>
    </xf>
    <xf numFmtId="0" fontId="42" fillId="0" borderId="45" xfId="0" applyFont="1" applyFill="1" applyBorder="1" applyAlignment="1">
      <alignment vertical="center"/>
    </xf>
    <xf numFmtId="0" fontId="26" fillId="0" borderId="11" xfId="0" applyFont="1" applyBorder="1" applyAlignment="1">
      <alignment horizontal="center" vertical="center"/>
    </xf>
    <xf numFmtId="0" fontId="14" fillId="0" borderId="1" xfId="0" applyFont="1" applyBorder="1" applyAlignment="1">
      <alignment horizontal="center" vertical="center" wrapText="1"/>
    </xf>
    <xf numFmtId="0" fontId="26" fillId="0" borderId="38" xfId="0" applyFont="1" applyBorder="1" applyAlignment="1">
      <alignment horizontal="center" vertical="center"/>
    </xf>
    <xf numFmtId="0" fontId="35" fillId="0" borderId="1" xfId="0" applyFont="1" applyBorder="1" applyAlignment="1" applyProtection="1">
      <alignment horizontal="center" vertical="center"/>
      <protection locked="0"/>
    </xf>
    <xf numFmtId="0" fontId="26" fillId="0" borderId="5" xfId="0" applyFont="1" applyBorder="1" applyAlignment="1" applyProtection="1">
      <alignment horizontal="right" vertical="center"/>
      <protection locked="0"/>
    </xf>
    <xf numFmtId="0" fontId="35" fillId="0" borderId="0" xfId="0" applyFont="1" applyFill="1" applyProtection="1">
      <alignment vertical="center"/>
      <protection locked="0"/>
    </xf>
    <xf numFmtId="0" fontId="35"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45" fillId="0" borderId="0" xfId="0" applyNumberFormat="1" applyFont="1" applyBorder="1" applyAlignment="1">
      <alignment horizontal="left" vertical="center"/>
    </xf>
    <xf numFmtId="0" fontId="45" fillId="0" borderId="0" xfId="0" applyFont="1" applyAlignment="1">
      <alignment horizontal="left" vertical="center"/>
    </xf>
    <xf numFmtId="0" fontId="56" fillId="0" borderId="0" xfId="0" applyFont="1" applyAlignment="1">
      <alignment horizontal="left" vertical="center"/>
    </xf>
    <xf numFmtId="0" fontId="79" fillId="0" borderId="0" xfId="0" applyFont="1" applyAlignment="1">
      <alignment horizontal="left" vertical="center"/>
    </xf>
    <xf numFmtId="0" fontId="56" fillId="0" borderId="0" xfId="0" applyFont="1">
      <alignment vertical="center"/>
    </xf>
    <xf numFmtId="0" fontId="56" fillId="0" borderId="0" xfId="0" applyFont="1" applyAlignment="1">
      <alignment horizontal="right" vertical="center"/>
    </xf>
    <xf numFmtId="0" fontId="64" fillId="0" borderId="45" xfId="0" applyFont="1" applyFill="1" applyBorder="1" applyAlignment="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4" fillId="0" borderId="1" xfId="0" applyFont="1" applyBorder="1" applyAlignment="1">
      <alignment horizontal="center" vertical="center" wrapText="1"/>
    </xf>
    <xf numFmtId="0" fontId="26" fillId="0" borderId="5" xfId="0" applyFont="1" applyBorder="1" applyAlignment="1">
      <alignment horizontal="right" vertical="center"/>
    </xf>
    <xf numFmtId="0" fontId="46" fillId="0" borderId="0" xfId="0" applyFont="1" applyAlignment="1">
      <alignment horizontal="center" vertical="center" wrapText="1"/>
    </xf>
    <xf numFmtId="0" fontId="46" fillId="0" borderId="0" xfId="0" applyFont="1" applyAlignment="1">
      <alignment horizontal="right" vertical="center"/>
    </xf>
    <xf numFmtId="0" fontId="35" fillId="4" borderId="1" xfId="0" applyFont="1" applyFill="1" applyBorder="1" applyAlignment="1" applyProtection="1">
      <alignment horizontal="center" vertical="center"/>
      <protection locked="0"/>
    </xf>
    <xf numFmtId="0" fontId="14" fillId="0" borderId="4" xfId="0" applyFont="1" applyBorder="1" applyAlignment="1">
      <alignment vertical="center" wrapText="1"/>
    </xf>
    <xf numFmtId="0" fontId="14" fillId="0" borderId="5" xfId="0" applyFont="1" applyBorder="1" applyAlignment="1">
      <alignment vertical="center" wrapText="1"/>
    </xf>
    <xf numFmtId="0" fontId="26" fillId="4" borderId="5" xfId="0" applyFont="1" applyFill="1" applyBorder="1" applyAlignment="1" applyProtection="1">
      <alignment horizontal="right" vertical="center"/>
      <protection locked="0"/>
    </xf>
    <xf numFmtId="0" fontId="14" fillId="0" borderId="0" xfId="0" applyFont="1" applyAlignment="1" applyProtection="1">
      <alignment horizontal="left" vertical="center" wrapText="1"/>
      <protection locked="0"/>
    </xf>
    <xf numFmtId="0" fontId="26" fillId="0" borderId="56" xfId="0" applyFont="1" applyBorder="1">
      <alignment vertical="center"/>
    </xf>
    <xf numFmtId="0" fontId="26" fillId="0" borderId="57" xfId="0" applyFont="1" applyBorder="1">
      <alignment vertical="center"/>
    </xf>
    <xf numFmtId="0" fontId="35" fillId="0" borderId="0" xfId="0" applyFont="1">
      <alignment vertical="center"/>
    </xf>
    <xf numFmtId="0" fontId="55" fillId="0" borderId="0" xfId="0" applyFont="1" applyAlignment="1">
      <alignment horizontal="left" vertical="center"/>
    </xf>
    <xf numFmtId="0" fontId="22"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14" fillId="0" borderId="5" xfId="0" applyFont="1" applyBorder="1" applyAlignment="1">
      <alignment horizontal="center" vertical="center"/>
    </xf>
    <xf numFmtId="0" fontId="18" fillId="0" borderId="0" xfId="0" applyFont="1" applyAlignment="1">
      <alignment horizontal="left" vertical="center"/>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14" fillId="0" borderId="1" xfId="0" applyFont="1" applyFill="1" applyBorder="1" applyAlignment="1">
      <alignment horizontal="left" vertical="center" wrapText="1"/>
    </xf>
    <xf numFmtId="0" fontId="18"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1" fillId="0" borderId="1" xfId="0" applyFont="1" applyFill="1" applyBorder="1" applyAlignment="1">
      <alignment horizontal="left" vertical="center" wrapText="1"/>
    </xf>
    <xf numFmtId="0" fontId="69" fillId="0" borderId="1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8" fontId="2" fillId="0" borderId="4" xfId="0" applyNumberFormat="1" applyFont="1" applyFill="1" applyBorder="1" applyAlignment="1" applyProtection="1">
      <alignment horizontal="right" vertical="center" wrapText="1"/>
      <protection locked="0"/>
    </xf>
    <xf numFmtId="178" fontId="2" fillId="0" borderId="6" xfId="0" applyNumberFormat="1"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178" fontId="8" fillId="0" borderId="10" xfId="0" applyNumberFormat="1" applyFont="1" applyFill="1" applyBorder="1" applyAlignment="1" applyProtection="1">
      <alignment horizontal="right" vertical="center"/>
      <protection locked="0"/>
    </xf>
    <xf numFmtId="178" fontId="8" fillId="0" borderId="12" xfId="0" applyNumberFormat="1" applyFont="1" applyFill="1" applyBorder="1" applyAlignment="1" applyProtection="1">
      <alignment horizontal="right" vertical="center"/>
      <protection locked="0"/>
    </xf>
    <xf numFmtId="178" fontId="8" fillId="0" borderId="13" xfId="0" applyNumberFormat="1" applyFont="1" applyFill="1" applyBorder="1" applyAlignment="1" applyProtection="1">
      <alignment horizontal="right" vertical="center"/>
      <protection locked="0"/>
    </xf>
    <xf numFmtId="178" fontId="8" fillId="0" borderId="15" xfId="0" applyNumberFormat="1" applyFont="1" applyFill="1" applyBorder="1" applyAlignment="1" applyProtection="1">
      <alignment horizontal="right" vertical="center"/>
      <protection locked="0"/>
    </xf>
    <xf numFmtId="178" fontId="2" fillId="0" borderId="1" xfId="0" applyNumberFormat="1" applyFont="1" applyFill="1" applyBorder="1" applyAlignment="1" applyProtection="1">
      <alignment horizontal="right" vertical="center" wrapText="1"/>
      <protection locked="0"/>
    </xf>
    <xf numFmtId="0" fontId="9" fillId="0" borderId="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178" fontId="2" fillId="0" borderId="11" xfId="0" applyNumberFormat="1" applyFont="1" applyFill="1" applyBorder="1" applyAlignment="1" applyProtection="1">
      <alignment horizontal="right" vertical="center" wrapText="1"/>
    </xf>
    <xf numFmtId="178" fontId="2" fillId="0" borderId="12" xfId="0" applyNumberFormat="1" applyFont="1" applyFill="1" applyBorder="1" applyAlignment="1" applyProtection="1">
      <alignment horizontal="right" vertical="center" wrapText="1"/>
    </xf>
    <xf numFmtId="178" fontId="2" fillId="0" borderId="0" xfId="0" applyNumberFormat="1" applyFont="1" applyFill="1" applyBorder="1" applyAlignment="1" applyProtection="1">
      <alignment horizontal="right" vertical="center" wrapText="1"/>
    </xf>
    <xf numFmtId="178" fontId="2" fillId="0" borderId="17" xfId="0" applyNumberFormat="1" applyFont="1" applyFill="1" applyBorder="1" applyAlignment="1" applyProtection="1">
      <alignment horizontal="right" vertical="center" wrapText="1"/>
    </xf>
    <xf numFmtId="178" fontId="2" fillId="0" borderId="10" xfId="0" applyNumberFormat="1" applyFont="1" applyFill="1" applyBorder="1" applyAlignment="1" applyProtection="1">
      <alignment horizontal="right" vertical="center" wrapText="1"/>
      <protection locked="0"/>
    </xf>
    <xf numFmtId="178" fontId="2" fillId="0" borderId="12" xfId="0" applyNumberFormat="1" applyFont="1" applyFill="1" applyBorder="1" applyAlignment="1" applyProtection="1">
      <alignment horizontal="right" vertical="center" wrapText="1"/>
      <protection locked="0"/>
    </xf>
    <xf numFmtId="178" fontId="2" fillId="0" borderId="13" xfId="0" applyNumberFormat="1" applyFont="1" applyFill="1" applyBorder="1" applyAlignment="1" applyProtection="1">
      <alignment horizontal="right" vertical="center" wrapText="1"/>
      <protection locked="0"/>
    </xf>
    <xf numFmtId="178" fontId="2" fillId="0" borderId="15" xfId="0" applyNumberFormat="1" applyFont="1" applyFill="1" applyBorder="1" applyAlignment="1" applyProtection="1">
      <alignment horizontal="right" vertical="center" wrapText="1"/>
      <protection locked="0"/>
    </xf>
    <xf numFmtId="178" fontId="2" fillId="0" borderId="14" xfId="0" applyNumberFormat="1" applyFont="1" applyFill="1" applyBorder="1" applyAlignment="1" applyProtection="1">
      <alignment horizontal="right" vertical="center" wrapText="1"/>
    </xf>
    <xf numFmtId="178" fontId="2" fillId="0" borderId="15"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6"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82" fontId="2" fillId="0" borderId="2" xfId="0" applyNumberFormat="1" applyFont="1" applyFill="1" applyBorder="1" applyAlignment="1" applyProtection="1">
      <alignment horizontal="center" vertical="center" wrapText="1"/>
      <protection locked="0"/>
    </xf>
    <xf numFmtId="182" fontId="2" fillId="0" borderId="3" xfId="0" applyNumberFormat="1" applyFont="1" applyFill="1" applyBorder="1" applyAlignment="1" applyProtection="1">
      <alignment horizontal="center" vertical="center" wrapText="1"/>
      <protection locked="0"/>
    </xf>
    <xf numFmtId="182" fontId="2" fillId="0" borderId="11" xfId="0" applyNumberFormat="1" applyFont="1" applyFill="1" applyBorder="1" applyAlignment="1" applyProtection="1">
      <alignment horizontal="center" vertical="center" wrapText="1"/>
      <protection locked="0"/>
    </xf>
    <xf numFmtId="182" fontId="2" fillId="0" borderId="14"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0" xfId="0" applyFont="1" applyFill="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32" fillId="4" borderId="4" xfId="0" applyFont="1" applyFill="1" applyBorder="1" applyAlignment="1" applyProtection="1">
      <alignment horizontal="center" vertical="center" wrapText="1" shrinkToFit="1"/>
      <protection locked="0"/>
    </xf>
    <xf numFmtId="0" fontId="32" fillId="4" borderId="5" xfId="0" applyFont="1" applyFill="1" applyBorder="1" applyAlignment="1" applyProtection="1">
      <alignment horizontal="center" vertical="center" wrapText="1" shrinkToFit="1"/>
      <protection locked="0"/>
    </xf>
    <xf numFmtId="0" fontId="32" fillId="4" borderId="6" xfId="0" applyFont="1" applyFill="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protection locked="0"/>
    </xf>
    <xf numFmtId="0" fontId="26" fillId="0" borderId="5" xfId="0" applyFont="1" applyBorder="1" applyAlignment="1">
      <alignment horizontal="right" vertical="center"/>
    </xf>
    <xf numFmtId="0" fontId="35" fillId="0" borderId="4" xfId="0" applyFont="1" applyBorder="1" applyAlignment="1" applyProtection="1">
      <alignment horizontal="center" vertical="center" wrapText="1" shrinkToFit="1"/>
      <protection locked="0"/>
    </xf>
    <xf numFmtId="0" fontId="73" fillId="0" borderId="5" xfId="0" applyFont="1" applyBorder="1" applyAlignment="1">
      <alignment horizontal="center" vertical="center" wrapText="1" shrinkToFit="1"/>
    </xf>
    <xf numFmtId="0" fontId="73" fillId="0" borderId="6" xfId="0" applyFont="1" applyBorder="1" applyAlignment="1">
      <alignment horizontal="center" vertical="center" wrapText="1" shrinkToFit="1"/>
    </xf>
    <xf numFmtId="0" fontId="14" fillId="0" borderId="2" xfId="0" applyFont="1" applyBorder="1" applyAlignment="1" applyProtection="1">
      <alignment horizontal="right" vertical="center" wrapText="1"/>
    </xf>
    <xf numFmtId="0" fontId="14" fillId="0" borderId="3" xfId="0" applyFont="1" applyBorder="1" applyAlignment="1" applyProtection="1">
      <alignment horizontal="right" vertical="center" wrapText="1"/>
    </xf>
    <xf numFmtId="0" fontId="25" fillId="0" borderId="18" xfId="0" applyFont="1" applyBorder="1" applyAlignment="1" applyProtection="1">
      <alignment horizontal="center" vertical="center" textRotation="255" wrapText="1"/>
      <protection locked="0"/>
    </xf>
    <xf numFmtId="0" fontId="25" fillId="0" borderId="3" xfId="0" applyFont="1" applyBorder="1" applyAlignment="1" applyProtection="1">
      <alignment horizontal="center" vertical="center" textRotation="255" wrapText="1"/>
      <protection locked="0"/>
    </xf>
    <xf numFmtId="0" fontId="14" fillId="0" borderId="2" xfId="0" applyFont="1" applyBorder="1" applyAlignment="1" applyProtection="1">
      <alignment horizontal="center" vertical="center" textRotation="255" wrapText="1"/>
      <protection locked="0"/>
    </xf>
    <xf numFmtId="0" fontId="14" fillId="0" borderId="18" xfId="0" applyFont="1" applyBorder="1" applyAlignment="1" applyProtection="1">
      <alignment horizontal="center" vertical="center" textRotation="255" wrapText="1"/>
      <protection locked="0"/>
    </xf>
    <xf numFmtId="0" fontId="14" fillId="0" borderId="3" xfId="0" applyFont="1" applyBorder="1" applyAlignment="1" applyProtection="1">
      <alignment horizontal="center" vertical="center" textRotation="255" wrapText="1"/>
      <protection locked="0"/>
    </xf>
    <xf numFmtId="0" fontId="25" fillId="0" borderId="2" xfId="0" applyFont="1" applyBorder="1" applyAlignment="1" applyProtection="1">
      <alignment horizontal="center" vertical="center" textRotation="255" wrapText="1"/>
      <protection locked="0"/>
    </xf>
    <xf numFmtId="0" fontId="14" fillId="3" borderId="2" xfId="0" applyFont="1" applyFill="1" applyBorder="1" applyAlignment="1" applyProtection="1">
      <alignment horizontal="right" vertical="center" wrapText="1"/>
      <protection locked="0"/>
    </xf>
    <xf numFmtId="0" fontId="14" fillId="3" borderId="3" xfId="0" applyFont="1" applyFill="1" applyBorder="1" applyAlignment="1" applyProtection="1">
      <alignment horizontal="right" vertical="center" wrapText="1"/>
      <protection locked="0"/>
    </xf>
    <xf numFmtId="0" fontId="25" fillId="3" borderId="2" xfId="0" applyFont="1" applyFill="1" applyBorder="1" applyAlignment="1" applyProtection="1">
      <alignment horizontal="center" vertical="center" textRotation="255" wrapText="1"/>
      <protection locked="0"/>
    </xf>
    <xf numFmtId="0" fontId="25" fillId="3" borderId="18" xfId="0" applyFont="1" applyFill="1" applyBorder="1" applyAlignment="1" applyProtection="1">
      <alignment horizontal="center" vertical="center" textRotation="255" wrapText="1"/>
      <protection locked="0"/>
    </xf>
    <xf numFmtId="0" fontId="25" fillId="3" borderId="3" xfId="0" applyFont="1" applyFill="1" applyBorder="1" applyAlignment="1" applyProtection="1">
      <alignment horizontal="center" vertical="center" textRotation="255" wrapText="1"/>
      <protection locked="0"/>
    </xf>
    <xf numFmtId="0" fontId="18" fillId="0" borderId="0" xfId="0" applyFont="1" applyAlignment="1" applyProtection="1">
      <alignment horizontal="left" vertical="center" wrapText="1"/>
      <protection locked="0"/>
    </xf>
    <xf numFmtId="0" fontId="25" fillId="0" borderId="0" xfId="0" applyFont="1" applyAlignment="1" applyProtection="1">
      <alignment vertical="center" wrapText="1"/>
      <protection locked="0"/>
    </xf>
    <xf numFmtId="0" fontId="76" fillId="0" borderId="0" xfId="0" applyFont="1" applyAlignment="1">
      <alignment vertical="center" wrapText="1"/>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35" fillId="0" borderId="2" xfId="0" applyFont="1" applyBorder="1" applyAlignment="1" applyProtection="1">
      <alignment horizontal="center" vertical="center" textRotation="255" wrapText="1"/>
      <protection locked="0"/>
    </xf>
    <xf numFmtId="0" fontId="35" fillId="0" borderId="18" xfId="0" applyFont="1" applyBorder="1" applyAlignment="1" applyProtection="1">
      <alignment horizontal="center" vertical="center" textRotation="255" wrapText="1"/>
      <protection locked="0"/>
    </xf>
    <xf numFmtId="0" fontId="35" fillId="0" borderId="3" xfId="0" applyFont="1" applyBorder="1" applyAlignment="1" applyProtection="1">
      <alignment horizontal="center" vertical="center" textRotation="255" wrapText="1"/>
      <protection locked="0"/>
    </xf>
    <xf numFmtId="0" fontId="35" fillId="0" borderId="10" xfId="0" applyFont="1" applyBorder="1" applyAlignment="1" applyProtection="1">
      <alignment horizontal="center" vertical="center" textRotation="255" wrapText="1"/>
      <protection locked="0"/>
    </xf>
    <xf numFmtId="0" fontId="35" fillId="0" borderId="16" xfId="0" applyFont="1" applyBorder="1" applyAlignment="1" applyProtection="1">
      <alignment horizontal="center" vertical="center" textRotation="255" wrapText="1"/>
      <protection locked="0"/>
    </xf>
    <xf numFmtId="0" fontId="35" fillId="0" borderId="13" xfId="0" applyFont="1" applyBorder="1" applyAlignment="1" applyProtection="1">
      <alignment horizontal="center" vertical="center" textRotation="255" wrapText="1"/>
      <protection locked="0"/>
    </xf>
    <xf numFmtId="0" fontId="18" fillId="0" borderId="4"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27" fillId="0" borderId="10"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19" fillId="0" borderId="21" xfId="0" applyFont="1" applyBorder="1" applyAlignment="1" applyProtection="1">
      <alignment horizontal="right" vertical="center" wrapText="1"/>
    </xf>
    <xf numFmtId="0" fontId="19" fillId="0" borderId="40" xfId="0" applyFont="1" applyBorder="1" applyAlignment="1" applyProtection="1">
      <alignment horizontal="right" vertical="center" wrapText="1"/>
    </xf>
    <xf numFmtId="0" fontId="19" fillId="0" borderId="2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4" fillId="0" borderId="43" xfId="0" applyFont="1" applyBorder="1" applyAlignment="1" applyProtection="1">
      <alignment horizontal="right" vertical="center" wrapText="1"/>
    </xf>
    <xf numFmtId="0" fontId="14" fillId="0" borderId="31"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179" fontId="53" fillId="0" borderId="29" xfId="0" applyNumberFormat="1" applyFont="1" applyFill="1" applyBorder="1" applyAlignment="1">
      <alignment horizontal="right" vertical="center" wrapText="1"/>
    </xf>
    <xf numFmtId="179" fontId="53" fillId="0" borderId="20" xfId="0" applyNumberFormat="1" applyFont="1" applyFill="1" applyBorder="1" applyAlignment="1">
      <alignment horizontal="right" vertical="center" wrapText="1"/>
    </xf>
    <xf numFmtId="179" fontId="53" fillId="0" borderId="30" xfId="0" applyNumberFormat="1" applyFont="1" applyFill="1" applyBorder="1" applyAlignment="1">
      <alignment horizontal="right" vertical="center" wrapText="1"/>
    </xf>
    <xf numFmtId="179" fontId="14" fillId="0" borderId="31" xfId="0" applyNumberFormat="1" applyFont="1" applyFill="1" applyBorder="1" applyAlignment="1">
      <alignment horizontal="right" vertical="center" wrapText="1"/>
    </xf>
    <xf numFmtId="179" fontId="14" fillId="0" borderId="37" xfId="0" applyNumberFormat="1" applyFont="1" applyFill="1" applyBorder="1" applyAlignment="1">
      <alignment horizontal="right" vertical="center" wrapText="1"/>
    </xf>
    <xf numFmtId="179" fontId="14" fillId="0" borderId="32" xfId="0" applyNumberFormat="1" applyFont="1" applyFill="1" applyBorder="1" applyAlignment="1">
      <alignment horizontal="right" vertical="center" wrapText="1"/>
    </xf>
    <xf numFmtId="179" fontId="14" fillId="0" borderId="51" xfId="0" applyNumberFormat="1" applyFont="1" applyFill="1" applyBorder="1" applyAlignment="1">
      <alignment horizontal="right" vertical="center" wrapText="1"/>
    </xf>
    <xf numFmtId="179" fontId="14" fillId="0" borderId="52" xfId="0" applyNumberFormat="1" applyFont="1" applyFill="1" applyBorder="1" applyAlignment="1">
      <alignment horizontal="right" vertical="center" wrapText="1"/>
    </xf>
    <xf numFmtId="179" fontId="14" fillId="0" borderId="53" xfId="0" applyNumberFormat="1" applyFont="1" applyFill="1" applyBorder="1" applyAlignment="1">
      <alignment horizontal="right"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40" fontId="14" fillId="0" borderId="31" xfId="1" applyNumberFormat="1" applyFont="1" applyFill="1" applyBorder="1" applyAlignment="1">
      <alignment horizontal="right" vertical="center" wrapText="1"/>
    </xf>
    <xf numFmtId="40" fontId="14" fillId="0" borderId="32" xfId="1" applyNumberFormat="1" applyFont="1" applyFill="1" applyBorder="1" applyAlignment="1">
      <alignment horizontal="right" vertical="center" wrapText="1"/>
    </xf>
    <xf numFmtId="40" fontId="14" fillId="0" borderId="51" xfId="1" applyNumberFormat="1" applyFont="1" applyFill="1" applyBorder="1" applyAlignment="1">
      <alignment horizontal="right" vertical="center" wrapText="1"/>
    </xf>
    <xf numFmtId="40" fontId="14" fillId="0" borderId="53" xfId="1" applyNumberFormat="1" applyFont="1" applyFill="1" applyBorder="1" applyAlignment="1">
      <alignment horizontal="right" vertical="center" wrapText="1"/>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5" xfId="0" applyFont="1" applyFill="1" applyBorder="1" applyAlignment="1">
      <alignment horizontal="left" vertical="center" wrapText="1"/>
    </xf>
    <xf numFmtId="179" fontId="14" fillId="0" borderId="10" xfId="0" applyNumberFormat="1" applyFont="1" applyFill="1" applyBorder="1" applyAlignment="1">
      <alignment horizontal="right" vertical="center" wrapText="1"/>
    </xf>
    <xf numFmtId="179" fontId="14" fillId="0" borderId="11" xfId="0" applyNumberFormat="1" applyFont="1" applyFill="1" applyBorder="1" applyAlignment="1">
      <alignment horizontal="right" vertical="center" wrapText="1"/>
    </xf>
    <xf numFmtId="179" fontId="14" fillId="0" borderId="12" xfId="0" applyNumberFormat="1" applyFont="1" applyFill="1" applyBorder="1" applyAlignment="1">
      <alignment horizontal="right" vertical="center" wrapText="1"/>
    </xf>
    <xf numFmtId="0" fontId="14" fillId="0" borderId="34"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25" fillId="0" borderId="31" xfId="0" applyNumberFormat="1" applyFont="1" applyFill="1" applyBorder="1" applyAlignment="1">
      <alignment horizontal="center" vertical="center" wrapText="1"/>
    </xf>
    <xf numFmtId="179" fontId="25" fillId="0" borderId="37" xfId="0" applyNumberFormat="1" applyFont="1" applyFill="1" applyBorder="1" applyAlignment="1">
      <alignment horizontal="center" vertical="center" wrapText="1"/>
    </xf>
    <xf numFmtId="179" fontId="25" fillId="0" borderId="32" xfId="0" applyNumberFormat="1" applyFont="1" applyFill="1" applyBorder="1" applyAlignment="1">
      <alignment horizontal="center" vertical="center" wrapText="1"/>
    </xf>
    <xf numFmtId="179" fontId="25" fillId="0" borderId="34" xfId="0" applyNumberFormat="1" applyFont="1" applyFill="1" applyBorder="1" applyAlignment="1">
      <alignment horizontal="center" vertical="center" wrapText="1"/>
    </xf>
    <xf numFmtId="179" fontId="25" fillId="0" borderId="38" xfId="0" applyNumberFormat="1" applyFont="1" applyFill="1" applyBorder="1" applyAlignment="1">
      <alignment horizontal="center" vertical="center" wrapText="1"/>
    </xf>
    <xf numFmtId="179" fontId="25" fillId="0" borderId="35" xfId="0" applyNumberFormat="1" applyFont="1" applyFill="1" applyBorder="1" applyAlignment="1">
      <alignment horizontal="center" vertical="center" wrapText="1"/>
    </xf>
    <xf numFmtId="179" fontId="25" fillId="0" borderId="4" xfId="0" applyNumberFormat="1" applyFont="1" applyFill="1" applyBorder="1" applyAlignment="1">
      <alignment horizontal="center" vertical="center" wrapText="1"/>
    </xf>
    <xf numFmtId="179" fontId="25" fillId="0" borderId="5" xfId="0" applyNumberFormat="1" applyFont="1" applyFill="1" applyBorder="1" applyAlignment="1">
      <alignment horizontal="center" vertical="center" wrapText="1"/>
    </xf>
    <xf numFmtId="179" fontId="25" fillId="0" borderId="6"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179" fontId="25" fillId="0" borderId="29" xfId="0" applyNumberFormat="1" applyFont="1" applyFill="1" applyBorder="1" applyAlignment="1">
      <alignment horizontal="center" vertical="center" wrapText="1"/>
    </xf>
    <xf numFmtId="179" fontId="25" fillId="0" borderId="20" xfId="0" applyNumberFormat="1" applyFont="1" applyFill="1" applyBorder="1" applyAlignment="1">
      <alignment horizontal="center" vertical="center" wrapText="1"/>
    </xf>
    <xf numFmtId="179" fontId="25" fillId="0" borderId="30" xfId="0" applyNumberFormat="1" applyFont="1" applyFill="1" applyBorder="1" applyAlignment="1">
      <alignment horizontal="center" vertical="center" wrapText="1"/>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25" fillId="0" borderId="15" xfId="0" applyFont="1" applyFill="1" applyBorder="1" applyAlignment="1">
      <alignment horizontal="left" vertical="center"/>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0" fontId="25"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4" fillId="0" borderId="5" xfId="0" applyFont="1" applyFill="1" applyBorder="1" applyAlignment="1" applyProtection="1">
      <alignment horizontal="center" vertical="center"/>
      <protection locked="0"/>
    </xf>
    <xf numFmtId="0" fontId="72" fillId="0" borderId="6" xfId="0" applyFont="1" applyBorder="1" applyAlignment="1">
      <alignment horizontal="center" vertical="center"/>
    </xf>
    <xf numFmtId="0" fontId="14" fillId="0" borderId="10" xfId="0" applyFont="1" applyFill="1" applyBorder="1" applyAlignment="1">
      <alignment horizontal="center" vertical="center" textRotation="255" wrapText="1"/>
    </xf>
    <xf numFmtId="0" fontId="14" fillId="0" borderId="12" xfId="0" applyFont="1" applyFill="1" applyBorder="1" applyAlignment="1">
      <alignment horizontal="center" vertical="center" textRotation="255" wrapText="1"/>
    </xf>
    <xf numFmtId="0" fontId="14" fillId="0" borderId="16" xfId="0" applyFont="1" applyFill="1" applyBorder="1" applyAlignment="1">
      <alignment horizontal="center" vertical="center" textRotation="255" wrapText="1"/>
    </xf>
    <xf numFmtId="0" fontId="14" fillId="0" borderId="17"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18" fillId="0" borderId="10" xfId="0" applyFont="1" applyFill="1" applyBorder="1" applyAlignment="1">
      <alignment horizontal="center" vertical="center" textRotation="255" wrapText="1"/>
    </xf>
    <xf numFmtId="0" fontId="18" fillId="0" borderId="12" xfId="0" applyFont="1" applyFill="1" applyBorder="1" applyAlignment="1">
      <alignment horizontal="center" vertical="center" textRotation="255" wrapText="1"/>
    </xf>
    <xf numFmtId="0" fontId="18" fillId="0" borderId="16" xfId="0" applyFont="1" applyFill="1" applyBorder="1" applyAlignment="1">
      <alignment horizontal="center" vertical="center" textRotation="255" wrapText="1"/>
    </xf>
    <xf numFmtId="0" fontId="18" fillId="0" borderId="17" xfId="0" applyFont="1" applyFill="1" applyBorder="1" applyAlignment="1">
      <alignment horizontal="center" vertical="center" textRotation="255" wrapText="1"/>
    </xf>
    <xf numFmtId="0" fontId="18" fillId="0" borderId="13" xfId="0" applyFont="1" applyFill="1" applyBorder="1" applyAlignment="1">
      <alignment horizontal="center" vertical="center" textRotation="255" wrapText="1"/>
    </xf>
    <xf numFmtId="0" fontId="18" fillId="0" borderId="15" xfId="0" applyFont="1" applyFill="1" applyBorder="1" applyAlignment="1">
      <alignment horizontal="center" vertical="center" textRotation="255" wrapText="1"/>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18" fillId="0" borderId="11" xfId="0" applyFont="1" applyFill="1" applyBorder="1" applyAlignment="1">
      <alignment horizontal="left" vertical="center" wrapText="1"/>
    </xf>
    <xf numFmtId="0" fontId="26" fillId="0" borderId="44" xfId="0" applyFont="1" applyFill="1" applyBorder="1" applyAlignment="1">
      <alignment horizontal="left" vertical="center"/>
    </xf>
    <xf numFmtId="0" fontId="26" fillId="0" borderId="45" xfId="0" applyFont="1" applyFill="1" applyBorder="1" applyAlignment="1">
      <alignment horizontal="left" vertical="center"/>
    </xf>
    <xf numFmtId="0" fontId="26" fillId="0" borderId="46"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0" xfId="0" applyFont="1" applyFill="1" applyBorder="1" applyAlignment="1">
      <alignment horizontal="left" vertical="center"/>
    </xf>
    <xf numFmtId="0" fontId="26" fillId="0" borderId="47" xfId="0" applyFont="1" applyFill="1" applyBorder="1" applyAlignment="1">
      <alignment horizontal="left" vertical="center"/>
    </xf>
    <xf numFmtId="0" fontId="26" fillId="0" borderId="48" xfId="0" applyFont="1" applyFill="1" applyBorder="1" applyAlignment="1">
      <alignment horizontal="left" vertical="center"/>
    </xf>
    <xf numFmtId="0" fontId="26" fillId="0" borderId="49" xfId="0" applyFont="1" applyFill="1" applyBorder="1" applyAlignment="1">
      <alignment horizontal="left" vertical="center"/>
    </xf>
    <xf numFmtId="0" fontId="26" fillId="0" borderId="50" xfId="0" applyFont="1" applyFill="1" applyBorder="1" applyAlignment="1">
      <alignment horizontal="left" vertical="center"/>
    </xf>
    <xf numFmtId="0" fontId="33" fillId="0" borderId="13"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5" xfId="0" applyFont="1" applyFill="1" applyBorder="1" applyAlignment="1">
      <alignment horizontal="center" vertical="center"/>
    </xf>
    <xf numFmtId="179" fontId="26" fillId="0" borderId="13" xfId="0" applyNumberFormat="1" applyFont="1" applyFill="1" applyBorder="1" applyAlignment="1">
      <alignment horizontal="right" vertical="center"/>
    </xf>
    <xf numFmtId="0" fontId="26" fillId="0" borderId="14" xfId="0" applyFont="1" applyFill="1" applyBorder="1" applyAlignment="1">
      <alignment horizontal="right" vertical="center"/>
    </xf>
    <xf numFmtId="0" fontId="26" fillId="0" borderId="15" xfId="0" applyFont="1" applyFill="1" applyBorder="1" applyAlignment="1">
      <alignment horizontal="right" vertical="center"/>
    </xf>
    <xf numFmtId="40" fontId="14" fillId="0" borderId="54" xfId="1" applyNumberFormat="1" applyFont="1" applyFill="1" applyBorder="1" applyAlignment="1">
      <alignment horizontal="right" vertical="center" wrapText="1"/>
    </xf>
    <xf numFmtId="40" fontId="14" fillId="0" borderId="55" xfId="1" applyNumberFormat="1" applyFont="1" applyFill="1" applyBorder="1" applyAlignment="1">
      <alignment horizontal="right" vertical="center" wrapText="1"/>
    </xf>
    <xf numFmtId="0" fontId="14" fillId="0" borderId="2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2" xfId="0" applyFont="1" applyFill="1" applyBorder="1" applyAlignment="1">
      <alignment horizontal="center" vertical="center" wrapText="1"/>
    </xf>
    <xf numFmtId="40" fontId="14" fillId="0" borderId="29" xfId="1" applyNumberFormat="1" applyFont="1" applyFill="1" applyBorder="1" applyAlignment="1">
      <alignment horizontal="right" vertical="center" wrapText="1"/>
    </xf>
    <xf numFmtId="40" fontId="14" fillId="0" borderId="30" xfId="1" applyNumberFormat="1" applyFont="1" applyFill="1" applyBorder="1" applyAlignment="1">
      <alignment horizontal="right" vertical="center" wrapText="1"/>
    </xf>
    <xf numFmtId="179" fontId="53" fillId="0" borderId="31" xfId="0" applyNumberFormat="1" applyFont="1" applyFill="1" applyBorder="1" applyAlignment="1">
      <alignment horizontal="right" vertical="center" wrapText="1"/>
    </xf>
    <xf numFmtId="179" fontId="53" fillId="0" borderId="37" xfId="0" applyNumberFormat="1" applyFont="1" applyFill="1" applyBorder="1" applyAlignment="1">
      <alignment horizontal="right" vertical="center" wrapText="1"/>
    </xf>
    <xf numFmtId="179" fontId="53" fillId="0" borderId="32" xfId="0" applyNumberFormat="1" applyFont="1" applyFill="1" applyBorder="1" applyAlignment="1">
      <alignment horizontal="right" vertical="center" wrapText="1"/>
    </xf>
    <xf numFmtId="0" fontId="8" fillId="0" borderId="36" xfId="0" applyFont="1" applyFill="1" applyBorder="1" applyAlignment="1">
      <alignment horizontal="left" vertical="center"/>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2" fillId="0" borderId="1" xfId="0" applyFont="1" applyFill="1" applyBorder="1" applyAlignment="1">
      <alignment horizontal="center" vertical="center"/>
    </xf>
    <xf numFmtId="0" fontId="8" fillId="0" borderId="29" xfId="0" applyFont="1" applyFill="1" applyBorder="1" applyAlignment="1">
      <alignment horizontal="left" vertical="center"/>
    </xf>
    <xf numFmtId="0" fontId="8" fillId="0" borderId="30" xfId="0" applyFont="1" applyFill="1" applyBorder="1" applyAlignment="1">
      <alignment horizontal="left" vertical="center"/>
    </xf>
    <xf numFmtId="0" fontId="8" fillId="0" borderId="19"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8" xfId="0" applyFont="1" applyFill="1" applyBorder="1" applyAlignment="1">
      <alignment horizontal="justify"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4" fillId="0"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textRotation="255"/>
      <protection locked="0"/>
    </xf>
    <xf numFmtId="0" fontId="14" fillId="0" borderId="1" xfId="0" applyFont="1" applyFill="1" applyBorder="1" applyAlignment="1" applyProtection="1">
      <alignment horizontal="center" vertical="center" wrapText="1"/>
      <protection locked="0"/>
    </xf>
    <xf numFmtId="0" fontId="9" fillId="0" borderId="71" xfId="0" applyFont="1" applyFill="1" applyBorder="1" applyAlignment="1" applyProtection="1">
      <alignment horizontal="center" vertical="center" wrapText="1"/>
      <protection locked="0"/>
    </xf>
    <xf numFmtId="0" fontId="9" fillId="0" borderId="70"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top" wrapText="1"/>
      <protection locked="0"/>
    </xf>
    <xf numFmtId="0" fontId="14" fillId="0" borderId="1" xfId="0" applyFont="1" applyFill="1" applyBorder="1" applyAlignment="1" applyProtection="1">
      <alignment horizontal="center" vertical="top" wrapText="1"/>
      <protection locked="0"/>
    </xf>
    <xf numFmtId="0" fontId="26" fillId="0" borderId="5"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right" vertical="center"/>
      <protection locked="0"/>
    </xf>
    <xf numFmtId="0" fontId="26" fillId="0" borderId="4" xfId="0" applyFont="1" applyFill="1" applyBorder="1" applyAlignment="1" applyProtection="1">
      <alignment horizontal="right" vertical="center"/>
      <protection locked="0"/>
    </xf>
    <xf numFmtId="186" fontId="61" fillId="0" borderId="21" xfId="0" applyNumberFormat="1" applyFont="1" applyFill="1" applyBorder="1" applyAlignment="1" applyProtection="1">
      <alignment horizontal="center" vertical="center"/>
      <protection locked="0"/>
    </xf>
    <xf numFmtId="186" fontId="61" fillId="0" borderId="40" xfId="0" applyNumberFormat="1" applyFont="1" applyFill="1" applyBorder="1" applyAlignment="1" applyProtection="1">
      <alignment horizontal="center" vertical="center"/>
      <protection locked="0"/>
    </xf>
    <xf numFmtId="186" fontId="61" fillId="0" borderId="22" xfId="0" applyNumberFormat="1" applyFont="1" applyFill="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18" fillId="0" borderId="2" xfId="0"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2" fillId="0" borderId="1" xfId="0" applyFont="1" applyFill="1" applyBorder="1" applyAlignment="1" applyProtection="1">
      <alignment horizontal="left" vertical="center" shrinkToFit="1"/>
      <protection locked="0"/>
    </xf>
    <xf numFmtId="0" fontId="18" fillId="0" borderId="6"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center" vertical="top" wrapText="1"/>
      <protection locked="0"/>
    </xf>
    <xf numFmtId="0" fontId="14" fillId="0" borderId="10" xfId="0" applyFont="1" applyFill="1" applyBorder="1" applyAlignment="1" applyProtection="1">
      <alignment horizontal="center" vertical="top" wrapText="1"/>
      <protection locked="0"/>
    </xf>
    <xf numFmtId="0" fontId="14" fillId="0" borderId="13"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center" wrapText="1"/>
      <protection locked="0"/>
    </xf>
    <xf numFmtId="0" fontId="35" fillId="0" borderId="2" xfId="0" applyFont="1" applyFill="1" applyBorder="1" applyAlignment="1" applyProtection="1">
      <alignment vertical="center" wrapText="1"/>
      <protection locked="0"/>
    </xf>
    <xf numFmtId="0" fontId="73" fillId="0" borderId="3" xfId="0" applyFont="1" applyFill="1" applyBorder="1" applyAlignment="1">
      <alignment vertical="center" wrapText="1"/>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19" fillId="0" borderId="1" xfId="0" applyFont="1" applyFill="1" applyBorder="1" applyAlignment="1" applyProtection="1">
      <alignment horizontal="right" vertical="center"/>
      <protection locked="0"/>
    </xf>
    <xf numFmtId="0" fontId="19" fillId="0" borderId="4" xfId="0"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wrapText="1" shrinkToFit="1"/>
      <protection locked="0"/>
    </xf>
    <xf numFmtId="0" fontId="35" fillId="0" borderId="1" xfId="0" applyFont="1" applyBorder="1">
      <alignment vertical="center"/>
    </xf>
    <xf numFmtId="0" fontId="35" fillId="0" borderId="2" xfId="0" applyFont="1" applyBorder="1">
      <alignment vertical="center"/>
    </xf>
    <xf numFmtId="0" fontId="35" fillId="0" borderId="10" xfId="0" applyFont="1" applyBorder="1">
      <alignment vertical="center"/>
    </xf>
    <xf numFmtId="0" fontId="35" fillId="0" borderId="0" xfId="0" applyFont="1" applyAlignment="1">
      <alignment horizontal="lef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9"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54" fillId="0" borderId="4" xfId="0" applyFont="1" applyBorder="1" applyAlignment="1">
      <alignment horizontal="center" vertical="center"/>
    </xf>
    <xf numFmtId="0" fontId="54" fillId="0" borderId="6"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6" fillId="0" borderId="18" xfId="0" applyFont="1" applyBorder="1" applyAlignment="1">
      <alignment horizontal="center" vertical="center"/>
    </xf>
    <xf numFmtId="0" fontId="26" fillId="0" borderId="3" xfId="0" applyFont="1" applyBorder="1" applyAlignment="1">
      <alignment horizontal="center" vertical="center"/>
    </xf>
    <xf numFmtId="0" fontId="26" fillId="0" borderId="10" xfId="0" applyFont="1" applyBorder="1" applyAlignment="1">
      <alignment horizontal="center" vertical="center"/>
    </xf>
    <xf numFmtId="0" fontId="31" fillId="0" borderId="13" xfId="0" applyFont="1" applyBorder="1" applyAlignment="1">
      <alignment horizontal="right" vertical="center"/>
    </xf>
    <xf numFmtId="0" fontId="31" fillId="0" borderId="14" xfId="0" applyFont="1" applyBorder="1" applyAlignment="1">
      <alignment horizontal="right" vertical="center"/>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 xfId="0" applyFont="1" applyBorder="1" applyAlignment="1">
      <alignment horizontal="center" vertical="center" wrapText="1"/>
    </xf>
    <xf numFmtId="0" fontId="35" fillId="0" borderId="18" xfId="0" applyFont="1" applyBorder="1" applyAlignment="1">
      <alignment horizontal="center" vertical="center" textRotation="255"/>
    </xf>
    <xf numFmtId="0" fontId="35" fillId="0" borderId="3" xfId="0" applyFont="1" applyBorder="1" applyAlignment="1">
      <alignment horizontal="center" vertical="center" textRotation="255"/>
    </xf>
    <xf numFmtId="0" fontId="31" fillId="0" borderId="16" xfId="0" applyFont="1" applyBorder="1" applyAlignment="1">
      <alignment horizontal="right" vertical="center"/>
    </xf>
    <xf numFmtId="0" fontId="31" fillId="0" borderId="0" xfId="0" applyFont="1" applyBorder="1" applyAlignment="1">
      <alignment horizontal="right" vertical="center"/>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0" fillId="0" borderId="0" xfId="0" applyFont="1" applyAlignment="1">
      <alignment horizontal="left" vertical="center" wrapText="1"/>
    </xf>
    <xf numFmtId="0" fontId="26" fillId="0" borderId="18" xfId="0" applyFont="1" applyBorder="1" applyAlignment="1">
      <alignment horizontal="center" vertical="center" textRotation="255"/>
    </xf>
    <xf numFmtId="0" fontId="26" fillId="0" borderId="3" xfId="0" applyFont="1" applyBorder="1" applyAlignment="1">
      <alignment horizontal="center" vertical="center" textRotation="255"/>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6" xfId="0" applyFont="1" applyBorder="1" applyAlignment="1">
      <alignment horizontal="left" vertical="center"/>
    </xf>
    <xf numFmtId="0" fontId="31" fillId="0" borderId="0" xfId="0" applyFont="1" applyBorder="1" applyAlignment="1">
      <alignment horizontal="left" vertical="center"/>
    </xf>
    <xf numFmtId="0" fontId="31" fillId="0" borderId="17" xfId="0" applyFont="1" applyBorder="1" applyAlignment="1">
      <alignment horizontal="left"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6" xfId="0" applyFont="1" applyBorder="1" applyAlignment="1">
      <alignment horizontal="left" vertical="center" wrapText="1"/>
    </xf>
    <xf numFmtId="0" fontId="26" fillId="0" borderId="0" xfId="0" applyFont="1" applyBorder="1" applyAlignment="1">
      <alignment horizontal="left" vertical="center" wrapText="1"/>
    </xf>
    <xf numFmtId="0" fontId="26" fillId="0" borderId="17"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4" xfId="0" applyFont="1" applyBorder="1" applyAlignment="1">
      <alignment horizontal="right"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 xfId="0" applyFont="1" applyBorder="1" applyAlignment="1">
      <alignment horizontal="right" vertical="center" wrapText="1"/>
    </xf>
    <xf numFmtId="0" fontId="26" fillId="0" borderId="5" xfId="0" applyFont="1" applyBorder="1" applyAlignment="1">
      <alignment horizontal="right"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26" fillId="0" borderId="2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0" xfId="0" applyFont="1" applyBorder="1" applyAlignment="1">
      <alignment horizontal="center" vertical="center" wrapText="1"/>
    </xf>
    <xf numFmtId="0" fontId="35" fillId="0" borderId="19" xfId="0" applyFont="1" applyBorder="1" applyAlignment="1">
      <alignment horizontal="center" vertical="center" wrapText="1"/>
    </xf>
    <xf numFmtId="0" fontId="26" fillId="0" borderId="3" xfId="0" applyFont="1" applyBorder="1" applyAlignment="1">
      <alignment horizontal="center" vertical="center" wrapText="1"/>
    </xf>
    <xf numFmtId="0" fontId="16" fillId="0" borderId="1" xfId="0" applyFont="1" applyBorder="1" applyAlignment="1">
      <alignment horizontal="center" vertical="center"/>
    </xf>
    <xf numFmtId="0" fontId="25" fillId="0" borderId="126" xfId="0" applyFont="1" applyBorder="1" applyAlignment="1">
      <alignment horizontal="center" vertical="center" wrapText="1"/>
    </xf>
    <xf numFmtId="0" fontId="25" fillId="0" borderId="127" xfId="0" applyFont="1" applyBorder="1" applyAlignment="1">
      <alignment horizontal="center" vertical="center" wrapText="1"/>
    </xf>
    <xf numFmtId="0" fontId="25" fillId="0" borderId="128" xfId="0" applyFont="1" applyBorder="1" applyAlignment="1">
      <alignment horizontal="center" vertical="center" wrapText="1"/>
    </xf>
    <xf numFmtId="0" fontId="25" fillId="0" borderId="129" xfId="0" applyFont="1" applyBorder="1" applyAlignment="1">
      <alignment horizontal="center" vertical="center" wrapText="1"/>
    </xf>
    <xf numFmtId="0" fontId="25" fillId="0" borderId="130" xfId="0" applyFont="1" applyBorder="1" applyAlignment="1">
      <alignment horizontal="center" vertical="center" wrapText="1"/>
    </xf>
    <xf numFmtId="0" fontId="25" fillId="0" borderId="131" xfId="0" applyFont="1" applyBorder="1" applyAlignment="1">
      <alignment horizontal="center" vertical="center" wrapText="1"/>
    </xf>
    <xf numFmtId="0" fontId="1" fillId="0" borderId="1" xfId="0" applyFont="1" applyBorder="1" applyAlignment="1">
      <alignment horizontal="left"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2" fillId="0" borderId="2" xfId="0" applyFont="1" applyBorder="1" applyAlignment="1">
      <alignment horizontal="left" vertical="center" wrapText="1"/>
    </xf>
    <xf numFmtId="0" fontId="9" fillId="0" borderId="13" xfId="0" applyFont="1" applyBorder="1" applyAlignment="1">
      <alignment horizontal="left" vertical="center" shrinkToFit="1"/>
    </xf>
    <xf numFmtId="0" fontId="9" fillId="0" borderId="15" xfId="0" applyFont="1" applyBorder="1" applyAlignment="1">
      <alignment horizontal="left" vertical="center" shrinkToFi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8" fillId="0" borderId="29" xfId="0" applyFont="1" applyBorder="1" applyAlignment="1">
      <alignment horizontal="center" vertical="center"/>
    </xf>
    <xf numFmtId="0" fontId="8" fillId="0" borderId="20" xfId="0" applyFont="1" applyBorder="1" applyAlignment="1">
      <alignment horizontal="center" vertical="center"/>
    </xf>
    <xf numFmtId="0" fontId="46" fillId="0" borderId="1" xfId="0" applyFont="1" applyBorder="1" applyAlignment="1">
      <alignment horizontal="center" vertical="center"/>
    </xf>
    <xf numFmtId="0" fontId="8" fillId="0" borderId="31" xfId="0" applyFont="1" applyBorder="1" applyAlignment="1">
      <alignment horizontal="center" vertical="center"/>
    </xf>
    <xf numFmtId="0" fontId="8" fillId="0" borderId="37" xfId="0" applyFont="1" applyBorder="1" applyAlignment="1">
      <alignment horizontal="center" vertical="center"/>
    </xf>
    <xf numFmtId="0" fontId="8" fillId="0" borderId="34"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6" fillId="0" borderId="4" xfId="0" applyFont="1" applyBorder="1" applyAlignment="1">
      <alignment horizontal="center" vertical="center"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14" fillId="0" borderId="34" xfId="0" applyFont="1" applyBorder="1" applyAlignment="1">
      <alignment horizontal="center" vertical="center" wrapText="1"/>
    </xf>
    <xf numFmtId="0" fontId="20" fillId="0" borderId="38" xfId="0" applyFont="1" applyBorder="1" applyAlignment="1">
      <alignment horizontal="center" vertical="center"/>
    </xf>
    <xf numFmtId="0" fontId="77" fillId="0" borderId="38" xfId="0" applyFont="1" applyBorder="1" applyAlignment="1">
      <alignment horizontal="center" vertical="center"/>
    </xf>
    <xf numFmtId="0" fontId="77" fillId="0" borderId="3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25" fillId="0" borderId="34" xfId="0" applyFont="1" applyBorder="1" applyAlignment="1">
      <alignment horizontal="left" vertical="center" wrapText="1"/>
    </xf>
    <xf numFmtId="0" fontId="25" fillId="0" borderId="38" xfId="0" applyFont="1" applyBorder="1" applyAlignment="1">
      <alignment horizontal="left" vertical="center" wrapText="1"/>
    </xf>
    <xf numFmtId="0" fontId="25" fillId="0" borderId="35"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1" xfId="0" applyFont="1" applyBorder="1" applyAlignment="1">
      <alignment horizontal="left" vertical="center"/>
    </xf>
    <xf numFmtId="0" fontId="35" fillId="0" borderId="1" xfId="0" applyFont="1" applyBorder="1" applyAlignment="1">
      <alignment horizontal="center" vertical="center" wrapText="1"/>
    </xf>
    <xf numFmtId="0" fontId="26" fillId="0" borderId="1" xfId="0" applyFont="1" applyBorder="1" applyAlignment="1">
      <alignment horizontal="center"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8" xfId="0" applyFont="1" applyBorder="1" applyAlignment="1">
      <alignment horizontal="center" vertical="center" shrinkToFit="1"/>
    </xf>
    <xf numFmtId="0" fontId="14" fillId="0" borderId="27" xfId="0" applyFont="1" applyBorder="1" applyAlignment="1">
      <alignment horizontal="center"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1" xfId="0" applyFont="1" applyFill="1" applyBorder="1" applyAlignment="1">
      <alignment horizontal="left" vertical="center"/>
    </xf>
    <xf numFmtId="0" fontId="25" fillId="0" borderId="6" xfId="0" applyFont="1" applyBorder="1" applyAlignment="1">
      <alignment horizontal="left" vertical="top" wrapText="1"/>
    </xf>
    <xf numFmtId="0" fontId="14" fillId="0" borderId="1" xfId="0" applyFont="1" applyBorder="1" applyAlignment="1">
      <alignment horizontal="left" vertical="top" wrapText="1"/>
    </xf>
    <xf numFmtId="0" fontId="26" fillId="0" borderId="1" xfId="0" applyFont="1" applyBorder="1" applyAlignment="1">
      <alignment horizontal="left" vertical="center" wrapText="1"/>
    </xf>
    <xf numFmtId="0" fontId="25" fillId="0" borderId="1" xfId="0" applyFont="1" applyBorder="1" applyAlignment="1">
      <alignment horizontal="center" vertical="center" shrinkToFi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6" xfId="0" applyFont="1" applyBorder="1" applyAlignment="1">
      <alignment horizontal="left" vertical="center" wrapText="1"/>
    </xf>
    <xf numFmtId="0" fontId="45" fillId="0" borderId="1" xfId="0" applyFont="1" applyBorder="1" applyAlignment="1">
      <alignment horizontal="left" vertical="center" wrapText="1"/>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0" xfId="0" applyFont="1" applyAlignment="1">
      <alignment horizontal="left" vertical="center" wrapText="1"/>
    </xf>
    <xf numFmtId="0" fontId="45" fillId="0" borderId="4" xfId="0" applyFont="1" applyBorder="1" applyAlignment="1">
      <alignment horizontal="right" vertical="center" wrapText="1"/>
    </xf>
    <xf numFmtId="0" fontId="45" fillId="0" borderId="5" xfId="0" applyFont="1" applyBorder="1" applyAlignment="1">
      <alignment horizontal="right" vertical="center" wrapText="1"/>
    </xf>
    <xf numFmtId="0" fontId="48"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0" fontId="41" fillId="0" borderId="21" xfId="0" applyFont="1" applyFill="1" applyBorder="1" applyAlignment="1">
      <alignment horizontal="center" vertical="center"/>
    </xf>
    <xf numFmtId="0" fontId="41" fillId="0" borderId="40" xfId="0" applyFont="1" applyFill="1" applyBorder="1" applyAlignment="1">
      <alignment horizontal="center" vertical="center"/>
    </xf>
    <xf numFmtId="186" fontId="66" fillId="3" borderId="40" xfId="0" applyNumberFormat="1" applyFont="1" applyFill="1" applyBorder="1" applyAlignment="1">
      <alignment horizontal="center" vertical="center"/>
    </xf>
    <xf numFmtId="0" fontId="40" fillId="0" borderId="21"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22" xfId="0" applyFont="1" applyFill="1" applyBorder="1" applyAlignment="1">
      <alignment horizontal="center" vertical="center"/>
    </xf>
    <xf numFmtId="184" fontId="40" fillId="0" borderId="70" xfId="0" applyNumberFormat="1" applyFont="1" applyFill="1" applyBorder="1" applyAlignment="1">
      <alignment horizontal="left" vertical="center"/>
    </xf>
    <xf numFmtId="184" fontId="40" fillId="0" borderId="71" xfId="0" applyNumberFormat="1" applyFont="1" applyFill="1" applyBorder="1" applyAlignment="1">
      <alignment horizontal="left" vertical="center"/>
    </xf>
    <xf numFmtId="20" fontId="40" fillId="0" borderId="72" xfId="0" applyNumberFormat="1" applyFont="1" applyFill="1" applyBorder="1" applyAlignment="1">
      <alignment horizontal="left" vertical="center"/>
    </xf>
    <xf numFmtId="20" fontId="40" fillId="0" borderId="73" xfId="0" applyNumberFormat="1" applyFont="1" applyFill="1" applyBorder="1" applyAlignment="1">
      <alignment horizontal="left" vertical="center"/>
    </xf>
    <xf numFmtId="184" fontId="40" fillId="0" borderId="73" xfId="0" applyNumberFormat="1" applyFont="1" applyFill="1" applyBorder="1" applyAlignment="1">
      <alignment horizontal="left" vertical="center"/>
    </xf>
    <xf numFmtId="184" fontId="40" fillId="0" borderId="74" xfId="0" applyNumberFormat="1" applyFont="1" applyFill="1" applyBorder="1" applyAlignment="1">
      <alignment horizontal="left" vertical="center"/>
    </xf>
    <xf numFmtId="20" fontId="40" fillId="0" borderId="70" xfId="0" applyNumberFormat="1" applyFont="1" applyFill="1" applyBorder="1" applyAlignment="1">
      <alignment horizontal="left" vertical="center"/>
    </xf>
    <xf numFmtId="0" fontId="58" fillId="0" borderId="44" xfId="0" applyFont="1" applyFill="1" applyBorder="1" applyAlignment="1">
      <alignment horizontal="center" vertical="center" wrapText="1"/>
    </xf>
    <xf numFmtId="0" fontId="58" fillId="0" borderId="45" xfId="0" applyFont="1" applyFill="1" applyBorder="1" applyAlignment="1">
      <alignment horizontal="center" vertical="center" wrapText="1"/>
    </xf>
    <xf numFmtId="0" fontId="58" fillId="0" borderId="70" xfId="0" applyFont="1" applyFill="1" applyBorder="1" applyAlignment="1">
      <alignment horizontal="center" vertical="center" wrapText="1"/>
    </xf>
    <xf numFmtId="0" fontId="58" fillId="0" borderId="39"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48" xfId="0" applyFont="1" applyFill="1" applyBorder="1" applyAlignment="1">
      <alignment horizontal="center" vertical="center" wrapText="1"/>
    </xf>
    <xf numFmtId="0" fontId="58" fillId="0" borderId="49" xfId="0" applyFont="1" applyFill="1" applyBorder="1" applyAlignment="1">
      <alignment horizontal="center" vertical="center" wrapText="1"/>
    </xf>
    <xf numFmtId="0" fontId="58" fillId="0" borderId="86" xfId="0" applyFont="1" applyFill="1" applyBorder="1" applyAlignment="1">
      <alignment horizontal="center" vertical="center" wrapText="1"/>
    </xf>
    <xf numFmtId="0" fontId="40" fillId="0" borderId="71" xfId="0" applyFont="1" applyFill="1" applyBorder="1" applyAlignment="1">
      <alignment horizontal="center" vertical="center" textRotation="255"/>
    </xf>
    <xf numFmtId="0" fontId="40" fillId="0" borderId="45" xfId="0" applyFont="1" applyFill="1" applyBorder="1" applyAlignment="1">
      <alignment horizontal="center" vertical="center" textRotation="255"/>
    </xf>
    <xf numFmtId="0" fontId="40" fillId="0" borderId="70" xfId="0" applyFont="1" applyFill="1" applyBorder="1" applyAlignment="1">
      <alignment horizontal="center" vertical="center" textRotation="255"/>
    </xf>
    <xf numFmtId="0" fontId="40" fillId="0" borderId="16" xfId="0" applyFont="1" applyFill="1" applyBorder="1" applyAlignment="1">
      <alignment horizontal="center" vertical="center" textRotation="255"/>
    </xf>
    <xf numFmtId="0" fontId="40" fillId="0" borderId="0" xfId="0" applyFont="1" applyFill="1" applyBorder="1" applyAlignment="1">
      <alignment horizontal="center" vertical="center" textRotation="255"/>
    </xf>
    <xf numFmtId="0" fontId="40" fillId="0" borderId="17" xfId="0" applyFont="1" applyFill="1" applyBorder="1" applyAlignment="1">
      <alignment horizontal="center" vertical="center" textRotation="255"/>
    </xf>
    <xf numFmtId="0" fontId="40" fillId="0" borderId="123" xfId="0" applyFont="1" applyFill="1" applyBorder="1" applyAlignment="1">
      <alignment horizontal="center" vertical="center" textRotation="255"/>
    </xf>
    <xf numFmtId="0" fontId="40" fillId="0" borderId="49" xfId="0" applyFont="1" applyFill="1" applyBorder="1" applyAlignment="1">
      <alignment horizontal="center" vertical="center" textRotation="255"/>
    </xf>
    <xf numFmtId="0" fontId="40" fillId="0" borderId="86" xfId="0" applyFont="1" applyFill="1" applyBorder="1" applyAlignment="1">
      <alignment horizontal="center" vertical="center" textRotation="255"/>
    </xf>
    <xf numFmtId="0" fontId="40" fillId="0" borderId="95" xfId="0" applyFont="1" applyFill="1" applyBorder="1" applyAlignment="1">
      <alignment horizontal="left" vertical="center"/>
    </xf>
    <xf numFmtId="0" fontId="40" fillId="0" borderId="96" xfId="0" applyFont="1" applyFill="1" applyBorder="1" applyAlignment="1">
      <alignment horizontal="left" vertical="center"/>
    </xf>
    <xf numFmtId="0" fontId="40" fillId="3" borderId="76" xfId="0" applyNumberFormat="1" applyFont="1" applyFill="1" applyBorder="1" applyAlignment="1" applyProtection="1">
      <alignment vertical="center"/>
      <protection locked="0"/>
    </xf>
    <xf numFmtId="0" fontId="40" fillId="3" borderId="77" xfId="0" applyNumberFormat="1" applyFont="1" applyFill="1" applyBorder="1" applyAlignment="1" applyProtection="1">
      <alignment vertical="center"/>
      <protection locked="0"/>
    </xf>
    <xf numFmtId="0" fontId="40" fillId="3" borderId="78" xfId="0" applyNumberFormat="1" applyFont="1" applyFill="1" applyBorder="1" applyAlignment="1" applyProtection="1">
      <alignment vertical="center"/>
      <protection locked="0"/>
    </xf>
    <xf numFmtId="0" fontId="40" fillId="3" borderId="79" xfId="0" applyNumberFormat="1" applyFont="1" applyFill="1" applyBorder="1" applyAlignment="1" applyProtection="1">
      <alignment vertical="center"/>
      <protection locked="0"/>
    </xf>
    <xf numFmtId="0" fontId="40" fillId="3" borderId="80" xfId="0" applyNumberFormat="1" applyFont="1" applyFill="1" applyBorder="1" applyAlignment="1" applyProtection="1">
      <alignment vertical="center"/>
      <protection locked="0"/>
    </xf>
    <xf numFmtId="20" fontId="40" fillId="0" borderId="75" xfId="0" applyNumberFormat="1" applyFont="1" applyFill="1" applyBorder="1" applyAlignment="1">
      <alignment horizontal="left" vertical="center"/>
    </xf>
    <xf numFmtId="0" fontId="40" fillId="3" borderId="6" xfId="0" applyNumberFormat="1" applyFont="1" applyFill="1" applyBorder="1" applyAlignment="1" applyProtection="1">
      <alignment vertical="center"/>
      <protection locked="0"/>
    </xf>
    <xf numFmtId="0" fontId="40" fillId="3" borderId="1" xfId="0" applyNumberFormat="1" applyFont="1" applyFill="1" applyBorder="1" applyAlignment="1" applyProtection="1">
      <alignment vertical="center"/>
      <protection locked="0"/>
    </xf>
    <xf numFmtId="0" fontId="40" fillId="3" borderId="4" xfId="0" applyNumberFormat="1" applyFont="1" applyFill="1" applyBorder="1" applyAlignment="1" applyProtection="1">
      <alignment vertical="center"/>
      <protection locked="0"/>
    </xf>
    <xf numFmtId="0" fontId="40" fillId="3" borderId="82" xfId="0" applyNumberFormat="1" applyFont="1" applyFill="1" applyBorder="1" applyAlignment="1" applyProtection="1">
      <alignment vertical="center"/>
      <protection locked="0"/>
    </xf>
    <xf numFmtId="0" fontId="40" fillId="3" borderId="83" xfId="0" applyNumberFormat="1" applyFont="1" applyFill="1" applyBorder="1" applyAlignment="1" applyProtection="1">
      <alignment vertical="center"/>
      <protection locked="0"/>
    </xf>
    <xf numFmtId="0" fontId="40" fillId="3" borderId="81" xfId="0" applyNumberFormat="1" applyFont="1" applyFill="1" applyBorder="1" applyAlignment="1" applyProtection="1">
      <alignment vertical="center"/>
      <protection locked="0"/>
    </xf>
    <xf numFmtId="0" fontId="40" fillId="0" borderId="5" xfId="0" applyFont="1" applyFill="1" applyBorder="1" applyAlignment="1">
      <alignment horizontal="left" vertical="center"/>
    </xf>
    <xf numFmtId="0" fontId="40" fillId="0" borderId="41" xfId="0" applyFont="1" applyFill="1" applyBorder="1" applyAlignment="1">
      <alignment horizontal="left" vertical="center"/>
    </xf>
    <xf numFmtId="0" fontId="40" fillId="3" borderId="84" xfId="0" applyNumberFormat="1" applyFont="1" applyFill="1" applyBorder="1" applyAlignment="1" applyProtection="1">
      <alignment vertical="center"/>
      <protection locked="0"/>
    </xf>
    <xf numFmtId="0" fontId="40" fillId="0" borderId="1" xfId="0" applyNumberFormat="1" applyFont="1" applyFill="1" applyBorder="1" applyAlignment="1" applyProtection="1">
      <alignment vertical="center"/>
      <protection locked="0"/>
    </xf>
    <xf numFmtId="0" fontId="40" fillId="0" borderId="4" xfId="0" applyNumberFormat="1" applyFont="1" applyFill="1" applyBorder="1" applyAlignment="1" applyProtection="1">
      <alignment vertical="center"/>
      <protection locked="0"/>
    </xf>
    <xf numFmtId="0" fontId="40" fillId="0" borderId="82" xfId="0" applyNumberFormat="1" applyFont="1" applyFill="1" applyBorder="1" applyAlignment="1" applyProtection="1">
      <alignment vertical="center"/>
      <protection locked="0"/>
    </xf>
    <xf numFmtId="0" fontId="40" fillId="0" borderId="83" xfId="0" applyNumberFormat="1" applyFont="1" applyFill="1" applyBorder="1" applyAlignment="1" applyProtection="1">
      <alignment vertical="center"/>
      <protection locked="0"/>
    </xf>
    <xf numFmtId="0" fontId="40" fillId="0" borderId="6" xfId="0" applyNumberFormat="1" applyFont="1" applyFill="1" applyBorder="1" applyAlignment="1" applyProtection="1">
      <alignment vertical="center"/>
      <protection locked="0"/>
    </xf>
    <xf numFmtId="0" fontId="40" fillId="0" borderId="90" xfId="0" applyNumberFormat="1" applyFont="1" applyFill="1" applyBorder="1" applyAlignment="1" applyProtection="1">
      <alignment horizontal="right" vertical="center"/>
    </xf>
    <xf numFmtId="0" fontId="40" fillId="0" borderId="92" xfId="0" applyNumberFormat="1" applyFont="1" applyFill="1" applyBorder="1" applyAlignment="1" applyProtection="1">
      <alignment horizontal="right" vertical="center"/>
    </xf>
    <xf numFmtId="0" fontId="40" fillId="0" borderId="87" xfId="0" applyNumberFormat="1" applyFont="1" applyFill="1" applyBorder="1" applyAlignment="1" applyProtection="1">
      <alignment horizontal="right" vertical="center"/>
    </xf>
    <xf numFmtId="0" fontId="40" fillId="0" borderId="91" xfId="0" applyNumberFormat="1" applyFont="1" applyFill="1" applyBorder="1" applyAlignment="1" applyProtection="1">
      <alignment horizontal="right" vertical="center"/>
    </xf>
    <xf numFmtId="0" fontId="40" fillId="0" borderId="93" xfId="0" applyNumberFormat="1" applyFont="1" applyFill="1" applyBorder="1" applyAlignment="1" applyProtection="1">
      <alignment horizontal="right" vertical="center"/>
    </xf>
    <xf numFmtId="0" fontId="40" fillId="0" borderId="84" xfId="0" applyNumberFormat="1" applyFont="1" applyFill="1" applyBorder="1" applyAlignment="1" applyProtection="1">
      <alignment vertical="center"/>
      <protection locked="0"/>
    </xf>
    <xf numFmtId="0" fontId="40" fillId="0" borderId="87" xfId="0" applyFont="1" applyFill="1" applyBorder="1" applyAlignment="1">
      <alignment horizontal="center" vertical="center"/>
    </xf>
    <xf numFmtId="0" fontId="40" fillId="0" borderId="88" xfId="0" applyFont="1" applyFill="1" applyBorder="1" applyAlignment="1">
      <alignment horizontal="center" vertical="center"/>
    </xf>
    <xf numFmtId="0" fontId="40" fillId="0" borderId="89" xfId="0" applyFont="1" applyFill="1" applyBorder="1" applyAlignment="1">
      <alignment horizontal="center" vertical="center"/>
    </xf>
    <xf numFmtId="0" fontId="40" fillId="0" borderId="94" xfId="0" applyNumberFormat="1" applyFont="1" applyFill="1" applyBorder="1" applyAlignment="1" applyProtection="1">
      <alignment horizontal="right" vertical="center"/>
    </xf>
    <xf numFmtId="0" fontId="62" fillId="0" borderId="44" xfId="0" applyFont="1" applyFill="1" applyBorder="1" applyAlignment="1">
      <alignment horizontal="center" vertical="center"/>
    </xf>
    <xf numFmtId="0" fontId="62" fillId="0" borderId="45" xfId="0" applyFont="1" applyFill="1" applyBorder="1" applyAlignment="1">
      <alignment horizontal="center" vertical="center"/>
    </xf>
    <xf numFmtId="0" fontId="62" fillId="0" borderId="70" xfId="0" applyFont="1" applyFill="1" applyBorder="1" applyAlignment="1">
      <alignment horizontal="center" vertical="center"/>
    </xf>
    <xf numFmtId="0" fontId="62" fillId="0" borderId="39"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17" xfId="0" applyFont="1" applyFill="1" applyBorder="1" applyAlignment="1">
      <alignment horizontal="center" vertical="center"/>
    </xf>
    <xf numFmtId="0" fontId="62" fillId="0" borderId="48" xfId="0" applyFont="1" applyFill="1" applyBorder="1" applyAlignment="1">
      <alignment horizontal="center" vertical="center"/>
    </xf>
    <xf numFmtId="0" fontId="62" fillId="0" borderId="49" xfId="0" applyFont="1" applyFill="1" applyBorder="1" applyAlignment="1">
      <alignment horizontal="center" vertical="center"/>
    </xf>
    <xf numFmtId="0" fontId="62" fillId="0" borderId="86" xfId="0" applyFont="1" applyFill="1" applyBorder="1" applyAlignment="1">
      <alignment horizontal="center" vertical="center"/>
    </xf>
    <xf numFmtId="0" fontId="42" fillId="0" borderId="95" xfId="0" applyFont="1" applyFill="1" applyBorder="1" applyAlignment="1">
      <alignment horizontal="left" vertical="center"/>
    </xf>
    <xf numFmtId="0" fontId="42" fillId="0" borderId="96" xfId="0" applyFont="1" applyFill="1" applyBorder="1" applyAlignment="1">
      <alignment horizontal="left" vertical="center"/>
    </xf>
    <xf numFmtId="0" fontId="40" fillId="0" borderId="76" xfId="0" applyNumberFormat="1" applyFont="1" applyFill="1" applyBorder="1" applyAlignment="1" applyProtection="1">
      <alignment horizontal="right" vertical="center"/>
    </xf>
    <xf numFmtId="0" fontId="40" fillId="0" borderId="77" xfId="0" applyNumberFormat="1" applyFont="1" applyFill="1" applyBorder="1" applyAlignment="1" applyProtection="1">
      <alignment horizontal="right" vertical="center"/>
    </xf>
    <xf numFmtId="0" fontId="40" fillId="0" borderId="78" xfId="0" applyNumberFormat="1" applyFont="1" applyFill="1" applyBorder="1" applyAlignment="1" applyProtection="1">
      <alignment horizontal="right" vertical="center"/>
    </xf>
    <xf numFmtId="0" fontId="40" fillId="0" borderId="79" xfId="0" applyNumberFormat="1" applyFont="1" applyFill="1" applyBorder="1" applyAlignment="1" applyProtection="1">
      <alignment horizontal="right" vertical="center"/>
    </xf>
    <xf numFmtId="0" fontId="40" fillId="0" borderId="80" xfId="0" applyNumberFormat="1" applyFont="1" applyFill="1" applyBorder="1" applyAlignment="1" applyProtection="1">
      <alignment horizontal="right" vertical="center"/>
    </xf>
    <xf numFmtId="0" fontId="40" fillId="0" borderId="81" xfId="0" applyNumberFormat="1" applyFont="1" applyFill="1" applyBorder="1" applyAlignment="1" applyProtection="1">
      <alignment horizontal="right" vertical="center"/>
    </xf>
    <xf numFmtId="0" fontId="42" fillId="0" borderId="5" xfId="0" applyFont="1" applyFill="1" applyBorder="1" applyAlignment="1">
      <alignment horizontal="left" vertical="center"/>
    </xf>
    <xf numFmtId="0" fontId="42" fillId="0" borderId="41" xfId="0" applyFont="1" applyFill="1" applyBorder="1" applyAlignment="1">
      <alignment horizontal="left" vertical="center"/>
    </xf>
    <xf numFmtId="0" fontId="40" fillId="0" borderId="6" xfId="0" applyNumberFormat="1" applyFont="1" applyFill="1" applyBorder="1" applyAlignment="1" applyProtection="1">
      <alignment horizontal="right" vertical="center"/>
    </xf>
    <xf numFmtId="0" fontId="40" fillId="0" borderId="4" xfId="0" applyNumberFormat="1" applyFont="1" applyFill="1" applyBorder="1" applyAlignment="1" applyProtection="1">
      <alignment horizontal="right" vertical="center"/>
    </xf>
    <xf numFmtId="0" fontId="40" fillId="0" borderId="82" xfId="0" applyNumberFormat="1" applyFont="1" applyFill="1" applyBorder="1" applyAlignment="1" applyProtection="1">
      <alignment horizontal="right" vertical="center"/>
    </xf>
    <xf numFmtId="0" fontId="40" fillId="0" borderId="1" xfId="0" applyNumberFormat="1" applyFont="1" applyFill="1" applyBorder="1" applyAlignment="1" applyProtection="1">
      <alignment horizontal="right" vertical="center"/>
    </xf>
    <xf numFmtId="0" fontId="40" fillId="0" borderId="83" xfId="0" applyNumberFormat="1" applyFont="1" applyFill="1" applyBorder="1" applyAlignment="1" applyProtection="1">
      <alignment horizontal="right" vertical="center"/>
    </xf>
    <xf numFmtId="20" fontId="40" fillId="0" borderId="78" xfId="0" applyNumberFormat="1" applyFont="1" applyFill="1" applyBorder="1" applyAlignment="1" applyProtection="1">
      <alignment horizontal="left" vertical="center"/>
      <protection locked="0"/>
    </xf>
    <xf numFmtId="20" fontId="40" fillId="0" borderId="77" xfId="0" applyNumberFormat="1" applyFont="1" applyFill="1" applyBorder="1" applyAlignment="1" applyProtection="1">
      <alignment horizontal="left" vertical="center"/>
      <protection locked="0"/>
    </xf>
    <xf numFmtId="184" fontId="40" fillId="0" borderId="79" xfId="0" applyNumberFormat="1" applyFont="1" applyFill="1" applyBorder="1" applyAlignment="1" applyProtection="1">
      <alignment horizontal="left" vertical="center"/>
      <protection locked="0"/>
    </xf>
    <xf numFmtId="184" fontId="40" fillId="0" borderId="80" xfId="0" applyNumberFormat="1" applyFont="1" applyFill="1" applyBorder="1" applyAlignment="1" applyProtection="1">
      <alignment horizontal="left" vertical="center"/>
      <protection locked="0"/>
    </xf>
    <xf numFmtId="20" fontId="40" fillId="0" borderId="76" xfId="0" applyNumberFormat="1" applyFont="1" applyFill="1" applyBorder="1" applyAlignment="1" applyProtection="1">
      <alignment horizontal="left" vertical="center"/>
      <protection locked="0"/>
    </xf>
    <xf numFmtId="20" fontId="40" fillId="0" borderId="79" xfId="0" applyNumberFormat="1" applyFont="1" applyFill="1" applyBorder="1" applyAlignment="1" applyProtection="1">
      <alignment horizontal="left" vertical="center"/>
      <protection locked="0"/>
    </xf>
    <xf numFmtId="184" fontId="40" fillId="0" borderId="76" xfId="0" applyNumberFormat="1" applyFont="1" applyFill="1" applyBorder="1" applyAlignment="1" applyProtection="1">
      <alignment horizontal="left" vertical="center"/>
      <protection locked="0"/>
    </xf>
    <xf numFmtId="184" fontId="40" fillId="0" borderId="77" xfId="0" applyNumberFormat="1" applyFont="1" applyFill="1" applyBorder="1" applyAlignment="1" applyProtection="1">
      <alignment horizontal="left" vertical="center"/>
      <protection locked="0"/>
    </xf>
    <xf numFmtId="0" fontId="40" fillId="0" borderId="84" xfId="0" applyNumberFormat="1" applyFont="1" applyFill="1" applyBorder="1" applyAlignment="1" applyProtection="1">
      <alignment horizontal="right" vertical="center"/>
    </xf>
    <xf numFmtId="0" fontId="42" fillId="0" borderId="5" xfId="0" applyFont="1" applyFill="1" applyBorder="1" applyAlignment="1">
      <alignment horizontal="left" vertical="center" wrapText="1"/>
    </xf>
    <xf numFmtId="0" fontId="59" fillId="0" borderId="87" xfId="0" applyFont="1" applyFill="1" applyBorder="1" applyAlignment="1">
      <alignment horizontal="center" vertical="center"/>
    </xf>
    <xf numFmtId="0" fontId="59" fillId="0" borderId="88" xfId="0" applyFont="1" applyFill="1" applyBorder="1" applyAlignment="1">
      <alignment horizontal="center" vertical="center"/>
    </xf>
    <xf numFmtId="0" fontId="59" fillId="0" borderId="89" xfId="0" applyFont="1" applyFill="1" applyBorder="1" applyAlignment="1">
      <alignment horizontal="center" vertical="center"/>
    </xf>
    <xf numFmtId="20" fontId="40" fillId="0" borderId="81" xfId="0" applyNumberFormat="1" applyFont="1" applyFill="1" applyBorder="1" applyAlignment="1" applyProtection="1">
      <alignment horizontal="left" vertical="center"/>
      <protection locked="0"/>
    </xf>
    <xf numFmtId="0" fontId="43" fillId="0" borderId="98" xfId="0" applyFont="1" applyFill="1" applyBorder="1" applyAlignment="1" applyProtection="1">
      <alignment horizontal="center" vertical="center" wrapText="1"/>
      <protection locked="0"/>
    </xf>
    <xf numFmtId="0" fontId="43" fillId="0" borderId="99" xfId="0" applyFont="1" applyFill="1" applyBorder="1" applyAlignment="1" applyProtection="1">
      <alignment horizontal="center" vertical="center"/>
      <protection locked="0"/>
    </xf>
    <xf numFmtId="0" fontId="43" fillId="0" borderId="100" xfId="0" applyFont="1" applyFill="1" applyBorder="1" applyAlignment="1" applyProtection="1">
      <alignment horizontal="center" vertical="center" wrapText="1"/>
      <protection locked="0"/>
    </xf>
    <xf numFmtId="0" fontId="43" fillId="0" borderId="121" xfId="0" applyFont="1" applyFill="1" applyBorder="1" applyAlignment="1" applyProtection="1">
      <alignment horizontal="center" vertical="center"/>
      <protection locked="0"/>
    </xf>
    <xf numFmtId="0" fontId="43" fillId="0" borderId="101" xfId="0" applyFont="1" applyFill="1" applyBorder="1" applyAlignment="1" applyProtection="1">
      <alignment horizontal="center" vertical="center"/>
      <protection locked="0"/>
    </xf>
    <xf numFmtId="0" fontId="43" fillId="0" borderId="132" xfId="0" applyFont="1" applyFill="1" applyBorder="1" applyAlignment="1">
      <alignment horizontal="center" vertical="center" textRotation="255" wrapText="1"/>
    </xf>
    <xf numFmtId="0" fontId="43" fillId="0" borderId="102" xfId="0" applyFont="1" applyFill="1" applyBorder="1" applyAlignment="1">
      <alignment horizontal="center" vertical="center" textRotation="255"/>
    </xf>
    <xf numFmtId="186" fontId="67" fillId="3" borderId="40" xfId="0" applyNumberFormat="1" applyFont="1" applyFill="1" applyBorder="1" applyAlignment="1">
      <alignment horizontal="center" vertical="center"/>
    </xf>
    <xf numFmtId="0" fontId="43" fillId="0" borderId="0" xfId="0" quotePrefix="1" applyFont="1" applyFill="1" applyAlignment="1">
      <alignment horizontal="center" vertical="center"/>
    </xf>
    <xf numFmtId="0" fontId="43" fillId="0" borderId="97" xfId="0" applyFont="1" applyFill="1" applyBorder="1" applyAlignment="1">
      <alignment horizontal="center" vertical="center" textRotation="255" wrapText="1"/>
    </xf>
  </cellXfs>
  <cellStyles count="3">
    <cellStyle name="桁区切り" xfId="1" builtinId="6"/>
    <cellStyle name="標準" xfId="0" builtinId="0"/>
    <cellStyle name="標準 2" xfId="2" xr:uid="{00000000-0005-0000-0000-000002000000}"/>
  </cellStyles>
  <dxfs count="21">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fgColor theme="1" tint="0.24994659260841701"/>
          <bgColor theme="1" tint="0.24994659260841701"/>
        </patternFill>
      </fill>
    </dxf>
    <dxf>
      <fill>
        <patternFill>
          <bgColor theme="1" tint="0.24994659260841701"/>
        </patternFill>
      </fill>
    </dxf>
    <dxf>
      <fill>
        <patternFill>
          <bgColor theme="1" tint="0.24994659260841701"/>
        </patternFill>
      </fill>
    </dxf>
    <dxf>
      <fill>
        <patternFill>
          <fgColor theme="1" tint="0.24994659260841701"/>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46</xdr:row>
      <xdr:rowOff>38100</xdr:rowOff>
    </xdr:from>
    <xdr:to>
      <xdr:col>5</xdr:col>
      <xdr:colOff>314325</xdr:colOff>
      <xdr:row>46</xdr:row>
      <xdr:rowOff>200025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470648</xdr:colOff>
      <xdr:row>41</xdr:row>
      <xdr:rowOff>78440</xdr:rowOff>
    </xdr:from>
    <xdr:to>
      <xdr:col>9</xdr:col>
      <xdr:colOff>907677</xdr:colOff>
      <xdr:row>41</xdr:row>
      <xdr:rowOff>421340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70648" y="8673352"/>
          <a:ext cx="6701117" cy="3429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現員（人）</a:t>
          </a:r>
          <a:r>
            <a:rPr kumimoji="1" lang="en-US" altLang="ja-JP" sz="1000"/>
            <a:t>B</a:t>
          </a:r>
          <a:r>
            <a:rPr kumimoji="1" lang="ja-JP" altLang="en-US" sz="1000"/>
            <a:t>に関しては、</a:t>
          </a:r>
          <a:r>
            <a:rPr kumimoji="1" lang="en-US" altLang="ja-JP" sz="1000"/>
            <a:t>P</a:t>
          </a:r>
          <a:r>
            <a:rPr kumimoji="1" lang="ja-JP" altLang="en-US" sz="1000"/>
            <a:t>５「３－２入所児童の年齢別月別状況 」を入力することで自動的に計算し反映させます。</a:t>
          </a:r>
          <a:endParaRPr kumimoji="1" lang="en-US" altLang="ja-JP"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139700</xdr:colOff>
      <xdr:row>0</xdr:row>
      <xdr:rowOff>152400</xdr:rowOff>
    </xdr:from>
    <xdr:to>
      <xdr:col>74</xdr:col>
      <xdr:colOff>21167</xdr:colOff>
      <xdr:row>2</xdr:row>
      <xdr:rowOff>1282700</xdr:rowOff>
    </xdr:to>
    <xdr:sp macro="" textlink="">
      <xdr:nvSpPr>
        <xdr:cNvPr id="3" name="角丸四角形 1">
          <a:extLst>
            <a:ext uri="{FF2B5EF4-FFF2-40B4-BE49-F238E27FC236}">
              <a16:creationId xmlns:a16="http://schemas.microsoft.com/office/drawing/2014/main" id="{0E19BDBC-5100-44C8-BCAF-A41E3CDF7B31}"/>
            </a:ext>
          </a:extLst>
        </xdr:cNvPr>
        <xdr:cNvSpPr/>
      </xdr:nvSpPr>
      <xdr:spPr>
        <a:xfrm>
          <a:off x="6019800" y="152400"/>
          <a:ext cx="9812867" cy="15176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101600</xdr:colOff>
      <xdr:row>0</xdr:row>
      <xdr:rowOff>88900</xdr:rowOff>
    </xdr:from>
    <xdr:to>
      <xdr:col>73</xdr:col>
      <xdr:colOff>154517</xdr:colOff>
      <xdr:row>2</xdr:row>
      <xdr:rowOff>1219200</xdr:rowOff>
    </xdr:to>
    <xdr:sp macro="" textlink="">
      <xdr:nvSpPr>
        <xdr:cNvPr id="3" name="角丸四角形 1">
          <a:extLst>
            <a:ext uri="{FF2B5EF4-FFF2-40B4-BE49-F238E27FC236}">
              <a16:creationId xmlns:a16="http://schemas.microsoft.com/office/drawing/2014/main" id="{B3F433AF-C658-46CF-87DB-4F61CCE87EF7}"/>
            </a:ext>
          </a:extLst>
        </xdr:cNvPr>
        <xdr:cNvSpPr/>
      </xdr:nvSpPr>
      <xdr:spPr>
        <a:xfrm>
          <a:off x="5981700" y="88900"/>
          <a:ext cx="9812867" cy="15176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146050</xdr:colOff>
      <xdr:row>0</xdr:row>
      <xdr:rowOff>44450</xdr:rowOff>
    </xdr:from>
    <xdr:to>
      <xdr:col>74</xdr:col>
      <xdr:colOff>84667</xdr:colOff>
      <xdr:row>2</xdr:row>
      <xdr:rowOff>1174750</xdr:rowOff>
    </xdr:to>
    <xdr:sp macro="" textlink="">
      <xdr:nvSpPr>
        <xdr:cNvPr id="3" name="角丸四角形 1">
          <a:extLst>
            <a:ext uri="{FF2B5EF4-FFF2-40B4-BE49-F238E27FC236}">
              <a16:creationId xmlns:a16="http://schemas.microsoft.com/office/drawing/2014/main" id="{34340ABF-3D9E-4050-8FF5-471A7F8892A9}"/>
            </a:ext>
          </a:extLst>
        </xdr:cNvPr>
        <xdr:cNvSpPr/>
      </xdr:nvSpPr>
      <xdr:spPr>
        <a:xfrm>
          <a:off x="5943600" y="44450"/>
          <a:ext cx="9812867" cy="15176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3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xdr:colOff>
      <xdr:row>62</xdr:row>
      <xdr:rowOff>1</xdr:rowOff>
    </xdr:from>
    <xdr:to>
      <xdr:col>12</xdr:col>
      <xdr:colOff>702468</xdr:colOff>
      <xdr:row>66</xdr:row>
      <xdr:rowOff>11907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3888" y="10322720"/>
          <a:ext cx="8627268" cy="6786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endParaRPr kumimoji="1" lang="en-US" altLang="ja-JP" sz="1600" u="sng">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ja-JP" sz="16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16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124074" y="419099"/>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①保育課程、②年間行事予定、③デイリープログラムがわかる書類を最終ページに添付してください。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160130</xdr:colOff>
      <xdr:row>28</xdr:row>
      <xdr:rowOff>668127</xdr:rowOff>
    </xdr:from>
    <xdr:to>
      <xdr:col>8</xdr:col>
      <xdr:colOff>1060174</xdr:colOff>
      <xdr:row>28</xdr:row>
      <xdr:rowOff>1374912</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2192130" y="5792301"/>
          <a:ext cx="3942522" cy="70678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333375</xdr:colOff>
      <xdr:row>37</xdr:row>
      <xdr:rowOff>57150</xdr:rowOff>
    </xdr:from>
    <xdr:to>
      <xdr:col>13</xdr:col>
      <xdr:colOff>657225</xdr:colOff>
      <xdr:row>39</xdr:row>
      <xdr:rowOff>142875</xdr:rowOff>
    </xdr:to>
    <xdr:sp macro="" textlink="">
      <xdr:nvSpPr>
        <xdr:cNvPr id="2" name="下矢印 1">
          <a:extLst>
            <a:ext uri="{FF2B5EF4-FFF2-40B4-BE49-F238E27FC236}">
              <a16:creationId xmlns:a16="http://schemas.microsoft.com/office/drawing/2014/main" id="{00000000-0008-0000-0F00-000002000000}"/>
            </a:ext>
          </a:extLst>
        </xdr:cNvPr>
        <xdr:cNvSpPr/>
      </xdr:nvSpPr>
      <xdr:spPr>
        <a:xfrm>
          <a:off x="5400675" y="7010400"/>
          <a:ext cx="1266825" cy="4381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266700</xdr:colOff>
      <xdr:row>14</xdr:row>
      <xdr:rowOff>19050</xdr:rowOff>
    </xdr:from>
    <xdr:to>
      <xdr:col>12</xdr:col>
      <xdr:colOff>158750</xdr:colOff>
      <xdr:row>14</xdr:row>
      <xdr:rowOff>438150</xdr:rowOff>
    </xdr:to>
    <xdr:sp macro="" textlink="">
      <xdr:nvSpPr>
        <xdr:cNvPr id="3" name="下矢印 3">
          <a:extLst>
            <a:ext uri="{FF2B5EF4-FFF2-40B4-BE49-F238E27FC236}">
              <a16:creationId xmlns:a16="http://schemas.microsoft.com/office/drawing/2014/main" id="{FAA1E409-51BE-404B-A86E-722D5B266AEF}"/>
            </a:ext>
          </a:extLst>
        </xdr:cNvPr>
        <xdr:cNvSpPr/>
      </xdr:nvSpPr>
      <xdr:spPr>
        <a:xfrm>
          <a:off x="4095750" y="31051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23.bin"/><Relationship Id="rId4"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24.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view="pageBreakPreview" zoomScaleNormal="85" zoomScaleSheetLayoutView="100" workbookViewId="0">
      <selection activeCell="B10" sqref="B10:D10"/>
    </sheetView>
  </sheetViews>
  <sheetFormatPr defaultColWidth="9" defaultRowHeight="13.5"/>
  <cols>
    <col min="1" max="8" width="11" style="124" customWidth="1"/>
    <col min="9" max="16384" width="9" style="124"/>
  </cols>
  <sheetData>
    <row r="1" spans="1:8" ht="17.25">
      <c r="A1" s="710" t="s">
        <v>968</v>
      </c>
      <c r="B1" s="710"/>
      <c r="C1" s="710"/>
      <c r="D1" s="710"/>
      <c r="E1" s="710"/>
      <c r="F1" s="710"/>
      <c r="G1" s="710"/>
      <c r="H1" s="710"/>
    </row>
    <row r="2" spans="1:8" ht="9" customHeight="1">
      <c r="A2" s="125"/>
    </row>
    <row r="3" spans="1:8" ht="30.75" customHeight="1">
      <c r="A3" s="711" t="s">
        <v>0</v>
      </c>
      <c r="B3" s="711"/>
      <c r="C3" s="711"/>
      <c r="D3" s="711"/>
      <c r="E3" s="711"/>
      <c r="F3" s="711"/>
      <c r="G3" s="711"/>
      <c r="H3" s="711"/>
    </row>
    <row r="4" spans="1:8" ht="24" customHeight="1">
      <c r="A4" s="712" t="s">
        <v>317</v>
      </c>
      <c r="B4" s="712"/>
      <c r="C4" s="712"/>
      <c r="D4" s="712"/>
      <c r="E4" s="712"/>
      <c r="F4" s="712"/>
      <c r="G4" s="712"/>
      <c r="H4" s="712"/>
    </row>
    <row r="5" spans="1:8" ht="15.75">
      <c r="A5" s="125"/>
    </row>
    <row r="6" spans="1:8" ht="28.5" customHeight="1">
      <c r="A6" s="126" t="s">
        <v>1</v>
      </c>
      <c r="B6" s="127" t="s">
        <v>312</v>
      </c>
      <c r="C6" s="719"/>
      <c r="D6" s="719"/>
      <c r="E6" s="128"/>
      <c r="F6" s="128"/>
      <c r="G6" s="128"/>
      <c r="H6" s="129"/>
    </row>
    <row r="7" spans="1:8" ht="28.5" customHeight="1">
      <c r="A7" s="126" t="s">
        <v>2</v>
      </c>
      <c r="B7" s="716"/>
      <c r="C7" s="717"/>
      <c r="D7" s="717"/>
      <c r="E7" s="718"/>
      <c r="F7" s="126" t="s">
        <v>399</v>
      </c>
      <c r="G7" s="375"/>
      <c r="H7" s="130" t="s">
        <v>3</v>
      </c>
    </row>
    <row r="8" spans="1:8" ht="28.5" customHeight="1">
      <c r="A8" s="126" t="s">
        <v>4</v>
      </c>
      <c r="B8" s="713" t="s">
        <v>5</v>
      </c>
      <c r="C8" s="714"/>
      <c r="D8" s="714"/>
      <c r="E8" s="714"/>
      <c r="F8" s="714"/>
      <c r="G8" s="714"/>
      <c r="H8" s="715"/>
    </row>
    <row r="9" spans="1:8" ht="28.5" customHeight="1">
      <c r="A9" s="126" t="s">
        <v>6</v>
      </c>
      <c r="B9" s="726"/>
      <c r="C9" s="727"/>
      <c r="D9" s="728"/>
      <c r="E9" s="698" t="s">
        <v>911</v>
      </c>
      <c r="F9" s="729"/>
      <c r="G9" s="730"/>
      <c r="H9" s="731"/>
    </row>
    <row r="10" spans="1:8" ht="28.5" customHeight="1">
      <c r="A10" s="126" t="s">
        <v>7</v>
      </c>
      <c r="B10" s="726"/>
      <c r="C10" s="727"/>
      <c r="D10" s="728"/>
      <c r="E10" s="126" t="s">
        <v>8</v>
      </c>
      <c r="F10" s="721"/>
      <c r="G10" s="722"/>
      <c r="H10" s="723"/>
    </row>
    <row r="11" spans="1:8" ht="28.5" customHeight="1">
      <c r="A11" s="126" t="s">
        <v>9</v>
      </c>
      <c r="B11" s="732" t="s">
        <v>439</v>
      </c>
      <c r="C11" s="733"/>
      <c r="D11" s="734"/>
      <c r="E11" s="126" t="s">
        <v>10</v>
      </c>
      <c r="F11" s="732" t="s">
        <v>440</v>
      </c>
      <c r="G11" s="733"/>
      <c r="H11" s="734"/>
    </row>
    <row r="12" spans="1:8" ht="15.75">
      <c r="A12" s="125"/>
    </row>
    <row r="13" spans="1:8">
      <c r="A13" s="720" t="s">
        <v>11</v>
      </c>
      <c r="B13" s="720"/>
      <c r="C13" s="720"/>
      <c r="D13" s="720"/>
      <c r="E13" s="720"/>
      <c r="F13" s="720"/>
      <c r="G13" s="720"/>
      <c r="H13" s="720"/>
    </row>
    <row r="14" spans="1:8">
      <c r="A14" s="720" t="s">
        <v>967</v>
      </c>
      <c r="B14" s="720"/>
      <c r="C14" s="720"/>
      <c r="D14" s="720"/>
      <c r="E14" s="720"/>
      <c r="F14" s="720"/>
      <c r="G14" s="720"/>
      <c r="H14" s="720"/>
    </row>
    <row r="15" spans="1:8">
      <c r="A15" s="720" t="s">
        <v>12</v>
      </c>
      <c r="B15" s="720"/>
      <c r="C15" s="720"/>
      <c r="D15" s="720"/>
      <c r="E15" s="720"/>
      <c r="F15" s="720"/>
      <c r="G15" s="720"/>
      <c r="H15" s="720"/>
    </row>
    <row r="16" spans="1:8" ht="25.5" customHeight="1">
      <c r="A16" s="725" t="s">
        <v>627</v>
      </c>
      <c r="B16" s="725"/>
      <c r="C16" s="725"/>
      <c r="D16" s="725"/>
      <c r="E16" s="725"/>
      <c r="F16" s="725"/>
      <c r="G16" s="725"/>
      <c r="H16" s="725"/>
    </row>
    <row r="17" spans="1:8" ht="8.25" customHeight="1">
      <c r="A17" s="125"/>
    </row>
    <row r="18" spans="1:8" ht="14.25">
      <c r="A18" s="131" t="s">
        <v>13</v>
      </c>
    </row>
    <row r="19" spans="1:8" ht="9" customHeight="1">
      <c r="A19" s="132"/>
      <c r="B19" s="133"/>
      <c r="C19" s="133"/>
      <c r="D19" s="133"/>
      <c r="E19" s="133"/>
      <c r="F19" s="133"/>
      <c r="G19" s="133"/>
      <c r="H19" s="133"/>
    </row>
    <row r="20" spans="1:8" ht="14.25">
      <c r="A20" s="724" t="s">
        <v>14</v>
      </c>
      <c r="B20" s="724"/>
      <c r="C20" s="724"/>
      <c r="D20" s="724"/>
      <c r="E20" s="724"/>
      <c r="F20" s="724"/>
      <c r="G20" s="724"/>
      <c r="H20" s="724"/>
    </row>
    <row r="21" spans="1:8" ht="72.75" customHeight="1">
      <c r="A21" s="735"/>
      <c r="B21" s="735"/>
      <c r="C21" s="735"/>
      <c r="D21" s="735"/>
      <c r="E21" s="735"/>
      <c r="F21" s="735"/>
      <c r="G21" s="735"/>
      <c r="H21" s="735"/>
    </row>
    <row r="22" spans="1:8" ht="14.25">
      <c r="A22" s="724" t="s">
        <v>15</v>
      </c>
      <c r="B22" s="724"/>
      <c r="C22" s="724"/>
      <c r="D22" s="724"/>
      <c r="E22" s="724"/>
      <c r="F22" s="724"/>
      <c r="G22" s="724"/>
      <c r="H22" s="724"/>
    </row>
    <row r="23" spans="1:8" ht="75.75" customHeight="1">
      <c r="A23" s="735"/>
      <c r="B23" s="735"/>
      <c r="C23" s="735"/>
      <c r="D23" s="735"/>
      <c r="E23" s="735"/>
      <c r="F23" s="735"/>
      <c r="G23" s="735"/>
      <c r="H23" s="735"/>
    </row>
    <row r="24" spans="1:8" ht="14.25">
      <c r="A24" s="724" t="s">
        <v>16</v>
      </c>
      <c r="B24" s="724"/>
      <c r="C24" s="724"/>
      <c r="D24" s="724"/>
      <c r="E24" s="724"/>
      <c r="F24" s="724"/>
      <c r="G24" s="724"/>
      <c r="H24" s="724"/>
    </row>
    <row r="25" spans="1:8" ht="73.5" customHeight="1">
      <c r="A25" s="735"/>
      <c r="B25" s="735"/>
      <c r="C25" s="735"/>
      <c r="D25" s="735"/>
      <c r="E25" s="735"/>
      <c r="F25" s="735"/>
      <c r="G25" s="735"/>
      <c r="H25" s="735"/>
    </row>
  </sheetData>
  <mergeCells count="22">
    <mergeCell ref="A23:H23"/>
    <mergeCell ref="A24:H24"/>
    <mergeCell ref="A25:H25"/>
    <mergeCell ref="A21:H21"/>
    <mergeCell ref="A22:H22"/>
    <mergeCell ref="B9:D9"/>
    <mergeCell ref="F9:H9"/>
    <mergeCell ref="B10:D10"/>
    <mergeCell ref="B11:D11"/>
    <mergeCell ref="F11:H11"/>
    <mergeCell ref="A13:H13"/>
    <mergeCell ref="F10:H10"/>
    <mergeCell ref="A14:H14"/>
    <mergeCell ref="A15:H15"/>
    <mergeCell ref="A20:H20"/>
    <mergeCell ref="A16:H16"/>
    <mergeCell ref="A1:H1"/>
    <mergeCell ref="A3:H3"/>
    <mergeCell ref="A4:H4"/>
    <mergeCell ref="B8:H8"/>
    <mergeCell ref="B7:E7"/>
    <mergeCell ref="C6:D6"/>
  </mergeCells>
  <phoneticPr fontId="10"/>
  <printOptions horizontalCentered="1"/>
  <pageMargins left="0.70866141732283472" right="0.70866141732283472" top="0.74803149606299213" bottom="0.74803149606299213" header="0.31496062992125984" footer="0.31496062992125984"/>
  <pageSetup paperSize="9" scale="93"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3"/>
  <sheetViews>
    <sheetView view="pageBreakPreview" topLeftCell="C1" zoomScale="75" zoomScaleNormal="100" zoomScaleSheetLayoutView="75" workbookViewId="0">
      <selection activeCell="M8" sqref="M8"/>
    </sheetView>
  </sheetViews>
  <sheetFormatPr defaultColWidth="9" defaultRowHeight="13.5"/>
  <cols>
    <col min="1" max="1" width="0" style="372" hidden="1" customWidth="1"/>
    <col min="2" max="2" width="5.75" style="372" hidden="1" customWidth="1"/>
    <col min="3" max="3" width="8.625" style="372" customWidth="1"/>
    <col min="4" max="4" width="17.875" style="372" customWidth="1"/>
    <col min="5" max="5" width="7.5" style="372" customWidth="1"/>
    <col min="6" max="6" width="10.5" style="372" customWidth="1"/>
    <col min="7" max="7" width="16.875" style="372" customWidth="1"/>
    <col min="8" max="8" width="12.875" style="372" customWidth="1"/>
    <col min="9" max="9" width="8.125" style="372" customWidth="1"/>
    <col min="10" max="10" width="12" style="372" customWidth="1"/>
    <col min="11" max="11" width="10.625" style="372" customWidth="1"/>
    <col min="12" max="12" width="8.625" style="372" customWidth="1"/>
    <col min="13" max="13" width="9.875" style="372" customWidth="1"/>
    <col min="14" max="14" width="9" style="372"/>
    <col min="15" max="15" width="13.125" style="372" customWidth="1"/>
    <col min="16" max="18" width="9" style="372"/>
    <col min="19" max="19" width="10.25" style="372" customWidth="1"/>
    <col min="20" max="20" width="9" style="372" customWidth="1"/>
    <col min="21" max="21" width="9" style="372"/>
    <col min="22" max="22" width="9" style="681"/>
    <col min="23" max="16384" width="9" style="372"/>
  </cols>
  <sheetData>
    <row r="1" spans="1:22" ht="29.25" customHeight="1" thickBot="1">
      <c r="A1" s="398"/>
      <c r="B1" s="398"/>
      <c r="C1" s="376" t="s">
        <v>763</v>
      </c>
      <c r="D1" s="398"/>
      <c r="E1" s="398"/>
      <c r="F1" s="398"/>
      <c r="G1" s="398"/>
      <c r="H1" s="398"/>
      <c r="I1" s="398"/>
      <c r="J1" s="398"/>
      <c r="K1" s="398"/>
      <c r="L1" s="1072" t="s">
        <v>974</v>
      </c>
      <c r="M1" s="1073"/>
      <c r="N1" s="1074"/>
      <c r="O1" s="1081" t="s">
        <v>635</v>
      </c>
      <c r="P1" s="1094" t="s">
        <v>847</v>
      </c>
      <c r="Q1" s="1094"/>
      <c r="R1" s="1095"/>
      <c r="S1" s="1080" t="s">
        <v>849</v>
      </c>
      <c r="T1" s="1082" t="s">
        <v>758</v>
      </c>
      <c r="U1" s="1090"/>
      <c r="V1" s="1091"/>
    </row>
    <row r="2" spans="1:22" ht="23.25" customHeight="1">
      <c r="A2" s="1092" t="s">
        <v>246</v>
      </c>
      <c r="B2" s="1092" t="s">
        <v>762</v>
      </c>
      <c r="C2" s="786" t="s">
        <v>126</v>
      </c>
      <c r="D2" s="786" t="s">
        <v>966</v>
      </c>
      <c r="E2" s="749" t="s">
        <v>554</v>
      </c>
      <c r="F2" s="750"/>
      <c r="G2" s="786" t="s">
        <v>127</v>
      </c>
      <c r="H2" s="1064" t="s">
        <v>588</v>
      </c>
      <c r="I2" s="1065"/>
      <c r="J2" s="782" t="s">
        <v>759</v>
      </c>
      <c r="K2" s="786" t="s">
        <v>760</v>
      </c>
      <c r="L2" s="1087" t="s">
        <v>646</v>
      </c>
      <c r="M2" s="1087" t="s">
        <v>647</v>
      </c>
      <c r="N2" s="1081" t="s">
        <v>634</v>
      </c>
      <c r="O2" s="1081"/>
      <c r="P2" s="1083" t="s">
        <v>94</v>
      </c>
      <c r="Q2" s="1083" t="s">
        <v>701</v>
      </c>
      <c r="R2" s="1085" t="s">
        <v>702</v>
      </c>
      <c r="S2" s="1081"/>
      <c r="T2" s="1081"/>
      <c r="U2" s="1066" t="s">
        <v>869</v>
      </c>
      <c r="V2" s="1088" t="s">
        <v>948</v>
      </c>
    </row>
    <row r="3" spans="1:22" ht="37.5" customHeight="1">
      <c r="A3" s="1092"/>
      <c r="B3" s="1092"/>
      <c r="C3" s="761"/>
      <c r="D3" s="761"/>
      <c r="E3" s="751"/>
      <c r="F3" s="752"/>
      <c r="G3" s="761"/>
      <c r="H3" s="525"/>
      <c r="I3" s="526" t="s">
        <v>867</v>
      </c>
      <c r="J3" s="758"/>
      <c r="K3" s="761"/>
      <c r="L3" s="1087"/>
      <c r="M3" s="1087"/>
      <c r="N3" s="1081"/>
      <c r="O3" s="1081"/>
      <c r="P3" s="1084"/>
      <c r="Q3" s="1084"/>
      <c r="R3" s="1086"/>
      <c r="S3" s="1081"/>
      <c r="T3" s="1081"/>
      <c r="U3" s="1066"/>
      <c r="V3" s="1089"/>
    </row>
    <row r="4" spans="1:22" ht="26.25" customHeight="1">
      <c r="A4" s="527"/>
      <c r="B4" s="527"/>
      <c r="C4" s="588" t="s">
        <v>657</v>
      </c>
      <c r="D4" s="528"/>
      <c r="E4" s="1079"/>
      <c r="F4" s="1079"/>
      <c r="G4" s="571"/>
      <c r="H4" s="618"/>
      <c r="I4" s="570"/>
      <c r="J4" s="596"/>
      <c r="K4" s="528"/>
      <c r="L4" s="529"/>
      <c r="M4" s="530"/>
      <c r="N4" s="531" t="str">
        <f t="shared" ref="N4:N43" si="0">IF(T4="○",L4*M4,"")</f>
        <v/>
      </c>
      <c r="O4" s="532"/>
      <c r="P4" s="569"/>
      <c r="Q4" s="569"/>
      <c r="R4" s="569"/>
      <c r="S4" s="523" t="str">
        <f t="shared" ref="S4:S43" si="1">IF(I4="有","○",IF(OR(Q4="○",R4="○"),"○","×"))</f>
        <v>×</v>
      </c>
      <c r="T4" s="523" t="str">
        <f t="shared" ref="T4:T43" si="2">IF(E4&lt;&gt;"","×",IF(P4="○","×",IF(I4="有","○",IF(Q4="○","○","×"))))</f>
        <v>×</v>
      </c>
      <c r="U4" s="628"/>
      <c r="V4" s="682"/>
    </row>
    <row r="5" spans="1:22" ht="26.25" customHeight="1">
      <c r="A5" s="527"/>
      <c r="B5" s="527"/>
      <c r="C5" s="588" t="s">
        <v>658</v>
      </c>
      <c r="D5" s="528"/>
      <c r="E5" s="1079"/>
      <c r="F5" s="1079"/>
      <c r="G5" s="571"/>
      <c r="H5" s="618"/>
      <c r="I5" s="668"/>
      <c r="J5" s="596"/>
      <c r="K5" s="528"/>
      <c r="L5" s="529"/>
      <c r="M5" s="530"/>
      <c r="N5" s="531" t="str">
        <f t="shared" si="0"/>
        <v/>
      </c>
      <c r="O5" s="533"/>
      <c r="P5" s="569"/>
      <c r="Q5" s="569"/>
      <c r="R5" s="569"/>
      <c r="S5" s="523" t="str">
        <f t="shared" si="1"/>
        <v>×</v>
      </c>
      <c r="T5" s="523" t="str">
        <f t="shared" si="2"/>
        <v>×</v>
      </c>
      <c r="U5" s="628"/>
      <c r="V5" s="682"/>
    </row>
    <row r="6" spans="1:22" ht="26.25" customHeight="1">
      <c r="A6" s="527"/>
      <c r="B6" s="527"/>
      <c r="C6" s="588" t="s">
        <v>659</v>
      </c>
      <c r="D6" s="528"/>
      <c r="E6" s="1079"/>
      <c r="F6" s="1079"/>
      <c r="G6" s="571"/>
      <c r="H6" s="618"/>
      <c r="I6" s="570"/>
      <c r="J6" s="596"/>
      <c r="K6" s="528"/>
      <c r="L6" s="529"/>
      <c r="M6" s="530"/>
      <c r="N6" s="531" t="str">
        <f t="shared" si="0"/>
        <v/>
      </c>
      <c r="O6" s="533"/>
      <c r="P6" s="569"/>
      <c r="Q6" s="569"/>
      <c r="R6" s="569"/>
      <c r="S6" s="523" t="str">
        <f t="shared" si="1"/>
        <v>×</v>
      </c>
      <c r="T6" s="523" t="str">
        <f t="shared" si="2"/>
        <v>×</v>
      </c>
      <c r="U6" s="628"/>
      <c r="V6" s="682"/>
    </row>
    <row r="7" spans="1:22" ht="26.25" customHeight="1">
      <c r="A7" s="527"/>
      <c r="B7" s="527"/>
      <c r="C7" s="588" t="s">
        <v>660</v>
      </c>
      <c r="D7" s="528"/>
      <c r="E7" s="1079"/>
      <c r="F7" s="1079"/>
      <c r="G7" s="571"/>
      <c r="H7" s="618"/>
      <c r="I7" s="570"/>
      <c r="J7" s="596"/>
      <c r="K7" s="528"/>
      <c r="L7" s="529"/>
      <c r="M7" s="530"/>
      <c r="N7" s="531" t="str">
        <f t="shared" si="0"/>
        <v/>
      </c>
      <c r="O7" s="533"/>
      <c r="P7" s="569" t="s">
        <v>706</v>
      </c>
      <c r="Q7" s="569" t="s">
        <v>706</v>
      </c>
      <c r="R7" s="569" t="s">
        <v>706</v>
      </c>
      <c r="S7" s="523" t="str">
        <f t="shared" si="1"/>
        <v>×</v>
      </c>
      <c r="T7" s="523" t="str">
        <f t="shared" si="2"/>
        <v>×</v>
      </c>
      <c r="U7" s="628"/>
      <c r="V7" s="682"/>
    </row>
    <row r="8" spans="1:22" ht="26.25" customHeight="1">
      <c r="A8" s="527"/>
      <c r="B8" s="527"/>
      <c r="C8" s="588" t="s">
        <v>661</v>
      </c>
      <c r="D8" s="528"/>
      <c r="E8" s="1096"/>
      <c r="F8" s="1079"/>
      <c r="G8" s="571"/>
      <c r="H8" s="618"/>
      <c r="I8" s="570"/>
      <c r="J8" s="596"/>
      <c r="K8" s="528"/>
      <c r="L8" s="529"/>
      <c r="M8" s="530"/>
      <c r="N8" s="531" t="str">
        <f t="shared" si="0"/>
        <v/>
      </c>
      <c r="O8" s="533"/>
      <c r="P8" s="569"/>
      <c r="Q8" s="569" t="s">
        <v>706</v>
      </c>
      <c r="R8" s="569"/>
      <c r="S8" s="523" t="str">
        <f t="shared" si="1"/>
        <v>×</v>
      </c>
      <c r="T8" s="523" t="str">
        <f t="shared" si="2"/>
        <v>×</v>
      </c>
      <c r="U8" s="628"/>
      <c r="V8" s="682"/>
    </row>
    <row r="9" spans="1:22" ht="26.25" customHeight="1">
      <c r="A9" s="527"/>
      <c r="B9" s="527"/>
      <c r="C9" s="588" t="s">
        <v>662</v>
      </c>
      <c r="D9" s="528"/>
      <c r="E9" s="1079"/>
      <c r="F9" s="1079"/>
      <c r="G9" s="571"/>
      <c r="H9" s="618"/>
      <c r="I9" s="570"/>
      <c r="J9" s="596"/>
      <c r="K9" s="528"/>
      <c r="L9" s="529"/>
      <c r="M9" s="530"/>
      <c r="N9" s="531" t="str">
        <f t="shared" si="0"/>
        <v/>
      </c>
      <c r="O9" s="533"/>
      <c r="P9" s="569"/>
      <c r="Q9" s="569"/>
      <c r="R9" s="569"/>
      <c r="S9" s="523" t="str">
        <f t="shared" si="1"/>
        <v>×</v>
      </c>
      <c r="T9" s="523" t="str">
        <f t="shared" si="2"/>
        <v>×</v>
      </c>
      <c r="U9" s="628"/>
      <c r="V9" s="682"/>
    </row>
    <row r="10" spans="1:22" ht="26.25" customHeight="1">
      <c r="A10" s="527"/>
      <c r="B10" s="527"/>
      <c r="C10" s="588" t="s">
        <v>663</v>
      </c>
      <c r="D10" s="528"/>
      <c r="E10" s="1079"/>
      <c r="F10" s="1079"/>
      <c r="G10" s="571"/>
      <c r="H10" s="618"/>
      <c r="I10" s="570"/>
      <c r="J10" s="596"/>
      <c r="K10" s="528"/>
      <c r="L10" s="529"/>
      <c r="M10" s="530"/>
      <c r="N10" s="531" t="str">
        <f t="shared" si="0"/>
        <v/>
      </c>
      <c r="O10" s="533"/>
      <c r="P10" s="569"/>
      <c r="Q10" s="569"/>
      <c r="R10" s="569"/>
      <c r="S10" s="523" t="str">
        <f t="shared" si="1"/>
        <v>×</v>
      </c>
      <c r="T10" s="523" t="str">
        <f t="shared" si="2"/>
        <v>×</v>
      </c>
      <c r="U10" s="628"/>
      <c r="V10" s="682"/>
    </row>
    <row r="11" spans="1:22" ht="26.25" customHeight="1">
      <c r="A11" s="527"/>
      <c r="B11" s="527"/>
      <c r="C11" s="588" t="s">
        <v>664</v>
      </c>
      <c r="D11" s="528"/>
      <c r="E11" s="1079"/>
      <c r="F11" s="1079"/>
      <c r="G11" s="571"/>
      <c r="H11" s="618"/>
      <c r="I11" s="570"/>
      <c r="J11" s="596"/>
      <c r="K11" s="528"/>
      <c r="L11" s="529"/>
      <c r="M11" s="530"/>
      <c r="N11" s="531" t="str">
        <f t="shared" si="0"/>
        <v/>
      </c>
      <c r="O11" s="533"/>
      <c r="P11" s="569"/>
      <c r="Q11" s="569"/>
      <c r="R11" s="569"/>
      <c r="S11" s="523" t="str">
        <f t="shared" si="1"/>
        <v>×</v>
      </c>
      <c r="T11" s="523" t="str">
        <f t="shared" si="2"/>
        <v>×</v>
      </c>
      <c r="U11" s="628"/>
      <c r="V11" s="682"/>
    </row>
    <row r="12" spans="1:22" ht="26.25" customHeight="1">
      <c r="A12" s="527"/>
      <c r="B12" s="527"/>
      <c r="C12" s="588" t="s">
        <v>665</v>
      </c>
      <c r="D12" s="528"/>
      <c r="E12" s="1079"/>
      <c r="F12" s="1079"/>
      <c r="G12" s="571"/>
      <c r="H12" s="618"/>
      <c r="I12" s="570"/>
      <c r="J12" s="596"/>
      <c r="K12" s="528"/>
      <c r="L12" s="529"/>
      <c r="M12" s="530"/>
      <c r="N12" s="531" t="str">
        <f t="shared" si="0"/>
        <v/>
      </c>
      <c r="O12" s="533"/>
      <c r="P12" s="569"/>
      <c r="Q12" s="569"/>
      <c r="R12" s="569"/>
      <c r="S12" s="523" t="str">
        <f t="shared" si="1"/>
        <v>×</v>
      </c>
      <c r="T12" s="523" t="str">
        <f t="shared" si="2"/>
        <v>×</v>
      </c>
      <c r="U12" s="628"/>
      <c r="V12" s="682"/>
    </row>
    <row r="13" spans="1:22" ht="26.25" customHeight="1">
      <c r="A13" s="527"/>
      <c r="B13" s="527"/>
      <c r="C13" s="588" t="s">
        <v>666</v>
      </c>
      <c r="D13" s="528"/>
      <c r="E13" s="1079"/>
      <c r="F13" s="1079"/>
      <c r="G13" s="571"/>
      <c r="H13" s="618"/>
      <c r="I13" s="570"/>
      <c r="J13" s="596"/>
      <c r="K13" s="528"/>
      <c r="L13" s="529"/>
      <c r="M13" s="530"/>
      <c r="N13" s="531" t="str">
        <f t="shared" si="0"/>
        <v/>
      </c>
      <c r="O13" s="533"/>
      <c r="P13" s="569"/>
      <c r="Q13" s="569"/>
      <c r="R13" s="569"/>
      <c r="S13" s="523" t="str">
        <f t="shared" si="1"/>
        <v>×</v>
      </c>
      <c r="T13" s="523" t="str">
        <f t="shared" si="2"/>
        <v>×</v>
      </c>
      <c r="U13" s="628"/>
      <c r="V13" s="682"/>
    </row>
    <row r="14" spans="1:22" ht="25.5" customHeight="1">
      <c r="A14" s="527"/>
      <c r="B14" s="527"/>
      <c r="C14" s="588" t="s">
        <v>667</v>
      </c>
      <c r="D14" s="528"/>
      <c r="E14" s="1079"/>
      <c r="F14" s="1079"/>
      <c r="G14" s="571"/>
      <c r="H14" s="618"/>
      <c r="I14" s="570"/>
      <c r="J14" s="596"/>
      <c r="K14" s="528"/>
      <c r="L14" s="529"/>
      <c r="M14" s="530"/>
      <c r="N14" s="531" t="str">
        <f t="shared" si="0"/>
        <v/>
      </c>
      <c r="O14" s="533"/>
      <c r="P14" s="569"/>
      <c r="Q14" s="569"/>
      <c r="R14" s="569"/>
      <c r="S14" s="523" t="str">
        <f t="shared" si="1"/>
        <v>×</v>
      </c>
      <c r="T14" s="523" t="str">
        <f t="shared" si="2"/>
        <v>×</v>
      </c>
      <c r="U14" s="628"/>
      <c r="V14" s="682"/>
    </row>
    <row r="15" spans="1:22" ht="26.25" customHeight="1">
      <c r="A15" s="527"/>
      <c r="B15" s="527"/>
      <c r="C15" s="588" t="s">
        <v>668</v>
      </c>
      <c r="D15" s="528"/>
      <c r="E15" s="1079"/>
      <c r="F15" s="1079"/>
      <c r="G15" s="571"/>
      <c r="H15" s="618"/>
      <c r="I15" s="570"/>
      <c r="J15" s="596"/>
      <c r="K15" s="528"/>
      <c r="L15" s="529"/>
      <c r="M15" s="530"/>
      <c r="N15" s="531" t="str">
        <f t="shared" si="0"/>
        <v/>
      </c>
      <c r="O15" s="533"/>
      <c r="P15" s="569"/>
      <c r="Q15" s="569"/>
      <c r="R15" s="569"/>
      <c r="S15" s="523" t="str">
        <f t="shared" si="1"/>
        <v>×</v>
      </c>
      <c r="T15" s="523" t="str">
        <f t="shared" si="2"/>
        <v>×</v>
      </c>
      <c r="U15" s="628"/>
      <c r="V15" s="682"/>
    </row>
    <row r="16" spans="1:22" ht="26.25" customHeight="1">
      <c r="A16" s="527"/>
      <c r="B16" s="527"/>
      <c r="C16" s="588" t="s">
        <v>669</v>
      </c>
      <c r="D16" s="528"/>
      <c r="E16" s="1079"/>
      <c r="F16" s="1079"/>
      <c r="G16" s="571"/>
      <c r="H16" s="618"/>
      <c r="I16" s="570"/>
      <c r="J16" s="596"/>
      <c r="K16" s="528"/>
      <c r="L16" s="529"/>
      <c r="M16" s="530"/>
      <c r="N16" s="531" t="str">
        <f t="shared" si="0"/>
        <v/>
      </c>
      <c r="O16" s="533"/>
      <c r="P16" s="569"/>
      <c r="Q16" s="569"/>
      <c r="R16" s="569"/>
      <c r="S16" s="523" t="str">
        <f t="shared" si="1"/>
        <v>×</v>
      </c>
      <c r="T16" s="523" t="str">
        <f t="shared" si="2"/>
        <v>×</v>
      </c>
      <c r="U16" s="628"/>
      <c r="V16" s="682"/>
    </row>
    <row r="17" spans="1:22" ht="26.25" customHeight="1">
      <c r="A17" s="527"/>
      <c r="B17" s="527"/>
      <c r="C17" s="588" t="s">
        <v>670</v>
      </c>
      <c r="D17" s="528"/>
      <c r="E17" s="1079"/>
      <c r="F17" s="1079"/>
      <c r="G17" s="571"/>
      <c r="H17" s="618"/>
      <c r="I17" s="570"/>
      <c r="J17" s="596"/>
      <c r="K17" s="528"/>
      <c r="L17" s="529"/>
      <c r="M17" s="530"/>
      <c r="N17" s="531" t="str">
        <f t="shared" si="0"/>
        <v/>
      </c>
      <c r="O17" s="533"/>
      <c r="P17" s="569"/>
      <c r="Q17" s="569"/>
      <c r="R17" s="569"/>
      <c r="S17" s="523" t="str">
        <f t="shared" si="1"/>
        <v>×</v>
      </c>
      <c r="T17" s="523" t="str">
        <f t="shared" si="2"/>
        <v>×</v>
      </c>
      <c r="U17" s="628"/>
      <c r="V17" s="682"/>
    </row>
    <row r="18" spans="1:22" ht="26.25" customHeight="1">
      <c r="A18" s="527"/>
      <c r="B18" s="527"/>
      <c r="C18" s="588" t="s">
        <v>671</v>
      </c>
      <c r="D18" s="528"/>
      <c r="E18" s="1079"/>
      <c r="F18" s="1079"/>
      <c r="G18" s="571"/>
      <c r="H18" s="618"/>
      <c r="I18" s="570"/>
      <c r="J18" s="596"/>
      <c r="K18" s="528"/>
      <c r="L18" s="529"/>
      <c r="M18" s="530"/>
      <c r="N18" s="531" t="str">
        <f t="shared" si="0"/>
        <v/>
      </c>
      <c r="O18" s="533"/>
      <c r="P18" s="569"/>
      <c r="Q18" s="569"/>
      <c r="R18" s="569"/>
      <c r="S18" s="523" t="str">
        <f t="shared" si="1"/>
        <v>×</v>
      </c>
      <c r="T18" s="523" t="str">
        <f t="shared" si="2"/>
        <v>×</v>
      </c>
      <c r="U18" s="628"/>
      <c r="V18" s="682"/>
    </row>
    <row r="19" spans="1:22" ht="26.25" customHeight="1">
      <c r="A19" s="527"/>
      <c r="B19" s="527"/>
      <c r="C19" s="588" t="s">
        <v>672</v>
      </c>
      <c r="D19" s="528"/>
      <c r="E19" s="1079"/>
      <c r="F19" s="1079"/>
      <c r="G19" s="571"/>
      <c r="H19" s="618"/>
      <c r="I19" s="570"/>
      <c r="J19" s="596"/>
      <c r="K19" s="528"/>
      <c r="L19" s="529"/>
      <c r="M19" s="530"/>
      <c r="N19" s="531" t="str">
        <f t="shared" si="0"/>
        <v/>
      </c>
      <c r="O19" s="533"/>
      <c r="P19" s="569"/>
      <c r="Q19" s="569"/>
      <c r="R19" s="569"/>
      <c r="S19" s="523" t="str">
        <f t="shared" si="1"/>
        <v>×</v>
      </c>
      <c r="T19" s="523" t="str">
        <f t="shared" si="2"/>
        <v>×</v>
      </c>
      <c r="U19" s="628"/>
      <c r="V19" s="682"/>
    </row>
    <row r="20" spans="1:22" ht="26.25" customHeight="1">
      <c r="A20" s="527"/>
      <c r="B20" s="527"/>
      <c r="C20" s="588" t="s">
        <v>673</v>
      </c>
      <c r="D20" s="528"/>
      <c r="E20" s="1079"/>
      <c r="F20" s="1079"/>
      <c r="G20" s="571"/>
      <c r="H20" s="618"/>
      <c r="I20" s="570"/>
      <c r="J20" s="596"/>
      <c r="K20" s="528"/>
      <c r="L20" s="529"/>
      <c r="M20" s="530"/>
      <c r="N20" s="531" t="str">
        <f t="shared" si="0"/>
        <v/>
      </c>
      <c r="O20" s="533"/>
      <c r="P20" s="569"/>
      <c r="Q20" s="569"/>
      <c r="R20" s="569"/>
      <c r="S20" s="523" t="str">
        <f t="shared" si="1"/>
        <v>×</v>
      </c>
      <c r="T20" s="523" t="str">
        <f t="shared" si="2"/>
        <v>×</v>
      </c>
      <c r="U20" s="628"/>
      <c r="V20" s="682"/>
    </row>
    <row r="21" spans="1:22" ht="26.25" customHeight="1">
      <c r="A21" s="527"/>
      <c r="B21" s="527"/>
      <c r="C21" s="588" t="s">
        <v>674</v>
      </c>
      <c r="D21" s="534"/>
      <c r="E21" s="1079"/>
      <c r="F21" s="1079"/>
      <c r="G21" s="571"/>
      <c r="H21" s="618"/>
      <c r="I21" s="570"/>
      <c r="J21" s="596"/>
      <c r="K21" s="528"/>
      <c r="L21" s="529"/>
      <c r="M21" s="530"/>
      <c r="N21" s="531" t="str">
        <f t="shared" si="0"/>
        <v/>
      </c>
      <c r="O21" s="533"/>
      <c r="P21" s="569"/>
      <c r="Q21" s="569"/>
      <c r="R21" s="569"/>
      <c r="S21" s="523" t="str">
        <f t="shared" si="1"/>
        <v>×</v>
      </c>
      <c r="T21" s="523" t="str">
        <f t="shared" si="2"/>
        <v>×</v>
      </c>
      <c r="U21" s="628"/>
      <c r="V21" s="682"/>
    </row>
    <row r="22" spans="1:22" ht="26.25" customHeight="1">
      <c r="A22" s="527"/>
      <c r="B22" s="527"/>
      <c r="C22" s="588" t="s">
        <v>675</v>
      </c>
      <c r="D22" s="534"/>
      <c r="E22" s="1079"/>
      <c r="F22" s="1079"/>
      <c r="G22" s="571"/>
      <c r="H22" s="618"/>
      <c r="I22" s="570"/>
      <c r="J22" s="596"/>
      <c r="K22" s="528"/>
      <c r="L22" s="529"/>
      <c r="M22" s="530"/>
      <c r="N22" s="531" t="str">
        <f t="shared" si="0"/>
        <v/>
      </c>
      <c r="O22" s="533"/>
      <c r="P22" s="569"/>
      <c r="Q22" s="569"/>
      <c r="R22" s="569"/>
      <c r="S22" s="523" t="str">
        <f t="shared" si="1"/>
        <v>×</v>
      </c>
      <c r="T22" s="523" t="str">
        <f t="shared" si="2"/>
        <v>×</v>
      </c>
      <c r="U22" s="628"/>
      <c r="V22" s="682"/>
    </row>
    <row r="23" spans="1:22" ht="26.25" customHeight="1">
      <c r="A23" s="527"/>
      <c r="B23" s="527"/>
      <c r="C23" s="588" t="s">
        <v>676</v>
      </c>
      <c r="D23" s="534"/>
      <c r="E23" s="1079"/>
      <c r="F23" s="1079"/>
      <c r="G23" s="571"/>
      <c r="H23" s="618"/>
      <c r="I23" s="570"/>
      <c r="J23" s="596"/>
      <c r="K23" s="528"/>
      <c r="L23" s="529"/>
      <c r="M23" s="530"/>
      <c r="N23" s="531" t="str">
        <f t="shared" si="0"/>
        <v/>
      </c>
      <c r="O23" s="533"/>
      <c r="P23" s="569"/>
      <c r="Q23" s="569"/>
      <c r="R23" s="569"/>
      <c r="S23" s="523" t="str">
        <f t="shared" si="1"/>
        <v>×</v>
      </c>
      <c r="T23" s="523" t="str">
        <f t="shared" si="2"/>
        <v>×</v>
      </c>
      <c r="U23" s="628"/>
      <c r="V23" s="682"/>
    </row>
    <row r="24" spans="1:22" ht="26.25" hidden="1" customHeight="1">
      <c r="A24" s="527"/>
      <c r="B24" s="527"/>
      <c r="C24" s="588" t="s">
        <v>677</v>
      </c>
      <c r="D24" s="534"/>
      <c r="E24" s="1079"/>
      <c r="F24" s="1079"/>
      <c r="G24" s="571"/>
      <c r="H24" s="618"/>
      <c r="I24" s="570"/>
      <c r="J24" s="596"/>
      <c r="K24" s="528"/>
      <c r="L24" s="529"/>
      <c r="M24" s="530"/>
      <c r="N24" s="531" t="str">
        <f t="shared" si="0"/>
        <v/>
      </c>
      <c r="O24" s="533"/>
      <c r="P24" s="569"/>
      <c r="Q24" s="569"/>
      <c r="R24" s="569"/>
      <c r="S24" s="523" t="str">
        <f t="shared" si="1"/>
        <v>×</v>
      </c>
      <c r="T24" s="523" t="str">
        <f t="shared" si="2"/>
        <v>×</v>
      </c>
      <c r="U24" s="628"/>
    </row>
    <row r="25" spans="1:22" ht="26.25" hidden="1" customHeight="1">
      <c r="A25" s="527"/>
      <c r="B25" s="527"/>
      <c r="C25" s="588" t="s">
        <v>678</v>
      </c>
      <c r="D25" s="534"/>
      <c r="E25" s="1079"/>
      <c r="F25" s="1079"/>
      <c r="G25" s="571"/>
      <c r="H25" s="618"/>
      <c r="I25" s="570"/>
      <c r="J25" s="596"/>
      <c r="K25" s="528"/>
      <c r="L25" s="529"/>
      <c r="M25" s="530"/>
      <c r="N25" s="531" t="str">
        <f t="shared" si="0"/>
        <v/>
      </c>
      <c r="O25" s="533"/>
      <c r="P25" s="569"/>
      <c r="Q25" s="569"/>
      <c r="R25" s="569"/>
      <c r="S25" s="523" t="str">
        <f t="shared" si="1"/>
        <v>×</v>
      </c>
      <c r="T25" s="523" t="str">
        <f t="shared" si="2"/>
        <v>×</v>
      </c>
      <c r="U25" s="628"/>
    </row>
    <row r="26" spans="1:22" ht="26.25" hidden="1" customHeight="1">
      <c r="A26" s="527"/>
      <c r="B26" s="527"/>
      <c r="C26" s="588" t="s">
        <v>679</v>
      </c>
      <c r="D26" s="534"/>
      <c r="E26" s="1079"/>
      <c r="F26" s="1079"/>
      <c r="G26" s="571"/>
      <c r="H26" s="618"/>
      <c r="I26" s="570"/>
      <c r="J26" s="596"/>
      <c r="K26" s="528"/>
      <c r="L26" s="529"/>
      <c r="M26" s="530"/>
      <c r="N26" s="531" t="str">
        <f t="shared" si="0"/>
        <v/>
      </c>
      <c r="O26" s="533"/>
      <c r="P26" s="569"/>
      <c r="Q26" s="569"/>
      <c r="R26" s="569"/>
      <c r="S26" s="523" t="str">
        <f t="shared" si="1"/>
        <v>×</v>
      </c>
      <c r="T26" s="523" t="str">
        <f t="shared" si="2"/>
        <v>×</v>
      </c>
      <c r="U26" s="628"/>
    </row>
    <row r="27" spans="1:22" ht="26.25" hidden="1" customHeight="1">
      <c r="A27" s="527"/>
      <c r="B27" s="527"/>
      <c r="C27" s="588" t="s">
        <v>680</v>
      </c>
      <c r="D27" s="534"/>
      <c r="E27" s="1079"/>
      <c r="F27" s="1079"/>
      <c r="G27" s="571"/>
      <c r="H27" s="618"/>
      <c r="I27" s="570"/>
      <c r="J27" s="596"/>
      <c r="K27" s="528"/>
      <c r="L27" s="529"/>
      <c r="M27" s="530"/>
      <c r="N27" s="531" t="str">
        <f t="shared" si="0"/>
        <v/>
      </c>
      <c r="O27" s="533"/>
      <c r="P27" s="569"/>
      <c r="Q27" s="569"/>
      <c r="R27" s="569"/>
      <c r="S27" s="523" t="str">
        <f t="shared" si="1"/>
        <v>×</v>
      </c>
      <c r="T27" s="523" t="str">
        <f t="shared" si="2"/>
        <v>×</v>
      </c>
      <c r="U27" s="628"/>
    </row>
    <row r="28" spans="1:22" ht="26.25" hidden="1" customHeight="1">
      <c r="A28" s="527"/>
      <c r="B28" s="527"/>
      <c r="C28" s="588" t="s">
        <v>681</v>
      </c>
      <c r="D28" s="534"/>
      <c r="E28" s="1079"/>
      <c r="F28" s="1079"/>
      <c r="G28" s="571"/>
      <c r="H28" s="618"/>
      <c r="I28" s="570"/>
      <c r="J28" s="596"/>
      <c r="K28" s="528"/>
      <c r="L28" s="529"/>
      <c r="M28" s="530"/>
      <c r="N28" s="531" t="str">
        <f t="shared" si="0"/>
        <v/>
      </c>
      <c r="O28" s="533"/>
      <c r="P28" s="569"/>
      <c r="Q28" s="569"/>
      <c r="R28" s="569"/>
      <c r="S28" s="523" t="str">
        <f t="shared" si="1"/>
        <v>×</v>
      </c>
      <c r="T28" s="523" t="str">
        <f t="shared" si="2"/>
        <v>×</v>
      </c>
      <c r="U28" s="628"/>
    </row>
    <row r="29" spans="1:22" ht="26.25" hidden="1" customHeight="1">
      <c r="A29" s="527"/>
      <c r="B29" s="527"/>
      <c r="C29" s="588" t="s">
        <v>682</v>
      </c>
      <c r="D29" s="534"/>
      <c r="E29" s="1079"/>
      <c r="F29" s="1079"/>
      <c r="G29" s="571"/>
      <c r="H29" s="618"/>
      <c r="I29" s="570"/>
      <c r="J29" s="596"/>
      <c r="K29" s="528"/>
      <c r="L29" s="529"/>
      <c r="M29" s="530"/>
      <c r="N29" s="531" t="str">
        <f t="shared" si="0"/>
        <v/>
      </c>
      <c r="O29" s="533"/>
      <c r="P29" s="569"/>
      <c r="Q29" s="569"/>
      <c r="R29" s="569"/>
      <c r="S29" s="523" t="str">
        <f t="shared" si="1"/>
        <v>×</v>
      </c>
      <c r="T29" s="523" t="str">
        <f t="shared" si="2"/>
        <v>×</v>
      </c>
      <c r="U29" s="628"/>
    </row>
    <row r="30" spans="1:22" ht="26.25" hidden="1" customHeight="1">
      <c r="A30" s="527"/>
      <c r="B30" s="527"/>
      <c r="C30" s="588" t="s">
        <v>683</v>
      </c>
      <c r="D30" s="534"/>
      <c r="E30" s="1079"/>
      <c r="F30" s="1079"/>
      <c r="G30" s="571"/>
      <c r="H30" s="618"/>
      <c r="I30" s="570"/>
      <c r="J30" s="596"/>
      <c r="K30" s="528"/>
      <c r="L30" s="529"/>
      <c r="M30" s="530"/>
      <c r="N30" s="531" t="str">
        <f t="shared" si="0"/>
        <v/>
      </c>
      <c r="O30" s="533"/>
      <c r="P30" s="569"/>
      <c r="Q30" s="569"/>
      <c r="R30" s="569"/>
      <c r="S30" s="523" t="str">
        <f t="shared" si="1"/>
        <v>×</v>
      </c>
      <c r="T30" s="523" t="str">
        <f t="shared" si="2"/>
        <v>×</v>
      </c>
      <c r="U30" s="628"/>
    </row>
    <row r="31" spans="1:22" ht="26.25" hidden="1" customHeight="1">
      <c r="A31" s="527"/>
      <c r="B31" s="527"/>
      <c r="C31" s="588" t="s">
        <v>684</v>
      </c>
      <c r="D31" s="534"/>
      <c r="E31" s="1079"/>
      <c r="F31" s="1079"/>
      <c r="G31" s="571"/>
      <c r="H31" s="618"/>
      <c r="I31" s="570"/>
      <c r="J31" s="596"/>
      <c r="K31" s="528"/>
      <c r="L31" s="529"/>
      <c r="M31" s="530"/>
      <c r="N31" s="531" t="str">
        <f t="shared" si="0"/>
        <v/>
      </c>
      <c r="O31" s="533"/>
      <c r="P31" s="569"/>
      <c r="Q31" s="569"/>
      <c r="R31" s="569"/>
      <c r="S31" s="523" t="str">
        <f t="shared" si="1"/>
        <v>×</v>
      </c>
      <c r="T31" s="523" t="str">
        <f t="shared" si="2"/>
        <v>×</v>
      </c>
      <c r="U31" s="628"/>
    </row>
    <row r="32" spans="1:22" ht="26.25" hidden="1" customHeight="1">
      <c r="A32" s="527"/>
      <c r="B32" s="527"/>
      <c r="C32" s="588" t="s">
        <v>685</v>
      </c>
      <c r="D32" s="534"/>
      <c r="E32" s="1079"/>
      <c r="F32" s="1079"/>
      <c r="G32" s="571"/>
      <c r="H32" s="618"/>
      <c r="I32" s="570"/>
      <c r="J32" s="596"/>
      <c r="K32" s="528"/>
      <c r="L32" s="529"/>
      <c r="M32" s="530"/>
      <c r="N32" s="531" t="str">
        <f t="shared" si="0"/>
        <v/>
      </c>
      <c r="O32" s="533"/>
      <c r="P32" s="569"/>
      <c r="Q32" s="569"/>
      <c r="R32" s="569"/>
      <c r="S32" s="523" t="str">
        <f t="shared" si="1"/>
        <v>×</v>
      </c>
      <c r="T32" s="523" t="str">
        <f t="shared" si="2"/>
        <v>×</v>
      </c>
      <c r="U32" s="628"/>
    </row>
    <row r="33" spans="1:21" ht="26.25" hidden="1" customHeight="1">
      <c r="A33" s="527"/>
      <c r="B33" s="527"/>
      <c r="C33" s="588" t="s">
        <v>686</v>
      </c>
      <c r="D33" s="534"/>
      <c r="E33" s="1079"/>
      <c r="F33" s="1079"/>
      <c r="G33" s="571"/>
      <c r="H33" s="618"/>
      <c r="I33" s="570"/>
      <c r="J33" s="596"/>
      <c r="K33" s="528"/>
      <c r="L33" s="529"/>
      <c r="M33" s="530"/>
      <c r="N33" s="531" t="str">
        <f t="shared" si="0"/>
        <v/>
      </c>
      <c r="O33" s="533"/>
      <c r="P33" s="569"/>
      <c r="Q33" s="569"/>
      <c r="R33" s="569"/>
      <c r="S33" s="523" t="str">
        <f t="shared" si="1"/>
        <v>×</v>
      </c>
      <c r="T33" s="523" t="str">
        <f t="shared" si="2"/>
        <v>×</v>
      </c>
      <c r="U33" s="628"/>
    </row>
    <row r="34" spans="1:21" ht="26.25" hidden="1" customHeight="1">
      <c r="A34" s="527"/>
      <c r="B34" s="527"/>
      <c r="C34" s="588" t="s">
        <v>687</v>
      </c>
      <c r="D34" s="534"/>
      <c r="E34" s="1079"/>
      <c r="F34" s="1079"/>
      <c r="G34" s="571"/>
      <c r="H34" s="618"/>
      <c r="I34" s="570"/>
      <c r="J34" s="596"/>
      <c r="K34" s="528"/>
      <c r="L34" s="529"/>
      <c r="M34" s="530"/>
      <c r="N34" s="531" t="str">
        <f t="shared" si="0"/>
        <v/>
      </c>
      <c r="O34" s="533"/>
      <c r="P34" s="569"/>
      <c r="Q34" s="569"/>
      <c r="R34" s="569"/>
      <c r="S34" s="523" t="str">
        <f t="shared" si="1"/>
        <v>×</v>
      </c>
      <c r="T34" s="523" t="str">
        <f t="shared" si="2"/>
        <v>×</v>
      </c>
      <c r="U34" s="628"/>
    </row>
    <row r="35" spans="1:21" ht="26.25" hidden="1" customHeight="1">
      <c r="A35" s="527"/>
      <c r="B35" s="527"/>
      <c r="C35" s="588" t="s">
        <v>688</v>
      </c>
      <c r="D35" s="534"/>
      <c r="E35" s="1079"/>
      <c r="F35" s="1079"/>
      <c r="G35" s="571"/>
      <c r="H35" s="618"/>
      <c r="I35" s="570"/>
      <c r="J35" s="596"/>
      <c r="K35" s="528"/>
      <c r="L35" s="529"/>
      <c r="M35" s="530"/>
      <c r="N35" s="531" t="str">
        <f t="shared" si="0"/>
        <v/>
      </c>
      <c r="O35" s="533"/>
      <c r="P35" s="569"/>
      <c r="Q35" s="569"/>
      <c r="R35" s="569"/>
      <c r="S35" s="523" t="str">
        <f t="shared" si="1"/>
        <v>×</v>
      </c>
      <c r="T35" s="523" t="str">
        <f t="shared" si="2"/>
        <v>×</v>
      </c>
      <c r="U35" s="628"/>
    </row>
    <row r="36" spans="1:21" ht="26.25" hidden="1" customHeight="1">
      <c r="A36" s="527"/>
      <c r="B36" s="527"/>
      <c r="C36" s="588" t="s">
        <v>689</v>
      </c>
      <c r="D36" s="534"/>
      <c r="E36" s="1079"/>
      <c r="F36" s="1079"/>
      <c r="G36" s="571"/>
      <c r="H36" s="618"/>
      <c r="I36" s="570"/>
      <c r="J36" s="596"/>
      <c r="K36" s="528"/>
      <c r="L36" s="529"/>
      <c r="M36" s="530"/>
      <c r="N36" s="531" t="str">
        <f t="shared" si="0"/>
        <v/>
      </c>
      <c r="O36" s="533"/>
      <c r="P36" s="569"/>
      <c r="Q36" s="569"/>
      <c r="R36" s="569"/>
      <c r="S36" s="523" t="str">
        <f t="shared" si="1"/>
        <v>×</v>
      </c>
      <c r="T36" s="523" t="str">
        <f t="shared" si="2"/>
        <v>×</v>
      </c>
      <c r="U36" s="628"/>
    </row>
    <row r="37" spans="1:21" ht="26.25" hidden="1" customHeight="1">
      <c r="A37" s="527"/>
      <c r="B37" s="527"/>
      <c r="C37" s="588" t="s">
        <v>690</v>
      </c>
      <c r="D37" s="534"/>
      <c r="E37" s="1079"/>
      <c r="F37" s="1079"/>
      <c r="G37" s="571"/>
      <c r="H37" s="618"/>
      <c r="I37" s="570"/>
      <c r="J37" s="596"/>
      <c r="K37" s="528"/>
      <c r="L37" s="529"/>
      <c r="M37" s="530"/>
      <c r="N37" s="531" t="str">
        <f t="shared" si="0"/>
        <v/>
      </c>
      <c r="O37" s="533"/>
      <c r="P37" s="569"/>
      <c r="Q37" s="569"/>
      <c r="R37" s="569"/>
      <c r="S37" s="523" t="str">
        <f t="shared" si="1"/>
        <v>×</v>
      </c>
      <c r="T37" s="523" t="str">
        <f t="shared" si="2"/>
        <v>×</v>
      </c>
      <c r="U37" s="628"/>
    </row>
    <row r="38" spans="1:21" ht="26.25" hidden="1" customHeight="1">
      <c r="A38" s="527"/>
      <c r="B38" s="527"/>
      <c r="C38" s="588" t="s">
        <v>691</v>
      </c>
      <c r="D38" s="534"/>
      <c r="E38" s="1079"/>
      <c r="F38" s="1079"/>
      <c r="G38" s="571"/>
      <c r="H38" s="618"/>
      <c r="I38" s="570"/>
      <c r="J38" s="596"/>
      <c r="K38" s="528"/>
      <c r="L38" s="529"/>
      <c r="M38" s="530"/>
      <c r="N38" s="531" t="str">
        <f t="shared" si="0"/>
        <v/>
      </c>
      <c r="O38" s="533"/>
      <c r="P38" s="569"/>
      <c r="Q38" s="569"/>
      <c r="R38" s="569"/>
      <c r="S38" s="523" t="str">
        <f t="shared" si="1"/>
        <v>×</v>
      </c>
      <c r="T38" s="523" t="str">
        <f t="shared" si="2"/>
        <v>×</v>
      </c>
      <c r="U38" s="628"/>
    </row>
    <row r="39" spans="1:21" ht="26.25" hidden="1" customHeight="1">
      <c r="A39" s="527"/>
      <c r="B39" s="527"/>
      <c r="C39" s="588" t="s">
        <v>692</v>
      </c>
      <c r="D39" s="534"/>
      <c r="E39" s="1079"/>
      <c r="F39" s="1079"/>
      <c r="G39" s="571"/>
      <c r="H39" s="618"/>
      <c r="I39" s="570"/>
      <c r="J39" s="596"/>
      <c r="K39" s="528"/>
      <c r="L39" s="529"/>
      <c r="M39" s="530"/>
      <c r="N39" s="531" t="str">
        <f t="shared" si="0"/>
        <v/>
      </c>
      <c r="O39" s="533"/>
      <c r="P39" s="569"/>
      <c r="Q39" s="569"/>
      <c r="R39" s="569"/>
      <c r="S39" s="523" t="str">
        <f t="shared" si="1"/>
        <v>×</v>
      </c>
      <c r="T39" s="523" t="str">
        <f t="shared" si="2"/>
        <v>×</v>
      </c>
      <c r="U39" s="628"/>
    </row>
    <row r="40" spans="1:21" ht="26.25" hidden="1" customHeight="1">
      <c r="A40" s="527"/>
      <c r="B40" s="527"/>
      <c r="C40" s="588" t="s">
        <v>693</v>
      </c>
      <c r="D40" s="534"/>
      <c r="E40" s="1079"/>
      <c r="F40" s="1079"/>
      <c r="G40" s="571"/>
      <c r="H40" s="618"/>
      <c r="I40" s="570"/>
      <c r="J40" s="596"/>
      <c r="K40" s="528"/>
      <c r="L40" s="529"/>
      <c r="M40" s="530"/>
      <c r="N40" s="531" t="str">
        <f t="shared" si="0"/>
        <v/>
      </c>
      <c r="O40" s="533"/>
      <c r="P40" s="569"/>
      <c r="Q40" s="569"/>
      <c r="R40" s="569"/>
      <c r="S40" s="523" t="str">
        <f t="shared" si="1"/>
        <v>×</v>
      </c>
      <c r="T40" s="523" t="str">
        <f t="shared" si="2"/>
        <v>×</v>
      </c>
      <c r="U40" s="628"/>
    </row>
    <row r="41" spans="1:21" ht="26.25" hidden="1" customHeight="1">
      <c r="A41" s="527"/>
      <c r="B41" s="527"/>
      <c r="C41" s="588" t="s">
        <v>694</v>
      </c>
      <c r="D41" s="534"/>
      <c r="E41" s="1079"/>
      <c r="F41" s="1079"/>
      <c r="G41" s="571"/>
      <c r="H41" s="618"/>
      <c r="I41" s="570"/>
      <c r="J41" s="596"/>
      <c r="K41" s="528"/>
      <c r="L41" s="529"/>
      <c r="M41" s="530"/>
      <c r="N41" s="531" t="str">
        <f t="shared" si="0"/>
        <v/>
      </c>
      <c r="O41" s="533"/>
      <c r="P41" s="569"/>
      <c r="Q41" s="569"/>
      <c r="R41" s="569"/>
      <c r="S41" s="523" t="str">
        <f t="shared" si="1"/>
        <v>×</v>
      </c>
      <c r="T41" s="523" t="str">
        <f t="shared" si="2"/>
        <v>×</v>
      </c>
      <c r="U41" s="628"/>
    </row>
    <row r="42" spans="1:21" ht="26.25" hidden="1" customHeight="1">
      <c r="A42" s="527"/>
      <c r="B42" s="527"/>
      <c r="C42" s="588" t="s">
        <v>695</v>
      </c>
      <c r="D42" s="534"/>
      <c r="E42" s="1079"/>
      <c r="F42" s="1079"/>
      <c r="G42" s="571"/>
      <c r="H42" s="618"/>
      <c r="I42" s="570"/>
      <c r="J42" s="596"/>
      <c r="K42" s="528"/>
      <c r="L42" s="529"/>
      <c r="M42" s="530"/>
      <c r="N42" s="531" t="str">
        <f t="shared" si="0"/>
        <v/>
      </c>
      <c r="O42" s="533"/>
      <c r="P42" s="569"/>
      <c r="Q42" s="569"/>
      <c r="R42" s="569"/>
      <c r="S42" s="523" t="str">
        <f t="shared" si="1"/>
        <v>×</v>
      </c>
      <c r="T42" s="523" t="str">
        <f t="shared" si="2"/>
        <v>×</v>
      </c>
      <c r="U42" s="628"/>
    </row>
    <row r="43" spans="1:21" ht="26.25" hidden="1" customHeight="1">
      <c r="A43" s="527"/>
      <c r="B43" s="527"/>
      <c r="C43" s="588" t="s">
        <v>696</v>
      </c>
      <c r="D43" s="534"/>
      <c r="E43" s="1079"/>
      <c r="F43" s="1079"/>
      <c r="G43" s="571"/>
      <c r="H43" s="618"/>
      <c r="I43" s="567"/>
      <c r="J43" s="596"/>
      <c r="K43" s="528"/>
      <c r="L43" s="529"/>
      <c r="M43" s="530"/>
      <c r="N43" s="531" t="str">
        <f t="shared" si="0"/>
        <v/>
      </c>
      <c r="O43" s="533"/>
      <c r="P43" s="569"/>
      <c r="Q43" s="569"/>
      <c r="R43" s="569"/>
      <c r="S43" s="523" t="str">
        <f t="shared" si="1"/>
        <v>×</v>
      </c>
      <c r="T43" s="523" t="str">
        <f t="shared" si="2"/>
        <v>×</v>
      </c>
      <c r="U43" s="628"/>
    </row>
    <row r="44" spans="1:21">
      <c r="A44" s="398"/>
      <c r="B44" s="398"/>
      <c r="C44" s="535"/>
      <c r="D44" s="398"/>
      <c r="E44" s="398"/>
      <c r="F44" s="398"/>
      <c r="G44" s="398"/>
      <c r="H44" s="398"/>
      <c r="I44" s="398"/>
      <c r="J44" s="398"/>
      <c r="K44" s="398"/>
      <c r="L44" s="398"/>
      <c r="M44" s="398"/>
      <c r="N44" s="536">
        <f>SUM(N4:N43)</f>
        <v>0</v>
      </c>
      <c r="O44" s="398"/>
      <c r="P44" s="398"/>
      <c r="Q44" s="398"/>
      <c r="R44" s="398"/>
      <c r="S44" s="398"/>
      <c r="T44" s="398"/>
    </row>
    <row r="45" spans="1:21">
      <c r="A45" s="398"/>
      <c r="B45" s="398"/>
      <c r="C45" s="537" t="s">
        <v>530</v>
      </c>
      <c r="D45" s="1093" t="s">
        <v>953</v>
      </c>
      <c r="E45" s="1093"/>
      <c r="F45" s="1093"/>
      <c r="G45" s="1093"/>
      <c r="H45" s="1093"/>
      <c r="I45" s="1093"/>
      <c r="J45" s="1093"/>
      <c r="K45" s="1093"/>
      <c r="L45" s="1093"/>
      <c r="M45" s="1093"/>
      <c r="N45" s="1093"/>
      <c r="O45" s="1093"/>
      <c r="P45" s="1093"/>
      <c r="Q45" s="1093"/>
      <c r="R45" s="398"/>
      <c r="S45" s="398"/>
      <c r="T45" s="398"/>
    </row>
    <row r="46" spans="1:21">
      <c r="A46" s="398"/>
      <c r="B46" s="398"/>
      <c r="C46" s="379"/>
      <c r="D46" s="538" t="s">
        <v>636</v>
      </c>
      <c r="E46" s="538"/>
      <c r="F46" s="398"/>
      <c r="G46" s="398"/>
      <c r="H46" s="398"/>
      <c r="I46" s="398"/>
      <c r="J46" s="398"/>
      <c r="K46" s="398"/>
      <c r="L46" s="398"/>
      <c r="M46" s="398"/>
      <c r="N46" s="398"/>
      <c r="O46" s="398"/>
      <c r="P46" s="398"/>
      <c r="Q46" s="398"/>
      <c r="R46" s="398"/>
      <c r="S46" s="398"/>
      <c r="T46" s="398"/>
    </row>
    <row r="47" spans="1:21">
      <c r="A47" s="398"/>
      <c r="B47" s="398"/>
      <c r="C47" s="539"/>
      <c r="D47" s="540" t="s">
        <v>589</v>
      </c>
      <c r="E47" s="540"/>
      <c r="F47" s="541"/>
      <c r="G47" s="541"/>
      <c r="H47" s="541"/>
      <c r="I47" s="541"/>
      <c r="J47" s="541"/>
      <c r="K47" s="541"/>
      <c r="L47" s="541"/>
      <c r="M47" s="541"/>
      <c r="N47" s="541"/>
      <c r="O47" s="541"/>
      <c r="P47" s="541"/>
      <c r="Q47" s="541"/>
      <c r="R47" s="541"/>
      <c r="S47" s="398"/>
      <c r="T47" s="398"/>
    </row>
    <row r="48" spans="1:21">
      <c r="A48" s="398"/>
      <c r="B48" s="398"/>
      <c r="C48" s="539" t="s">
        <v>531</v>
      </c>
      <c r="D48" s="540" t="s">
        <v>532</v>
      </c>
      <c r="E48" s="540"/>
      <c r="F48" s="541"/>
      <c r="G48" s="541"/>
      <c r="H48" s="541"/>
      <c r="I48" s="541"/>
      <c r="J48" s="541"/>
      <c r="K48" s="541"/>
      <c r="L48" s="541"/>
      <c r="M48" s="541"/>
      <c r="N48" s="541"/>
      <c r="O48" s="541"/>
      <c r="P48" s="541"/>
      <c r="Q48" s="541"/>
      <c r="R48" s="541"/>
      <c r="S48" s="398"/>
      <c r="T48" s="398"/>
    </row>
    <row r="49" spans="1:22" s="140" customFormat="1">
      <c r="A49" s="541"/>
      <c r="B49" s="541"/>
      <c r="C49" s="539" t="s">
        <v>591</v>
      </c>
      <c r="D49" s="540" t="s">
        <v>534</v>
      </c>
      <c r="E49" s="540"/>
      <c r="F49" s="541"/>
      <c r="G49" s="541"/>
      <c r="H49" s="541"/>
      <c r="I49" s="541"/>
      <c r="J49" s="541"/>
      <c r="K49" s="541"/>
      <c r="L49" s="541"/>
      <c r="M49" s="541"/>
      <c r="N49" s="541"/>
      <c r="O49" s="541"/>
      <c r="P49" s="541"/>
      <c r="Q49" s="541"/>
      <c r="R49" s="541"/>
      <c r="S49" s="541"/>
      <c r="T49" s="541"/>
      <c r="V49" s="681"/>
    </row>
    <row r="50" spans="1:22" s="140" customFormat="1">
      <c r="A50" s="541"/>
      <c r="B50" s="541"/>
      <c r="C50" s="542" t="s">
        <v>592</v>
      </c>
      <c r="D50" s="540" t="s">
        <v>533</v>
      </c>
      <c r="E50" s="540"/>
      <c r="F50" s="541"/>
      <c r="G50" s="541"/>
      <c r="H50" s="541"/>
      <c r="I50" s="541"/>
      <c r="J50" s="541"/>
      <c r="K50" s="541"/>
      <c r="L50" s="541"/>
      <c r="M50" s="541"/>
      <c r="N50" s="541"/>
      <c r="O50" s="541"/>
      <c r="P50" s="541"/>
      <c r="Q50" s="541"/>
      <c r="R50" s="541"/>
      <c r="S50" s="541"/>
      <c r="T50" s="541"/>
      <c r="V50" s="681"/>
    </row>
    <row r="51" spans="1:22" s="140" customFormat="1">
      <c r="A51" s="541"/>
      <c r="B51" s="541"/>
      <c r="C51" s="542"/>
      <c r="D51" s="540" t="s">
        <v>569</v>
      </c>
      <c r="E51" s="540"/>
      <c r="F51" s="541"/>
      <c r="G51" s="541"/>
      <c r="H51" s="541"/>
      <c r="I51" s="541"/>
      <c r="J51" s="541"/>
      <c r="K51" s="541"/>
      <c r="L51" s="541"/>
      <c r="M51" s="541"/>
      <c r="N51" s="541"/>
      <c r="O51" s="541"/>
      <c r="P51" s="541"/>
      <c r="Q51" s="541"/>
      <c r="R51" s="541"/>
      <c r="S51" s="541"/>
      <c r="T51" s="541"/>
      <c r="V51" s="681"/>
    </row>
    <row r="52" spans="1:22">
      <c r="A52" s="398"/>
      <c r="B52" s="398"/>
      <c r="C52" s="542"/>
      <c r="D52" s="540" t="s">
        <v>570</v>
      </c>
      <c r="E52" s="540"/>
      <c r="F52" s="541"/>
      <c r="G52" s="541"/>
      <c r="H52" s="541"/>
      <c r="I52" s="541"/>
      <c r="J52" s="541"/>
      <c r="K52" s="541"/>
      <c r="L52" s="541"/>
      <c r="M52" s="541"/>
      <c r="N52" s="541"/>
      <c r="O52" s="541"/>
      <c r="P52" s="541"/>
      <c r="Q52" s="541"/>
      <c r="R52" s="541"/>
      <c r="S52" s="398"/>
      <c r="T52" s="398"/>
    </row>
    <row r="53" spans="1:22">
      <c r="A53" s="398"/>
      <c r="B53" s="398"/>
      <c r="C53" s="542"/>
      <c r="D53" s="540" t="s">
        <v>571</v>
      </c>
      <c r="E53" s="540"/>
      <c r="F53" s="541"/>
      <c r="G53" s="541"/>
      <c r="H53" s="541"/>
      <c r="I53" s="541"/>
      <c r="J53" s="541"/>
      <c r="K53" s="541"/>
      <c r="L53" s="541"/>
      <c r="M53" s="541"/>
      <c r="N53" s="541"/>
      <c r="O53" s="541"/>
      <c r="P53" s="541"/>
      <c r="Q53" s="541"/>
      <c r="R53" s="541"/>
      <c r="S53" s="398"/>
      <c r="T53" s="398"/>
    </row>
    <row r="54" spans="1:22">
      <c r="A54" s="398"/>
      <c r="B54" s="398"/>
      <c r="C54" s="542"/>
      <c r="D54" s="540" t="s">
        <v>572</v>
      </c>
      <c r="E54" s="540"/>
      <c r="F54" s="541"/>
      <c r="G54" s="541"/>
      <c r="H54" s="541"/>
      <c r="I54" s="541"/>
      <c r="J54" s="541"/>
      <c r="K54" s="541"/>
      <c r="L54" s="541"/>
      <c r="M54" s="541"/>
      <c r="N54" s="541"/>
      <c r="O54" s="541"/>
      <c r="P54" s="541"/>
      <c r="Q54" s="541"/>
      <c r="R54" s="541"/>
      <c r="S54" s="398"/>
      <c r="T54" s="398"/>
    </row>
    <row r="55" spans="1:22">
      <c r="A55" s="398"/>
      <c r="B55" s="398"/>
      <c r="C55" s="542"/>
      <c r="D55" s="540" t="s">
        <v>573</v>
      </c>
      <c r="E55" s="540"/>
      <c r="F55" s="541"/>
      <c r="G55" s="541"/>
      <c r="H55" s="541"/>
      <c r="I55" s="541"/>
      <c r="J55" s="541"/>
      <c r="K55" s="541"/>
      <c r="L55" s="541"/>
      <c r="M55" s="541"/>
      <c r="N55" s="541"/>
      <c r="O55" s="541"/>
      <c r="P55" s="541"/>
      <c r="Q55" s="541"/>
      <c r="R55" s="541"/>
      <c r="S55" s="398"/>
      <c r="T55" s="398"/>
    </row>
    <row r="56" spans="1:22" hidden="1">
      <c r="A56" s="398"/>
      <c r="B56" s="398"/>
      <c r="C56" s="542"/>
      <c r="D56" s="540"/>
      <c r="E56" s="540"/>
      <c r="F56" s="541"/>
      <c r="G56" s="541"/>
      <c r="H56" s="541"/>
      <c r="I56" s="541"/>
      <c r="J56" s="541"/>
      <c r="K56" s="541"/>
      <c r="L56" s="541"/>
      <c r="M56" s="541"/>
      <c r="N56" s="541"/>
      <c r="O56" s="541"/>
      <c r="P56" s="541"/>
      <c r="Q56" s="541"/>
      <c r="R56" s="541"/>
      <c r="S56" s="398"/>
      <c r="T56" s="398"/>
    </row>
    <row r="57" spans="1:22" hidden="1">
      <c r="A57" s="398"/>
      <c r="B57" s="398"/>
      <c r="C57" s="542"/>
      <c r="D57" s="540"/>
      <c r="E57" s="540"/>
      <c r="F57" s="541"/>
      <c r="G57" s="541"/>
      <c r="H57" s="541"/>
      <c r="I57" s="541"/>
      <c r="J57" s="541"/>
      <c r="K57" s="541"/>
      <c r="L57" s="541"/>
      <c r="M57" s="541"/>
      <c r="N57" s="541"/>
      <c r="O57" s="541"/>
      <c r="P57" s="541"/>
      <c r="Q57" s="541"/>
      <c r="R57" s="541"/>
      <c r="S57" s="398"/>
      <c r="T57" s="398"/>
    </row>
    <row r="58" spans="1:22" hidden="1">
      <c r="A58" s="398"/>
      <c r="B58" s="398"/>
      <c r="C58" s="542"/>
      <c r="D58" s="540"/>
      <c r="E58" s="540"/>
      <c r="F58" s="541"/>
      <c r="G58" s="541"/>
      <c r="H58" s="541"/>
      <c r="I58" s="541"/>
      <c r="J58" s="541"/>
      <c r="K58" s="541"/>
      <c r="L58" s="541"/>
      <c r="M58" s="541"/>
      <c r="N58" s="541"/>
      <c r="O58" s="541"/>
      <c r="P58" s="541"/>
      <c r="Q58" s="541"/>
      <c r="R58" s="541"/>
      <c r="S58" s="398"/>
      <c r="T58" s="398"/>
    </row>
    <row r="59" spans="1:22" hidden="1">
      <c r="A59" s="398"/>
      <c r="B59" s="398"/>
      <c r="C59" s="542"/>
      <c r="D59" s="540"/>
      <c r="E59" s="540"/>
      <c r="F59" s="541"/>
      <c r="G59" s="541"/>
      <c r="H59" s="541"/>
      <c r="I59" s="541"/>
      <c r="J59" s="541"/>
      <c r="K59" s="541"/>
      <c r="L59" s="541"/>
      <c r="M59" s="541"/>
      <c r="N59" s="541"/>
      <c r="O59" s="541"/>
      <c r="P59" s="541"/>
      <c r="Q59" s="541"/>
      <c r="R59" s="541"/>
      <c r="S59" s="398"/>
      <c r="T59" s="398"/>
    </row>
    <row r="60" spans="1:22" ht="14.25">
      <c r="A60" s="398"/>
      <c r="B60" s="398"/>
      <c r="C60" s="517"/>
      <c r="D60" s="541"/>
      <c r="E60" s="541"/>
      <c r="F60" s="541"/>
      <c r="G60" s="541"/>
      <c r="H60" s="541"/>
      <c r="I60" s="541"/>
      <c r="J60" s="541"/>
      <c r="K60" s="541"/>
      <c r="L60" s="541"/>
      <c r="M60" s="541"/>
      <c r="N60" s="541"/>
      <c r="O60" s="541"/>
      <c r="P60" s="541"/>
      <c r="Q60" s="541"/>
      <c r="R60" s="541"/>
      <c r="S60" s="398"/>
      <c r="T60" s="398"/>
    </row>
    <row r="61" spans="1:22" ht="14.25">
      <c r="A61" s="398"/>
      <c r="B61" s="398"/>
      <c r="C61" s="517" t="s">
        <v>590</v>
      </c>
      <c r="D61" s="541"/>
      <c r="E61" s="541"/>
      <c r="F61" s="541"/>
      <c r="G61" s="541"/>
      <c r="H61" s="541"/>
      <c r="I61" s="541"/>
      <c r="J61" s="541"/>
      <c r="K61" s="541"/>
      <c r="L61" s="541"/>
      <c r="M61" s="541"/>
      <c r="N61" s="541"/>
      <c r="O61" s="541"/>
      <c r="P61" s="541"/>
      <c r="Q61" s="541"/>
      <c r="R61" s="541"/>
      <c r="S61" s="398"/>
      <c r="T61" s="398"/>
    </row>
    <row r="62" spans="1:22">
      <c r="A62" s="398"/>
      <c r="B62" s="398"/>
      <c r="C62" s="541"/>
      <c r="D62" s="541"/>
      <c r="E62" s="541"/>
      <c r="F62" s="541"/>
      <c r="G62" s="541"/>
      <c r="H62" s="541"/>
      <c r="I62" s="541"/>
      <c r="J62" s="541"/>
      <c r="K62" s="541"/>
      <c r="L62" s="541"/>
      <c r="M62" s="541"/>
      <c r="N62" s="541"/>
      <c r="O62" s="541"/>
      <c r="P62" s="541"/>
      <c r="Q62" s="541"/>
      <c r="R62" s="541"/>
      <c r="S62" s="398"/>
      <c r="T62" s="398"/>
    </row>
    <row r="63" spans="1:22">
      <c r="A63" s="398"/>
      <c r="B63" s="398"/>
      <c r="C63" s="541"/>
      <c r="D63" s="541"/>
      <c r="E63" s="541"/>
      <c r="F63" s="541"/>
      <c r="G63" s="541"/>
      <c r="H63" s="541"/>
      <c r="I63" s="541"/>
      <c r="J63" s="541"/>
      <c r="K63" s="541"/>
      <c r="L63" s="541"/>
      <c r="M63" s="541"/>
      <c r="N63" s="541"/>
      <c r="O63" s="541"/>
      <c r="P63" s="541"/>
      <c r="Q63" s="541"/>
      <c r="R63" s="541"/>
      <c r="S63" s="398"/>
      <c r="T63" s="398"/>
    </row>
    <row r="64" spans="1:22">
      <c r="A64" s="398"/>
      <c r="B64" s="398"/>
      <c r="C64" s="541"/>
      <c r="D64" s="541"/>
      <c r="E64" s="541"/>
      <c r="F64" s="541"/>
      <c r="G64" s="541"/>
      <c r="H64" s="541"/>
      <c r="I64" s="541"/>
      <c r="J64" s="541"/>
      <c r="K64" s="541"/>
      <c r="L64" s="541"/>
      <c r="M64" s="541"/>
      <c r="N64" s="541"/>
      <c r="O64" s="541"/>
      <c r="P64" s="541"/>
      <c r="Q64" s="541"/>
      <c r="R64" s="541"/>
      <c r="S64" s="398"/>
      <c r="T64" s="398"/>
    </row>
    <row r="65" spans="1:20">
      <c r="A65" s="398"/>
      <c r="B65" s="398"/>
      <c r="C65" s="541"/>
      <c r="D65" s="541"/>
      <c r="E65" s="541"/>
      <c r="F65" s="541"/>
      <c r="G65" s="541"/>
      <c r="H65" s="541"/>
      <c r="I65" s="541"/>
      <c r="J65" s="541"/>
      <c r="K65" s="541"/>
      <c r="L65" s="541"/>
      <c r="M65" s="541"/>
      <c r="N65" s="541"/>
      <c r="O65" s="541"/>
      <c r="P65" s="541"/>
      <c r="Q65" s="541"/>
      <c r="R65" s="541"/>
      <c r="S65" s="398"/>
      <c r="T65" s="398"/>
    </row>
    <row r="66" spans="1:20">
      <c r="A66" s="398"/>
      <c r="B66" s="398"/>
      <c r="C66" s="541"/>
      <c r="D66" s="541"/>
      <c r="E66" s="541"/>
      <c r="F66" s="541"/>
      <c r="G66" s="541"/>
      <c r="H66" s="541"/>
      <c r="I66" s="541"/>
      <c r="J66" s="541"/>
      <c r="K66" s="541"/>
      <c r="L66" s="541"/>
      <c r="M66" s="541"/>
      <c r="N66" s="541"/>
      <c r="O66" s="541"/>
      <c r="P66" s="541"/>
      <c r="Q66" s="541"/>
      <c r="R66" s="541"/>
      <c r="S66" s="398"/>
      <c r="T66" s="398"/>
    </row>
    <row r="67" spans="1:20">
      <c r="A67" s="398"/>
      <c r="B67" s="398"/>
      <c r="C67" s="541"/>
      <c r="D67" s="541"/>
      <c r="E67" s="541"/>
      <c r="F67" s="541"/>
      <c r="G67" s="541"/>
      <c r="H67" s="541"/>
      <c r="I67" s="541"/>
      <c r="J67" s="541"/>
      <c r="K67" s="541"/>
      <c r="L67" s="541"/>
      <c r="M67" s="541"/>
      <c r="N67" s="541"/>
      <c r="O67" s="541"/>
      <c r="P67" s="541"/>
      <c r="Q67" s="541"/>
      <c r="R67" s="541"/>
      <c r="S67" s="398"/>
      <c r="T67" s="398"/>
    </row>
    <row r="68" spans="1:20">
      <c r="A68" s="398"/>
      <c r="B68" s="398"/>
      <c r="C68" s="541"/>
      <c r="D68" s="541"/>
      <c r="E68" s="541"/>
      <c r="F68" s="541"/>
      <c r="G68" s="541"/>
      <c r="H68" s="541"/>
      <c r="I68" s="541"/>
      <c r="J68" s="541"/>
      <c r="K68" s="541"/>
      <c r="L68" s="541"/>
      <c r="M68" s="541"/>
      <c r="N68" s="541"/>
      <c r="O68" s="541"/>
      <c r="P68" s="541"/>
      <c r="Q68" s="541"/>
      <c r="R68" s="541"/>
      <c r="S68" s="398"/>
      <c r="T68" s="398"/>
    </row>
    <row r="69" spans="1:20">
      <c r="A69" s="398"/>
      <c r="B69" s="398"/>
      <c r="C69" s="541"/>
      <c r="D69" s="541"/>
      <c r="E69" s="541"/>
      <c r="F69" s="541"/>
      <c r="G69" s="541"/>
      <c r="H69" s="541"/>
      <c r="I69" s="541"/>
      <c r="J69" s="541"/>
      <c r="K69" s="541"/>
      <c r="L69" s="541"/>
      <c r="M69" s="541"/>
      <c r="N69" s="541"/>
      <c r="O69" s="541"/>
      <c r="P69" s="541"/>
      <c r="Q69" s="541"/>
      <c r="R69" s="541"/>
      <c r="S69" s="398"/>
      <c r="T69" s="398"/>
    </row>
    <row r="70" spans="1:20">
      <c r="A70" s="398"/>
      <c r="B70" s="398"/>
      <c r="C70" s="541"/>
      <c r="D70" s="541"/>
      <c r="E70" s="541"/>
      <c r="F70" s="541"/>
      <c r="G70" s="541"/>
      <c r="H70" s="541"/>
      <c r="I70" s="541"/>
      <c r="J70" s="541"/>
      <c r="K70" s="541"/>
      <c r="L70" s="541"/>
      <c r="M70" s="541"/>
      <c r="N70" s="541"/>
      <c r="O70" s="541"/>
      <c r="P70" s="541"/>
      <c r="Q70" s="541"/>
      <c r="R70" s="541"/>
      <c r="S70" s="398"/>
      <c r="T70" s="398"/>
    </row>
    <row r="71" spans="1:20">
      <c r="A71" s="398"/>
      <c r="B71" s="398"/>
      <c r="C71" s="541"/>
      <c r="D71" s="541"/>
      <c r="E71" s="541"/>
      <c r="F71" s="541"/>
      <c r="G71" s="541"/>
      <c r="H71" s="541"/>
      <c r="I71" s="541"/>
      <c r="J71" s="541"/>
      <c r="K71" s="541"/>
      <c r="L71" s="541"/>
      <c r="M71" s="541"/>
      <c r="N71" s="541"/>
      <c r="O71" s="541"/>
      <c r="P71" s="541"/>
      <c r="Q71" s="541"/>
      <c r="R71" s="541"/>
      <c r="S71" s="398"/>
      <c r="T71" s="398"/>
    </row>
    <row r="72" spans="1:20">
      <c r="A72" s="398"/>
      <c r="B72" s="398"/>
      <c r="C72" s="541"/>
      <c r="D72" s="541"/>
      <c r="E72" s="541"/>
      <c r="F72" s="541"/>
      <c r="G72" s="541"/>
      <c r="H72" s="541"/>
      <c r="I72" s="541"/>
      <c r="J72" s="541"/>
      <c r="K72" s="541"/>
      <c r="L72" s="541"/>
      <c r="M72" s="541"/>
      <c r="N72" s="541"/>
      <c r="O72" s="541"/>
      <c r="P72" s="541"/>
      <c r="Q72" s="541"/>
      <c r="R72" s="541"/>
      <c r="S72" s="398"/>
      <c r="T72" s="398"/>
    </row>
    <row r="73" spans="1:20">
      <c r="A73" s="398"/>
      <c r="B73" s="398"/>
      <c r="C73" s="398"/>
      <c r="D73" s="398"/>
      <c r="E73" s="398"/>
      <c r="F73" s="398"/>
      <c r="G73" s="398"/>
      <c r="H73" s="398"/>
      <c r="I73" s="398"/>
      <c r="J73" s="398"/>
      <c r="K73" s="398"/>
      <c r="L73" s="398"/>
      <c r="M73" s="398"/>
      <c r="N73" s="398"/>
      <c r="O73" s="398"/>
      <c r="P73" s="398"/>
      <c r="Q73" s="398"/>
      <c r="R73" s="398"/>
      <c r="S73" s="398"/>
      <c r="T73" s="398"/>
    </row>
  </sheetData>
  <sheetProtection formatCells="0" formatColumns="0" formatRows="0" autoFilter="0" pivotTables="0"/>
  <mergeCells count="64">
    <mergeCell ref="V2:V3"/>
    <mergeCell ref="U1:V1"/>
    <mergeCell ref="U2:U3"/>
    <mergeCell ref="A2:A3"/>
    <mergeCell ref="D45:Q45"/>
    <mergeCell ref="O1:O3"/>
    <mergeCell ref="B2:B3"/>
    <mergeCell ref="C2:C3"/>
    <mergeCell ref="D2:D3"/>
    <mergeCell ref="E2:F3"/>
    <mergeCell ref="G2:G3"/>
    <mergeCell ref="P1:R1"/>
    <mergeCell ref="E18:F18"/>
    <mergeCell ref="E7:F7"/>
    <mergeCell ref="E8:F8"/>
    <mergeCell ref="E9:F9"/>
    <mergeCell ref="E10:F10"/>
    <mergeCell ref="E4:F4"/>
    <mergeCell ref="E5:F5"/>
    <mergeCell ref="S1:S3"/>
    <mergeCell ref="T1:T3"/>
    <mergeCell ref="E6:F6"/>
    <mergeCell ref="P2:P3"/>
    <mergeCell ref="Q2:Q3"/>
    <mergeCell ref="R2:R3"/>
    <mergeCell ref="H2:I2"/>
    <mergeCell ref="J2:J3"/>
    <mergeCell ref="K2:K3"/>
    <mergeCell ref="L2:L3"/>
    <mergeCell ref="M2:M3"/>
    <mergeCell ref="N2:N3"/>
    <mergeCell ref="L1:N1"/>
    <mergeCell ref="E11:F11"/>
    <mergeCell ref="E12:F12"/>
    <mergeCell ref="E13:F13"/>
    <mergeCell ref="E14:F14"/>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43:F43"/>
    <mergeCell ref="E42:F42"/>
    <mergeCell ref="E31:F31"/>
    <mergeCell ref="E32:F32"/>
    <mergeCell ref="E33:F33"/>
    <mergeCell ref="E34:F34"/>
    <mergeCell ref="E35:F35"/>
    <mergeCell ref="E36:F36"/>
    <mergeCell ref="E37:F37"/>
    <mergeCell ref="E38:F38"/>
    <mergeCell ref="E39:F39"/>
    <mergeCell ref="E40:F40"/>
    <mergeCell ref="E41:F41"/>
  </mergeCells>
  <phoneticPr fontId="10"/>
  <conditionalFormatting sqref="U4">
    <cfRule type="expression" dxfId="16" priority="3">
      <formula>$G4="有"</formula>
    </cfRule>
  </conditionalFormatting>
  <conditionalFormatting sqref="Q4:R44">
    <cfRule type="expression" dxfId="15" priority="2">
      <formula>$I4="有"</formula>
    </cfRule>
  </conditionalFormatting>
  <dataValidations count="4">
    <dataValidation type="list" allowBlank="1" showInputMessage="1" showErrorMessage="1" sqref="P4:R43 U4:U43 V4:V23" xr:uid="{00000000-0002-0000-0900-000000000000}">
      <formula1>"○,　"</formula1>
    </dataValidation>
    <dataValidation type="list" allowBlank="1" showInputMessage="1" showErrorMessage="1" sqref="I4:I43" xr:uid="{00000000-0002-0000-0900-000001000000}">
      <formula1>"有,無"</formula1>
    </dataValidation>
    <dataValidation type="list" allowBlank="1" showInputMessage="1" showErrorMessage="1" prompt="１年以上は長期を選択_x000a_" sqref="K4:K43" xr:uid="{00000000-0002-0000-0900-000002000000}">
      <formula1>"長期,短期"</formula1>
    </dataValidation>
    <dataValidation allowBlank="1" showInputMessage="1" showErrorMessage="1" prompt="保育補助者は_x000a_【注】欄を参照" sqref="H4:H43" xr:uid="{00000000-0002-0000-0900-000003000000}"/>
  </dataValidations>
  <printOptions horizontalCentered="1" verticalCentered="1"/>
  <pageMargins left="0.70866141732283472" right="0.51181102362204722" top="0.74803149606299213" bottom="0.74803149606299213" header="0.31496062992125984" footer="0.31496062992125984"/>
  <pageSetup paperSize="9" scale="60" fitToWidth="0" orientation="landscape" blackAndWhite="1" r:id="rId1"/>
  <headerFooter>
    <oddFooter>&amp;A</oddFooter>
  </headerFooter>
  <rowBreaks count="1" manualBreakCount="1">
    <brk id="67" max="16383"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80C4-81FD-4D79-B0EF-60CD401633D8}">
  <dimension ref="A2:J14"/>
  <sheetViews>
    <sheetView workbookViewId="0">
      <selection activeCell="F15" sqref="F15"/>
    </sheetView>
  </sheetViews>
  <sheetFormatPr defaultColWidth="9" defaultRowHeight="13.5"/>
  <cols>
    <col min="1" max="2" width="9" style="709"/>
    <col min="3" max="3" width="24.75" style="709" customWidth="1"/>
    <col min="4" max="5" width="9" style="709"/>
    <col min="6" max="6" width="27" style="709" customWidth="1"/>
    <col min="7" max="16384" width="9" style="709"/>
  </cols>
  <sheetData>
    <row r="2" spans="1:10" ht="18.75" customHeight="1">
      <c r="A2" s="1100" t="s">
        <v>1001</v>
      </c>
      <c r="B2" s="1100"/>
      <c r="C2" s="1100"/>
      <c r="D2" s="1100"/>
      <c r="E2" s="1100"/>
      <c r="F2" s="1100"/>
      <c r="G2" s="1100"/>
      <c r="H2" s="1100"/>
      <c r="I2" s="1100"/>
      <c r="J2" s="1100"/>
    </row>
    <row r="3" spans="1:10">
      <c r="A3" s="709" t="s">
        <v>1002</v>
      </c>
    </row>
    <row r="4" spans="1:10" ht="24.75" customHeight="1">
      <c r="A4" s="1097" t="s">
        <v>1003</v>
      </c>
      <c r="B4" s="1097"/>
      <c r="C4" s="1097"/>
      <c r="D4" s="1097" t="s">
        <v>1004</v>
      </c>
      <c r="E4" s="1097"/>
      <c r="F4" s="1097"/>
    </row>
    <row r="5" spans="1:10" ht="26.25" customHeight="1">
      <c r="A5" s="1097" t="s">
        <v>1005</v>
      </c>
      <c r="B5" s="1097"/>
      <c r="C5" s="1097"/>
      <c r="D5" s="1097" t="s">
        <v>1006</v>
      </c>
      <c r="E5" s="1097"/>
      <c r="F5" s="1097"/>
    </row>
    <row r="6" spans="1:10" ht="29.25" customHeight="1">
      <c r="A6" s="1097" t="s">
        <v>1007</v>
      </c>
      <c r="B6" s="1097"/>
      <c r="C6" s="1097"/>
      <c r="D6" s="1097" t="s">
        <v>1008</v>
      </c>
      <c r="E6" s="1097"/>
      <c r="F6" s="1097"/>
    </row>
    <row r="8" spans="1:10">
      <c r="A8" s="709" t="s">
        <v>1009</v>
      </c>
    </row>
    <row r="9" spans="1:10" ht="26.25" customHeight="1">
      <c r="A9" s="1097" t="s">
        <v>1010</v>
      </c>
      <c r="B9" s="1097"/>
      <c r="C9" s="1097"/>
      <c r="D9" s="1097" t="s">
        <v>1011</v>
      </c>
      <c r="E9" s="1097"/>
      <c r="F9" s="1097"/>
    </row>
    <row r="10" spans="1:10" ht="29.25" customHeight="1">
      <c r="A10" s="1097" t="s">
        <v>1012</v>
      </c>
      <c r="B10" s="1097"/>
      <c r="C10" s="1097"/>
      <c r="D10" s="1097" t="s">
        <v>1013</v>
      </c>
      <c r="E10" s="1097"/>
      <c r="F10" s="1097"/>
    </row>
    <row r="12" spans="1:10">
      <c r="A12" s="709" t="s">
        <v>1014</v>
      </c>
    </row>
    <row r="13" spans="1:10" ht="24.6" customHeight="1">
      <c r="A13" s="1097" t="s">
        <v>1015</v>
      </c>
      <c r="B13" s="1097"/>
      <c r="C13" s="1097"/>
      <c r="D13" s="1097" t="s">
        <v>1016</v>
      </c>
      <c r="E13" s="1097"/>
      <c r="F13" s="1097"/>
    </row>
    <row r="14" spans="1:10" ht="24" customHeight="1">
      <c r="A14" s="1097" t="s">
        <v>1017</v>
      </c>
      <c r="B14" s="1097"/>
      <c r="C14" s="1097"/>
      <c r="D14" s="1098"/>
      <c r="E14" s="1098"/>
      <c r="F14" s="1099"/>
    </row>
  </sheetData>
  <mergeCells count="15">
    <mergeCell ref="A6:C6"/>
    <mergeCell ref="D6:F6"/>
    <mergeCell ref="A2:J2"/>
    <mergeCell ref="A4:C4"/>
    <mergeCell ref="D4:F4"/>
    <mergeCell ref="A5:C5"/>
    <mergeCell ref="D5:F5"/>
    <mergeCell ref="A14:C14"/>
    <mergeCell ref="D14:F14"/>
    <mergeCell ref="A9:C9"/>
    <mergeCell ref="D9:F9"/>
    <mergeCell ref="A10:C10"/>
    <mergeCell ref="D10:F10"/>
    <mergeCell ref="A13:C13"/>
    <mergeCell ref="D13:F13"/>
  </mergeCells>
  <phoneticPr fontId="1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6"/>
  <sheetViews>
    <sheetView view="pageBreakPreview" zoomScale="115" zoomScaleNormal="100" zoomScaleSheetLayoutView="115" workbookViewId="0">
      <selection activeCell="B23" sqref="B23:S23"/>
    </sheetView>
  </sheetViews>
  <sheetFormatPr defaultColWidth="9" defaultRowHeight="13.5"/>
  <cols>
    <col min="1" max="1" width="2.75" style="23" customWidth="1"/>
    <col min="2" max="2" width="6.625" style="23" customWidth="1"/>
    <col min="3" max="14" width="4.25" style="23" customWidth="1"/>
    <col min="15" max="16" width="6.25" style="23" bestFit="1" customWidth="1"/>
    <col min="17" max="17" width="5.25" style="23" bestFit="1" customWidth="1"/>
    <col min="18" max="19" width="4.25" style="23" customWidth="1"/>
    <col min="20" max="16384" width="9" style="23"/>
  </cols>
  <sheetData>
    <row r="1" spans="1:19" ht="14.25">
      <c r="A1" s="1" t="s">
        <v>975</v>
      </c>
    </row>
    <row r="2" spans="1:19" ht="9" customHeight="1">
      <c r="A2" s="1"/>
    </row>
    <row r="3" spans="1:19" s="136" customFormat="1" ht="14.25" hidden="1">
      <c r="A3" s="131"/>
    </row>
    <row r="4" spans="1:19" s="136" customFormat="1" ht="14.25" hidden="1">
      <c r="A4" s="131" t="s">
        <v>161</v>
      </c>
    </row>
    <row r="5" spans="1:19" s="136" customFormat="1" ht="14.25" hidden="1">
      <c r="A5" s="131"/>
    </row>
    <row r="6" spans="1:19" s="136" customFormat="1" ht="14.25" hidden="1">
      <c r="A6" s="131" t="s">
        <v>520</v>
      </c>
    </row>
    <row r="7" spans="1:19" s="136" customFormat="1" ht="14.25" hidden="1">
      <c r="A7" s="131"/>
    </row>
    <row r="8" spans="1:19" s="136" customFormat="1" ht="14.25" hidden="1">
      <c r="A8" s="1" t="s">
        <v>521</v>
      </c>
    </row>
    <row r="9" spans="1:19" s="136" customFormat="1" ht="14.25" hidden="1">
      <c r="A9" s="131"/>
    </row>
    <row r="10" spans="1:19">
      <c r="A10" s="27" t="s">
        <v>162</v>
      </c>
    </row>
    <row r="11" spans="1:19" ht="14.25">
      <c r="A11" s="1" t="s">
        <v>860</v>
      </c>
    </row>
    <row r="12" spans="1:19" ht="7.5" customHeight="1">
      <c r="A12" s="1"/>
    </row>
    <row r="13" spans="1:19" ht="28.5" customHeight="1">
      <c r="A13" s="13"/>
      <c r="B13" s="35"/>
      <c r="C13" s="1107" t="s">
        <v>163</v>
      </c>
      <c r="D13" s="1107"/>
      <c r="E13" s="1107"/>
      <c r="F13" s="1107"/>
      <c r="G13" s="1107" t="s">
        <v>173</v>
      </c>
      <c r="H13" s="1107"/>
      <c r="I13" s="1107"/>
      <c r="J13" s="1107"/>
      <c r="K13" s="1108" t="s">
        <v>164</v>
      </c>
      <c r="L13" s="1109"/>
      <c r="M13" s="1109"/>
      <c r="N13" s="1109"/>
      <c r="O13" s="1110"/>
      <c r="P13" s="1107" t="s">
        <v>165</v>
      </c>
      <c r="Q13" s="1107"/>
      <c r="R13" s="1107"/>
      <c r="S13" s="1107"/>
    </row>
    <row r="14" spans="1:19" ht="17.25" customHeight="1">
      <c r="A14" s="1125" t="s">
        <v>413</v>
      </c>
      <c r="B14" s="1114" t="s">
        <v>176</v>
      </c>
      <c r="C14" s="38"/>
      <c r="D14" s="39" t="s">
        <v>172</v>
      </c>
      <c r="E14" s="40"/>
      <c r="F14" s="45" t="s">
        <v>179</v>
      </c>
      <c r="G14" s="310"/>
      <c r="H14" s="311" t="s">
        <v>172</v>
      </c>
      <c r="I14" s="259"/>
      <c r="J14" s="312" t="s">
        <v>179</v>
      </c>
      <c r="K14" s="310"/>
      <c r="L14" s="259"/>
      <c r="M14" s="311" t="s">
        <v>596</v>
      </c>
      <c r="N14" s="259"/>
      <c r="O14" s="313" t="s">
        <v>171</v>
      </c>
      <c r="P14" s="1116"/>
      <c r="Q14" s="1112" t="s">
        <v>170</v>
      </c>
      <c r="R14" s="1112"/>
      <c r="S14" s="1129" t="s">
        <v>171</v>
      </c>
    </row>
    <row r="15" spans="1:19" ht="17.25" customHeight="1">
      <c r="A15" s="1125"/>
      <c r="B15" s="1115"/>
      <c r="C15" s="41"/>
      <c r="D15" s="42" t="s">
        <v>172</v>
      </c>
      <c r="E15" s="43"/>
      <c r="F15" s="46" t="s">
        <v>171</v>
      </c>
      <c r="G15" s="314"/>
      <c r="H15" s="315" t="s">
        <v>596</v>
      </c>
      <c r="I15" s="264"/>
      <c r="J15" s="316" t="s">
        <v>171</v>
      </c>
      <c r="K15" s="308" t="s">
        <v>597</v>
      </c>
      <c r="L15" s="141"/>
      <c r="M15" s="178" t="s">
        <v>172</v>
      </c>
      <c r="N15" s="141"/>
      <c r="O15" s="288" t="s">
        <v>171</v>
      </c>
      <c r="P15" s="1117"/>
      <c r="Q15" s="1113"/>
      <c r="R15" s="1113"/>
      <c r="S15" s="1130"/>
    </row>
    <row r="16" spans="1:19" ht="17.25" customHeight="1">
      <c r="A16" s="1125"/>
      <c r="B16" s="1114" t="s">
        <v>175</v>
      </c>
      <c r="D16" s="13" t="s">
        <v>172</v>
      </c>
      <c r="F16" s="45" t="s">
        <v>179</v>
      </c>
      <c r="G16" s="310"/>
      <c r="H16" s="311" t="s">
        <v>172</v>
      </c>
      <c r="I16" s="259"/>
      <c r="J16" s="312" t="s">
        <v>179</v>
      </c>
      <c r="K16" s="310"/>
      <c r="L16" s="259"/>
      <c r="M16" s="311" t="s">
        <v>596</v>
      </c>
      <c r="N16" s="259"/>
      <c r="O16" s="313" t="s">
        <v>171</v>
      </c>
      <c r="P16" s="1116"/>
      <c r="Q16" s="1112" t="s">
        <v>170</v>
      </c>
      <c r="R16" s="1112"/>
      <c r="S16" s="1129" t="s">
        <v>171</v>
      </c>
    </row>
    <row r="17" spans="1:25" ht="17.25" customHeight="1">
      <c r="A17" s="1125"/>
      <c r="B17" s="1115"/>
      <c r="D17" s="13" t="s">
        <v>172</v>
      </c>
      <c r="F17" s="46" t="s">
        <v>171</v>
      </c>
      <c r="G17" s="314"/>
      <c r="H17" s="315" t="s">
        <v>596</v>
      </c>
      <c r="I17" s="264"/>
      <c r="J17" s="316" t="s">
        <v>171</v>
      </c>
      <c r="K17" s="308" t="s">
        <v>597</v>
      </c>
      <c r="L17" s="141"/>
      <c r="M17" s="178" t="s">
        <v>172</v>
      </c>
      <c r="N17" s="141"/>
      <c r="O17" s="288" t="s">
        <v>171</v>
      </c>
      <c r="P17" s="1117"/>
      <c r="Q17" s="1113"/>
      <c r="R17" s="1113"/>
      <c r="S17" s="1130"/>
    </row>
    <row r="18" spans="1:25" ht="17.25" customHeight="1">
      <c r="A18" s="1126" t="s">
        <v>414</v>
      </c>
      <c r="B18" s="1114" t="s">
        <v>176</v>
      </c>
      <c r="C18" s="38"/>
      <c r="D18" s="109" t="s">
        <v>172</v>
      </c>
      <c r="E18" s="40"/>
      <c r="F18" s="45" t="s">
        <v>179</v>
      </c>
      <c r="G18" s="310"/>
      <c r="H18" s="311" t="s">
        <v>172</v>
      </c>
      <c r="I18" s="259"/>
      <c r="J18" s="312" t="s">
        <v>179</v>
      </c>
      <c r="K18" s="310"/>
      <c r="L18" s="259"/>
      <c r="M18" s="311" t="s">
        <v>596</v>
      </c>
      <c r="N18" s="259"/>
      <c r="O18" s="313" t="s">
        <v>171</v>
      </c>
      <c r="P18" s="1116"/>
      <c r="Q18" s="1112" t="s">
        <v>102</v>
      </c>
      <c r="R18" s="1112"/>
      <c r="S18" s="1129" t="s">
        <v>171</v>
      </c>
    </row>
    <row r="19" spans="1:25" ht="17.25" customHeight="1">
      <c r="A19" s="1127"/>
      <c r="B19" s="1115"/>
      <c r="C19" s="41"/>
      <c r="D19" s="111" t="s">
        <v>172</v>
      </c>
      <c r="E19" s="43"/>
      <c r="F19" s="46" t="s">
        <v>171</v>
      </c>
      <c r="G19" s="314"/>
      <c r="H19" s="315" t="s">
        <v>596</v>
      </c>
      <c r="I19" s="264"/>
      <c r="J19" s="316" t="s">
        <v>171</v>
      </c>
      <c r="K19" s="308" t="s">
        <v>597</v>
      </c>
      <c r="L19" s="141"/>
      <c r="M19" s="178" t="s">
        <v>172</v>
      </c>
      <c r="N19" s="141"/>
      <c r="O19" s="288" t="s">
        <v>171</v>
      </c>
      <c r="P19" s="1117"/>
      <c r="Q19" s="1113"/>
      <c r="R19" s="1113"/>
      <c r="S19" s="1130"/>
    </row>
    <row r="20" spans="1:25" ht="17.25" customHeight="1">
      <c r="A20" s="1127"/>
      <c r="B20" s="1114" t="s">
        <v>175</v>
      </c>
      <c r="D20" s="110" t="s">
        <v>172</v>
      </c>
      <c r="F20" s="45" t="s">
        <v>179</v>
      </c>
      <c r="G20" s="310"/>
      <c r="H20" s="311" t="s">
        <v>172</v>
      </c>
      <c r="I20" s="259"/>
      <c r="J20" s="312" t="s">
        <v>179</v>
      </c>
      <c r="K20" s="310"/>
      <c r="L20" s="259"/>
      <c r="M20" s="311" t="s">
        <v>596</v>
      </c>
      <c r="N20" s="259"/>
      <c r="O20" s="313" t="s">
        <v>171</v>
      </c>
      <c r="P20" s="1116"/>
      <c r="Q20" s="1112" t="s">
        <v>102</v>
      </c>
      <c r="R20" s="1112"/>
      <c r="S20" s="1129" t="s">
        <v>171</v>
      </c>
    </row>
    <row r="21" spans="1:25" ht="17.25" customHeight="1">
      <c r="A21" s="1128"/>
      <c r="B21" s="1115"/>
      <c r="D21" s="110" t="s">
        <v>172</v>
      </c>
      <c r="F21" s="46" t="s">
        <v>171</v>
      </c>
      <c r="G21" s="314"/>
      <c r="H21" s="315" t="s">
        <v>596</v>
      </c>
      <c r="I21" s="264"/>
      <c r="J21" s="316" t="s">
        <v>171</v>
      </c>
      <c r="K21" s="308" t="s">
        <v>597</v>
      </c>
      <c r="L21" s="141"/>
      <c r="M21" s="178" t="s">
        <v>172</v>
      </c>
      <c r="N21" s="141"/>
      <c r="O21" s="288" t="s">
        <v>171</v>
      </c>
      <c r="P21" s="1117"/>
      <c r="Q21" s="1113"/>
      <c r="R21" s="1113"/>
      <c r="S21" s="1130"/>
    </row>
    <row r="22" spans="1:25" ht="21.75" customHeight="1">
      <c r="A22" s="13"/>
      <c r="B22" s="1108" t="s">
        <v>976</v>
      </c>
      <c r="C22" s="1109"/>
      <c r="D22" s="1109"/>
      <c r="E22" s="1109"/>
      <c r="F22" s="1109"/>
      <c r="G22" s="1109"/>
      <c r="H22" s="1109"/>
      <c r="I22" s="1109"/>
      <c r="J22" s="1110"/>
      <c r="K22" s="34"/>
      <c r="L22" s="1111"/>
      <c r="M22" s="1111"/>
      <c r="N22" s="1111"/>
      <c r="O22" s="1111"/>
      <c r="P22" s="1111"/>
      <c r="Q22" s="1111"/>
      <c r="R22" s="1111"/>
      <c r="S22" s="44" t="s">
        <v>174</v>
      </c>
    </row>
    <row r="23" spans="1:25" s="136" customFormat="1" ht="24" customHeight="1">
      <c r="A23" s="178"/>
      <c r="B23" s="1101" t="s">
        <v>888</v>
      </c>
      <c r="C23" s="1102"/>
      <c r="D23" s="1102"/>
      <c r="E23" s="1102"/>
      <c r="F23" s="1102"/>
      <c r="G23" s="1102"/>
      <c r="H23" s="1102"/>
      <c r="I23" s="1102"/>
      <c r="J23" s="1102"/>
      <c r="K23" s="1102"/>
      <c r="L23" s="1102"/>
      <c r="M23" s="1102"/>
      <c r="N23" s="1102"/>
      <c r="O23" s="1102"/>
      <c r="P23" s="1102"/>
      <c r="Q23" s="1102"/>
      <c r="R23" s="1102"/>
      <c r="S23" s="1103"/>
      <c r="Y23" s="324"/>
    </row>
    <row r="24" spans="1:25" s="136" customFormat="1" ht="57" customHeight="1">
      <c r="A24" s="178"/>
      <c r="B24" s="1104" t="s">
        <v>889</v>
      </c>
      <c r="C24" s="1105"/>
      <c r="D24" s="1106"/>
      <c r="E24" s="1106"/>
      <c r="F24" s="1106"/>
      <c r="G24" s="1106"/>
      <c r="H24" s="1106"/>
      <c r="I24" s="1106"/>
      <c r="J24" s="1106"/>
      <c r="K24" s="1106"/>
      <c r="L24" s="1106"/>
      <c r="M24" s="1106"/>
      <c r="N24" s="1106"/>
      <c r="O24" s="1106"/>
      <c r="P24" s="1106"/>
      <c r="Q24" s="1106"/>
      <c r="R24" s="1106"/>
      <c r="S24" s="1105"/>
      <c r="Y24" s="324"/>
    </row>
    <row r="25" spans="1:25" ht="14.25">
      <c r="A25" s="1"/>
    </row>
    <row r="26" spans="1:25" ht="14.25">
      <c r="A26" s="1" t="s">
        <v>861</v>
      </c>
    </row>
    <row r="27" spans="1:25" ht="14.25">
      <c r="A27" s="1"/>
    </row>
    <row r="28" spans="1:25" ht="31.5" customHeight="1">
      <c r="B28" s="1107" t="s">
        <v>186</v>
      </c>
      <c r="C28" s="1107"/>
      <c r="D28" s="1107"/>
      <c r="E28" s="1107" t="s">
        <v>183</v>
      </c>
      <c r="F28" s="1107"/>
      <c r="G28" s="1107"/>
      <c r="H28" s="1107"/>
      <c r="I28" s="1107"/>
      <c r="J28" s="1107"/>
      <c r="K28" s="1107"/>
      <c r="L28" s="1107"/>
      <c r="M28" s="1107"/>
      <c r="N28" s="1107"/>
      <c r="O28" s="1107"/>
      <c r="P28" s="1107" t="s">
        <v>187</v>
      </c>
      <c r="Q28" s="1107"/>
      <c r="R28" s="1107"/>
      <c r="S28" s="1107"/>
    </row>
    <row r="29" spans="1:25" ht="24" customHeight="1">
      <c r="B29" s="1122" t="s">
        <v>180</v>
      </c>
      <c r="C29" s="1122"/>
      <c r="D29" s="1122"/>
      <c r="E29" s="80"/>
      <c r="F29" s="81" t="s">
        <v>177</v>
      </c>
      <c r="G29" s="81"/>
      <c r="H29" s="81" t="s">
        <v>178</v>
      </c>
      <c r="I29" s="81"/>
      <c r="J29" s="81" t="s">
        <v>177</v>
      </c>
      <c r="K29" s="81"/>
      <c r="L29" s="81" t="s">
        <v>174</v>
      </c>
      <c r="M29" s="81" t="s">
        <v>181</v>
      </c>
      <c r="N29" s="81"/>
      <c r="O29" s="82" t="s">
        <v>182</v>
      </c>
      <c r="P29" s="1122" t="s">
        <v>188</v>
      </c>
      <c r="Q29" s="1122"/>
      <c r="R29" s="1122"/>
      <c r="S29" s="1122"/>
    </row>
    <row r="30" spans="1:25" ht="24" customHeight="1">
      <c r="B30" s="1118" t="s">
        <v>189</v>
      </c>
      <c r="C30" s="1118"/>
      <c r="D30" s="1118"/>
      <c r="E30" s="83"/>
      <c r="F30" s="84" t="s">
        <v>177</v>
      </c>
      <c r="G30" s="84"/>
      <c r="H30" s="84" t="s">
        <v>178</v>
      </c>
      <c r="I30" s="84"/>
      <c r="J30" s="84" t="s">
        <v>177</v>
      </c>
      <c r="K30" s="84"/>
      <c r="L30" s="84" t="s">
        <v>174</v>
      </c>
      <c r="M30" s="84" t="s">
        <v>181</v>
      </c>
      <c r="N30" s="84"/>
      <c r="O30" s="85" t="s">
        <v>182</v>
      </c>
      <c r="P30" s="1118" t="s">
        <v>188</v>
      </c>
      <c r="Q30" s="1118"/>
      <c r="R30" s="1118"/>
      <c r="S30" s="1118"/>
    </row>
    <row r="31" spans="1:25" ht="24" customHeight="1">
      <c r="B31" s="1119" t="s">
        <v>184</v>
      </c>
      <c r="C31" s="1120"/>
      <c r="D31" s="1121"/>
      <c r="E31" s="83"/>
      <c r="F31" s="84" t="s">
        <v>177</v>
      </c>
      <c r="G31" s="84"/>
      <c r="H31" s="84" t="s">
        <v>178</v>
      </c>
      <c r="I31" s="84"/>
      <c r="J31" s="84" t="s">
        <v>177</v>
      </c>
      <c r="K31" s="84"/>
      <c r="L31" s="84" t="s">
        <v>174</v>
      </c>
      <c r="M31" s="84" t="s">
        <v>181</v>
      </c>
      <c r="N31" s="84"/>
      <c r="O31" s="85" t="s">
        <v>182</v>
      </c>
      <c r="P31" s="1118" t="s">
        <v>188</v>
      </c>
      <c r="Q31" s="1118"/>
      <c r="R31" s="1118"/>
      <c r="S31" s="1118"/>
    </row>
    <row r="32" spans="1:25" ht="24" customHeight="1">
      <c r="B32" s="1118"/>
      <c r="C32" s="1118"/>
      <c r="D32" s="1118"/>
      <c r="E32" s="83"/>
      <c r="F32" s="84" t="s">
        <v>177</v>
      </c>
      <c r="G32" s="84"/>
      <c r="H32" s="84" t="s">
        <v>178</v>
      </c>
      <c r="I32" s="84"/>
      <c r="J32" s="84" t="s">
        <v>177</v>
      </c>
      <c r="K32" s="84"/>
      <c r="L32" s="84" t="s">
        <v>174</v>
      </c>
      <c r="M32" s="84" t="s">
        <v>181</v>
      </c>
      <c r="N32" s="84"/>
      <c r="O32" s="85" t="s">
        <v>182</v>
      </c>
      <c r="P32" s="1118" t="s">
        <v>188</v>
      </c>
      <c r="Q32" s="1118"/>
      <c r="R32" s="1118"/>
      <c r="S32" s="1118"/>
    </row>
    <row r="33" spans="1:19" ht="24" customHeight="1">
      <c r="B33" s="1123"/>
      <c r="C33" s="1123"/>
      <c r="D33" s="1123"/>
      <c r="E33" s="86"/>
      <c r="F33" s="87" t="s">
        <v>177</v>
      </c>
      <c r="G33" s="87"/>
      <c r="H33" s="87" t="s">
        <v>178</v>
      </c>
      <c r="I33" s="87"/>
      <c r="J33" s="87" t="s">
        <v>177</v>
      </c>
      <c r="K33" s="87"/>
      <c r="L33" s="87" t="s">
        <v>174</v>
      </c>
      <c r="M33" s="87" t="s">
        <v>181</v>
      </c>
      <c r="N33" s="87"/>
      <c r="O33" s="88" t="s">
        <v>182</v>
      </c>
      <c r="P33" s="1123" t="s">
        <v>188</v>
      </c>
      <c r="Q33" s="1123"/>
      <c r="R33" s="1123"/>
      <c r="S33" s="1123"/>
    </row>
    <row r="34" spans="1:19" ht="27" customHeight="1">
      <c r="B34" s="1124" t="s">
        <v>185</v>
      </c>
      <c r="C34" s="1124"/>
      <c r="D34" s="1124"/>
      <c r="E34" s="1115" t="s">
        <v>166</v>
      </c>
      <c r="F34" s="1115"/>
      <c r="G34" s="1115"/>
      <c r="H34" s="1115"/>
      <c r="I34" s="1115"/>
      <c r="J34" s="1115"/>
      <c r="K34" s="1115"/>
      <c r="L34" s="1115"/>
      <c r="M34" s="1115"/>
      <c r="N34" s="1115"/>
      <c r="O34" s="1115"/>
      <c r="P34" s="1115"/>
      <c r="Q34" s="1115"/>
      <c r="R34" s="1115"/>
      <c r="S34" s="1115"/>
    </row>
    <row r="35" spans="1:19" ht="31.5" customHeight="1">
      <c r="B35" s="1107" t="s">
        <v>167</v>
      </c>
      <c r="C35" s="1107"/>
      <c r="D35" s="1107"/>
      <c r="E35" s="1107" t="s">
        <v>168</v>
      </c>
      <c r="F35" s="1107"/>
      <c r="G35" s="1107"/>
      <c r="H35" s="1107"/>
      <c r="I35" s="1107"/>
      <c r="J35" s="1107"/>
      <c r="K35" s="1107"/>
      <c r="L35" s="1107"/>
      <c r="M35" s="1107"/>
      <c r="N35" s="1107"/>
      <c r="O35" s="1107"/>
      <c r="P35" s="1107"/>
      <c r="Q35" s="1107"/>
      <c r="R35" s="1107"/>
      <c r="S35" s="1107"/>
    </row>
    <row r="36" spans="1:19">
      <c r="A36" s="27" t="s">
        <v>169</v>
      </c>
    </row>
  </sheetData>
  <mergeCells count="48">
    <mergeCell ref="A14:A17"/>
    <mergeCell ref="A18:A21"/>
    <mergeCell ref="S18:S19"/>
    <mergeCell ref="B20:B21"/>
    <mergeCell ref="P20:P21"/>
    <mergeCell ref="Q20:Q21"/>
    <mergeCell ref="R20:R21"/>
    <mergeCell ref="S20:S21"/>
    <mergeCell ref="P16:P17"/>
    <mergeCell ref="S14:S15"/>
    <mergeCell ref="S16:S17"/>
    <mergeCell ref="R14:R15"/>
    <mergeCell ref="B18:B19"/>
    <mergeCell ref="P18:P19"/>
    <mergeCell ref="Q18:Q19"/>
    <mergeCell ref="R18:R19"/>
    <mergeCell ref="B35:D35"/>
    <mergeCell ref="E35:S35"/>
    <mergeCell ref="B32:D32"/>
    <mergeCell ref="P32:S32"/>
    <mergeCell ref="B33:D33"/>
    <mergeCell ref="P33:S33"/>
    <mergeCell ref="B34:D34"/>
    <mergeCell ref="E34:S34"/>
    <mergeCell ref="B30:D30"/>
    <mergeCell ref="P30:S30"/>
    <mergeCell ref="P31:S31"/>
    <mergeCell ref="B31:D31"/>
    <mergeCell ref="P29:S29"/>
    <mergeCell ref="B29:D29"/>
    <mergeCell ref="P13:S13"/>
    <mergeCell ref="G13:J13"/>
    <mergeCell ref="C13:F13"/>
    <mergeCell ref="K13:O13"/>
    <mergeCell ref="L22:R22"/>
    <mergeCell ref="B22:J22"/>
    <mergeCell ref="Q16:Q17"/>
    <mergeCell ref="R16:R17"/>
    <mergeCell ref="B14:B15"/>
    <mergeCell ref="B16:B17"/>
    <mergeCell ref="P14:P15"/>
    <mergeCell ref="Q14:Q15"/>
    <mergeCell ref="B23:S23"/>
    <mergeCell ref="B24:C24"/>
    <mergeCell ref="D24:S24"/>
    <mergeCell ref="P28:S28"/>
    <mergeCell ref="B28:D28"/>
    <mergeCell ref="E28:O2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2"/>
  <sheetViews>
    <sheetView view="pageBreakPreview" zoomScale="110" zoomScaleNormal="100" zoomScaleSheetLayoutView="110" workbookViewId="0">
      <selection activeCell="O33" sqref="O33"/>
    </sheetView>
  </sheetViews>
  <sheetFormatPr defaultColWidth="9" defaultRowHeight="13.5"/>
  <cols>
    <col min="1" max="1" width="5.125" style="136" customWidth="1"/>
    <col min="2" max="2" width="11" style="136" customWidth="1"/>
    <col min="3" max="22" width="3.625" style="136" customWidth="1"/>
    <col min="23" max="16384" width="9" style="136"/>
  </cols>
  <sheetData>
    <row r="1" spans="1:22" ht="14.25">
      <c r="A1" s="131" t="s">
        <v>361</v>
      </c>
    </row>
    <row r="2" spans="1:22" ht="14.25">
      <c r="A2" s="131" t="s">
        <v>211</v>
      </c>
    </row>
    <row r="3" spans="1:22">
      <c r="A3" s="1151" t="s">
        <v>212</v>
      </c>
      <c r="B3" s="1141"/>
      <c r="C3" s="1139" t="s">
        <v>224</v>
      </c>
      <c r="D3" s="1140"/>
      <c r="E3" s="1140"/>
      <c r="F3" s="1141"/>
      <c r="G3" s="1172" t="s">
        <v>133</v>
      </c>
      <c r="H3" s="1173"/>
      <c r="I3" s="1173"/>
      <c r="J3" s="1173"/>
      <c r="K3" s="1173"/>
      <c r="L3" s="1173"/>
      <c r="M3" s="1173"/>
      <c r="N3" s="1173"/>
      <c r="O3" s="1173"/>
      <c r="P3" s="1173"/>
      <c r="Q3" s="1173"/>
      <c r="R3" s="1174"/>
      <c r="S3" s="1178" t="s">
        <v>441</v>
      </c>
      <c r="T3" s="1179"/>
      <c r="U3" s="1179"/>
      <c r="V3" s="1180"/>
    </row>
    <row r="4" spans="1:22" ht="14.25" customHeight="1">
      <c r="A4" s="1142"/>
      <c r="B4" s="1144"/>
      <c r="C4" s="1142"/>
      <c r="D4" s="1143"/>
      <c r="E4" s="1143"/>
      <c r="F4" s="1144"/>
      <c r="G4" s="1145" t="s">
        <v>920</v>
      </c>
      <c r="H4" s="1146"/>
      <c r="I4" s="1146"/>
      <c r="J4" s="1146"/>
      <c r="K4" s="1146"/>
      <c r="L4" s="1146"/>
      <c r="M4" s="1146"/>
      <c r="N4" s="1147"/>
      <c r="O4" s="1151" t="s">
        <v>921</v>
      </c>
      <c r="P4" s="1140"/>
      <c r="Q4" s="1140"/>
      <c r="R4" s="1141"/>
      <c r="S4" s="1181"/>
      <c r="T4" s="1182"/>
      <c r="U4" s="1182"/>
      <c r="V4" s="1183"/>
    </row>
    <row r="5" spans="1:22" ht="14.25" customHeight="1">
      <c r="A5" s="1145"/>
      <c r="B5" s="1147"/>
      <c r="C5" s="1145"/>
      <c r="D5" s="1146"/>
      <c r="E5" s="1146"/>
      <c r="F5" s="1147"/>
      <c r="G5" s="1172" t="s">
        <v>213</v>
      </c>
      <c r="H5" s="1173"/>
      <c r="I5" s="1173"/>
      <c r="J5" s="1174"/>
      <c r="K5" s="1172" t="s">
        <v>536</v>
      </c>
      <c r="L5" s="1173"/>
      <c r="M5" s="1173"/>
      <c r="N5" s="1174"/>
      <c r="O5" s="1145"/>
      <c r="P5" s="1146"/>
      <c r="Q5" s="1146"/>
      <c r="R5" s="1147"/>
      <c r="S5" s="1184"/>
      <c r="T5" s="1185"/>
      <c r="U5" s="1185"/>
      <c r="V5" s="1186"/>
    </row>
    <row r="6" spans="1:22" ht="15.75" customHeight="1">
      <c r="A6" s="1157" t="s">
        <v>969</v>
      </c>
      <c r="B6" s="145" t="s">
        <v>214</v>
      </c>
      <c r="C6" s="1159"/>
      <c r="D6" s="1160"/>
      <c r="E6" s="1160"/>
      <c r="F6" s="215" t="s">
        <v>64</v>
      </c>
      <c r="G6" s="1159"/>
      <c r="H6" s="1160"/>
      <c r="I6" s="1160"/>
      <c r="J6" s="215" t="s">
        <v>64</v>
      </c>
      <c r="K6" s="1159"/>
      <c r="L6" s="1160"/>
      <c r="M6" s="1160"/>
      <c r="N6" s="215" t="s">
        <v>64</v>
      </c>
      <c r="O6" s="1159"/>
      <c r="P6" s="1160"/>
      <c r="Q6" s="1160"/>
      <c r="R6" s="215" t="s">
        <v>64</v>
      </c>
      <c r="S6" s="1159"/>
      <c r="T6" s="1160"/>
      <c r="U6" s="1160"/>
      <c r="V6" s="215" t="s">
        <v>64</v>
      </c>
    </row>
    <row r="7" spans="1:22" ht="15.75" customHeight="1">
      <c r="A7" s="1164"/>
      <c r="B7" s="146" t="s">
        <v>215</v>
      </c>
      <c r="C7" s="1152"/>
      <c r="D7" s="1153"/>
      <c r="E7" s="1153"/>
      <c r="F7" s="147" t="s">
        <v>64</v>
      </c>
      <c r="G7" s="1152"/>
      <c r="H7" s="1153"/>
      <c r="I7" s="1153"/>
      <c r="J7" s="147" t="s">
        <v>64</v>
      </c>
      <c r="K7" s="1152"/>
      <c r="L7" s="1153"/>
      <c r="M7" s="1153"/>
      <c r="N7" s="147" t="s">
        <v>64</v>
      </c>
      <c r="O7" s="1152"/>
      <c r="P7" s="1153"/>
      <c r="Q7" s="1153"/>
      <c r="R7" s="147" t="s">
        <v>64</v>
      </c>
      <c r="S7" s="1152"/>
      <c r="T7" s="1153"/>
      <c r="U7" s="1153"/>
      <c r="V7" s="147" t="s">
        <v>64</v>
      </c>
    </row>
    <row r="8" spans="1:22" ht="18.75" customHeight="1">
      <c r="A8" s="1164"/>
      <c r="B8" s="1148" t="s">
        <v>216</v>
      </c>
      <c r="C8" s="212"/>
      <c r="D8" s="207" t="s">
        <v>223</v>
      </c>
      <c r="E8" s="148"/>
      <c r="F8" s="207" t="s">
        <v>174</v>
      </c>
      <c r="G8" s="211"/>
      <c r="H8" s="205" t="s">
        <v>223</v>
      </c>
      <c r="I8" s="218"/>
      <c r="J8" s="206" t="s">
        <v>174</v>
      </c>
      <c r="K8" s="211"/>
      <c r="L8" s="205" t="s">
        <v>223</v>
      </c>
      <c r="M8" s="218"/>
      <c r="N8" s="206" t="s">
        <v>174</v>
      </c>
      <c r="O8" s="211"/>
      <c r="P8" s="205" t="s">
        <v>223</v>
      </c>
      <c r="Q8" s="218"/>
      <c r="R8" s="206" t="s">
        <v>174</v>
      </c>
      <c r="S8" s="211"/>
      <c r="T8" s="205" t="s">
        <v>223</v>
      </c>
      <c r="U8" s="218"/>
      <c r="V8" s="206" t="s">
        <v>174</v>
      </c>
    </row>
    <row r="9" spans="1:22" ht="18.75" customHeight="1">
      <c r="A9" s="1164"/>
      <c r="B9" s="1149"/>
      <c r="C9" s="212"/>
      <c r="D9" s="207" t="s">
        <v>223</v>
      </c>
      <c r="E9" s="148"/>
      <c r="F9" s="207" t="s">
        <v>174</v>
      </c>
      <c r="G9" s="212"/>
      <c r="H9" s="207" t="s">
        <v>223</v>
      </c>
      <c r="I9" s="148"/>
      <c r="J9" s="208" t="s">
        <v>174</v>
      </c>
      <c r="K9" s="212"/>
      <c r="L9" s="207" t="s">
        <v>223</v>
      </c>
      <c r="M9" s="148"/>
      <c r="N9" s="208" t="s">
        <v>174</v>
      </c>
      <c r="O9" s="212"/>
      <c r="P9" s="207" t="s">
        <v>223</v>
      </c>
      <c r="Q9" s="148"/>
      <c r="R9" s="208" t="s">
        <v>174</v>
      </c>
      <c r="S9" s="212"/>
      <c r="T9" s="207" t="s">
        <v>223</v>
      </c>
      <c r="U9" s="148"/>
      <c r="V9" s="208" t="s">
        <v>174</v>
      </c>
    </row>
    <row r="10" spans="1:22" ht="18.75" customHeight="1">
      <c r="A10" s="1164"/>
      <c r="B10" s="1150"/>
      <c r="C10" s="212"/>
      <c r="D10" s="207" t="s">
        <v>223</v>
      </c>
      <c r="E10" s="148"/>
      <c r="F10" s="207" t="s">
        <v>174</v>
      </c>
      <c r="G10" s="213"/>
      <c r="H10" s="209" t="s">
        <v>223</v>
      </c>
      <c r="I10" s="220"/>
      <c r="J10" s="210" t="s">
        <v>174</v>
      </c>
      <c r="K10" s="213"/>
      <c r="L10" s="209" t="s">
        <v>223</v>
      </c>
      <c r="M10" s="220"/>
      <c r="N10" s="210" t="s">
        <v>174</v>
      </c>
      <c r="O10" s="213"/>
      <c r="P10" s="209" t="s">
        <v>223</v>
      </c>
      <c r="Q10" s="220"/>
      <c r="R10" s="210" t="s">
        <v>174</v>
      </c>
      <c r="S10" s="213"/>
      <c r="T10" s="209" t="s">
        <v>223</v>
      </c>
      <c r="U10" s="220"/>
      <c r="V10" s="210" t="s">
        <v>174</v>
      </c>
    </row>
    <row r="11" spans="1:22" ht="29.25" customHeight="1">
      <c r="A11" s="1164"/>
      <c r="B11" s="1154" t="s">
        <v>537</v>
      </c>
      <c r="C11" s="1175"/>
      <c r="D11" s="218"/>
      <c r="E11" s="218"/>
      <c r="F11" s="219"/>
      <c r="G11" s="1166" t="s">
        <v>217</v>
      </c>
      <c r="H11" s="1167"/>
      <c r="I11" s="1167"/>
      <c r="J11" s="1168"/>
      <c r="K11" s="1166" t="s">
        <v>217</v>
      </c>
      <c r="L11" s="1167"/>
      <c r="M11" s="1167"/>
      <c r="N11" s="1168"/>
      <c r="O11" s="1166" t="s">
        <v>217</v>
      </c>
      <c r="P11" s="1167"/>
      <c r="Q11" s="1167"/>
      <c r="R11" s="1168"/>
      <c r="S11" s="1166" t="s">
        <v>217</v>
      </c>
      <c r="T11" s="1167"/>
      <c r="U11" s="1167"/>
      <c r="V11" s="1168"/>
    </row>
    <row r="12" spans="1:22" ht="14.25">
      <c r="A12" s="1164"/>
      <c r="B12" s="1155"/>
      <c r="C12" s="1176"/>
      <c r="D12" s="148"/>
      <c r="E12" s="148"/>
      <c r="F12" s="149"/>
      <c r="G12" s="1169" t="s">
        <v>218</v>
      </c>
      <c r="H12" s="1170"/>
      <c r="I12" s="1170"/>
      <c r="J12" s="1171"/>
      <c r="K12" s="1169" t="s">
        <v>218</v>
      </c>
      <c r="L12" s="1170"/>
      <c r="M12" s="1170"/>
      <c r="N12" s="1171"/>
      <c r="O12" s="1169" t="s">
        <v>218</v>
      </c>
      <c r="P12" s="1170"/>
      <c r="Q12" s="1170"/>
      <c r="R12" s="1171"/>
      <c r="S12" s="1169" t="s">
        <v>218</v>
      </c>
      <c r="T12" s="1170"/>
      <c r="U12" s="1170"/>
      <c r="V12" s="1171"/>
    </row>
    <row r="13" spans="1:22" ht="15" customHeight="1">
      <c r="A13" s="1164"/>
      <c r="B13" s="1156"/>
      <c r="C13" s="1177"/>
      <c r="D13" s="220"/>
      <c r="E13" s="220"/>
      <c r="F13" s="221"/>
      <c r="G13" s="150" t="s">
        <v>219</v>
      </c>
      <c r="H13" s="151"/>
      <c r="I13" s="151"/>
      <c r="J13" s="147"/>
      <c r="K13" s="150" t="s">
        <v>219</v>
      </c>
      <c r="L13" s="151"/>
      <c r="M13" s="151"/>
      <c r="N13" s="147"/>
      <c r="O13" s="150" t="s">
        <v>219</v>
      </c>
      <c r="P13" s="151"/>
      <c r="Q13" s="151"/>
      <c r="R13" s="147"/>
      <c r="S13" s="150" t="s">
        <v>219</v>
      </c>
      <c r="T13" s="151"/>
      <c r="U13" s="152"/>
      <c r="V13" s="147"/>
    </row>
    <row r="14" spans="1:22" ht="17.25" customHeight="1">
      <c r="A14" s="1164"/>
      <c r="B14" s="1148" t="s">
        <v>220</v>
      </c>
      <c r="C14" s="1151" t="s">
        <v>221</v>
      </c>
      <c r="D14" s="1140"/>
      <c r="E14" s="1140"/>
      <c r="F14" s="1141"/>
      <c r="G14" s="1142" t="s">
        <v>221</v>
      </c>
      <c r="H14" s="1143"/>
      <c r="I14" s="1143"/>
      <c r="J14" s="1144"/>
      <c r="K14" s="1142" t="s">
        <v>221</v>
      </c>
      <c r="L14" s="1143"/>
      <c r="M14" s="1143"/>
      <c r="N14" s="1144"/>
      <c r="O14" s="1142" t="s">
        <v>221</v>
      </c>
      <c r="P14" s="1143"/>
      <c r="Q14" s="1143"/>
      <c r="R14" s="1144"/>
      <c r="S14" s="1142" t="s">
        <v>221</v>
      </c>
      <c r="T14" s="1143"/>
      <c r="U14" s="1143"/>
      <c r="V14" s="1144"/>
    </row>
    <row r="15" spans="1:22" ht="17.25" customHeight="1">
      <c r="A15" s="1164"/>
      <c r="B15" s="1149"/>
      <c r="C15" s="1142" t="s">
        <v>222</v>
      </c>
      <c r="D15" s="1143"/>
      <c r="E15" s="1143"/>
      <c r="F15" s="1144"/>
      <c r="G15" s="1142" t="s">
        <v>222</v>
      </c>
      <c r="H15" s="1143"/>
      <c r="I15" s="1143"/>
      <c r="J15" s="1144"/>
      <c r="K15" s="1142" t="s">
        <v>222</v>
      </c>
      <c r="L15" s="1143"/>
      <c r="M15" s="1143"/>
      <c r="N15" s="1144"/>
      <c r="O15" s="1142" t="s">
        <v>222</v>
      </c>
      <c r="P15" s="1143"/>
      <c r="Q15" s="1143"/>
      <c r="R15" s="1144"/>
      <c r="S15" s="1142" t="s">
        <v>222</v>
      </c>
      <c r="T15" s="1143"/>
      <c r="U15" s="1143"/>
      <c r="V15" s="1144"/>
    </row>
    <row r="16" spans="1:22" ht="17.25" customHeight="1">
      <c r="A16" s="1165"/>
      <c r="B16" s="1150"/>
      <c r="C16" s="1145" t="s">
        <v>538</v>
      </c>
      <c r="D16" s="1146"/>
      <c r="E16" s="1146"/>
      <c r="F16" s="1147"/>
      <c r="G16" s="1145" t="s">
        <v>538</v>
      </c>
      <c r="H16" s="1146"/>
      <c r="I16" s="1146"/>
      <c r="J16" s="1147"/>
      <c r="K16" s="1145" t="s">
        <v>538</v>
      </c>
      <c r="L16" s="1146"/>
      <c r="M16" s="1146"/>
      <c r="N16" s="1147"/>
      <c r="O16" s="1145" t="s">
        <v>538</v>
      </c>
      <c r="P16" s="1146"/>
      <c r="Q16" s="1146"/>
      <c r="R16" s="1147"/>
      <c r="S16" s="1145" t="s">
        <v>538</v>
      </c>
      <c r="T16" s="1146"/>
      <c r="U16" s="1146"/>
      <c r="V16" s="1147"/>
    </row>
    <row r="17" spans="1:22" ht="23.25" customHeight="1">
      <c r="A17" s="1161" t="s">
        <v>970</v>
      </c>
      <c r="B17" s="1162"/>
      <c r="C17" s="216"/>
      <c r="D17" s="186" t="s">
        <v>223</v>
      </c>
      <c r="E17" s="217"/>
      <c r="F17" s="204" t="s">
        <v>174</v>
      </c>
      <c r="G17" s="216"/>
      <c r="H17" s="186" t="s">
        <v>223</v>
      </c>
      <c r="I17" s="217"/>
      <c r="J17" s="204" t="s">
        <v>174</v>
      </c>
      <c r="K17" s="216"/>
      <c r="L17" s="186" t="s">
        <v>223</v>
      </c>
      <c r="M17" s="217"/>
      <c r="N17" s="204" t="s">
        <v>174</v>
      </c>
      <c r="O17" s="216"/>
      <c r="P17" s="186" t="s">
        <v>223</v>
      </c>
      <c r="Q17" s="217"/>
      <c r="R17" s="204" t="s">
        <v>174</v>
      </c>
      <c r="S17" s="216"/>
      <c r="T17" s="186" t="s">
        <v>223</v>
      </c>
      <c r="U17" s="217"/>
      <c r="V17" s="204" t="s">
        <v>174</v>
      </c>
    </row>
    <row r="18" spans="1:22" ht="12" customHeight="1"/>
    <row r="19" spans="1:22" ht="6.75" customHeight="1">
      <c r="A19" s="1151" t="s">
        <v>212</v>
      </c>
      <c r="B19" s="1141"/>
      <c r="C19" s="1139" t="s">
        <v>225</v>
      </c>
      <c r="D19" s="1140"/>
      <c r="E19" s="1140"/>
      <c r="F19" s="1141"/>
      <c r="G19" s="1139" t="s">
        <v>626</v>
      </c>
      <c r="H19" s="1140"/>
      <c r="I19" s="1140"/>
      <c r="J19" s="1141"/>
    </row>
    <row r="20" spans="1:22" ht="13.5" customHeight="1">
      <c r="A20" s="1142"/>
      <c r="B20" s="1144"/>
      <c r="C20" s="1142"/>
      <c r="D20" s="1143"/>
      <c r="E20" s="1143"/>
      <c r="F20" s="1144"/>
      <c r="G20" s="1142"/>
      <c r="H20" s="1143"/>
      <c r="I20" s="1143"/>
      <c r="J20" s="1144"/>
    </row>
    <row r="21" spans="1:22" ht="6.75" customHeight="1">
      <c r="A21" s="1145"/>
      <c r="B21" s="1147"/>
      <c r="C21" s="1145"/>
      <c r="D21" s="1146"/>
      <c r="E21" s="1146"/>
      <c r="F21" s="1147"/>
      <c r="G21" s="1145"/>
      <c r="H21" s="1146"/>
      <c r="I21" s="1146"/>
      <c r="J21" s="1147"/>
    </row>
    <row r="22" spans="1:22" ht="16.5" customHeight="1">
      <c r="A22" s="1157" t="s">
        <v>969</v>
      </c>
      <c r="B22" s="145" t="s">
        <v>214</v>
      </c>
      <c r="C22" s="1159"/>
      <c r="D22" s="1160"/>
      <c r="E22" s="1160"/>
      <c r="F22" s="215" t="s">
        <v>64</v>
      </c>
      <c r="G22" s="1159"/>
      <c r="H22" s="1160"/>
      <c r="I22" s="1160"/>
      <c r="J22" s="215" t="s">
        <v>64</v>
      </c>
      <c r="L22" s="136" t="s">
        <v>539</v>
      </c>
    </row>
    <row r="23" spans="1:22" ht="16.5" customHeight="1">
      <c r="A23" s="1157"/>
      <c r="B23" s="146" t="s">
        <v>215</v>
      </c>
      <c r="C23" s="1152"/>
      <c r="D23" s="1153"/>
      <c r="E23" s="1153"/>
      <c r="F23" s="147" t="s">
        <v>64</v>
      </c>
      <c r="G23" s="1152"/>
      <c r="H23" s="1153"/>
      <c r="I23" s="1153"/>
      <c r="J23" s="147" t="s">
        <v>64</v>
      </c>
      <c r="L23" s="725" t="s">
        <v>912</v>
      </c>
      <c r="M23" s="725"/>
      <c r="N23" s="725"/>
      <c r="O23" s="725"/>
      <c r="P23" s="725"/>
      <c r="Q23" s="725"/>
      <c r="R23" s="725"/>
    </row>
    <row r="24" spans="1:22" ht="18.75" customHeight="1">
      <c r="A24" s="1157"/>
      <c r="B24" s="1148" t="s">
        <v>216</v>
      </c>
      <c r="C24" s="212"/>
      <c r="D24" s="207" t="s">
        <v>223</v>
      </c>
      <c r="E24" s="148"/>
      <c r="F24" s="207" t="s">
        <v>174</v>
      </c>
      <c r="G24" s="211"/>
      <c r="H24" s="205" t="s">
        <v>223</v>
      </c>
      <c r="I24" s="218"/>
      <c r="J24" s="206" t="s">
        <v>174</v>
      </c>
      <c r="L24" s="725"/>
      <c r="M24" s="725"/>
      <c r="N24" s="725"/>
      <c r="O24" s="725"/>
      <c r="P24" s="725"/>
      <c r="Q24" s="725"/>
      <c r="R24" s="725"/>
    </row>
    <row r="25" spans="1:22" ht="18.75" customHeight="1">
      <c r="A25" s="1157"/>
      <c r="B25" s="1149"/>
      <c r="C25" s="212"/>
      <c r="D25" s="207" t="s">
        <v>223</v>
      </c>
      <c r="E25" s="148"/>
      <c r="F25" s="207" t="s">
        <v>174</v>
      </c>
      <c r="G25" s="212"/>
      <c r="H25" s="207" t="s">
        <v>223</v>
      </c>
      <c r="I25" s="148"/>
      <c r="J25" s="208" t="s">
        <v>174</v>
      </c>
      <c r="L25" s="725" t="s">
        <v>540</v>
      </c>
      <c r="M25" s="725"/>
      <c r="N25" s="725"/>
      <c r="O25" s="725"/>
      <c r="P25" s="725"/>
      <c r="Q25" s="725"/>
      <c r="R25" s="725"/>
    </row>
    <row r="26" spans="1:22" ht="18.75" customHeight="1">
      <c r="A26" s="1157"/>
      <c r="B26" s="1150"/>
      <c r="C26" s="212"/>
      <c r="D26" s="207" t="s">
        <v>223</v>
      </c>
      <c r="E26" s="148"/>
      <c r="F26" s="207" t="s">
        <v>174</v>
      </c>
      <c r="G26" s="213"/>
      <c r="H26" s="209" t="s">
        <v>223</v>
      </c>
      <c r="I26" s="220"/>
      <c r="J26" s="210" t="s">
        <v>174</v>
      </c>
      <c r="L26" s="725"/>
      <c r="M26" s="725"/>
      <c r="N26" s="725"/>
      <c r="O26" s="725"/>
      <c r="P26" s="725"/>
      <c r="Q26" s="725"/>
      <c r="R26" s="725"/>
    </row>
    <row r="27" spans="1:22" ht="29.25" customHeight="1">
      <c r="A27" s="1157"/>
      <c r="B27" s="1154" t="s">
        <v>537</v>
      </c>
      <c r="C27" s="1166" t="s">
        <v>217</v>
      </c>
      <c r="D27" s="1167"/>
      <c r="E27" s="1167"/>
      <c r="F27" s="1168"/>
      <c r="G27" s="1166" t="s">
        <v>217</v>
      </c>
      <c r="H27" s="1167"/>
      <c r="I27" s="1167"/>
      <c r="J27" s="1168"/>
      <c r="L27" s="725" t="s">
        <v>977</v>
      </c>
      <c r="M27" s="725"/>
      <c r="N27" s="725"/>
      <c r="O27" s="725"/>
      <c r="P27" s="725"/>
      <c r="Q27" s="725"/>
      <c r="R27" s="725"/>
    </row>
    <row r="28" spans="1:22">
      <c r="A28" s="1157"/>
      <c r="B28" s="1155"/>
      <c r="C28" s="153" t="s">
        <v>218</v>
      </c>
      <c r="D28" s="214"/>
      <c r="E28" s="214"/>
      <c r="F28" s="215"/>
      <c r="G28" s="153" t="s">
        <v>218</v>
      </c>
      <c r="H28" s="214"/>
      <c r="I28" s="214"/>
      <c r="J28" s="215"/>
      <c r="L28" s="725"/>
      <c r="M28" s="725"/>
      <c r="N28" s="725"/>
      <c r="O28" s="725"/>
      <c r="P28" s="725"/>
      <c r="Q28" s="725"/>
      <c r="R28" s="725"/>
    </row>
    <row r="29" spans="1:22" ht="14.25" customHeight="1">
      <c r="A29" s="1157"/>
      <c r="B29" s="1156"/>
      <c r="C29" s="150" t="s">
        <v>219</v>
      </c>
      <c r="D29" s="151"/>
      <c r="E29" s="151"/>
      <c r="F29" s="147"/>
      <c r="G29" s="150" t="s">
        <v>219</v>
      </c>
      <c r="H29" s="151"/>
      <c r="I29" s="151"/>
      <c r="J29" s="147"/>
      <c r="L29" s="1163" t="s">
        <v>541</v>
      </c>
      <c r="M29" s="1163"/>
      <c r="N29" s="1163"/>
      <c r="O29" s="1163"/>
      <c r="P29" s="1163"/>
      <c r="Q29" s="1163"/>
      <c r="R29" s="1163"/>
    </row>
    <row r="30" spans="1:22" ht="18" customHeight="1">
      <c r="A30" s="1157"/>
      <c r="B30" s="1148" t="s">
        <v>220</v>
      </c>
      <c r="C30" s="1151" t="s">
        <v>221</v>
      </c>
      <c r="D30" s="1140"/>
      <c r="E30" s="1140"/>
      <c r="F30" s="1141"/>
      <c r="G30" s="1151" t="s">
        <v>221</v>
      </c>
      <c r="H30" s="1140"/>
      <c r="I30" s="1140"/>
      <c r="J30" s="1141"/>
      <c r="L30" s="1163"/>
      <c r="M30" s="1163"/>
      <c r="N30" s="1163"/>
      <c r="O30" s="1163"/>
      <c r="P30" s="1163"/>
      <c r="Q30" s="1163"/>
      <c r="R30" s="1163"/>
    </row>
    <row r="31" spans="1:22" ht="18" customHeight="1">
      <c r="A31" s="1157"/>
      <c r="B31" s="1149"/>
      <c r="C31" s="1142" t="s">
        <v>222</v>
      </c>
      <c r="D31" s="1143"/>
      <c r="E31" s="1143"/>
      <c r="F31" s="1144"/>
      <c r="G31" s="1142" t="s">
        <v>222</v>
      </c>
      <c r="H31" s="1143"/>
      <c r="I31" s="1143"/>
      <c r="J31" s="1144"/>
      <c r="L31" s="1163"/>
      <c r="M31" s="1163"/>
      <c r="N31" s="1163"/>
      <c r="O31" s="1163"/>
      <c r="P31" s="1163"/>
      <c r="Q31" s="1163"/>
      <c r="R31" s="1163"/>
    </row>
    <row r="32" spans="1:22" ht="18" customHeight="1">
      <c r="A32" s="1158"/>
      <c r="B32" s="1150"/>
      <c r="C32" s="1145" t="s">
        <v>538</v>
      </c>
      <c r="D32" s="1146"/>
      <c r="E32" s="1146"/>
      <c r="F32" s="1147"/>
      <c r="G32" s="1145" t="s">
        <v>538</v>
      </c>
      <c r="H32" s="1146"/>
      <c r="I32" s="1146"/>
      <c r="J32" s="1147"/>
    </row>
    <row r="33" spans="1:22" ht="21.75" customHeight="1">
      <c r="A33" s="1137" t="s">
        <v>970</v>
      </c>
      <c r="B33" s="1138"/>
      <c r="C33" s="216"/>
      <c r="D33" s="186" t="s">
        <v>223</v>
      </c>
      <c r="E33" s="217"/>
      <c r="F33" s="204" t="s">
        <v>174</v>
      </c>
      <c r="G33" s="216"/>
      <c r="H33" s="186" t="s">
        <v>223</v>
      </c>
      <c r="I33" s="217"/>
      <c r="J33" s="204" t="s">
        <v>174</v>
      </c>
    </row>
    <row r="34" spans="1:22" ht="9" customHeight="1"/>
    <row r="35" spans="1:22" ht="14.25">
      <c r="A35" s="136" t="s">
        <v>226</v>
      </c>
      <c r="B35" s="131"/>
      <c r="C35" s="131"/>
      <c r="D35" s="131"/>
      <c r="E35" s="131"/>
      <c r="F35" s="154"/>
      <c r="G35" s="154"/>
      <c r="H35" s="154"/>
    </row>
    <row r="36" spans="1:22" ht="9.9499999999999993" customHeight="1">
      <c r="A36" s="1139" t="s">
        <v>542</v>
      </c>
      <c r="B36" s="1204"/>
      <c r="C36" s="1204"/>
      <c r="D36" s="1204"/>
      <c r="E36" s="1204"/>
      <c r="F36" s="1204"/>
      <c r="G36" s="1204"/>
      <c r="H36" s="1204"/>
      <c r="I36" s="1204"/>
      <c r="J36" s="1204"/>
      <c r="K36" s="1204"/>
      <c r="L36" s="1204"/>
      <c r="M36" s="1204"/>
      <c r="N36" s="1208"/>
      <c r="O36" s="1207" t="s">
        <v>543</v>
      </c>
      <c r="P36" s="1207"/>
      <c r="Q36" s="1207"/>
      <c r="R36" s="1207"/>
      <c r="S36" s="1207"/>
      <c r="T36" s="1207"/>
      <c r="U36" s="1207"/>
      <c r="V36" s="1207"/>
    </row>
    <row r="37" spans="1:22" ht="19.5" customHeight="1">
      <c r="A37" s="1205"/>
      <c r="B37" s="1206"/>
      <c r="C37" s="1206"/>
      <c r="D37" s="1206"/>
      <c r="E37" s="1207" t="s">
        <v>544</v>
      </c>
      <c r="F37" s="1207"/>
      <c r="G37" s="1207"/>
      <c r="H37" s="1207"/>
      <c r="I37" s="1207"/>
      <c r="J37" s="1207"/>
      <c r="K37" s="1207"/>
      <c r="L37" s="1207"/>
      <c r="M37" s="1207"/>
      <c r="N37" s="1207"/>
      <c r="O37" s="1207"/>
      <c r="P37" s="1207"/>
      <c r="Q37" s="1207"/>
      <c r="R37" s="1207"/>
      <c r="S37" s="1207"/>
      <c r="T37" s="1207"/>
      <c r="U37" s="1207"/>
      <c r="V37" s="1207"/>
    </row>
    <row r="38" spans="1:22" ht="24" customHeight="1">
      <c r="A38" s="1199"/>
      <c r="B38" s="1200"/>
      <c r="C38" s="1200"/>
      <c r="D38" s="203" t="s">
        <v>64</v>
      </c>
      <c r="E38" s="1199"/>
      <c r="F38" s="1200"/>
      <c r="G38" s="1200"/>
      <c r="H38" s="1200"/>
      <c r="I38" s="1200"/>
      <c r="J38" s="1200"/>
      <c r="K38" s="1200"/>
      <c r="L38" s="1200"/>
      <c r="M38" s="1200"/>
      <c r="N38" s="222" t="s">
        <v>64</v>
      </c>
      <c r="O38" s="1196"/>
      <c r="P38" s="838"/>
      <c r="Q38" s="838"/>
      <c r="R38" s="838"/>
      <c r="S38" s="838"/>
      <c r="T38" s="838"/>
      <c r="U38" s="1197" t="s">
        <v>227</v>
      </c>
      <c r="V38" s="1198"/>
    </row>
    <row r="39" spans="1:22" ht="25.5" customHeight="1">
      <c r="A39" s="1201" t="s">
        <v>874</v>
      </c>
      <c r="B39" s="1202"/>
      <c r="C39" s="1202"/>
      <c r="D39" s="1203"/>
      <c r="E39" s="657"/>
      <c r="F39" s="658"/>
      <c r="G39" s="658"/>
      <c r="H39" s="658"/>
      <c r="I39" s="658" t="s">
        <v>875</v>
      </c>
      <c r="J39" s="658"/>
      <c r="K39" s="658"/>
      <c r="L39" s="658"/>
      <c r="M39" s="1197" t="s">
        <v>877</v>
      </c>
      <c r="N39" s="1197"/>
      <c r="O39" s="656"/>
      <c r="P39" s="656"/>
      <c r="Q39" s="656"/>
      <c r="R39" s="656" t="s">
        <v>876</v>
      </c>
      <c r="S39" s="656"/>
      <c r="T39" s="656"/>
      <c r="U39" s="646"/>
      <c r="V39" s="647"/>
    </row>
    <row r="40" spans="1:22" ht="18.75" customHeight="1">
      <c r="A40" s="1187" t="s">
        <v>545</v>
      </c>
      <c r="B40" s="1188"/>
      <c r="C40" s="1188"/>
      <c r="D40" s="200"/>
      <c r="E40" s="202">
        <v>1</v>
      </c>
      <c r="F40" s="259" t="s">
        <v>546</v>
      </c>
      <c r="G40" s="259"/>
      <c r="H40" s="260"/>
      <c r="I40" s="260"/>
      <c r="J40" s="260"/>
      <c r="K40" s="260"/>
      <c r="L40" s="260"/>
      <c r="M40" s="260"/>
      <c r="N40" s="260"/>
      <c r="O40" s="260"/>
      <c r="P40" s="260"/>
      <c r="Q40" s="260"/>
      <c r="R40" s="260"/>
      <c r="S40" s="260"/>
      <c r="T40" s="260"/>
      <c r="U40" s="260"/>
      <c r="V40" s="256"/>
    </row>
    <row r="41" spans="1:22" ht="18.75" customHeight="1">
      <c r="A41" s="1193"/>
      <c r="B41" s="1194"/>
      <c r="C41" s="1194"/>
      <c r="D41" s="201"/>
      <c r="E41" s="269">
        <v>2</v>
      </c>
      <c r="F41" s="264" t="s">
        <v>547</v>
      </c>
      <c r="G41" s="264"/>
      <c r="H41" s="265"/>
      <c r="I41" s="265"/>
      <c r="J41" s="265"/>
      <c r="K41" s="265"/>
      <c r="L41" s="265"/>
      <c r="M41" s="265"/>
      <c r="N41" s="265"/>
      <c r="O41" s="265"/>
      <c r="P41" s="265"/>
      <c r="Q41" s="265"/>
      <c r="R41" s="265"/>
      <c r="S41" s="265"/>
      <c r="T41" s="265"/>
      <c r="U41" s="265"/>
      <c r="V41" s="257"/>
    </row>
    <row r="42" spans="1:22" ht="16.5" customHeight="1">
      <c r="A42" s="1187" t="s">
        <v>548</v>
      </c>
      <c r="B42" s="1188"/>
      <c r="C42" s="1188"/>
      <c r="D42" s="1189"/>
      <c r="E42" s="202">
        <v>1</v>
      </c>
      <c r="F42" s="259" t="s">
        <v>549</v>
      </c>
      <c r="G42" s="259"/>
      <c r="H42" s="260"/>
      <c r="I42" s="260"/>
      <c r="J42" s="260"/>
      <c r="K42" s="260"/>
      <c r="L42" s="260"/>
      <c r="M42" s="260"/>
      <c r="N42" s="260"/>
      <c r="O42" s="260"/>
      <c r="P42" s="260"/>
      <c r="Q42" s="260"/>
      <c r="R42" s="260"/>
      <c r="S42" s="260"/>
      <c r="T42" s="260"/>
      <c r="U42" s="260"/>
      <c r="V42" s="256"/>
    </row>
    <row r="43" spans="1:22" ht="16.5" customHeight="1">
      <c r="A43" s="1190"/>
      <c r="B43" s="1191"/>
      <c r="C43" s="1191"/>
      <c r="D43" s="1192"/>
      <c r="E43" s="270">
        <v>2</v>
      </c>
      <c r="F43" s="141" t="s">
        <v>550</v>
      </c>
      <c r="G43" s="141"/>
      <c r="H43" s="165"/>
      <c r="I43" s="165"/>
      <c r="J43" s="165"/>
      <c r="K43" s="165"/>
      <c r="L43" s="165"/>
      <c r="M43" s="165"/>
      <c r="N43" s="165"/>
      <c r="O43" s="165"/>
      <c r="P43" s="165"/>
      <c r="Q43" s="165"/>
      <c r="R43" s="165"/>
      <c r="S43" s="165"/>
      <c r="T43" s="165"/>
      <c r="U43" s="165"/>
      <c r="V43" s="271"/>
    </row>
    <row r="44" spans="1:22" ht="16.5" customHeight="1">
      <c r="A44" s="1190"/>
      <c r="B44" s="1191"/>
      <c r="C44" s="1191"/>
      <c r="D44" s="1192"/>
      <c r="E44" s="270"/>
      <c r="F44" s="141" t="s">
        <v>551</v>
      </c>
      <c r="G44" s="141"/>
      <c r="H44" s="165"/>
      <c r="I44" s="165"/>
      <c r="J44" s="165"/>
      <c r="K44" s="165"/>
      <c r="L44" s="165"/>
      <c r="M44" s="165"/>
      <c r="N44" s="165"/>
      <c r="O44" s="165"/>
      <c r="P44" s="165"/>
      <c r="Q44" s="165"/>
      <c r="R44" s="165"/>
      <c r="S44" s="165"/>
      <c r="T44" s="165"/>
      <c r="U44" s="165"/>
      <c r="V44" s="271"/>
    </row>
    <row r="45" spans="1:22" ht="16.5" customHeight="1">
      <c r="A45" s="1190"/>
      <c r="B45" s="1191"/>
      <c r="C45" s="1191"/>
      <c r="D45" s="1192"/>
      <c r="E45" s="270">
        <v>3</v>
      </c>
      <c r="F45" s="141" t="s">
        <v>210</v>
      </c>
      <c r="G45" s="141"/>
      <c r="H45" s="165"/>
      <c r="I45" s="165"/>
      <c r="J45" s="165"/>
      <c r="K45" s="165"/>
      <c r="L45" s="165"/>
      <c r="M45" s="165"/>
      <c r="N45" s="165"/>
      <c r="O45" s="165"/>
      <c r="P45" s="165"/>
      <c r="Q45" s="165"/>
      <c r="R45" s="165"/>
      <c r="S45" s="165"/>
      <c r="T45" s="165"/>
      <c r="U45" s="165"/>
      <c r="V45" s="271"/>
    </row>
    <row r="46" spans="1:22" ht="16.5" customHeight="1">
      <c r="A46" s="1193"/>
      <c r="B46" s="1194"/>
      <c r="C46" s="1194"/>
      <c r="D46" s="1195"/>
      <c r="E46" s="269"/>
      <c r="F46" s="264" t="s">
        <v>551</v>
      </c>
      <c r="G46" s="264"/>
      <c r="H46" s="265"/>
      <c r="I46" s="265"/>
      <c r="J46" s="265"/>
      <c r="K46" s="265"/>
      <c r="L46" s="265"/>
      <c r="M46" s="265"/>
      <c r="N46" s="265"/>
      <c r="O46" s="265"/>
      <c r="P46" s="265"/>
      <c r="Q46" s="265"/>
      <c r="R46" s="265"/>
      <c r="S46" s="265"/>
      <c r="T46" s="265"/>
      <c r="U46" s="265"/>
      <c r="V46" s="257"/>
    </row>
    <row r="47" spans="1:22" ht="16.5" customHeight="1">
      <c r="A47" s="1209" t="s">
        <v>598</v>
      </c>
      <c r="B47" s="1210"/>
      <c r="C47" s="1210"/>
      <c r="D47" s="1211"/>
      <c r="E47" s="1215" t="s">
        <v>599</v>
      </c>
      <c r="F47" s="1216"/>
      <c r="G47" s="1216"/>
      <c r="H47" s="1219"/>
      <c r="I47" s="1219"/>
      <c r="J47" s="1219"/>
      <c r="K47" s="1219"/>
      <c r="L47" s="1219"/>
      <c r="M47" s="1219"/>
      <c r="N47" s="1219"/>
      <c r="O47" s="1219"/>
      <c r="P47" s="1219"/>
      <c r="Q47" s="1219"/>
      <c r="R47" s="1219"/>
      <c r="S47" s="1219"/>
      <c r="T47" s="1219"/>
      <c r="U47" s="1219"/>
      <c r="V47" s="1219"/>
    </row>
    <row r="48" spans="1:22" ht="16.5" customHeight="1">
      <c r="A48" s="1212"/>
      <c r="B48" s="1213"/>
      <c r="C48" s="1213"/>
      <c r="D48" s="1214"/>
      <c r="E48" s="1217" t="s">
        <v>600</v>
      </c>
      <c r="F48" s="1218"/>
      <c r="G48" s="1218"/>
      <c r="H48" s="1220" t="s">
        <v>927</v>
      </c>
      <c r="I48" s="1220"/>
      <c r="J48" s="1220"/>
      <c r="K48" s="1220"/>
      <c r="L48" s="1220"/>
      <c r="M48" s="1220"/>
      <c r="N48" s="1220"/>
      <c r="O48" s="1220"/>
      <c r="P48" s="1220"/>
      <c r="Q48" s="1220"/>
      <c r="R48" s="1220"/>
      <c r="S48" s="1220"/>
      <c r="T48" s="1220"/>
      <c r="U48" s="1220"/>
      <c r="V48" s="1220"/>
    </row>
    <row r="49" spans="1:22" ht="15.75" customHeight="1">
      <c r="A49" s="1131" t="s">
        <v>535</v>
      </c>
      <c r="B49" s="1132"/>
      <c r="C49" s="1132"/>
      <c r="D49" s="1133"/>
      <c r="E49" s="258">
        <v>1</v>
      </c>
      <c r="F49" s="259" t="s">
        <v>552</v>
      </c>
      <c r="G49" s="260"/>
      <c r="H49" s="260"/>
      <c r="I49" s="260"/>
      <c r="J49" s="260"/>
      <c r="K49" s="261"/>
      <c r="L49" s="261"/>
      <c r="M49" s="261"/>
      <c r="N49" s="164"/>
      <c r="O49" s="164"/>
      <c r="P49" s="164"/>
      <c r="Q49" s="164"/>
      <c r="R49" s="164"/>
      <c r="S49" s="164"/>
      <c r="T49" s="164"/>
      <c r="U49" s="164"/>
      <c r="V49" s="262"/>
    </row>
    <row r="50" spans="1:22" ht="15.75" customHeight="1">
      <c r="A50" s="1134"/>
      <c r="B50" s="1135"/>
      <c r="C50" s="1135"/>
      <c r="D50" s="1136"/>
      <c r="E50" s="263">
        <v>2</v>
      </c>
      <c r="F50" s="264" t="s">
        <v>478</v>
      </c>
      <c r="G50" s="265"/>
      <c r="H50" s="265"/>
      <c r="I50" s="265"/>
      <c r="J50" s="265"/>
      <c r="K50" s="266"/>
      <c r="L50" s="266"/>
      <c r="M50" s="266"/>
      <c r="N50" s="267"/>
      <c r="O50" s="267"/>
      <c r="P50" s="267"/>
      <c r="Q50" s="267"/>
      <c r="R50" s="267"/>
      <c r="S50" s="267"/>
      <c r="T50" s="267"/>
      <c r="U50" s="267"/>
      <c r="V50" s="268"/>
    </row>
    <row r="51" spans="1:22" ht="15.75" customHeight="1">
      <c r="A51" s="1131" t="s">
        <v>479</v>
      </c>
      <c r="B51" s="1132"/>
      <c r="C51" s="1132"/>
      <c r="D51" s="1133"/>
      <c r="E51" s="258">
        <v>1</v>
      </c>
      <c r="F51" s="259" t="s">
        <v>480</v>
      </c>
      <c r="G51" s="260"/>
      <c r="H51" s="260"/>
      <c r="I51" s="260"/>
      <c r="J51" s="260"/>
      <c r="K51" s="261"/>
      <c r="L51" s="261"/>
      <c r="M51" s="261"/>
      <c r="N51" s="164"/>
      <c r="O51" s="164"/>
      <c r="P51" s="164"/>
      <c r="Q51" s="164"/>
      <c r="R51" s="164"/>
      <c r="S51" s="164"/>
      <c r="T51" s="164"/>
      <c r="U51" s="164"/>
      <c r="V51" s="262"/>
    </row>
    <row r="52" spans="1:22" ht="15.75" customHeight="1">
      <c r="A52" s="1134"/>
      <c r="B52" s="1135"/>
      <c r="C52" s="1135"/>
      <c r="D52" s="1136"/>
      <c r="E52" s="263">
        <v>2</v>
      </c>
      <c r="F52" s="264" t="s">
        <v>478</v>
      </c>
      <c r="G52" s="265"/>
      <c r="H52" s="265"/>
      <c r="I52" s="265"/>
      <c r="J52" s="265"/>
      <c r="K52" s="266"/>
      <c r="L52" s="266"/>
      <c r="M52" s="266"/>
      <c r="N52" s="267"/>
      <c r="O52" s="267"/>
      <c r="P52" s="267"/>
      <c r="Q52" s="267"/>
      <c r="R52" s="267"/>
      <c r="S52" s="267"/>
      <c r="T52" s="267"/>
      <c r="U52" s="267"/>
      <c r="V52" s="268"/>
    </row>
  </sheetData>
  <mergeCells count="90">
    <mergeCell ref="A47:D48"/>
    <mergeCell ref="E47:G47"/>
    <mergeCell ref="E48:G48"/>
    <mergeCell ref="H47:V47"/>
    <mergeCell ref="H48:V48"/>
    <mergeCell ref="G32:J32"/>
    <mergeCell ref="G27:J27"/>
    <mergeCell ref="S14:V14"/>
    <mergeCell ref="A36:D37"/>
    <mergeCell ref="O36:V37"/>
    <mergeCell ref="E37:N37"/>
    <mergeCell ref="E36:N36"/>
    <mergeCell ref="S15:V15"/>
    <mergeCell ref="S16:V16"/>
    <mergeCell ref="O14:R14"/>
    <mergeCell ref="O15:R15"/>
    <mergeCell ref="B14:B16"/>
    <mergeCell ref="C16:F16"/>
    <mergeCell ref="C14:F14"/>
    <mergeCell ref="C15:F15"/>
    <mergeCell ref="L23:R24"/>
    <mergeCell ref="A42:D46"/>
    <mergeCell ref="A40:C41"/>
    <mergeCell ref="O38:T38"/>
    <mergeCell ref="U38:V38"/>
    <mergeCell ref="A38:C38"/>
    <mergeCell ref="E38:M38"/>
    <mergeCell ref="A39:D39"/>
    <mergeCell ref="M39:N39"/>
    <mergeCell ref="O4:R5"/>
    <mergeCell ref="O12:R12"/>
    <mergeCell ref="S12:V12"/>
    <mergeCell ref="G3:R3"/>
    <mergeCell ref="S6:U6"/>
    <mergeCell ref="S7:U7"/>
    <mergeCell ref="S11:V11"/>
    <mergeCell ref="S3:V5"/>
    <mergeCell ref="K11:N11"/>
    <mergeCell ref="G4:N4"/>
    <mergeCell ref="O6:Q6"/>
    <mergeCell ref="O7:Q7"/>
    <mergeCell ref="O11:R11"/>
    <mergeCell ref="G5:J5"/>
    <mergeCell ref="G6:I6"/>
    <mergeCell ref="G7:I7"/>
    <mergeCell ref="K5:N5"/>
    <mergeCell ref="K6:M6"/>
    <mergeCell ref="A3:B5"/>
    <mergeCell ref="B8:B10"/>
    <mergeCell ref="C11:C13"/>
    <mergeCell ref="C3:F5"/>
    <mergeCell ref="C6:E6"/>
    <mergeCell ref="C7:E7"/>
    <mergeCell ref="L25:R26"/>
    <mergeCell ref="L27:R28"/>
    <mergeCell ref="L29:R31"/>
    <mergeCell ref="A6:A16"/>
    <mergeCell ref="B11:B13"/>
    <mergeCell ref="C27:F27"/>
    <mergeCell ref="K7:M7"/>
    <mergeCell ref="G14:J14"/>
    <mergeCell ref="G15:J15"/>
    <mergeCell ref="G16:J16"/>
    <mergeCell ref="G11:J11"/>
    <mergeCell ref="K12:N12"/>
    <mergeCell ref="K14:N14"/>
    <mergeCell ref="K15:N15"/>
    <mergeCell ref="G12:J12"/>
    <mergeCell ref="G22:I22"/>
    <mergeCell ref="O16:R16"/>
    <mergeCell ref="K16:N16"/>
    <mergeCell ref="A17:B17"/>
    <mergeCell ref="A19:B21"/>
    <mergeCell ref="C19:F21"/>
    <mergeCell ref="A51:D52"/>
    <mergeCell ref="A33:B33"/>
    <mergeCell ref="G19:J21"/>
    <mergeCell ref="B30:B32"/>
    <mergeCell ref="C30:F30"/>
    <mergeCell ref="G30:J30"/>
    <mergeCell ref="C31:F31"/>
    <mergeCell ref="G31:J31"/>
    <mergeCell ref="C32:F32"/>
    <mergeCell ref="G23:I23"/>
    <mergeCell ref="B24:B26"/>
    <mergeCell ref="B27:B29"/>
    <mergeCell ref="A22:A32"/>
    <mergeCell ref="C22:E22"/>
    <mergeCell ref="C23:E23"/>
    <mergeCell ref="A49:D50"/>
  </mergeCells>
  <phoneticPr fontId="10"/>
  <printOptions horizontalCentered="1" verticalCentered="1"/>
  <pageMargins left="0.70866141732283472" right="0.70866141732283472" top="0.74803149606299213" bottom="0.55118110236220474" header="0.31496062992125984" footer="0.11811023622047245"/>
  <pageSetup paperSize="9" scale="87"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3"/>
  <sheetViews>
    <sheetView view="pageBreakPreview" zoomScaleNormal="100" zoomScaleSheetLayoutView="100" workbookViewId="0">
      <selection activeCell="A38" sqref="A38:B43"/>
    </sheetView>
  </sheetViews>
  <sheetFormatPr defaultColWidth="9" defaultRowHeight="13.5"/>
  <cols>
    <col min="1" max="1" width="11.375" style="25" customWidth="1"/>
    <col min="2" max="2" width="15.375" style="25" customWidth="1"/>
    <col min="3" max="3" width="9" style="37"/>
    <col min="4" max="4" width="3.5" style="25" bestFit="1" customWidth="1"/>
    <col min="5" max="5" width="9.75" style="25" customWidth="1"/>
    <col min="6" max="6" width="6.75" style="25" customWidth="1"/>
    <col min="7" max="7" width="3.5" style="25" bestFit="1" customWidth="1"/>
    <col min="8" max="8" width="9.125" style="25" customWidth="1"/>
    <col min="9" max="9" width="6.5" style="25" customWidth="1"/>
    <col min="10" max="10" width="17.25" style="101" bestFit="1" customWidth="1"/>
    <col min="11" max="16384" width="9" style="25"/>
  </cols>
  <sheetData>
    <row r="1" spans="1:10" ht="14.25">
      <c r="A1" s="169"/>
      <c r="B1" s="169"/>
      <c r="C1" s="169"/>
      <c r="D1" s="182"/>
      <c r="E1" s="67"/>
      <c r="F1" s="178"/>
      <c r="G1" s="178"/>
      <c r="H1" s="178"/>
      <c r="I1" s="178"/>
      <c r="J1" s="178"/>
    </row>
    <row r="2" spans="1:10" ht="14.25">
      <c r="A2" s="1" t="s">
        <v>350</v>
      </c>
      <c r="B2" s="1"/>
      <c r="C2" s="1"/>
      <c r="D2" s="1"/>
      <c r="E2" s="1"/>
      <c r="F2" s="23"/>
      <c r="G2" s="94"/>
    </row>
    <row r="3" spans="1:10" ht="6" customHeight="1">
      <c r="A3" s="1"/>
      <c r="B3" s="1"/>
      <c r="C3" s="1"/>
      <c r="D3" s="1"/>
      <c r="E3" s="1"/>
      <c r="F3" s="23"/>
      <c r="G3" s="94"/>
    </row>
    <row r="4" spans="1:10" ht="19.5" customHeight="1">
      <c r="A4" s="1242" t="s">
        <v>351</v>
      </c>
      <c r="B4" s="1243"/>
      <c r="C4" s="1253" t="s">
        <v>352</v>
      </c>
      <c r="D4" s="1254"/>
      <c r="E4" s="1255"/>
      <c r="F4" s="1253" t="s">
        <v>353</v>
      </c>
      <c r="G4" s="1254"/>
      <c r="H4" s="1255"/>
    </row>
    <row r="5" spans="1:10" ht="19.5" customHeight="1">
      <c r="A5" s="1244" t="s">
        <v>354</v>
      </c>
      <c r="B5" s="1245"/>
      <c r="C5" s="1246"/>
      <c r="D5" s="1244"/>
      <c r="E5" s="95" t="s">
        <v>355</v>
      </c>
      <c r="F5" s="1259" t="s">
        <v>356</v>
      </c>
      <c r="G5" s="1260"/>
      <c r="H5" s="96" t="s">
        <v>357</v>
      </c>
    </row>
    <row r="6" spans="1:10" ht="19.5" customHeight="1">
      <c r="A6" s="1247" t="s">
        <v>358</v>
      </c>
      <c r="B6" s="1248"/>
      <c r="C6" s="1249"/>
      <c r="D6" s="1247"/>
      <c r="E6" s="97" t="s">
        <v>355</v>
      </c>
      <c r="F6" s="1262" t="s">
        <v>356</v>
      </c>
      <c r="G6" s="1263"/>
      <c r="H6" s="98" t="s">
        <v>357</v>
      </c>
    </row>
    <row r="7" spans="1:10" ht="19.5" customHeight="1">
      <c r="A7" s="1250"/>
      <c r="B7" s="1251"/>
      <c r="C7" s="1252"/>
      <c r="D7" s="1250"/>
      <c r="E7" s="99" t="s">
        <v>355</v>
      </c>
      <c r="F7" s="1264" t="s">
        <v>356</v>
      </c>
      <c r="G7" s="1265"/>
      <c r="H7" s="100" t="s">
        <v>357</v>
      </c>
    </row>
    <row r="9" spans="1:10" ht="14.25">
      <c r="A9" s="1" t="s">
        <v>362</v>
      </c>
    </row>
    <row r="10" spans="1:10" ht="6" customHeight="1">
      <c r="A10" s="1"/>
    </row>
    <row r="11" spans="1:10" ht="14.25">
      <c r="A11" s="1116" t="s">
        <v>196</v>
      </c>
      <c r="B11" s="1235"/>
      <c r="C11" s="1266" t="s">
        <v>205</v>
      </c>
      <c r="D11" s="1107" t="s">
        <v>197</v>
      </c>
      <c r="E11" s="1107"/>
      <c r="F11" s="1107"/>
      <c r="G11" s="1107"/>
      <c r="H11" s="1107"/>
      <c r="I11" s="1107"/>
      <c r="J11" s="1221" t="s">
        <v>419</v>
      </c>
    </row>
    <row r="12" spans="1:10" ht="14.25">
      <c r="A12" s="1117"/>
      <c r="B12" s="1236"/>
      <c r="C12" s="1266"/>
      <c r="D12" s="1107" t="s">
        <v>190</v>
      </c>
      <c r="E12" s="1107"/>
      <c r="F12" s="1107"/>
      <c r="G12" s="1107" t="s">
        <v>191</v>
      </c>
      <c r="H12" s="1107"/>
      <c r="I12" s="1107"/>
      <c r="J12" s="1221"/>
    </row>
    <row r="13" spans="1:10" ht="19.5" customHeight="1">
      <c r="A13" s="1230" t="s">
        <v>871</v>
      </c>
      <c r="B13" s="1230"/>
      <c r="C13" s="1107" t="s">
        <v>198</v>
      </c>
      <c r="D13" s="633"/>
      <c r="E13" s="630"/>
      <c r="F13" s="112" t="s">
        <v>415</v>
      </c>
      <c r="G13" s="633"/>
      <c r="H13" s="630"/>
      <c r="I13" s="112" t="s">
        <v>415</v>
      </c>
      <c r="J13" s="1221" t="s">
        <v>417</v>
      </c>
    </row>
    <row r="14" spans="1:10" ht="19.5" customHeight="1">
      <c r="A14" s="1230"/>
      <c r="B14" s="1230"/>
      <c r="C14" s="1107"/>
      <c r="D14" s="631" t="s">
        <v>206</v>
      </c>
      <c r="E14" s="632"/>
      <c r="F14" s="113" t="s">
        <v>416</v>
      </c>
      <c r="G14" s="631" t="s">
        <v>206</v>
      </c>
      <c r="H14" s="632"/>
      <c r="I14" s="113" t="s">
        <v>416</v>
      </c>
      <c r="J14" s="1221"/>
    </row>
    <row r="15" spans="1:10" ht="19.5" customHeight="1">
      <c r="A15" s="1237" t="s">
        <v>872</v>
      </c>
      <c r="B15" s="1237"/>
      <c r="C15" s="1238" t="s">
        <v>198</v>
      </c>
      <c r="D15" s="1222" t="s">
        <v>415</v>
      </c>
      <c r="E15" s="1223"/>
      <c r="F15" s="1224"/>
      <c r="G15" s="641"/>
      <c r="H15" s="642"/>
      <c r="I15" s="638" t="s">
        <v>415</v>
      </c>
      <c r="J15" s="1261" t="s">
        <v>417</v>
      </c>
    </row>
    <row r="16" spans="1:10" ht="19.5" customHeight="1">
      <c r="A16" s="1237"/>
      <c r="B16" s="1237"/>
      <c r="C16" s="1238"/>
      <c r="D16" s="1225"/>
      <c r="E16" s="1226"/>
      <c r="F16" s="1227"/>
      <c r="G16" s="643" t="s">
        <v>206</v>
      </c>
      <c r="H16" s="644"/>
      <c r="I16" s="645" t="s">
        <v>416</v>
      </c>
      <c r="J16" s="1261"/>
    </row>
    <row r="17" spans="1:10" ht="19.5" customHeight="1">
      <c r="A17" s="1239" t="s">
        <v>421</v>
      </c>
      <c r="B17" s="1239"/>
      <c r="C17" s="1114" t="s">
        <v>198</v>
      </c>
      <c r="D17" s="28"/>
      <c r="E17" s="29"/>
      <c r="F17" s="184" t="s">
        <v>518</v>
      </c>
      <c r="G17" s="28"/>
      <c r="H17" s="29"/>
      <c r="I17" s="184" t="s">
        <v>518</v>
      </c>
      <c r="J17" s="1221" t="s">
        <v>417</v>
      </c>
    </row>
    <row r="18" spans="1:10" ht="19.5" customHeight="1">
      <c r="A18" s="1240" t="s">
        <v>199</v>
      </c>
      <c r="B18" s="1241"/>
      <c r="C18" s="1115"/>
      <c r="D18" s="31" t="s">
        <v>206</v>
      </c>
      <c r="E18" s="32"/>
      <c r="F18" s="185" t="s">
        <v>519</v>
      </c>
      <c r="G18" s="31" t="s">
        <v>206</v>
      </c>
      <c r="H18" s="32"/>
      <c r="I18" s="185" t="s">
        <v>519</v>
      </c>
      <c r="J18" s="1221"/>
    </row>
    <row r="19" spans="1:10" ht="19.5" customHeight="1">
      <c r="A19" s="1239" t="s">
        <v>420</v>
      </c>
      <c r="B19" s="1239"/>
      <c r="C19" s="1114" t="s">
        <v>198</v>
      </c>
      <c r="D19" s="105"/>
      <c r="E19" s="106"/>
      <c r="F19" s="184" t="s">
        <v>518</v>
      </c>
      <c r="G19" s="105"/>
      <c r="H19" s="106"/>
      <c r="I19" s="184" t="s">
        <v>518</v>
      </c>
      <c r="J19" s="1221" t="s">
        <v>417</v>
      </c>
    </row>
    <row r="20" spans="1:10" ht="19.5" customHeight="1">
      <c r="A20" s="1240" t="s">
        <v>199</v>
      </c>
      <c r="B20" s="1241"/>
      <c r="C20" s="1115"/>
      <c r="D20" s="107" t="s">
        <v>206</v>
      </c>
      <c r="E20" s="108"/>
      <c r="F20" s="185" t="s">
        <v>519</v>
      </c>
      <c r="G20" s="107" t="s">
        <v>206</v>
      </c>
      <c r="H20" s="108"/>
      <c r="I20" s="185" t="s">
        <v>519</v>
      </c>
      <c r="J20" s="1221"/>
    </row>
    <row r="21" spans="1:10" ht="19.5" customHeight="1">
      <c r="A21" s="1231" t="s">
        <v>418</v>
      </c>
      <c r="B21" s="1232"/>
      <c r="C21" s="1107" t="s">
        <v>198</v>
      </c>
      <c r="D21" s="28"/>
      <c r="E21" s="29"/>
      <c r="F21" s="112" t="s">
        <v>415</v>
      </c>
      <c r="G21" s="28"/>
      <c r="H21" s="29"/>
      <c r="I21" s="112" t="s">
        <v>415</v>
      </c>
      <c r="J21" s="1221" t="s">
        <v>417</v>
      </c>
    </row>
    <row r="22" spans="1:10" ht="19.5" customHeight="1">
      <c r="A22" s="1233"/>
      <c r="B22" s="1234"/>
      <c r="C22" s="1107"/>
      <c r="D22" s="31" t="s">
        <v>206</v>
      </c>
      <c r="E22" s="32"/>
      <c r="F22" s="113" t="s">
        <v>416</v>
      </c>
      <c r="G22" s="31" t="s">
        <v>206</v>
      </c>
      <c r="H22" s="32"/>
      <c r="I22" s="113" t="s">
        <v>416</v>
      </c>
      <c r="J22" s="1221"/>
    </row>
    <row r="23" spans="1:10" ht="19.5" customHeight="1">
      <c r="A23" s="1230" t="s">
        <v>200</v>
      </c>
      <c r="B23" s="1230"/>
      <c r="C23" s="1107" t="s">
        <v>198</v>
      </c>
      <c r="D23" s="28"/>
      <c r="E23" s="29"/>
      <c r="F23" s="112" t="s">
        <v>415</v>
      </c>
      <c r="G23" s="28"/>
      <c r="H23" s="29"/>
      <c r="I23" s="112" t="s">
        <v>415</v>
      </c>
      <c r="J23" s="1221" t="s">
        <v>417</v>
      </c>
    </row>
    <row r="24" spans="1:10" ht="19.5" customHeight="1">
      <c r="A24" s="1230"/>
      <c r="B24" s="1230"/>
      <c r="C24" s="1107"/>
      <c r="D24" s="31" t="s">
        <v>206</v>
      </c>
      <c r="E24" s="32"/>
      <c r="F24" s="113" t="s">
        <v>416</v>
      </c>
      <c r="G24" s="31" t="s">
        <v>206</v>
      </c>
      <c r="H24" s="32"/>
      <c r="I24" s="113" t="s">
        <v>416</v>
      </c>
      <c r="J24" s="1221"/>
    </row>
    <row r="25" spans="1:10" ht="19.5" customHeight="1">
      <c r="A25" s="1230" t="s">
        <v>201</v>
      </c>
      <c r="B25" s="1230"/>
      <c r="C25" s="1107" t="s">
        <v>198</v>
      </c>
      <c r="D25" s="28"/>
      <c r="E25" s="29"/>
      <c r="F25" s="30" t="s">
        <v>209</v>
      </c>
      <c r="G25" s="28"/>
      <c r="H25" s="29"/>
      <c r="I25" s="30" t="s">
        <v>209</v>
      </c>
      <c r="J25" s="1221" t="s">
        <v>417</v>
      </c>
    </row>
    <row r="26" spans="1:10" ht="19.5" customHeight="1">
      <c r="A26" s="1230"/>
      <c r="B26" s="1230"/>
      <c r="C26" s="1107"/>
      <c r="D26" s="31" t="s">
        <v>206</v>
      </c>
      <c r="E26" s="32"/>
      <c r="F26" s="33" t="s">
        <v>207</v>
      </c>
      <c r="G26" s="31" t="s">
        <v>206</v>
      </c>
      <c r="H26" s="32"/>
      <c r="I26" s="33" t="s">
        <v>208</v>
      </c>
      <c r="J26" s="1221"/>
    </row>
    <row r="27" spans="1:10" ht="19.5" customHeight="1">
      <c r="A27" s="1230" t="s">
        <v>202</v>
      </c>
      <c r="B27" s="1230"/>
      <c r="C27" s="1107" t="s">
        <v>198</v>
      </c>
      <c r="D27" s="28"/>
      <c r="E27" s="29"/>
      <c r="F27" s="112" t="s">
        <v>415</v>
      </c>
      <c r="G27" s="28"/>
      <c r="H27" s="29"/>
      <c r="I27" s="112" t="s">
        <v>415</v>
      </c>
      <c r="J27" s="1221" t="s">
        <v>417</v>
      </c>
    </row>
    <row r="28" spans="1:10" ht="19.5" customHeight="1">
      <c r="A28" s="1230"/>
      <c r="B28" s="1230"/>
      <c r="C28" s="1107"/>
      <c r="D28" s="31" t="s">
        <v>206</v>
      </c>
      <c r="E28" s="32"/>
      <c r="F28" s="113" t="s">
        <v>416</v>
      </c>
      <c r="G28" s="31" t="s">
        <v>206</v>
      </c>
      <c r="H28" s="32"/>
      <c r="I28" s="113" t="s">
        <v>416</v>
      </c>
      <c r="J28" s="1221"/>
    </row>
    <row r="29" spans="1:10" ht="19.5" customHeight="1">
      <c r="A29" s="1230" t="s">
        <v>203</v>
      </c>
      <c r="B29" s="1230"/>
      <c r="C29" s="1107" t="s">
        <v>198</v>
      </c>
      <c r="D29" s="28"/>
      <c r="E29" s="29"/>
      <c r="F29" s="112" t="s">
        <v>415</v>
      </c>
      <c r="G29" s="28"/>
      <c r="H29" s="29"/>
      <c r="I29" s="112" t="s">
        <v>415</v>
      </c>
      <c r="J29" s="1221" t="s">
        <v>417</v>
      </c>
    </row>
    <row r="30" spans="1:10" ht="19.5" customHeight="1">
      <c r="A30" s="1230"/>
      <c r="B30" s="1230"/>
      <c r="C30" s="1107"/>
      <c r="D30" s="31" t="s">
        <v>206</v>
      </c>
      <c r="E30" s="32"/>
      <c r="F30" s="113" t="s">
        <v>416</v>
      </c>
      <c r="G30" s="31" t="s">
        <v>206</v>
      </c>
      <c r="H30" s="32"/>
      <c r="I30" s="113" t="s">
        <v>416</v>
      </c>
      <c r="J30" s="1221"/>
    </row>
    <row r="31" spans="1:10" ht="19.5" customHeight="1">
      <c r="A31" s="1230" t="s">
        <v>204</v>
      </c>
      <c r="B31" s="1230"/>
      <c r="C31" s="1107" t="s">
        <v>198</v>
      </c>
      <c r="D31" s="28"/>
      <c r="E31" s="29"/>
      <c r="F31" s="112" t="s">
        <v>415</v>
      </c>
      <c r="G31" s="28"/>
      <c r="H31" s="29"/>
      <c r="I31" s="112" t="s">
        <v>415</v>
      </c>
      <c r="J31" s="1221" t="s">
        <v>417</v>
      </c>
    </row>
    <row r="32" spans="1:10" ht="19.5" customHeight="1">
      <c r="A32" s="1230"/>
      <c r="B32" s="1230"/>
      <c r="C32" s="1107"/>
      <c r="D32" s="31" t="s">
        <v>206</v>
      </c>
      <c r="E32" s="32"/>
      <c r="F32" s="113" t="s">
        <v>416</v>
      </c>
      <c r="G32" s="31" t="s">
        <v>206</v>
      </c>
      <c r="H32" s="32"/>
      <c r="I32" s="113" t="s">
        <v>416</v>
      </c>
      <c r="J32" s="1221"/>
    </row>
    <row r="33" spans="1:10" ht="14.25">
      <c r="A33" s="1114" t="s">
        <v>210</v>
      </c>
      <c r="B33" s="1228"/>
      <c r="C33" s="1107" t="s">
        <v>198</v>
      </c>
      <c r="D33" s="28"/>
      <c r="E33" s="29"/>
      <c r="F33" s="30" t="s">
        <v>209</v>
      </c>
      <c r="G33" s="28"/>
      <c r="H33" s="29"/>
      <c r="I33" s="30" t="s">
        <v>209</v>
      </c>
      <c r="J33" s="1221" t="s">
        <v>417</v>
      </c>
    </row>
    <row r="34" spans="1:10" ht="14.25">
      <c r="A34" s="1229"/>
      <c r="B34" s="1228"/>
      <c r="C34" s="1107"/>
      <c r="D34" s="31" t="s">
        <v>206</v>
      </c>
      <c r="E34" s="32"/>
      <c r="F34" s="33" t="s">
        <v>207</v>
      </c>
      <c r="G34" s="31" t="s">
        <v>206</v>
      </c>
      <c r="H34" s="32"/>
      <c r="I34" s="33" t="s">
        <v>208</v>
      </c>
      <c r="J34" s="1221"/>
    </row>
    <row r="35" spans="1:10" ht="14.25">
      <c r="A35" s="1229"/>
      <c r="B35" s="1228"/>
      <c r="C35" s="1107" t="s">
        <v>198</v>
      </c>
      <c r="D35" s="28"/>
      <c r="E35" s="29"/>
      <c r="F35" s="30" t="s">
        <v>209</v>
      </c>
      <c r="G35" s="28"/>
      <c r="H35" s="29"/>
      <c r="I35" s="30" t="s">
        <v>209</v>
      </c>
      <c r="J35" s="1221" t="s">
        <v>417</v>
      </c>
    </row>
    <row r="36" spans="1:10" ht="14.25">
      <c r="A36" s="1115"/>
      <c r="B36" s="1228"/>
      <c r="C36" s="1107"/>
      <c r="D36" s="31" t="s">
        <v>206</v>
      </c>
      <c r="E36" s="32"/>
      <c r="F36" s="33" t="s">
        <v>207</v>
      </c>
      <c r="G36" s="31" t="s">
        <v>206</v>
      </c>
      <c r="H36" s="32"/>
      <c r="I36" s="33" t="s">
        <v>208</v>
      </c>
      <c r="J36" s="1221"/>
    </row>
    <row r="37" spans="1:10" ht="18.75" customHeight="1">
      <c r="A37" s="27" t="s">
        <v>978</v>
      </c>
    </row>
    <row r="38" spans="1:10" ht="15" customHeight="1">
      <c r="A38" s="1107" t="s">
        <v>346</v>
      </c>
      <c r="B38" s="1107"/>
      <c r="C38" s="117" t="s">
        <v>347</v>
      </c>
      <c r="D38" s="118"/>
      <c r="E38" s="119"/>
      <c r="F38" s="112" t="s">
        <v>209</v>
      </c>
      <c r="G38" s="118"/>
      <c r="H38" s="119"/>
      <c r="I38" s="112" t="s">
        <v>209</v>
      </c>
      <c r="J38" s="1256" t="s">
        <v>417</v>
      </c>
    </row>
    <row r="39" spans="1:10" ht="15" customHeight="1">
      <c r="A39" s="1107"/>
      <c r="B39" s="1107"/>
      <c r="C39" s="120" t="s">
        <v>102</v>
      </c>
      <c r="D39" s="121" t="s">
        <v>348</v>
      </c>
      <c r="E39" s="122"/>
      <c r="F39" s="123" t="s">
        <v>207</v>
      </c>
      <c r="G39" s="121" t="s">
        <v>348</v>
      </c>
      <c r="H39" s="122"/>
      <c r="I39" s="123" t="s">
        <v>349</v>
      </c>
      <c r="J39" s="1257"/>
    </row>
    <row r="40" spans="1:10" ht="15" customHeight="1">
      <c r="A40" s="1107"/>
      <c r="B40" s="1107"/>
      <c r="C40" s="117" t="s">
        <v>347</v>
      </c>
      <c r="D40" s="118"/>
      <c r="E40" s="119"/>
      <c r="F40" s="112" t="s">
        <v>209</v>
      </c>
      <c r="G40" s="118"/>
      <c r="H40" s="119"/>
      <c r="I40" s="112" t="s">
        <v>209</v>
      </c>
      <c r="J40" s="1257"/>
    </row>
    <row r="41" spans="1:10" ht="15" customHeight="1">
      <c r="A41" s="1107"/>
      <c r="B41" s="1107"/>
      <c r="C41" s="120" t="s">
        <v>102</v>
      </c>
      <c r="D41" s="121" t="s">
        <v>348</v>
      </c>
      <c r="E41" s="122"/>
      <c r="F41" s="123" t="s">
        <v>207</v>
      </c>
      <c r="G41" s="121" t="s">
        <v>348</v>
      </c>
      <c r="H41" s="122"/>
      <c r="I41" s="123" t="s">
        <v>349</v>
      </c>
      <c r="J41" s="1257"/>
    </row>
    <row r="42" spans="1:10" ht="15" customHeight="1">
      <c r="A42" s="1107"/>
      <c r="B42" s="1107"/>
      <c r="C42" s="117" t="s">
        <v>347</v>
      </c>
      <c r="D42" s="118"/>
      <c r="E42" s="119"/>
      <c r="F42" s="112" t="s">
        <v>209</v>
      </c>
      <c r="G42" s="118"/>
      <c r="H42" s="119"/>
      <c r="I42" s="112" t="s">
        <v>209</v>
      </c>
      <c r="J42" s="1257"/>
    </row>
    <row r="43" spans="1:10" ht="15" customHeight="1">
      <c r="A43" s="1107"/>
      <c r="B43" s="1107"/>
      <c r="C43" s="120" t="s">
        <v>102</v>
      </c>
      <c r="D43" s="121" t="s">
        <v>348</v>
      </c>
      <c r="E43" s="122"/>
      <c r="F43" s="123" t="s">
        <v>207</v>
      </c>
      <c r="G43" s="121" t="s">
        <v>348</v>
      </c>
      <c r="H43" s="122"/>
      <c r="I43" s="123" t="s">
        <v>349</v>
      </c>
      <c r="J43" s="1258"/>
    </row>
  </sheetData>
  <mergeCells count="60">
    <mergeCell ref="J38:J43"/>
    <mergeCell ref="C4:E4"/>
    <mergeCell ref="F5:G5"/>
    <mergeCell ref="J11:J12"/>
    <mergeCell ref="J15:J16"/>
    <mergeCell ref="J17:J18"/>
    <mergeCell ref="F6:G6"/>
    <mergeCell ref="F7:G7"/>
    <mergeCell ref="C11:C12"/>
    <mergeCell ref="J19:J20"/>
    <mergeCell ref="J29:J30"/>
    <mergeCell ref="J31:J32"/>
    <mergeCell ref="J33:J34"/>
    <mergeCell ref="J35:J36"/>
    <mergeCell ref="J21:J22"/>
    <mergeCell ref="J23:J24"/>
    <mergeCell ref="J25:J26"/>
    <mergeCell ref="J27:J28"/>
    <mergeCell ref="A38:B43"/>
    <mergeCell ref="A4:B4"/>
    <mergeCell ref="A5:B5"/>
    <mergeCell ref="C5:D5"/>
    <mergeCell ref="A6:B6"/>
    <mergeCell ref="C6:D6"/>
    <mergeCell ref="A7:B7"/>
    <mergeCell ref="C7:D7"/>
    <mergeCell ref="B35:B36"/>
    <mergeCell ref="C35:C36"/>
    <mergeCell ref="D11:I11"/>
    <mergeCell ref="D12:F12"/>
    <mergeCell ref="G12:I12"/>
    <mergeCell ref="F4:H4"/>
    <mergeCell ref="C21:C22"/>
    <mergeCell ref="A11:B12"/>
    <mergeCell ref="A15:B16"/>
    <mergeCell ref="C15:C16"/>
    <mergeCell ref="A17:B17"/>
    <mergeCell ref="A18:B18"/>
    <mergeCell ref="C17:C18"/>
    <mergeCell ref="A19:B19"/>
    <mergeCell ref="C19:C20"/>
    <mergeCell ref="A20:B20"/>
    <mergeCell ref="A13:B14"/>
    <mergeCell ref="C13:C14"/>
    <mergeCell ref="J13:J14"/>
    <mergeCell ref="D15:F16"/>
    <mergeCell ref="B33:B34"/>
    <mergeCell ref="C33:C34"/>
    <mergeCell ref="A33:A36"/>
    <mergeCell ref="A23:B24"/>
    <mergeCell ref="C23:C24"/>
    <mergeCell ref="A25:B26"/>
    <mergeCell ref="C25:C26"/>
    <mergeCell ref="A27:B28"/>
    <mergeCell ref="C27:C28"/>
    <mergeCell ref="A31:B32"/>
    <mergeCell ref="C31:C32"/>
    <mergeCell ref="A29:B30"/>
    <mergeCell ref="C29:C30"/>
    <mergeCell ref="A21:B22"/>
  </mergeCells>
  <phoneticPr fontId="10"/>
  <printOptions horizontalCentered="1"/>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3"/>
  <sheetViews>
    <sheetView view="pageBreakPreview" topLeftCell="A14" zoomScale="115" zoomScaleNormal="100" zoomScaleSheetLayoutView="115" workbookViewId="0">
      <selection activeCell="I27" sqref="I27"/>
    </sheetView>
  </sheetViews>
  <sheetFormatPr defaultColWidth="9" defaultRowHeight="13.5"/>
  <cols>
    <col min="1" max="1" width="9.875" style="25" customWidth="1"/>
    <col min="2" max="2" width="15.75" style="25" customWidth="1"/>
    <col min="3" max="3" width="3.5" style="25" bestFit="1" customWidth="1"/>
    <col min="4" max="5" width="8.875" style="25" customWidth="1"/>
    <col min="6" max="6" width="10.5" style="25" customWidth="1"/>
    <col min="7" max="7" width="12.25" style="25" customWidth="1"/>
    <col min="8" max="8" width="3" style="25" customWidth="1"/>
    <col min="9" max="9" width="16.125" style="25" customWidth="1"/>
    <col min="10" max="16384" width="9" style="25"/>
  </cols>
  <sheetData>
    <row r="1" spans="1:9" ht="14.25" hidden="1">
      <c r="A1" s="1" t="s">
        <v>363</v>
      </c>
      <c r="B1" s="1"/>
      <c r="C1" s="1"/>
      <c r="D1" s="1"/>
      <c r="E1" s="1"/>
    </row>
    <row r="2" spans="1:9" ht="26.25" hidden="1" customHeight="1">
      <c r="A2" s="1108" t="s">
        <v>228</v>
      </c>
      <c r="B2" s="1109"/>
      <c r="C2" s="1110"/>
      <c r="D2" s="1108" t="s">
        <v>244</v>
      </c>
      <c r="E2" s="1109"/>
      <c r="F2" s="47"/>
      <c r="G2" s="50" t="s">
        <v>243</v>
      </c>
      <c r="H2" s="90"/>
    </row>
    <row r="3" spans="1:9" ht="26.25" hidden="1" customHeight="1">
      <c r="A3" s="1108" t="s">
        <v>229</v>
      </c>
      <c r="B3" s="1109"/>
      <c r="C3" s="1110"/>
      <c r="D3" s="1108" t="s">
        <v>244</v>
      </c>
      <c r="E3" s="1109"/>
      <c r="F3" s="47"/>
      <c r="G3" s="50" t="s">
        <v>243</v>
      </c>
      <c r="H3" s="90"/>
    </row>
    <row r="4" spans="1:9" ht="26.25" hidden="1" customHeight="1">
      <c r="A4" s="1116" t="s">
        <v>230</v>
      </c>
      <c r="B4" s="1267"/>
      <c r="C4" s="1235"/>
      <c r="D4" s="1108" t="s">
        <v>244</v>
      </c>
      <c r="E4" s="1109"/>
      <c r="F4" s="47"/>
      <c r="G4" s="50" t="s">
        <v>243</v>
      </c>
      <c r="H4" s="90"/>
    </row>
    <row r="5" spans="1:9" ht="26.25" hidden="1" customHeight="1">
      <c r="A5" s="1268"/>
      <c r="B5" s="1269"/>
      <c r="C5" s="1270"/>
      <c r="D5" s="1114" t="s">
        <v>245</v>
      </c>
      <c r="E5" s="1116"/>
      <c r="F5" s="1267"/>
      <c r="G5" s="1235"/>
      <c r="H5" s="90"/>
    </row>
    <row r="6" spans="1:9" ht="26.25" hidden="1" customHeight="1">
      <c r="A6" s="1117"/>
      <c r="B6" s="1271"/>
      <c r="C6" s="1236"/>
      <c r="D6" s="1115"/>
      <c r="E6" s="1117"/>
      <c r="F6" s="1271"/>
      <c r="G6" s="1236"/>
      <c r="H6" s="90"/>
    </row>
    <row r="7" spans="1:9" ht="14.25" hidden="1">
      <c r="A7" s="1"/>
      <c r="B7" s="1"/>
      <c r="C7" s="1"/>
      <c r="D7" s="1"/>
      <c r="E7" s="1"/>
    </row>
    <row r="8" spans="1:9" ht="20.25" customHeight="1">
      <c r="A8" s="1" t="s">
        <v>862</v>
      </c>
      <c r="B8" s="1"/>
      <c r="C8" s="1"/>
      <c r="D8" s="1"/>
      <c r="E8" s="1"/>
    </row>
    <row r="9" spans="1:9" ht="28.5" customHeight="1">
      <c r="A9" s="1108" t="s">
        <v>231</v>
      </c>
      <c r="B9" s="1109"/>
      <c r="C9" s="1109"/>
      <c r="D9" s="1109"/>
      <c r="E9" s="54"/>
      <c r="F9" s="1108" t="s">
        <v>232</v>
      </c>
      <c r="G9" s="1109"/>
      <c r="H9" s="1109"/>
      <c r="I9" s="1110"/>
    </row>
    <row r="10" spans="1:9" ht="18" customHeight="1">
      <c r="A10" s="1108" t="s">
        <v>233</v>
      </c>
      <c r="B10" s="1109"/>
      <c r="C10" s="1109"/>
      <c r="D10" s="1108" t="s">
        <v>234</v>
      </c>
      <c r="E10" s="1109"/>
      <c r="F10" s="1109"/>
      <c r="G10" s="1108" t="s">
        <v>235</v>
      </c>
      <c r="H10" s="1109"/>
      <c r="I10" s="1110"/>
    </row>
    <row r="11" spans="1:9" ht="14.25">
      <c r="A11" s="49" t="s">
        <v>236</v>
      </c>
      <c r="B11" s="1108" t="s">
        <v>246</v>
      </c>
      <c r="C11" s="1110"/>
      <c r="D11" s="52" t="s">
        <v>236</v>
      </c>
      <c r="E11" s="1108" t="s">
        <v>246</v>
      </c>
      <c r="F11" s="1110"/>
      <c r="G11" s="51" t="s">
        <v>247</v>
      </c>
      <c r="H11" s="1108" t="s">
        <v>246</v>
      </c>
      <c r="I11" s="1110"/>
    </row>
    <row r="12" spans="1:9" ht="23.25" customHeight="1">
      <c r="A12" s="2"/>
      <c r="B12" s="1116"/>
      <c r="C12" s="1235"/>
      <c r="D12" s="24"/>
      <c r="E12" s="1116"/>
      <c r="F12" s="1235"/>
      <c r="G12" s="59"/>
      <c r="H12" s="1116"/>
      <c r="I12" s="1235"/>
    </row>
    <row r="13" spans="1:9" ht="23.25" customHeight="1">
      <c r="A13" s="62"/>
      <c r="B13" s="1117"/>
      <c r="C13" s="1236"/>
      <c r="D13" s="61"/>
      <c r="E13" s="1117"/>
      <c r="F13" s="1236"/>
      <c r="G13" s="60"/>
      <c r="H13" s="1117"/>
      <c r="I13" s="1236"/>
    </row>
    <row r="14" spans="1:9" ht="21" customHeight="1">
      <c r="A14" s="1116" t="s">
        <v>248</v>
      </c>
      <c r="B14" s="1267"/>
      <c r="C14" s="1267"/>
      <c r="D14" s="1277" t="s">
        <v>249</v>
      </c>
      <c r="E14" s="1272"/>
      <c r="F14" s="1272"/>
      <c r="G14" s="1272" t="s">
        <v>250</v>
      </c>
      <c r="H14" s="1272"/>
      <c r="I14" s="1273"/>
    </row>
    <row r="15" spans="1:9" ht="21" customHeight="1">
      <c r="A15" s="1268"/>
      <c r="B15" s="1269"/>
      <c r="C15" s="1269"/>
      <c r="D15" s="1274" t="s">
        <v>251</v>
      </c>
      <c r="E15" s="1275"/>
      <c r="F15" s="1275"/>
      <c r="G15" s="1275" t="s">
        <v>252</v>
      </c>
      <c r="H15" s="1275"/>
      <c r="I15" s="1276"/>
    </row>
    <row r="16" spans="1:9" ht="21" customHeight="1">
      <c r="A16" s="1108" t="s">
        <v>979</v>
      </c>
      <c r="B16" s="1109"/>
      <c r="C16" s="1110"/>
      <c r="D16" s="20"/>
      <c r="E16" s="22" t="s">
        <v>253</v>
      </c>
      <c r="F16" s="22"/>
      <c r="G16" s="22"/>
      <c r="H16" s="22"/>
      <c r="I16" s="79"/>
    </row>
    <row r="17" spans="1:9" ht="18" customHeight="1">
      <c r="A17" s="1278" t="s">
        <v>254</v>
      </c>
      <c r="B17" s="1108" t="s">
        <v>237</v>
      </c>
      <c r="C17" s="1109"/>
      <c r="D17" s="1109"/>
      <c r="E17" s="1110"/>
      <c r="F17" s="1108" t="s">
        <v>255</v>
      </c>
      <c r="G17" s="1109"/>
      <c r="H17" s="1109"/>
      <c r="I17" s="1110"/>
    </row>
    <row r="18" spans="1:9" ht="15.75" customHeight="1">
      <c r="A18" s="1279"/>
      <c r="B18" s="1116"/>
      <c r="C18" s="1267"/>
      <c r="D18" s="1267"/>
      <c r="E18" s="1235"/>
      <c r="F18" s="1116"/>
      <c r="G18" s="1267"/>
      <c r="H18" s="1267"/>
      <c r="I18" s="1235"/>
    </row>
    <row r="19" spans="1:9" ht="21.75" customHeight="1">
      <c r="A19" s="1279"/>
      <c r="B19" s="1268"/>
      <c r="C19" s="1269"/>
      <c r="D19" s="1269"/>
      <c r="E19" s="1270"/>
      <c r="F19" s="1268"/>
      <c r="G19" s="1269"/>
      <c r="H19" s="1269"/>
      <c r="I19" s="1270"/>
    </row>
    <row r="20" spans="1:9">
      <c r="A20" s="1279"/>
      <c r="B20" s="1268"/>
      <c r="C20" s="1269"/>
      <c r="D20" s="1269"/>
      <c r="E20" s="1270"/>
      <c r="F20" s="1268"/>
      <c r="G20" s="1269"/>
      <c r="H20" s="1269"/>
      <c r="I20" s="1270"/>
    </row>
    <row r="21" spans="1:9" ht="19.5" customHeight="1">
      <c r="A21" s="1277" t="s">
        <v>256</v>
      </c>
      <c r="B21" s="1272"/>
      <c r="C21" s="1273"/>
      <c r="D21" s="52" t="s">
        <v>239</v>
      </c>
      <c r="E21" s="1277" t="s">
        <v>242</v>
      </c>
      <c r="F21" s="1272"/>
      <c r="G21" s="39"/>
      <c r="H21" s="39"/>
      <c r="I21" s="3"/>
    </row>
    <row r="22" spans="1:9" ht="19.5" customHeight="1">
      <c r="A22" s="1284"/>
      <c r="B22" s="1285"/>
      <c r="C22" s="1286"/>
      <c r="D22" s="55" t="s">
        <v>240</v>
      </c>
      <c r="E22" s="1268"/>
      <c r="F22" s="1269"/>
      <c r="G22" s="1269"/>
      <c r="H22" s="1269"/>
      <c r="I22" s="1270"/>
    </row>
    <row r="23" spans="1:9" ht="19.5" customHeight="1">
      <c r="A23" s="1274"/>
      <c r="B23" s="1275"/>
      <c r="C23" s="1276"/>
      <c r="D23" s="53" t="s">
        <v>241</v>
      </c>
      <c r="E23" s="1117"/>
      <c r="F23" s="1271"/>
      <c r="G23" s="1271"/>
      <c r="H23" s="1271"/>
      <c r="I23" s="1236"/>
    </row>
    <row r="24" spans="1:9">
      <c r="A24" s="76" t="s">
        <v>257</v>
      </c>
      <c r="B24" s="48"/>
      <c r="C24" s="36"/>
      <c r="D24" s="36"/>
      <c r="E24" s="48"/>
    </row>
    <row r="26" spans="1:9" ht="14.25">
      <c r="A26" s="1" t="s">
        <v>863</v>
      </c>
      <c r="B26" s="23"/>
      <c r="C26" s="23"/>
      <c r="D26" s="23"/>
      <c r="E26" s="23"/>
      <c r="F26" s="23"/>
      <c r="G26" s="23"/>
      <c r="H26" s="23"/>
      <c r="I26" s="455" t="s">
        <v>972</v>
      </c>
    </row>
    <row r="27" spans="1:9" ht="24" customHeight="1">
      <c r="A27" s="1116" t="s">
        <v>258</v>
      </c>
      <c r="B27" s="1235"/>
      <c r="C27" s="1108" t="s">
        <v>259</v>
      </c>
      <c r="D27" s="1109"/>
      <c r="E27" s="1109"/>
      <c r="F27" s="1110"/>
      <c r="G27" s="91" t="s">
        <v>270</v>
      </c>
      <c r="H27" s="92" t="s">
        <v>271</v>
      </c>
      <c r="I27" s="93" t="s">
        <v>272</v>
      </c>
    </row>
    <row r="28" spans="1:9" ht="24" customHeight="1">
      <c r="A28" s="1117"/>
      <c r="B28" s="1236"/>
      <c r="C28" s="1108" t="s">
        <v>274</v>
      </c>
      <c r="D28" s="1109"/>
      <c r="E28" s="1109"/>
      <c r="F28" s="1110"/>
      <c r="G28" s="91" t="s">
        <v>270</v>
      </c>
      <c r="H28" s="92" t="s">
        <v>271</v>
      </c>
      <c r="I28" s="93" t="s">
        <v>272</v>
      </c>
    </row>
    <row r="29" spans="1:9" ht="116.1" customHeight="1">
      <c r="A29" s="1280" t="s">
        <v>273</v>
      </c>
      <c r="B29" s="1198"/>
      <c r="C29" s="1281" t="s">
        <v>878</v>
      </c>
      <c r="D29" s="1282"/>
      <c r="E29" s="1282"/>
      <c r="F29" s="1282"/>
      <c r="G29" s="1282"/>
      <c r="H29" s="1282"/>
      <c r="I29" s="1283"/>
    </row>
    <row r="30" spans="1:9" ht="34.5" customHeight="1">
      <c r="A30" s="1116" t="s">
        <v>260</v>
      </c>
      <c r="B30" s="1235"/>
      <c r="C30" s="1108" t="s">
        <v>275</v>
      </c>
      <c r="D30" s="1109"/>
      <c r="E30" s="1109"/>
      <c r="F30" s="1110"/>
      <c r="G30" s="91" t="s">
        <v>270</v>
      </c>
      <c r="H30" s="92" t="s">
        <v>271</v>
      </c>
      <c r="I30" s="93" t="s">
        <v>272</v>
      </c>
    </row>
    <row r="31" spans="1:9" ht="34.5" customHeight="1">
      <c r="A31" s="1268"/>
      <c r="B31" s="1270"/>
      <c r="C31" s="1104" t="s">
        <v>914</v>
      </c>
      <c r="D31" s="1106"/>
      <c r="E31" s="1106"/>
      <c r="F31" s="1105"/>
      <c r="G31" s="91" t="s">
        <v>270</v>
      </c>
      <c r="H31" s="92" t="s">
        <v>271</v>
      </c>
      <c r="I31" s="93" t="s">
        <v>272</v>
      </c>
    </row>
    <row r="32" spans="1:9" ht="34.5" customHeight="1">
      <c r="A32" s="1268"/>
      <c r="B32" s="1270"/>
      <c r="C32" s="1108" t="s">
        <v>276</v>
      </c>
      <c r="D32" s="1109"/>
      <c r="E32" s="1109"/>
      <c r="F32" s="1110"/>
      <c r="G32" s="91" t="s">
        <v>270</v>
      </c>
      <c r="H32" s="92" t="s">
        <v>271</v>
      </c>
      <c r="I32" s="93" t="s">
        <v>272</v>
      </c>
    </row>
    <row r="33" spans="1:9" ht="34.5" customHeight="1">
      <c r="A33" s="1117"/>
      <c r="B33" s="1236"/>
      <c r="C33" s="1117" t="s">
        <v>277</v>
      </c>
      <c r="D33" s="1271"/>
      <c r="E33" s="1271"/>
      <c r="F33" s="1236"/>
      <c r="G33" s="91" t="s">
        <v>270</v>
      </c>
      <c r="H33" s="92" t="s">
        <v>271</v>
      </c>
      <c r="I33" s="93" t="s">
        <v>272</v>
      </c>
    </row>
  </sheetData>
  <mergeCells count="46">
    <mergeCell ref="H11:I11"/>
    <mergeCell ref="H12:I12"/>
    <mergeCell ref="H13:I13"/>
    <mergeCell ref="A29:B29"/>
    <mergeCell ref="A30:B33"/>
    <mergeCell ref="C30:F30"/>
    <mergeCell ref="C31:F31"/>
    <mergeCell ref="C32:F32"/>
    <mergeCell ref="C33:F33"/>
    <mergeCell ref="C29:I29"/>
    <mergeCell ref="A27:B28"/>
    <mergeCell ref="C27:F27"/>
    <mergeCell ref="C28:F28"/>
    <mergeCell ref="A21:C23"/>
    <mergeCell ref="E22:I23"/>
    <mergeCell ref="E21:F21"/>
    <mergeCell ref="A16:C16"/>
    <mergeCell ref="A17:A20"/>
    <mergeCell ref="F17:I17"/>
    <mergeCell ref="B17:E17"/>
    <mergeCell ref="B18:E20"/>
    <mergeCell ref="F18:I20"/>
    <mergeCell ref="G14:I14"/>
    <mergeCell ref="D15:F15"/>
    <mergeCell ref="G15:I15"/>
    <mergeCell ref="A9:D9"/>
    <mergeCell ref="F9:I9"/>
    <mergeCell ref="A10:C10"/>
    <mergeCell ref="D10:F10"/>
    <mergeCell ref="G10:I10"/>
    <mergeCell ref="A14:C15"/>
    <mergeCell ref="E11:F11"/>
    <mergeCell ref="B11:C11"/>
    <mergeCell ref="B12:C12"/>
    <mergeCell ref="E12:F12"/>
    <mergeCell ref="B13:C13"/>
    <mergeCell ref="E13:F13"/>
    <mergeCell ref="D14:F14"/>
    <mergeCell ref="D3:E3"/>
    <mergeCell ref="D4:E4"/>
    <mergeCell ref="A2:C2"/>
    <mergeCell ref="A3:C3"/>
    <mergeCell ref="D2:E2"/>
    <mergeCell ref="A4:C6"/>
    <mergeCell ref="D5:D6"/>
    <mergeCell ref="E5:G6"/>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5"/>
  <sheetViews>
    <sheetView view="pageBreakPreview" topLeftCell="A19" zoomScale="115" zoomScaleNormal="100" zoomScaleSheetLayoutView="115" workbookViewId="0">
      <selection activeCell="A34" sqref="A34:E34"/>
    </sheetView>
  </sheetViews>
  <sheetFormatPr defaultColWidth="9" defaultRowHeight="13.5"/>
  <cols>
    <col min="1" max="1" width="12.25" style="19" customWidth="1"/>
    <col min="2" max="2" width="9" style="19"/>
    <col min="3" max="3" width="10.875" style="19" customWidth="1"/>
    <col min="4" max="4" width="9" style="19"/>
    <col min="5" max="5" width="11.875" style="19" customWidth="1"/>
    <col min="6" max="16384" width="9" style="19"/>
  </cols>
  <sheetData>
    <row r="1" spans="1:9" s="25" customFormat="1" ht="22.5" customHeight="1">
      <c r="A1" s="1" t="s">
        <v>864</v>
      </c>
      <c r="B1" s="23"/>
      <c r="C1" s="23"/>
      <c r="D1" s="23"/>
      <c r="E1" s="23"/>
      <c r="F1" s="23"/>
      <c r="G1" s="23"/>
      <c r="H1" s="19"/>
      <c r="I1" s="455" t="s">
        <v>980</v>
      </c>
    </row>
    <row r="2" spans="1:9" ht="21" customHeight="1">
      <c r="A2" s="1104" t="s">
        <v>981</v>
      </c>
      <c r="B2" s="1106"/>
      <c r="C2" s="1238" t="s">
        <v>982</v>
      </c>
      <c r="D2" s="1238"/>
      <c r="E2" s="1238"/>
      <c r="F2" s="1238"/>
      <c r="G2" s="1238"/>
      <c r="H2" s="1238"/>
      <c r="I2" s="1238"/>
    </row>
    <row r="3" spans="1:9" ht="21" customHeight="1">
      <c r="A3" s="1108" t="s">
        <v>983</v>
      </c>
      <c r="B3" s="1109"/>
      <c r="C3" s="1314"/>
      <c r="D3" s="1314"/>
      <c r="E3" s="1314"/>
      <c r="F3" s="1314"/>
      <c r="G3" s="1314"/>
      <c r="H3" s="1314"/>
      <c r="I3" s="1314"/>
    </row>
    <row r="4" spans="1:9" ht="21" customHeight="1">
      <c r="A4" s="1108" t="s">
        <v>954</v>
      </c>
      <c r="B4" s="1109"/>
      <c r="C4" s="1107" t="s">
        <v>955</v>
      </c>
      <c r="D4" s="1107"/>
      <c r="E4" s="1107"/>
      <c r="F4" s="1107"/>
      <c r="G4" s="1107"/>
      <c r="H4" s="1107"/>
      <c r="I4" s="1107"/>
    </row>
    <row r="5" spans="1:9" s="25" customFormat="1" ht="14.25">
      <c r="A5" s="90"/>
      <c r="B5" s="90"/>
      <c r="C5" s="90"/>
      <c r="D5" s="90"/>
      <c r="E5" s="90"/>
      <c r="F5" s="90"/>
      <c r="G5" s="64"/>
      <c r="H5" s="64"/>
      <c r="I5" s="64"/>
    </row>
    <row r="6" spans="1:9" ht="18.75" customHeight="1">
      <c r="A6" s="1" t="s">
        <v>984</v>
      </c>
      <c r="B6" s="23"/>
      <c r="C6" s="23"/>
      <c r="D6" s="23"/>
      <c r="E6" s="23"/>
      <c r="F6" s="23"/>
      <c r="G6" s="23"/>
    </row>
    <row r="7" spans="1:9" ht="24.75" customHeight="1">
      <c r="A7" s="51" t="s">
        <v>286</v>
      </c>
      <c r="B7" s="1109" t="s">
        <v>261</v>
      </c>
      <c r="C7" s="1109"/>
      <c r="D7" s="1109"/>
      <c r="E7" s="1109"/>
      <c r="F7" s="1108" t="s">
        <v>238</v>
      </c>
      <c r="G7" s="1109"/>
      <c r="H7" s="1109"/>
      <c r="I7" s="1110"/>
    </row>
    <row r="8" spans="1:9" ht="51" customHeight="1">
      <c r="A8" s="56"/>
      <c r="B8" s="1109"/>
      <c r="C8" s="1109"/>
      <c r="D8" s="1109"/>
      <c r="E8" s="1109"/>
      <c r="F8" s="1108"/>
      <c r="G8" s="1109"/>
      <c r="H8" s="1109"/>
      <c r="I8" s="1110"/>
    </row>
    <row r="9" spans="1:9">
      <c r="A9" s="48" t="s">
        <v>262</v>
      </c>
      <c r="B9" s="23"/>
      <c r="C9" s="23"/>
      <c r="D9" s="23"/>
      <c r="E9" s="23"/>
      <c r="F9" s="23"/>
      <c r="G9" s="23"/>
    </row>
    <row r="10" spans="1:9">
      <c r="A10" s="116"/>
      <c r="B10" s="23"/>
      <c r="C10" s="23"/>
      <c r="D10" s="23"/>
      <c r="E10" s="23"/>
      <c r="F10" s="23"/>
      <c r="G10" s="23"/>
    </row>
    <row r="11" spans="1:9" ht="21.75" customHeight="1">
      <c r="A11" s="1104" t="s">
        <v>629</v>
      </c>
      <c r="B11" s="1106"/>
      <c r="C11" s="1106"/>
      <c r="D11" s="1106"/>
      <c r="E11" s="1106"/>
      <c r="F11" s="1105"/>
      <c r="G11" s="325" t="s">
        <v>270</v>
      </c>
      <c r="H11" s="326" t="s">
        <v>630</v>
      </c>
      <c r="I11" s="327" t="s">
        <v>272</v>
      </c>
    </row>
    <row r="12" spans="1:9">
      <c r="A12" s="89"/>
      <c r="B12" s="23"/>
      <c r="C12" s="23"/>
      <c r="D12" s="23"/>
      <c r="E12" s="23"/>
      <c r="F12" s="23"/>
      <c r="G12" s="23"/>
    </row>
    <row r="13" spans="1:9" ht="14.25">
      <c r="A13" s="131" t="s">
        <v>584</v>
      </c>
      <c r="B13" s="136"/>
      <c r="C13" s="136"/>
      <c r="D13" s="136"/>
      <c r="E13" s="136"/>
      <c r="F13" s="136"/>
      <c r="G13" s="136"/>
      <c r="H13" s="134"/>
      <c r="I13" s="134"/>
    </row>
    <row r="14" spans="1:9" ht="33" customHeight="1">
      <c r="A14" s="1313" t="s">
        <v>585</v>
      </c>
      <c r="B14" s="1313"/>
      <c r="C14" s="1313"/>
      <c r="D14" s="1313"/>
      <c r="E14" s="1313"/>
      <c r="F14" s="1313"/>
      <c r="G14" s="319" t="s">
        <v>270</v>
      </c>
      <c r="H14" s="320" t="s">
        <v>586</v>
      </c>
      <c r="I14" s="321" t="s">
        <v>272</v>
      </c>
    </row>
    <row r="15" spans="1:9" ht="33" customHeight="1">
      <c r="A15" s="1313" t="s">
        <v>587</v>
      </c>
      <c r="B15" s="1313"/>
      <c r="C15" s="1313"/>
      <c r="D15" s="1313"/>
      <c r="E15" s="1313"/>
      <c r="F15" s="1313"/>
      <c r="G15" s="319" t="s">
        <v>270</v>
      </c>
      <c r="H15" s="320" t="s">
        <v>586</v>
      </c>
      <c r="I15" s="321" t="s">
        <v>272</v>
      </c>
    </row>
    <row r="16" spans="1:9" ht="14.25">
      <c r="A16" s="1"/>
      <c r="B16" s="23"/>
      <c r="C16" s="23"/>
      <c r="D16" s="23"/>
      <c r="E16" s="23"/>
      <c r="F16" s="23"/>
      <c r="G16" s="23"/>
    </row>
    <row r="17" spans="1:9" ht="18" customHeight="1">
      <c r="A17" s="1" t="s">
        <v>865</v>
      </c>
      <c r="B17" s="23"/>
      <c r="C17" s="23"/>
      <c r="D17" s="23"/>
      <c r="E17" s="23"/>
      <c r="F17" s="23"/>
      <c r="G17" s="23"/>
      <c r="I17" s="455" t="s">
        <v>970</v>
      </c>
    </row>
    <row r="18" spans="1:9" ht="24" customHeight="1">
      <c r="A18" s="1108" t="s">
        <v>263</v>
      </c>
      <c r="B18" s="1109"/>
      <c r="C18" s="1109"/>
      <c r="D18" s="1110"/>
      <c r="E18" s="1108" t="s">
        <v>278</v>
      </c>
      <c r="F18" s="1109"/>
      <c r="G18" s="57" t="s">
        <v>271</v>
      </c>
      <c r="H18" s="1111" t="s">
        <v>279</v>
      </c>
      <c r="I18" s="1243"/>
    </row>
    <row r="19" spans="1:9" ht="35.25" customHeight="1">
      <c r="A19" s="1108" t="s">
        <v>264</v>
      </c>
      <c r="B19" s="1109"/>
      <c r="C19" s="1110"/>
      <c r="D19" s="51" t="s">
        <v>280</v>
      </c>
      <c r="E19" s="1108"/>
      <c r="F19" s="1110"/>
      <c r="G19" s="63" t="s">
        <v>281</v>
      </c>
      <c r="H19" s="1242"/>
      <c r="I19" s="1243"/>
    </row>
    <row r="20" spans="1:9">
      <c r="A20" s="1116" t="s">
        <v>285</v>
      </c>
      <c r="B20" s="1267"/>
      <c r="C20" s="1267"/>
      <c r="D20" s="1235"/>
      <c r="E20" s="1310" t="s">
        <v>284</v>
      </c>
      <c r="F20" s="1311"/>
      <c r="G20" s="1311"/>
      <c r="H20" s="1311"/>
      <c r="I20" s="1312"/>
    </row>
    <row r="21" spans="1:9" ht="18.75" customHeight="1">
      <c r="A21" s="1117"/>
      <c r="B21" s="1271"/>
      <c r="C21" s="1271"/>
      <c r="D21" s="1236"/>
      <c r="E21" s="1117" t="s">
        <v>282</v>
      </c>
      <c r="F21" s="1271"/>
      <c r="G21" s="58" t="s">
        <v>271</v>
      </c>
      <c r="H21" s="1113" t="s">
        <v>283</v>
      </c>
      <c r="I21" s="1130"/>
    </row>
    <row r="22" spans="1:9" ht="18.75" customHeight="1">
      <c r="A22" s="90"/>
      <c r="B22" s="90"/>
      <c r="C22" s="90"/>
      <c r="D22" s="90"/>
      <c r="E22" s="90"/>
      <c r="F22" s="90"/>
      <c r="G22" s="64"/>
      <c r="H22" s="64"/>
      <c r="I22" s="64"/>
    </row>
    <row r="23" spans="1:9" ht="21.75" customHeight="1">
      <c r="A23" s="131" t="s">
        <v>556</v>
      </c>
      <c r="B23" s="136"/>
      <c r="C23" s="136"/>
      <c r="D23" s="136"/>
      <c r="E23" s="136"/>
      <c r="F23" s="136"/>
      <c r="G23" s="136"/>
      <c r="H23" s="134"/>
      <c r="I23" s="455" t="s">
        <v>970</v>
      </c>
    </row>
    <row r="24" spans="1:9" ht="24" customHeight="1">
      <c r="A24" s="1104" t="s">
        <v>557</v>
      </c>
      <c r="B24" s="1106"/>
      <c r="C24" s="1106"/>
      <c r="D24" s="1105"/>
      <c r="E24" s="1104" t="s">
        <v>558</v>
      </c>
      <c r="F24" s="1106"/>
      <c r="G24" s="275" t="s">
        <v>559</v>
      </c>
      <c r="H24" s="1173" t="s">
        <v>560</v>
      </c>
      <c r="I24" s="1174"/>
    </row>
    <row r="25" spans="1:9" ht="35.25" customHeight="1">
      <c r="A25" s="1201" t="s">
        <v>561</v>
      </c>
      <c r="B25" s="1202"/>
      <c r="C25" s="1203"/>
      <c r="D25" s="274" t="s">
        <v>280</v>
      </c>
      <c r="E25" s="1104"/>
      <c r="F25" s="1105"/>
      <c r="G25" s="277" t="s">
        <v>281</v>
      </c>
      <c r="H25" s="1172"/>
      <c r="I25" s="1174"/>
    </row>
    <row r="26" spans="1:9" ht="13.5" customHeight="1">
      <c r="A26" s="1296" t="s">
        <v>562</v>
      </c>
      <c r="B26" s="1297"/>
      <c r="C26" s="1297"/>
      <c r="D26" s="1298"/>
      <c r="E26" s="1302" t="s">
        <v>563</v>
      </c>
      <c r="F26" s="1303"/>
      <c r="G26" s="1303"/>
      <c r="H26" s="1303"/>
      <c r="I26" s="1304"/>
    </row>
    <row r="27" spans="1:9" ht="19.5" customHeight="1">
      <c r="A27" s="1299"/>
      <c r="B27" s="1300"/>
      <c r="C27" s="1300"/>
      <c r="D27" s="1301"/>
      <c r="E27" s="1299" t="s">
        <v>564</v>
      </c>
      <c r="F27" s="1300"/>
      <c r="G27" s="276" t="s">
        <v>559</v>
      </c>
      <c r="H27" s="1146" t="s">
        <v>565</v>
      </c>
      <c r="I27" s="1147"/>
    </row>
    <row r="28" spans="1:9" ht="39" customHeight="1">
      <c r="A28" s="1305" t="s">
        <v>896</v>
      </c>
      <c r="B28" s="1306"/>
      <c r="C28" s="1306"/>
      <c r="D28" s="1307"/>
      <c r="E28" s="1106" t="s">
        <v>897</v>
      </c>
      <c r="F28" s="1106"/>
      <c r="G28" s="659" t="s">
        <v>899</v>
      </c>
      <c r="H28" s="1106" t="s">
        <v>898</v>
      </c>
      <c r="I28" s="1105"/>
    </row>
    <row r="29" spans="1:9" s="134" customFormat="1" ht="42.75" customHeight="1">
      <c r="A29" s="1131" t="s">
        <v>985</v>
      </c>
      <c r="B29" s="1132"/>
      <c r="C29" s="1132"/>
      <c r="D29" s="1133"/>
      <c r="E29" s="1297" t="s">
        <v>941</v>
      </c>
      <c r="F29" s="1308"/>
      <c r="G29" s="676" t="s">
        <v>240</v>
      </c>
      <c r="H29" s="1140" t="s">
        <v>942</v>
      </c>
      <c r="I29" s="1309"/>
    </row>
    <row r="30" spans="1:9" s="134" customFormat="1" ht="40.5" customHeight="1">
      <c r="A30" s="1293" t="s">
        <v>986</v>
      </c>
      <c r="B30" s="1294"/>
      <c r="C30" s="1294"/>
      <c r="D30" s="1295"/>
      <c r="E30" s="1287" t="s">
        <v>938</v>
      </c>
      <c r="F30" s="1288"/>
      <c r="G30" s="678" t="s">
        <v>240</v>
      </c>
      <c r="H30" s="1289" t="s">
        <v>939</v>
      </c>
      <c r="I30" s="1290"/>
    </row>
    <row r="31" spans="1:9" ht="15.75" customHeight="1">
      <c r="A31" s="90"/>
      <c r="B31" s="90"/>
      <c r="C31" s="90"/>
      <c r="D31" s="90"/>
      <c r="E31" s="90"/>
      <c r="F31" s="90"/>
      <c r="G31" s="64"/>
      <c r="H31" s="64"/>
      <c r="I31" s="64"/>
    </row>
    <row r="32" spans="1:9" ht="14.25">
      <c r="A32" s="67" t="s">
        <v>900</v>
      </c>
      <c r="B32" s="284"/>
      <c r="C32" s="284"/>
      <c r="D32" s="284"/>
      <c r="E32" s="284"/>
      <c r="F32" s="284"/>
      <c r="G32" s="655"/>
      <c r="H32" s="655"/>
      <c r="I32" s="655"/>
    </row>
    <row r="33" spans="1:9" ht="51" customHeight="1">
      <c r="A33" s="713" t="s">
        <v>890</v>
      </c>
      <c r="B33" s="714"/>
      <c r="C33" s="714"/>
      <c r="D33" s="714"/>
      <c r="E33" s="715"/>
      <c r="F33" s="1172" t="s">
        <v>891</v>
      </c>
      <c r="G33" s="1173"/>
      <c r="H33" s="1173"/>
      <c r="I33" s="1174"/>
    </row>
    <row r="34" spans="1:9" ht="51" customHeight="1">
      <c r="A34" s="713" t="s">
        <v>892</v>
      </c>
      <c r="B34" s="714"/>
      <c r="C34" s="714"/>
      <c r="D34" s="714"/>
      <c r="E34" s="715"/>
      <c r="F34" s="1291" t="s">
        <v>893</v>
      </c>
      <c r="G34" s="719"/>
      <c r="H34" s="719"/>
      <c r="I34" s="1292"/>
    </row>
    <row r="35" spans="1:9">
      <c r="A35" s="116"/>
    </row>
  </sheetData>
  <mergeCells count="46">
    <mergeCell ref="A2:B2"/>
    <mergeCell ref="C2:I2"/>
    <mergeCell ref="A3:B3"/>
    <mergeCell ref="C3:I3"/>
    <mergeCell ref="A4:B4"/>
    <mergeCell ref="C4:I4"/>
    <mergeCell ref="H19:I19"/>
    <mergeCell ref="E19:F19"/>
    <mergeCell ref="A19:C19"/>
    <mergeCell ref="B7:E7"/>
    <mergeCell ref="F7:I7"/>
    <mergeCell ref="B8:E8"/>
    <mergeCell ref="F8:I8"/>
    <mergeCell ref="E18:F18"/>
    <mergeCell ref="H18:I18"/>
    <mergeCell ref="A18:D18"/>
    <mergeCell ref="A14:F14"/>
    <mergeCell ref="A15:F15"/>
    <mergeCell ref="A11:F11"/>
    <mergeCell ref="E21:F21"/>
    <mergeCell ref="H21:I21"/>
    <mergeCell ref="E20:I20"/>
    <mergeCell ref="A20:D21"/>
    <mergeCell ref="A24:D24"/>
    <mergeCell ref="E24:F24"/>
    <mergeCell ref="H24:I24"/>
    <mergeCell ref="A28:D28"/>
    <mergeCell ref="E28:F28"/>
    <mergeCell ref="H28:I28"/>
    <mergeCell ref="A29:D29"/>
    <mergeCell ref="E29:F29"/>
    <mergeCell ref="H29:I29"/>
    <mergeCell ref="A25:C25"/>
    <mergeCell ref="E25:F25"/>
    <mergeCell ref="H25:I25"/>
    <mergeCell ref="A26:D27"/>
    <mergeCell ref="E26:I26"/>
    <mergeCell ref="E27:F27"/>
    <mergeCell ref="H27:I27"/>
    <mergeCell ref="E30:F30"/>
    <mergeCell ref="H30:I30"/>
    <mergeCell ref="A33:E33"/>
    <mergeCell ref="F33:I33"/>
    <mergeCell ref="A34:E34"/>
    <mergeCell ref="F34:I34"/>
    <mergeCell ref="A30:D30"/>
  </mergeCells>
  <phoneticPr fontId="10"/>
  <printOptions horizontalCentered="1"/>
  <pageMargins left="0.70866141732283472" right="0.70866141732283472" top="0.74803149606299213" bottom="0.74803149606299213" header="0.31496062992125984" footer="0.31496062992125984"/>
  <pageSetup paperSize="9" scale="88"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0"/>
  <sheetViews>
    <sheetView view="pageBreakPreview" zoomScale="110" zoomScaleNormal="100" zoomScaleSheetLayoutView="110" workbookViewId="0">
      <selection activeCell="A28" sqref="A28:C29"/>
    </sheetView>
  </sheetViews>
  <sheetFormatPr defaultColWidth="9" defaultRowHeight="13.5"/>
  <cols>
    <col min="1" max="1" width="9" style="136"/>
    <col min="2" max="11" width="5.75" style="136" customWidth="1"/>
    <col min="12" max="12" width="6.625" style="136" customWidth="1"/>
    <col min="13" max="13" width="5.75" style="136" customWidth="1"/>
    <col min="14" max="16384" width="9" style="136"/>
  </cols>
  <sheetData>
    <row r="1" spans="1:14" s="19" customFormat="1" ht="14.25">
      <c r="A1" s="67" t="s">
        <v>913</v>
      </c>
      <c r="B1" s="654"/>
      <c r="C1" s="654"/>
      <c r="D1" s="654"/>
      <c r="E1" s="654"/>
      <c r="F1" s="654"/>
      <c r="G1" s="64"/>
      <c r="H1" s="64"/>
      <c r="I1" s="64"/>
      <c r="N1" s="455"/>
    </row>
    <row r="2" spans="1:14" s="19" customFormat="1" ht="14.25">
      <c r="A2" s="1" t="s">
        <v>265</v>
      </c>
      <c r="B2" s="23"/>
      <c r="C2" s="23"/>
      <c r="D2" s="23"/>
      <c r="E2" s="23"/>
      <c r="F2" s="23"/>
      <c r="G2" s="23"/>
    </row>
    <row r="3" spans="1:14" s="19" customFormat="1" ht="23.25" customHeight="1">
      <c r="A3" s="1108" t="s">
        <v>266</v>
      </c>
      <c r="B3" s="1109"/>
      <c r="C3" s="1109"/>
      <c r="D3" s="1109"/>
      <c r="E3" s="1109"/>
      <c r="F3" s="1109"/>
      <c r="G3" s="1109"/>
      <c r="H3" s="1109"/>
      <c r="I3" s="1109"/>
      <c r="J3" s="1110"/>
      <c r="K3" s="1116" t="s">
        <v>267</v>
      </c>
      <c r="L3" s="1267"/>
      <c r="M3" s="1267"/>
      <c r="N3" s="1235"/>
    </row>
    <row r="4" spans="1:14" s="19" customFormat="1" ht="23.25" customHeight="1">
      <c r="A4" s="1108" t="s">
        <v>895</v>
      </c>
      <c r="B4" s="1110"/>
      <c r="C4" s="1108" t="s">
        <v>894</v>
      </c>
      <c r="D4" s="1109"/>
      <c r="E4" s="1109"/>
      <c r="F4" s="1110"/>
      <c r="G4" s="1108" t="s">
        <v>268</v>
      </c>
      <c r="H4" s="1109"/>
      <c r="I4" s="1109"/>
      <c r="J4" s="1110"/>
      <c r="K4" s="1117"/>
      <c r="L4" s="1271"/>
      <c r="M4" s="1271"/>
      <c r="N4" s="1236"/>
    </row>
    <row r="5" spans="1:14" s="19" customFormat="1" ht="24" customHeight="1">
      <c r="A5" s="1108"/>
      <c r="B5" s="1110"/>
      <c r="C5" s="1108"/>
      <c r="D5" s="1109"/>
      <c r="E5" s="1109"/>
      <c r="F5" s="1110"/>
      <c r="G5" s="1108" t="s">
        <v>269</v>
      </c>
      <c r="H5" s="1109"/>
      <c r="I5" s="1109"/>
      <c r="J5" s="1110"/>
      <c r="K5" s="1108" t="s">
        <v>269</v>
      </c>
      <c r="L5" s="1109"/>
      <c r="M5" s="1109"/>
      <c r="N5" s="1110"/>
    </row>
    <row r="6" spans="1:14" s="19" customFormat="1">
      <c r="A6" s="116" t="s">
        <v>435</v>
      </c>
      <c r="B6" s="23"/>
      <c r="C6" s="23"/>
      <c r="D6" s="23"/>
      <c r="E6" s="23"/>
      <c r="F6" s="23"/>
      <c r="G6" s="23"/>
    </row>
    <row r="7" spans="1:14">
      <c r="A7" s="653"/>
    </row>
    <row r="8" spans="1:14" s="134" customFormat="1" ht="20.25" customHeight="1">
      <c r="A8" s="1315" t="s">
        <v>928</v>
      </c>
      <c r="B8" s="1315"/>
      <c r="C8" s="1315"/>
      <c r="D8" s="1315" t="s">
        <v>929</v>
      </c>
      <c r="E8" s="1315"/>
      <c r="F8" s="1315"/>
      <c r="G8" s="1315" t="s">
        <v>930</v>
      </c>
      <c r="H8" s="1315"/>
      <c r="I8" s="1315"/>
      <c r="J8" s="1315"/>
      <c r="K8" s="1315" t="s">
        <v>929</v>
      </c>
      <c r="L8" s="1315"/>
      <c r="M8" s="1315"/>
    </row>
    <row r="9" spans="1:14" s="134" customFormat="1" ht="24" customHeight="1">
      <c r="A9" s="1315" t="s">
        <v>931</v>
      </c>
      <c r="B9" s="1315"/>
      <c r="C9" s="1315"/>
      <c r="D9" s="1315" t="s">
        <v>932</v>
      </c>
      <c r="E9" s="1315"/>
      <c r="F9" s="1315"/>
      <c r="G9" s="1315" t="s">
        <v>933</v>
      </c>
      <c r="H9" s="1315"/>
      <c r="I9" s="1315"/>
      <c r="J9" s="1315"/>
      <c r="K9" s="1315" t="s">
        <v>932</v>
      </c>
      <c r="L9" s="1315"/>
      <c r="M9" s="1315"/>
    </row>
    <row r="10" spans="1:14" s="134" customFormat="1" ht="16.5" customHeight="1">
      <c r="A10" s="667"/>
      <c r="B10" s="667"/>
      <c r="C10" s="667"/>
      <c r="D10" s="667"/>
      <c r="E10" s="667"/>
      <c r="F10" s="667"/>
      <c r="G10" s="667"/>
      <c r="H10" s="667"/>
      <c r="I10" s="667"/>
      <c r="J10" s="667"/>
      <c r="K10" s="667"/>
      <c r="L10" s="667"/>
      <c r="M10" s="667"/>
    </row>
    <row r="11" spans="1:14" ht="14.25">
      <c r="A11" s="131" t="s">
        <v>582</v>
      </c>
      <c r="N11" s="455" t="s">
        <v>987</v>
      </c>
    </row>
    <row r="12" spans="1:14" ht="27" customHeight="1">
      <c r="A12" s="155" t="s">
        <v>302</v>
      </c>
      <c r="B12" s="144" t="s">
        <v>192</v>
      </c>
      <c r="C12" s="144" t="s">
        <v>65</v>
      </c>
      <c r="D12" s="144" t="s">
        <v>66</v>
      </c>
      <c r="E12" s="144" t="s">
        <v>67</v>
      </c>
      <c r="F12" s="144" t="s">
        <v>68</v>
      </c>
      <c r="G12" s="144" t="s">
        <v>69</v>
      </c>
      <c r="H12" s="144" t="s">
        <v>88</v>
      </c>
      <c r="I12" s="144" t="s">
        <v>89</v>
      </c>
      <c r="J12" s="144" t="s">
        <v>90</v>
      </c>
      <c r="K12" s="144" t="s">
        <v>193</v>
      </c>
      <c r="L12" s="144" t="s">
        <v>194</v>
      </c>
      <c r="M12" s="144" t="s">
        <v>195</v>
      </c>
      <c r="N12" s="144" t="s">
        <v>287</v>
      </c>
    </row>
    <row r="13" spans="1:14" ht="20.25" customHeight="1">
      <c r="A13" s="1318" t="s">
        <v>288</v>
      </c>
      <c r="B13" s="156"/>
      <c r="C13" s="156"/>
      <c r="D13" s="156"/>
      <c r="E13" s="156"/>
      <c r="F13" s="156"/>
      <c r="G13" s="156"/>
      <c r="H13" s="156"/>
      <c r="I13" s="156"/>
      <c r="J13" s="156"/>
      <c r="K13" s="156"/>
      <c r="L13" s="156"/>
      <c r="M13" s="156"/>
      <c r="N13" s="1316" t="s">
        <v>289</v>
      </c>
    </row>
    <row r="14" spans="1:14" ht="20.25" customHeight="1">
      <c r="A14" s="1319"/>
      <c r="B14" s="157"/>
      <c r="C14" s="157"/>
      <c r="D14" s="157"/>
      <c r="E14" s="157"/>
      <c r="F14" s="157"/>
      <c r="G14" s="157"/>
      <c r="H14" s="157"/>
      <c r="I14" s="157"/>
      <c r="J14" s="157"/>
      <c r="K14" s="157"/>
      <c r="L14" s="157"/>
      <c r="M14" s="157"/>
      <c r="N14" s="1317"/>
    </row>
    <row r="15" spans="1:14" ht="20.25" customHeight="1">
      <c r="A15" s="1320" t="s">
        <v>290</v>
      </c>
      <c r="B15" s="156"/>
      <c r="C15" s="156"/>
      <c r="D15" s="156"/>
      <c r="E15" s="156"/>
      <c r="F15" s="156"/>
      <c r="G15" s="156"/>
      <c r="H15" s="156"/>
      <c r="I15" s="156"/>
      <c r="J15" s="156"/>
      <c r="K15" s="156"/>
      <c r="L15" s="156"/>
      <c r="M15" s="156"/>
      <c r="N15" s="1316" t="s">
        <v>289</v>
      </c>
    </row>
    <row r="16" spans="1:14" ht="19.5" customHeight="1">
      <c r="A16" s="1320"/>
      <c r="B16" s="157"/>
      <c r="C16" s="157"/>
      <c r="D16" s="157"/>
      <c r="E16" s="157"/>
      <c r="F16" s="157"/>
      <c r="G16" s="157"/>
      <c r="H16" s="157"/>
      <c r="I16" s="157"/>
      <c r="J16" s="157"/>
      <c r="K16" s="157"/>
      <c r="L16" s="157"/>
      <c r="M16" s="157"/>
      <c r="N16" s="1317"/>
    </row>
    <row r="17" spans="1:14" ht="20.25" customHeight="1">
      <c r="A17" s="1318" t="s">
        <v>291</v>
      </c>
      <c r="B17" s="156"/>
      <c r="C17" s="156"/>
      <c r="D17" s="156"/>
      <c r="E17" s="156"/>
      <c r="F17" s="156"/>
      <c r="G17" s="156"/>
      <c r="H17" s="156"/>
      <c r="I17" s="156"/>
      <c r="J17" s="156"/>
      <c r="K17" s="156"/>
      <c r="L17" s="156"/>
      <c r="M17" s="156"/>
      <c r="N17" s="1316" t="s">
        <v>289</v>
      </c>
    </row>
    <row r="18" spans="1:14" ht="20.25" customHeight="1">
      <c r="A18" s="1319"/>
      <c r="B18" s="157"/>
      <c r="C18" s="157"/>
      <c r="D18" s="157"/>
      <c r="E18" s="157"/>
      <c r="F18" s="157"/>
      <c r="G18" s="157"/>
      <c r="H18" s="157"/>
      <c r="I18" s="157"/>
      <c r="J18" s="157"/>
      <c r="K18" s="157"/>
      <c r="L18" s="157"/>
      <c r="M18" s="157"/>
      <c r="N18" s="1317"/>
    </row>
    <row r="19" spans="1:14" ht="14.25">
      <c r="A19" s="138"/>
      <c r="B19" s="138"/>
      <c r="C19" s="138"/>
      <c r="D19" s="138"/>
      <c r="E19" s="138"/>
      <c r="F19" s="138"/>
      <c r="G19" s="138"/>
      <c r="H19" s="138"/>
      <c r="I19" s="138"/>
      <c r="J19" s="138"/>
      <c r="K19" s="138"/>
      <c r="L19" s="138"/>
      <c r="M19" s="138"/>
      <c r="N19" s="138"/>
    </row>
    <row r="20" spans="1:14">
      <c r="A20" s="318" t="s">
        <v>601</v>
      </c>
      <c r="B20" s="318" t="s">
        <v>602</v>
      </c>
    </row>
    <row r="21" spans="1:14">
      <c r="A21" s="322" t="s">
        <v>603</v>
      </c>
      <c r="B21" s="323" t="s">
        <v>604</v>
      </c>
    </row>
    <row r="22" spans="1:14">
      <c r="A22" s="322"/>
      <c r="B22" s="323" t="s">
        <v>605</v>
      </c>
    </row>
    <row r="23" spans="1:14">
      <c r="A23" s="317" t="s">
        <v>606</v>
      </c>
      <c r="B23" s="116" t="s">
        <v>607</v>
      </c>
    </row>
    <row r="24" spans="1:14">
      <c r="A24" s="317" t="s">
        <v>608</v>
      </c>
      <c r="B24" s="307" t="s">
        <v>609</v>
      </c>
    </row>
    <row r="25" spans="1:14">
      <c r="A25" s="317" t="s">
        <v>610</v>
      </c>
      <c r="B25" s="116" t="s">
        <v>611</v>
      </c>
    </row>
    <row r="26" spans="1:14">
      <c r="A26" s="115"/>
    </row>
    <row r="27" spans="1:14" ht="14.25">
      <c r="A27" s="131" t="s">
        <v>988</v>
      </c>
      <c r="J27" s="136" t="s">
        <v>481</v>
      </c>
    </row>
    <row r="28" spans="1:14" ht="14.25" customHeight="1">
      <c r="A28" s="1296" t="s">
        <v>292</v>
      </c>
      <c r="B28" s="1297"/>
      <c r="C28" s="1298"/>
      <c r="D28" s="1238" t="s">
        <v>293</v>
      </c>
      <c r="E28" s="1238"/>
      <c r="F28" s="1238"/>
      <c r="G28" s="1238"/>
      <c r="H28" s="1238"/>
      <c r="I28" s="1238"/>
      <c r="J28" s="1238"/>
      <c r="K28" s="1238"/>
      <c r="L28" s="1238"/>
      <c r="M28" s="1238"/>
      <c r="N28" s="1238"/>
    </row>
    <row r="29" spans="1:14" ht="14.25">
      <c r="A29" s="1299"/>
      <c r="B29" s="1300"/>
      <c r="C29" s="1301"/>
      <c r="D29" s="1238" t="s">
        <v>294</v>
      </c>
      <c r="E29" s="1238"/>
      <c r="F29" s="1238"/>
      <c r="G29" s="1238"/>
      <c r="H29" s="1238"/>
      <c r="I29" s="1238"/>
      <c r="J29" s="1238" t="s">
        <v>295</v>
      </c>
      <c r="K29" s="1238"/>
      <c r="L29" s="1238"/>
      <c r="M29" s="1238"/>
      <c r="N29" s="1238"/>
    </row>
    <row r="30" spans="1:14" ht="45" customHeight="1">
      <c r="A30" s="1238" t="s">
        <v>303</v>
      </c>
      <c r="B30" s="1238"/>
      <c r="C30" s="1238"/>
      <c r="D30" s="1238"/>
      <c r="E30" s="1238"/>
      <c r="F30" s="1238"/>
      <c r="G30" s="1238"/>
      <c r="H30" s="1238"/>
      <c r="I30" s="1238"/>
      <c r="J30" s="1238"/>
      <c r="K30" s="1238"/>
      <c r="L30" s="1238"/>
      <c r="M30" s="1238"/>
      <c r="N30" s="1238"/>
    </row>
    <row r="31" spans="1:14" ht="48" customHeight="1">
      <c r="A31" s="1238" t="s">
        <v>296</v>
      </c>
      <c r="B31" s="1238"/>
      <c r="C31" s="1238"/>
      <c r="D31" s="1238"/>
      <c r="E31" s="1238"/>
      <c r="F31" s="1238"/>
      <c r="G31" s="1238"/>
      <c r="H31" s="1238"/>
      <c r="I31" s="1238"/>
      <c r="J31" s="1238"/>
      <c r="K31" s="1238"/>
      <c r="L31" s="1238"/>
      <c r="M31" s="1238"/>
      <c r="N31" s="1238"/>
    </row>
    <row r="32" spans="1:14">
      <c r="A32" s="167" t="s">
        <v>482</v>
      </c>
    </row>
    <row r="33" spans="1:14">
      <c r="A33" s="115"/>
    </row>
    <row r="34" spans="1:14" ht="18.75" customHeight="1">
      <c r="A34" s="131" t="s">
        <v>304</v>
      </c>
      <c r="N34" s="143"/>
    </row>
    <row r="35" spans="1:14" ht="14.25" customHeight="1">
      <c r="A35" s="1238" t="s">
        <v>297</v>
      </c>
      <c r="B35" s="1238"/>
      <c r="C35" s="1238"/>
      <c r="D35" s="1104" t="s">
        <v>298</v>
      </c>
      <c r="E35" s="1106"/>
      <c r="F35" s="1106"/>
      <c r="G35" s="1104" t="s">
        <v>268</v>
      </c>
      <c r="H35" s="1106"/>
      <c r="I35" s="1106"/>
      <c r="J35" s="1104" t="s">
        <v>299</v>
      </c>
      <c r="K35" s="1106"/>
      <c r="L35" s="1106"/>
      <c r="M35" s="1280" t="s">
        <v>483</v>
      </c>
      <c r="N35" s="1198"/>
    </row>
    <row r="36" spans="1:14" ht="33" customHeight="1">
      <c r="A36" s="1238" t="s">
        <v>484</v>
      </c>
      <c r="B36" s="1238"/>
      <c r="C36" s="1238"/>
      <c r="D36" s="1104" t="s">
        <v>485</v>
      </c>
      <c r="E36" s="1106"/>
      <c r="F36" s="1106"/>
      <c r="G36" s="1238" t="s">
        <v>485</v>
      </c>
      <c r="H36" s="1238"/>
      <c r="I36" s="1238"/>
      <c r="J36" s="1238"/>
      <c r="K36" s="1238"/>
      <c r="L36" s="1104"/>
      <c r="M36" s="1315" t="s">
        <v>486</v>
      </c>
      <c r="N36" s="1315"/>
    </row>
    <row r="37" spans="1:14" ht="33" customHeight="1">
      <c r="A37" s="1238" t="s">
        <v>487</v>
      </c>
      <c r="B37" s="1238"/>
      <c r="C37" s="1238"/>
      <c r="D37" s="1104" t="s">
        <v>485</v>
      </c>
      <c r="E37" s="1106"/>
      <c r="F37" s="1106"/>
      <c r="G37" s="1321"/>
      <c r="H37" s="1321"/>
      <c r="I37" s="1321"/>
      <c r="J37" s="1238"/>
      <c r="K37" s="1238"/>
      <c r="L37" s="1104"/>
      <c r="M37" s="1315" t="s">
        <v>486</v>
      </c>
      <c r="N37" s="1315"/>
    </row>
    <row r="38" spans="1:14">
      <c r="A38" s="167" t="s">
        <v>435</v>
      </c>
    </row>
    <row r="39" spans="1:14" ht="14.25" customHeight="1">
      <c r="A39" s="169"/>
      <c r="B39" s="178"/>
      <c r="C39" s="178"/>
      <c r="D39" s="178"/>
    </row>
    <row r="40" spans="1:14" ht="14.25">
      <c r="A40" s="131" t="s">
        <v>341</v>
      </c>
    </row>
    <row r="41" spans="1:14" ht="24" customHeight="1">
      <c r="A41" s="1104" t="s">
        <v>342</v>
      </c>
      <c r="B41" s="1106"/>
      <c r="C41" s="1106"/>
      <c r="D41" s="1106"/>
      <c r="E41" s="1106"/>
      <c r="F41" s="1106"/>
      <c r="G41" s="1106"/>
      <c r="H41" s="1105"/>
      <c r="I41" s="177" t="s">
        <v>270</v>
      </c>
      <c r="J41" s="175" t="s">
        <v>465</v>
      </c>
      <c r="K41" s="176" t="s">
        <v>272</v>
      </c>
      <c r="L41" s="171"/>
      <c r="M41" s="1324" t="s">
        <v>488</v>
      </c>
      <c r="N41" s="1324"/>
    </row>
    <row r="42" spans="1:14" ht="24" customHeight="1">
      <c r="A42" s="1104" t="s">
        <v>343</v>
      </c>
      <c r="B42" s="1106"/>
      <c r="C42" s="1106"/>
      <c r="D42" s="1106"/>
      <c r="E42" s="1106"/>
      <c r="F42" s="1106"/>
      <c r="G42" s="1106"/>
      <c r="H42" s="1105"/>
      <c r="I42" s="177" t="s">
        <v>270</v>
      </c>
      <c r="J42" s="175" t="s">
        <v>465</v>
      </c>
      <c r="K42" s="176" t="s">
        <v>272</v>
      </c>
      <c r="L42" s="178"/>
      <c r="M42" s="1324" t="s">
        <v>489</v>
      </c>
      <c r="N42" s="1324"/>
    </row>
    <row r="43" spans="1:14" ht="24" customHeight="1">
      <c r="A43" s="1104" t="s">
        <v>344</v>
      </c>
      <c r="B43" s="1106"/>
      <c r="C43" s="1106"/>
      <c r="D43" s="1106"/>
      <c r="E43" s="1106"/>
      <c r="F43" s="1106"/>
      <c r="G43" s="1106"/>
      <c r="H43" s="1105"/>
      <c r="I43" s="177" t="s">
        <v>270</v>
      </c>
      <c r="J43" s="175" t="s">
        <v>465</v>
      </c>
      <c r="K43" s="176" t="s">
        <v>272</v>
      </c>
      <c r="L43" s="178"/>
      <c r="M43" s="1324" t="s">
        <v>490</v>
      </c>
      <c r="N43" s="1324"/>
    </row>
    <row r="44" spans="1:14" ht="24" customHeight="1">
      <c r="A44" s="1104" t="s">
        <v>345</v>
      </c>
      <c r="B44" s="1106"/>
      <c r="C44" s="1106"/>
      <c r="D44" s="1106"/>
      <c r="E44" s="1106"/>
      <c r="F44" s="1106"/>
      <c r="G44" s="1106"/>
      <c r="H44" s="1105"/>
      <c r="I44" s="170" t="s">
        <v>270</v>
      </c>
      <c r="J44" s="172" t="s">
        <v>465</v>
      </c>
      <c r="K44" s="173" t="s">
        <v>272</v>
      </c>
      <c r="L44" s="178"/>
      <c r="M44" s="1322" t="s">
        <v>491</v>
      </c>
      <c r="N44" s="1323"/>
    </row>
    <row r="45" spans="1:14" ht="15.75" customHeight="1">
      <c r="A45" s="167" t="s">
        <v>436</v>
      </c>
      <c r="B45" s="168"/>
      <c r="C45" s="168"/>
      <c r="D45" s="168"/>
      <c r="E45" s="168"/>
      <c r="F45" s="168"/>
      <c r="G45" s="168"/>
      <c r="H45" s="168"/>
      <c r="I45" s="168"/>
      <c r="J45" s="174"/>
      <c r="K45" s="174"/>
      <c r="L45" s="178"/>
      <c r="M45" s="183"/>
      <c r="N45" s="183"/>
    </row>
    <row r="46" spans="1:14" ht="14.25">
      <c r="A46" s="135"/>
      <c r="B46" s="135"/>
      <c r="C46" s="135"/>
      <c r="D46" s="135"/>
      <c r="E46" s="141"/>
      <c r="F46" s="141"/>
      <c r="G46" s="135"/>
      <c r="H46" s="135"/>
      <c r="I46" s="135"/>
      <c r="J46" s="135"/>
      <c r="K46" s="135"/>
      <c r="L46" s="135"/>
      <c r="M46" s="135"/>
      <c r="N46" s="135"/>
    </row>
    <row r="47" spans="1:14" ht="14.25">
      <c r="A47" s="160"/>
      <c r="B47" s="138" t="s">
        <v>307</v>
      </c>
      <c r="C47" s="138"/>
      <c r="D47" s="138"/>
      <c r="E47" s="160"/>
      <c r="F47" s="139"/>
    </row>
    <row r="48" spans="1:14" ht="14.25">
      <c r="A48" s="131"/>
      <c r="B48" s="142"/>
      <c r="C48" s="142"/>
      <c r="D48" s="142"/>
    </row>
    <row r="49" spans="1:1" ht="14.25">
      <c r="A49" s="131"/>
    </row>
    <row r="50" spans="1:1" ht="14.25">
      <c r="A50" s="131"/>
    </row>
  </sheetData>
  <mergeCells count="56">
    <mergeCell ref="M44:N44"/>
    <mergeCell ref="J37:L37"/>
    <mergeCell ref="M37:N37"/>
    <mergeCell ref="M41:N41"/>
    <mergeCell ref="M42:N42"/>
    <mergeCell ref="M43:N43"/>
    <mergeCell ref="A41:H41"/>
    <mergeCell ref="A42:H42"/>
    <mergeCell ref="A43:H43"/>
    <mergeCell ref="A44:H44"/>
    <mergeCell ref="A13:A14"/>
    <mergeCell ref="A15:A16"/>
    <mergeCell ref="D29:I29"/>
    <mergeCell ref="D30:I30"/>
    <mergeCell ref="A31:C31"/>
    <mergeCell ref="D31:I31"/>
    <mergeCell ref="D35:F35"/>
    <mergeCell ref="G35:I35"/>
    <mergeCell ref="D36:F36"/>
    <mergeCell ref="G36:I36"/>
    <mergeCell ref="D37:F37"/>
    <mergeCell ref="G37:I37"/>
    <mergeCell ref="J31:N31"/>
    <mergeCell ref="N13:N14"/>
    <mergeCell ref="N15:N16"/>
    <mergeCell ref="N17:N18"/>
    <mergeCell ref="A17:A18"/>
    <mergeCell ref="D28:N28"/>
    <mergeCell ref="J29:N29"/>
    <mergeCell ref="A28:C29"/>
    <mergeCell ref="A30:C30"/>
    <mergeCell ref="J30:N30"/>
    <mergeCell ref="A35:C35"/>
    <mergeCell ref="A36:C36"/>
    <mergeCell ref="A37:C37"/>
    <mergeCell ref="J35:L35"/>
    <mergeCell ref="M35:N35"/>
    <mergeCell ref="J36:L36"/>
    <mergeCell ref="M36:N36"/>
    <mergeCell ref="A3:J3"/>
    <mergeCell ref="K3:N4"/>
    <mergeCell ref="K5:N5"/>
    <mergeCell ref="G4:J4"/>
    <mergeCell ref="G5:J5"/>
    <mergeCell ref="A4:B4"/>
    <mergeCell ref="A5:B5"/>
    <mergeCell ref="C4:F4"/>
    <mergeCell ref="C5:F5"/>
    <mergeCell ref="A8:C8"/>
    <mergeCell ref="D8:F8"/>
    <mergeCell ref="G8:J8"/>
    <mergeCell ref="K8:M8"/>
    <mergeCell ref="A9:C9"/>
    <mergeCell ref="D9:F9"/>
    <mergeCell ref="G9:J9"/>
    <mergeCell ref="K9:M9"/>
  </mergeCells>
  <phoneticPr fontId="10"/>
  <printOptions horizontalCentered="1" verticalCentered="1"/>
  <pageMargins left="0.70866141732283472" right="0.70866141732283472" top="0.55118110236220474" bottom="0.55118110236220474" header="0.31496062992125984" footer="0.31496062992125984"/>
  <pageSetup paperSize="9" scale="93"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2"/>
  <sheetViews>
    <sheetView view="pageBreakPreview" zoomScaleNormal="100" zoomScaleSheetLayoutView="100" workbookViewId="0">
      <selection activeCell="A19" sqref="A19:J19"/>
    </sheetView>
  </sheetViews>
  <sheetFormatPr defaultColWidth="9" defaultRowHeight="13.5"/>
  <cols>
    <col min="1" max="1" width="9" style="287"/>
    <col min="2" max="11" width="5.75" style="287" customWidth="1"/>
    <col min="12" max="12" width="6.625" style="287" customWidth="1"/>
    <col min="13" max="13" width="5.75" style="287" customWidth="1"/>
    <col min="14" max="16384" width="9" style="287"/>
  </cols>
  <sheetData>
    <row r="1" spans="1:14" s="309" customFormat="1" ht="14.25">
      <c r="A1" s="131" t="s">
        <v>989</v>
      </c>
      <c r="B1" s="136"/>
      <c r="C1" s="136"/>
      <c r="D1" s="136"/>
      <c r="E1" s="136"/>
      <c r="F1" s="136"/>
      <c r="G1" s="136"/>
      <c r="H1" s="136"/>
      <c r="I1" s="136"/>
      <c r="J1" s="136"/>
      <c r="K1" s="136"/>
      <c r="L1" s="136"/>
      <c r="M1" s="136"/>
      <c r="N1" s="136"/>
    </row>
    <row r="2" spans="1:14" s="309" customFormat="1" ht="14.25">
      <c r="A2" s="158"/>
      <c r="B2" s="893" t="s">
        <v>424</v>
      </c>
      <c r="C2" s="894"/>
      <c r="D2" s="894"/>
      <c r="E2" s="894"/>
      <c r="F2" s="895"/>
      <c r="G2" s="927" t="s">
        <v>300</v>
      </c>
      <c r="H2" s="928"/>
      <c r="I2" s="928"/>
      <c r="J2" s="928"/>
      <c r="K2" s="929"/>
      <c r="L2" s="893" t="s">
        <v>301</v>
      </c>
      <c r="M2" s="894"/>
      <c r="N2" s="895"/>
    </row>
    <row r="3" spans="1:14" s="309" customFormat="1" ht="14.25">
      <c r="A3" s="159"/>
      <c r="B3" s="896"/>
      <c r="C3" s="897"/>
      <c r="D3" s="897"/>
      <c r="E3" s="897"/>
      <c r="F3" s="898"/>
      <c r="G3" s="927" t="s">
        <v>305</v>
      </c>
      <c r="H3" s="929"/>
      <c r="I3" s="954" t="s">
        <v>246</v>
      </c>
      <c r="J3" s="955"/>
      <c r="K3" s="956"/>
      <c r="L3" s="896"/>
      <c r="M3" s="897"/>
      <c r="N3" s="898"/>
    </row>
    <row r="4" spans="1:14" s="309" customFormat="1">
      <c r="A4" s="893" t="s">
        <v>422</v>
      </c>
      <c r="B4" s="893"/>
      <c r="C4" s="894" t="s">
        <v>306</v>
      </c>
      <c r="D4" s="1329" t="s">
        <v>308</v>
      </c>
      <c r="E4" s="1329"/>
      <c r="F4" s="1330"/>
      <c r="G4" s="894"/>
      <c r="H4" s="895"/>
      <c r="I4" s="958"/>
      <c r="J4" s="958"/>
      <c r="K4" s="959"/>
      <c r="L4" s="893" t="s">
        <v>270</v>
      </c>
      <c r="M4" s="958" t="s">
        <v>271</v>
      </c>
      <c r="N4" s="959" t="s">
        <v>272</v>
      </c>
    </row>
    <row r="5" spans="1:14" s="309" customFormat="1">
      <c r="A5" s="896"/>
      <c r="B5" s="896"/>
      <c r="C5" s="897"/>
      <c r="D5" s="1331"/>
      <c r="E5" s="1331"/>
      <c r="F5" s="1332"/>
      <c r="G5" s="897"/>
      <c r="H5" s="898"/>
      <c r="I5" s="1337"/>
      <c r="J5" s="1337"/>
      <c r="K5" s="1338"/>
      <c r="L5" s="896"/>
      <c r="M5" s="1337"/>
      <c r="N5" s="1338"/>
    </row>
    <row r="6" spans="1:14" s="309" customFormat="1">
      <c r="A6" s="893" t="s">
        <v>423</v>
      </c>
      <c r="B6" s="893"/>
      <c r="C6" s="894" t="s">
        <v>306</v>
      </c>
      <c r="D6" s="1329" t="s">
        <v>308</v>
      </c>
      <c r="E6" s="1329"/>
      <c r="F6" s="1330"/>
      <c r="G6" s="894"/>
      <c r="H6" s="895"/>
      <c r="I6" s="958"/>
      <c r="J6" s="958"/>
      <c r="K6" s="959"/>
      <c r="L6" s="893" t="s">
        <v>270</v>
      </c>
      <c r="M6" s="958" t="s">
        <v>271</v>
      </c>
      <c r="N6" s="959" t="s">
        <v>272</v>
      </c>
    </row>
    <row r="7" spans="1:14" s="309" customFormat="1">
      <c r="A7" s="896"/>
      <c r="B7" s="896"/>
      <c r="C7" s="897"/>
      <c r="D7" s="1331"/>
      <c r="E7" s="1331"/>
      <c r="F7" s="1332"/>
      <c r="G7" s="897"/>
      <c r="H7" s="898"/>
      <c r="I7" s="1337"/>
      <c r="J7" s="1337"/>
      <c r="K7" s="1338"/>
      <c r="L7" s="896"/>
      <c r="M7" s="1337"/>
      <c r="N7" s="1338"/>
    </row>
    <row r="8" spans="1:14" s="309" customFormat="1"/>
    <row r="10" spans="1:14" s="25" customFormat="1" ht="21" customHeight="1">
      <c r="A10" s="131" t="s">
        <v>990</v>
      </c>
      <c r="B10" s="154"/>
      <c r="C10" s="154"/>
      <c r="D10" s="154"/>
      <c r="E10" s="154"/>
      <c r="F10" s="154"/>
      <c r="G10" s="154"/>
      <c r="H10" s="154"/>
      <c r="I10" s="154"/>
      <c r="J10" s="154"/>
      <c r="K10" s="154"/>
      <c r="L10" s="154"/>
      <c r="M10" s="154"/>
      <c r="N10" s="154"/>
    </row>
    <row r="11" spans="1:14" s="19" customFormat="1" ht="21.75" customHeight="1">
      <c r="A11" s="1104" t="s">
        <v>991</v>
      </c>
      <c r="B11" s="1106"/>
      <c r="C11" s="1106"/>
      <c r="D11" s="1106"/>
      <c r="E11" s="1106"/>
      <c r="F11" s="1106"/>
      <c r="G11" s="1106"/>
      <c r="H11" s="1106"/>
      <c r="I11" s="1106"/>
      <c r="J11" s="1106"/>
      <c r="K11" s="1104" t="s">
        <v>270</v>
      </c>
      <c r="L11" s="1106"/>
      <c r="M11" s="694" t="s">
        <v>271</v>
      </c>
      <c r="N11" s="695" t="s">
        <v>272</v>
      </c>
    </row>
    <row r="12" spans="1:14" s="25" customFormat="1" ht="19.5" customHeight="1">
      <c r="A12" s="1327" t="s">
        <v>631</v>
      </c>
      <c r="B12" s="1327"/>
      <c r="C12" s="1327"/>
      <c r="D12" s="1327"/>
      <c r="E12" s="1327"/>
      <c r="F12" s="1327"/>
      <c r="G12" s="1327"/>
      <c r="H12" s="1327"/>
      <c r="I12" s="1327"/>
      <c r="J12" s="1327"/>
      <c r="K12" s="1296" t="s">
        <v>270</v>
      </c>
      <c r="L12" s="1297"/>
      <c r="M12" s="694" t="s">
        <v>271</v>
      </c>
      <c r="N12" s="695" t="s">
        <v>272</v>
      </c>
    </row>
    <row r="13" spans="1:14" s="25" customFormat="1" ht="19.5" customHeight="1">
      <c r="A13" s="1327"/>
      <c r="B13" s="1327"/>
      <c r="C13" s="1327"/>
      <c r="D13" s="1327"/>
      <c r="E13" s="1327"/>
      <c r="F13" s="1327"/>
      <c r="G13" s="1327"/>
      <c r="H13" s="1327"/>
      <c r="I13" s="1327"/>
      <c r="J13" s="1327"/>
      <c r="K13" s="1328" t="s">
        <v>632</v>
      </c>
      <c r="L13" s="1328"/>
      <c r="M13" s="1328"/>
      <c r="N13" s="1328"/>
    </row>
    <row r="14" spans="1:14" s="25" customFormat="1" ht="41.45" customHeight="1">
      <c r="A14" s="1327" t="s">
        <v>943</v>
      </c>
      <c r="B14" s="1327"/>
      <c r="C14" s="1327"/>
      <c r="D14" s="1327"/>
      <c r="E14" s="1327"/>
      <c r="F14" s="1327"/>
      <c r="G14" s="1327"/>
      <c r="H14" s="1327"/>
      <c r="I14" s="1327"/>
      <c r="J14" s="1327"/>
      <c r="K14" s="1106" t="s">
        <v>270</v>
      </c>
      <c r="L14" s="1106"/>
      <c r="M14" s="696" t="s">
        <v>271</v>
      </c>
      <c r="N14" s="697" t="s">
        <v>272</v>
      </c>
    </row>
    <row r="15" spans="1:14" s="25" customFormat="1" ht="36" customHeight="1">
      <c r="A15" s="1325" t="s">
        <v>956</v>
      </c>
      <c r="B15" s="1326"/>
      <c r="C15" s="1326"/>
      <c r="D15" s="1326"/>
      <c r="E15" s="1326"/>
      <c r="F15" s="1326"/>
      <c r="G15" s="1326"/>
      <c r="H15" s="1326"/>
      <c r="I15" s="1326"/>
      <c r="J15" s="1326"/>
      <c r="K15" s="1326"/>
      <c r="L15" s="1326"/>
      <c r="M15" s="1326"/>
      <c r="N15" s="1281"/>
    </row>
    <row r="16" spans="1:14" s="25" customFormat="1" ht="29.25" customHeight="1">
      <c r="A16" s="1238" t="s">
        <v>992</v>
      </c>
      <c r="B16" s="1238"/>
      <c r="C16" s="1238"/>
      <c r="D16" s="1238"/>
      <c r="E16" s="1238"/>
      <c r="F16" s="1238"/>
      <c r="G16" s="1238"/>
      <c r="H16" s="1238"/>
      <c r="I16" s="1238"/>
      <c r="J16" s="1238"/>
      <c r="K16" s="1104" t="s">
        <v>270</v>
      </c>
      <c r="L16" s="1106"/>
      <c r="M16" s="696" t="s">
        <v>271</v>
      </c>
      <c r="N16" s="697" t="s">
        <v>272</v>
      </c>
    </row>
    <row r="17" spans="1:14" s="25" customFormat="1" ht="29.25" customHeight="1">
      <c r="A17" s="1238" t="s">
        <v>957</v>
      </c>
      <c r="B17" s="1238"/>
      <c r="C17" s="1238"/>
      <c r="D17" s="1238"/>
      <c r="E17" s="1238"/>
      <c r="F17" s="1238"/>
      <c r="G17" s="1238"/>
      <c r="H17" s="1238"/>
      <c r="I17" s="1238"/>
      <c r="J17" s="1238"/>
      <c r="K17" s="1104" t="s">
        <v>270</v>
      </c>
      <c r="L17" s="1106"/>
      <c r="M17" s="696" t="s">
        <v>271</v>
      </c>
      <c r="N17" s="697" t="s">
        <v>272</v>
      </c>
    </row>
    <row r="18" spans="1:14" s="25" customFormat="1" ht="29.25" customHeight="1">
      <c r="A18" s="1238" t="s">
        <v>993</v>
      </c>
      <c r="B18" s="1238"/>
      <c r="C18" s="1238"/>
      <c r="D18" s="1238"/>
      <c r="E18" s="1238"/>
      <c r="F18" s="1238"/>
      <c r="G18" s="1238"/>
      <c r="H18" s="1238"/>
      <c r="I18" s="1238"/>
      <c r="J18" s="1238"/>
      <c r="K18" s="1296" t="s">
        <v>270</v>
      </c>
      <c r="L18" s="1297"/>
      <c r="M18" s="694" t="s">
        <v>271</v>
      </c>
      <c r="N18" s="695" t="s">
        <v>272</v>
      </c>
    </row>
    <row r="19" spans="1:14" s="25" customFormat="1" ht="29.25" customHeight="1">
      <c r="A19" s="1238" t="s">
        <v>958</v>
      </c>
      <c r="B19" s="1238"/>
      <c r="C19" s="1238"/>
      <c r="D19" s="1238"/>
      <c r="E19" s="1238"/>
      <c r="F19" s="1238"/>
      <c r="G19" s="1238"/>
      <c r="H19" s="1238"/>
      <c r="I19" s="1238"/>
      <c r="J19" s="1238"/>
      <c r="K19" s="1104" t="s">
        <v>270</v>
      </c>
      <c r="L19" s="1106"/>
      <c r="M19" s="696" t="s">
        <v>271</v>
      </c>
      <c r="N19" s="697" t="s">
        <v>272</v>
      </c>
    </row>
    <row r="20" spans="1:14" ht="28.5" customHeight="1">
      <c r="A20" s="305"/>
      <c r="B20" s="324"/>
      <c r="C20" s="324"/>
      <c r="D20" s="324"/>
      <c r="E20" s="324"/>
      <c r="F20" s="324"/>
      <c r="G20" s="324"/>
      <c r="H20" s="324"/>
      <c r="I20" s="324"/>
      <c r="J20" s="324"/>
      <c r="K20" s="324"/>
      <c r="L20" s="324"/>
      <c r="M20" s="324"/>
      <c r="N20" s="324"/>
    </row>
    <row r="21" spans="1:14" s="328" customFormat="1" ht="26.25" customHeight="1">
      <c r="A21" s="1" t="s">
        <v>645</v>
      </c>
      <c r="B21" s="94"/>
      <c r="C21" s="94"/>
      <c r="D21" s="94"/>
      <c r="E21" s="94"/>
      <c r="F21" s="94"/>
      <c r="G21" s="94"/>
      <c r="H21" s="94"/>
      <c r="I21" s="94"/>
      <c r="J21" s="94"/>
      <c r="K21" s="94"/>
      <c r="L21" s="94"/>
      <c r="M21" s="94"/>
      <c r="N21" s="94"/>
    </row>
    <row r="22" spans="1:14" s="328" customFormat="1" ht="38.25" customHeight="1">
      <c r="A22" s="1336" t="s">
        <v>638</v>
      </c>
      <c r="B22" s="1336"/>
      <c r="C22" s="580" t="s">
        <v>639</v>
      </c>
      <c r="D22" s="581" t="s">
        <v>640</v>
      </c>
      <c r="E22" s="582" t="s">
        <v>641</v>
      </c>
      <c r="F22" s="1333" t="s">
        <v>637</v>
      </c>
      <c r="G22" s="1334"/>
      <c r="H22" s="1334"/>
      <c r="I22" s="1335"/>
      <c r="J22" s="583"/>
      <c r="K22" s="584"/>
      <c r="L22" s="22" t="s">
        <v>642</v>
      </c>
      <c r="M22" s="585" t="s">
        <v>643</v>
      </c>
      <c r="N22" s="586" t="s">
        <v>644</v>
      </c>
    </row>
    <row r="23" spans="1:14" s="328" customFormat="1" ht="12" customHeight="1">
      <c r="A23" s="26"/>
      <c r="B23" s="94"/>
      <c r="C23" s="94"/>
      <c r="D23" s="94"/>
      <c r="E23" s="94"/>
      <c r="F23" s="94"/>
      <c r="G23" s="26"/>
      <c r="H23" s="94"/>
      <c r="I23" s="94"/>
      <c r="J23" s="94"/>
      <c r="K23" s="26"/>
      <c r="L23" s="26"/>
      <c r="M23" s="26"/>
      <c r="N23" s="26"/>
    </row>
    <row r="24" spans="1:14" ht="24" customHeight="1">
      <c r="A24" s="283"/>
      <c r="B24" s="329"/>
      <c r="C24" s="329"/>
      <c r="D24" s="329"/>
    </row>
    <row r="25" spans="1:14" ht="24" customHeight="1">
      <c r="A25" s="148"/>
    </row>
    <row r="26" spans="1:14" ht="24" customHeight="1">
      <c r="A26" s="178"/>
      <c r="B26" s="178"/>
      <c r="C26" s="178"/>
      <c r="D26" s="178"/>
      <c r="E26" s="178"/>
      <c r="F26" s="178"/>
      <c r="G26" s="178"/>
      <c r="H26" s="178"/>
      <c r="I26" s="284"/>
      <c r="J26" s="286"/>
      <c r="K26" s="286"/>
      <c r="M26" s="306"/>
      <c r="N26" s="306"/>
    </row>
    <row r="27" spans="1:14" ht="15.75" customHeight="1">
      <c r="A27" s="178"/>
      <c r="B27" s="178"/>
      <c r="C27" s="178"/>
      <c r="D27" s="178"/>
      <c r="E27" s="178"/>
      <c r="F27" s="178"/>
      <c r="G27" s="178"/>
      <c r="H27" s="178"/>
      <c r="I27" s="284"/>
      <c r="J27" s="286"/>
      <c r="K27" s="286"/>
      <c r="L27" s="178"/>
      <c r="M27" s="306"/>
      <c r="N27" s="306"/>
    </row>
    <row r="28" spans="1:14" ht="14.25">
      <c r="A28" s="178"/>
      <c r="B28" s="178"/>
      <c r="C28" s="178"/>
      <c r="D28" s="178"/>
      <c r="E28" s="178"/>
      <c r="F28" s="178"/>
      <c r="G28" s="178"/>
      <c r="H28" s="178"/>
      <c r="I28" s="284"/>
      <c r="J28" s="286"/>
      <c r="K28" s="286"/>
      <c r="L28" s="178"/>
      <c r="M28" s="306"/>
      <c r="N28" s="306"/>
    </row>
    <row r="29" spans="1:14" ht="14.25">
      <c r="A29" s="178"/>
      <c r="B29" s="178"/>
      <c r="C29" s="178"/>
      <c r="D29" s="178"/>
      <c r="E29" s="178"/>
      <c r="F29" s="178"/>
      <c r="G29" s="178"/>
      <c r="H29" s="178"/>
      <c r="I29" s="284"/>
      <c r="J29" s="286"/>
      <c r="K29" s="286"/>
      <c r="L29" s="178"/>
      <c r="M29" s="183"/>
      <c r="N29" s="183"/>
    </row>
    <row r="30" spans="1:14" ht="14.25" customHeight="1">
      <c r="A30" s="305"/>
      <c r="B30" s="284"/>
      <c r="C30" s="284"/>
      <c r="D30" s="284"/>
      <c r="E30" s="284"/>
      <c r="F30" s="284"/>
      <c r="G30" s="284"/>
      <c r="H30" s="284"/>
      <c r="I30" s="284"/>
      <c r="J30" s="286"/>
      <c r="K30" s="286"/>
      <c r="L30" s="178"/>
      <c r="M30" s="183"/>
      <c r="N30" s="183"/>
    </row>
    <row r="31" spans="1:14" ht="15.75" customHeight="1">
      <c r="A31" s="178"/>
      <c r="B31" s="178"/>
      <c r="C31" s="178"/>
      <c r="D31" s="178"/>
      <c r="E31" s="141"/>
      <c r="F31" s="141"/>
      <c r="G31" s="178"/>
      <c r="H31" s="178"/>
      <c r="I31" s="178"/>
      <c r="J31" s="178"/>
      <c r="K31" s="178"/>
      <c r="L31" s="178"/>
      <c r="M31" s="178"/>
      <c r="N31" s="178"/>
    </row>
    <row r="32" spans="1:14" ht="9.75" customHeight="1">
      <c r="A32" s="148"/>
    </row>
    <row r="33" spans="1:14" ht="9.75" customHeight="1">
      <c r="A33" s="183"/>
      <c r="B33" s="183"/>
      <c r="C33" s="183"/>
      <c r="D33" s="183"/>
      <c r="E33" s="183"/>
      <c r="F33" s="183"/>
      <c r="G33" s="183"/>
      <c r="H33" s="183"/>
      <c r="I33" s="183"/>
      <c r="J33" s="183"/>
      <c r="K33" s="183"/>
      <c r="L33" s="183"/>
      <c r="M33" s="183"/>
      <c r="N33" s="183"/>
    </row>
    <row r="34" spans="1:14" ht="9.75" customHeight="1">
      <c r="A34" s="183"/>
      <c r="B34" s="183"/>
      <c r="C34" s="183"/>
      <c r="D34" s="183"/>
      <c r="E34" s="183"/>
      <c r="F34" s="183"/>
      <c r="G34" s="183"/>
      <c r="H34" s="183"/>
      <c r="I34" s="161"/>
      <c r="J34" s="161"/>
      <c r="K34" s="161"/>
      <c r="L34" s="183"/>
      <c r="M34" s="183"/>
      <c r="N34" s="183"/>
    </row>
    <row r="35" spans="1:14" ht="9.75" customHeight="1">
      <c r="A35" s="183"/>
      <c r="B35" s="183"/>
      <c r="C35" s="183"/>
      <c r="D35" s="183"/>
      <c r="E35" s="183"/>
      <c r="F35" s="183"/>
      <c r="G35" s="183"/>
      <c r="H35" s="183"/>
      <c r="I35" s="161"/>
      <c r="J35" s="161"/>
      <c r="K35" s="161"/>
      <c r="L35" s="183"/>
      <c r="M35" s="161"/>
      <c r="N35" s="161"/>
    </row>
    <row r="36" spans="1:14" ht="14.25">
      <c r="A36" s="183"/>
      <c r="B36" s="183"/>
      <c r="C36" s="183"/>
      <c r="D36" s="183"/>
      <c r="E36" s="183"/>
      <c r="F36" s="183"/>
      <c r="G36" s="183"/>
      <c r="H36" s="183"/>
      <c r="I36" s="161"/>
      <c r="J36" s="161"/>
      <c r="K36" s="161"/>
      <c r="L36" s="183"/>
      <c r="M36" s="161"/>
      <c r="N36" s="161"/>
    </row>
    <row r="37" spans="1:14" ht="14.25">
      <c r="A37" s="183"/>
      <c r="B37" s="183"/>
      <c r="C37" s="183"/>
      <c r="D37" s="183"/>
      <c r="E37" s="183"/>
      <c r="F37" s="183"/>
      <c r="G37" s="183"/>
      <c r="H37" s="183"/>
      <c r="I37" s="161"/>
      <c r="J37" s="161"/>
      <c r="K37" s="161"/>
      <c r="L37" s="183"/>
      <c r="M37" s="161"/>
      <c r="N37" s="161"/>
    </row>
    <row r="38" spans="1:14" ht="14.25">
      <c r="A38" s="183"/>
      <c r="B38" s="183"/>
      <c r="C38" s="183"/>
      <c r="D38" s="183"/>
      <c r="E38" s="183"/>
      <c r="F38" s="183"/>
      <c r="G38" s="183"/>
      <c r="H38" s="183"/>
      <c r="I38" s="161"/>
      <c r="J38" s="161"/>
      <c r="K38" s="161"/>
      <c r="L38" s="183"/>
      <c r="M38" s="161"/>
      <c r="N38" s="161"/>
    </row>
    <row r="39" spans="1:14" ht="14.25">
      <c r="A39" s="283"/>
      <c r="B39" s="283"/>
      <c r="C39" s="283"/>
      <c r="D39" s="283"/>
      <c r="E39" s="283"/>
      <c r="F39" s="285"/>
    </row>
    <row r="40" spans="1:14" ht="14.25">
      <c r="A40" s="148"/>
    </row>
    <row r="41" spans="1:14" ht="14.25">
      <c r="A41" s="148"/>
    </row>
    <row r="42" spans="1:14" ht="14.25">
      <c r="A42" s="148"/>
    </row>
  </sheetData>
  <mergeCells count="41">
    <mergeCell ref="A19:J19"/>
    <mergeCell ref="K19:L19"/>
    <mergeCell ref="K16:L16"/>
    <mergeCell ref="A17:J17"/>
    <mergeCell ref="K17:L17"/>
    <mergeCell ref="A18:J18"/>
    <mergeCell ref="K18:L18"/>
    <mergeCell ref="F22:I22"/>
    <mergeCell ref="A22:B22"/>
    <mergeCell ref="G4:H5"/>
    <mergeCell ref="M4:M5"/>
    <mergeCell ref="N4:N5"/>
    <mergeCell ref="I6:K7"/>
    <mergeCell ref="L6:L7"/>
    <mergeCell ref="M6:M7"/>
    <mergeCell ref="N6:N7"/>
    <mergeCell ref="A6:A7"/>
    <mergeCell ref="B6:B7"/>
    <mergeCell ref="C6:C7"/>
    <mergeCell ref="D6:F7"/>
    <mergeCell ref="G6:H7"/>
    <mergeCell ref="I4:K5"/>
    <mergeCell ref="L4:L5"/>
    <mergeCell ref="B2:F3"/>
    <mergeCell ref="G2:K2"/>
    <mergeCell ref="L2:N3"/>
    <mergeCell ref="G3:H3"/>
    <mergeCell ref="I3:K3"/>
    <mergeCell ref="A4:A5"/>
    <mergeCell ref="B4:B5"/>
    <mergeCell ref="C4:C5"/>
    <mergeCell ref="D4:F5"/>
    <mergeCell ref="A11:J11"/>
    <mergeCell ref="A15:N15"/>
    <mergeCell ref="A16:J16"/>
    <mergeCell ref="K11:L11"/>
    <mergeCell ref="A12:J13"/>
    <mergeCell ref="K12:L12"/>
    <mergeCell ref="K13:N13"/>
    <mergeCell ref="A14:J14"/>
    <mergeCell ref="K14:L14"/>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9"/>
  <sheetViews>
    <sheetView view="pageBreakPreview" zoomScaleNormal="100" zoomScaleSheetLayoutView="100" workbookViewId="0">
      <selection activeCell="A5" sqref="A5:K5"/>
    </sheetView>
  </sheetViews>
  <sheetFormatPr defaultColWidth="9" defaultRowHeight="13.5"/>
  <cols>
    <col min="1" max="1" width="4.5" style="660" customWidth="1"/>
    <col min="2" max="2" width="4.25" style="660" customWidth="1"/>
    <col min="3" max="3" width="3.375" style="660" customWidth="1"/>
    <col min="4" max="4" width="4.5" style="660" customWidth="1"/>
    <col min="5" max="5" width="5.375" style="660" customWidth="1"/>
    <col min="6" max="6" width="4.375" style="660" customWidth="1"/>
    <col min="7" max="7" width="3.375" style="660" customWidth="1"/>
    <col min="8" max="8" width="4.5" style="660" customWidth="1"/>
    <col min="9" max="9" width="4.125" style="660" customWidth="1"/>
    <col min="10" max="10" width="7.5" style="660" customWidth="1"/>
    <col min="11" max="11" width="11.375" style="660" customWidth="1"/>
    <col min="12" max="12" width="9.875" style="660" customWidth="1"/>
    <col min="13" max="13" width="7.625" style="660" customWidth="1"/>
    <col min="14" max="16384" width="9" style="660"/>
  </cols>
  <sheetData>
    <row r="2" spans="1:13" ht="21" customHeight="1">
      <c r="A2" s="687" t="s">
        <v>959</v>
      </c>
      <c r="B2" s="293" t="s">
        <v>910</v>
      </c>
      <c r="C2" s="293"/>
      <c r="D2" s="293"/>
      <c r="E2" s="293"/>
      <c r="F2" s="293"/>
      <c r="G2" s="293"/>
      <c r="H2" s="293"/>
      <c r="I2" s="293"/>
      <c r="J2" s="293"/>
      <c r="K2" s="293"/>
      <c r="L2" s="293"/>
      <c r="M2" s="293"/>
    </row>
    <row r="3" spans="1:13" ht="61.5" customHeight="1">
      <c r="A3" s="1339" t="s">
        <v>904</v>
      </c>
      <c r="B3" s="1339"/>
      <c r="C3" s="1339"/>
      <c r="D3" s="1339"/>
      <c r="E3" s="1339"/>
      <c r="F3" s="1339"/>
      <c r="G3" s="1339"/>
      <c r="H3" s="1339"/>
      <c r="I3" s="1339"/>
      <c r="J3" s="1339"/>
      <c r="K3" s="1339"/>
      <c r="L3" s="1340" t="s">
        <v>903</v>
      </c>
      <c r="M3" s="1261"/>
    </row>
    <row r="4" spans="1:13" ht="61.5" customHeight="1">
      <c r="A4" s="1339" t="s">
        <v>905</v>
      </c>
      <c r="B4" s="1339"/>
      <c r="C4" s="1339"/>
      <c r="D4" s="1339"/>
      <c r="E4" s="1339"/>
      <c r="F4" s="1339"/>
      <c r="G4" s="1339"/>
      <c r="H4" s="1339"/>
      <c r="I4" s="1339"/>
      <c r="J4" s="1339"/>
      <c r="K4" s="1339"/>
      <c r="L4" s="1340" t="s">
        <v>903</v>
      </c>
      <c r="M4" s="1261"/>
    </row>
    <row r="5" spans="1:13" ht="61.5" customHeight="1">
      <c r="A5" s="1339" t="s">
        <v>906</v>
      </c>
      <c r="B5" s="1339"/>
      <c r="C5" s="1339"/>
      <c r="D5" s="1339"/>
      <c r="E5" s="1339"/>
      <c r="F5" s="1339"/>
      <c r="G5" s="1339"/>
      <c r="H5" s="1339"/>
      <c r="I5" s="1339"/>
      <c r="J5" s="1339"/>
      <c r="K5" s="1339"/>
      <c r="L5" s="1340" t="s">
        <v>903</v>
      </c>
      <c r="M5" s="1261"/>
    </row>
    <row r="6" spans="1:13" ht="61.5" customHeight="1">
      <c r="A6" s="1339" t="s">
        <v>907</v>
      </c>
      <c r="B6" s="1339"/>
      <c r="C6" s="1339"/>
      <c r="D6" s="1339"/>
      <c r="E6" s="1339"/>
      <c r="F6" s="1339"/>
      <c r="G6" s="1339"/>
      <c r="H6" s="1339"/>
      <c r="I6" s="1339"/>
      <c r="J6" s="1339"/>
      <c r="K6" s="1339"/>
      <c r="L6" s="1340" t="s">
        <v>903</v>
      </c>
      <c r="M6" s="1261"/>
    </row>
    <row r="7" spans="1:13" ht="61.5" customHeight="1">
      <c r="A7" s="1339" t="s">
        <v>908</v>
      </c>
      <c r="B7" s="1339"/>
      <c r="C7" s="1339"/>
      <c r="D7" s="1339"/>
      <c r="E7" s="1339"/>
      <c r="F7" s="1339"/>
      <c r="G7" s="1339"/>
      <c r="H7" s="1339"/>
      <c r="I7" s="1339"/>
      <c r="J7" s="1339"/>
      <c r="K7" s="1339"/>
      <c r="L7" s="1340" t="s">
        <v>903</v>
      </c>
      <c r="M7" s="1261"/>
    </row>
    <row r="8" spans="1:13" ht="61.5" customHeight="1">
      <c r="A8" s="1339" t="s">
        <v>909</v>
      </c>
      <c r="B8" s="1339"/>
      <c r="C8" s="1339"/>
      <c r="D8" s="1339"/>
      <c r="E8" s="1339"/>
      <c r="F8" s="1339"/>
      <c r="G8" s="1339"/>
      <c r="H8" s="1339"/>
      <c r="I8" s="1339"/>
      <c r="J8" s="1339"/>
      <c r="K8" s="1339"/>
      <c r="L8" s="1340" t="s">
        <v>903</v>
      </c>
      <c r="M8" s="1261"/>
    </row>
    <row r="9" spans="1:13" ht="61.5" customHeight="1">
      <c r="A9" s="1339" t="s">
        <v>940</v>
      </c>
      <c r="B9" s="1339"/>
      <c r="C9" s="1339"/>
      <c r="D9" s="1339"/>
      <c r="E9" s="1339"/>
      <c r="F9" s="1339"/>
      <c r="G9" s="1339"/>
      <c r="H9" s="1339"/>
      <c r="I9" s="1339"/>
      <c r="J9" s="1339"/>
      <c r="K9" s="1339"/>
      <c r="L9" s="1340" t="s">
        <v>903</v>
      </c>
      <c r="M9" s="1261"/>
    </row>
  </sheetData>
  <mergeCells count="14">
    <mergeCell ref="L3:M3"/>
    <mergeCell ref="A4:K4"/>
    <mergeCell ref="L4:M4"/>
    <mergeCell ref="A5:K5"/>
    <mergeCell ref="L5:M5"/>
    <mergeCell ref="A3:K3"/>
    <mergeCell ref="A9:K9"/>
    <mergeCell ref="L9:M9"/>
    <mergeCell ref="L6:M6"/>
    <mergeCell ref="A7:K7"/>
    <mergeCell ref="L7:M7"/>
    <mergeCell ref="A8:K8"/>
    <mergeCell ref="L8:M8"/>
    <mergeCell ref="A6:K6"/>
  </mergeCells>
  <phoneticPr fontId="10"/>
  <pageMargins left="0.7" right="0.7" top="0.75" bottom="0.75" header="0.3" footer="0.3"/>
  <pageSetup paperSize="9"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view="pageBreakPreview" topLeftCell="A25" zoomScaleNormal="85" zoomScaleSheetLayoutView="100" workbookViewId="0">
      <selection activeCell="A40" sqref="A40:J40"/>
    </sheetView>
  </sheetViews>
  <sheetFormatPr defaultColWidth="9" defaultRowHeight="13.5"/>
  <cols>
    <col min="1" max="1" width="7.75" style="377" customWidth="1"/>
    <col min="2" max="2" width="7.125" style="377" customWidth="1"/>
    <col min="3" max="3" width="12.625" style="377" customWidth="1"/>
    <col min="4" max="4" width="12.5" style="377" customWidth="1"/>
    <col min="5" max="5" width="13" style="377" customWidth="1"/>
    <col min="6" max="6" width="5.375" style="377" customWidth="1"/>
    <col min="7" max="7" width="11" style="377" customWidth="1"/>
    <col min="8" max="8" width="10.875" style="377" customWidth="1"/>
    <col min="9" max="9" width="1.875" style="377" customWidth="1"/>
    <col min="10" max="10" width="12.75" style="377" customWidth="1"/>
    <col min="11" max="11" width="5.125" style="377" customWidth="1"/>
    <col min="12" max="16384" width="9" style="377"/>
  </cols>
  <sheetData>
    <row r="1" spans="1:10" ht="14.25">
      <c r="A1" s="376" t="s">
        <v>17</v>
      </c>
      <c r="B1" s="376"/>
    </row>
    <row r="2" spans="1:10" ht="10.5" customHeight="1">
      <c r="A2" s="378"/>
      <c r="B2" s="378"/>
    </row>
    <row r="3" spans="1:10" ht="14.25">
      <c r="A3" s="376" t="s">
        <v>18</v>
      </c>
      <c r="B3" s="376"/>
    </row>
    <row r="4" spans="1:10" ht="18.75" customHeight="1">
      <c r="A4" s="376" t="s">
        <v>19</v>
      </c>
      <c r="B4" s="376"/>
    </row>
    <row r="5" spans="1:10" ht="20.25" customHeight="1">
      <c r="A5" s="737" t="s">
        <v>462</v>
      </c>
      <c r="B5" s="738"/>
      <c r="C5" s="741" t="s">
        <v>20</v>
      </c>
      <c r="D5" s="741"/>
      <c r="E5" s="741"/>
      <c r="F5" s="741"/>
      <c r="G5" s="741"/>
      <c r="H5" s="741"/>
      <c r="I5" s="741"/>
      <c r="J5" s="741"/>
    </row>
    <row r="6" spans="1:10" ht="25.5" customHeight="1">
      <c r="A6" s="739"/>
      <c r="B6" s="740"/>
      <c r="C6" s="742" t="s">
        <v>21</v>
      </c>
      <c r="D6" s="743"/>
      <c r="E6" s="743"/>
      <c r="F6" s="743"/>
      <c r="G6" s="743"/>
      <c r="H6" s="743"/>
      <c r="I6" s="743"/>
      <c r="J6" s="744"/>
    </row>
    <row r="7" spans="1:10" ht="25.5" customHeight="1">
      <c r="A7" s="739"/>
      <c r="B7" s="740"/>
      <c r="C7" s="742" t="s">
        <v>21</v>
      </c>
      <c r="D7" s="743"/>
      <c r="E7" s="743"/>
      <c r="F7" s="743"/>
      <c r="G7" s="743"/>
      <c r="H7" s="743"/>
      <c r="I7" s="743"/>
      <c r="J7" s="744"/>
    </row>
    <row r="8" spans="1:10">
      <c r="A8" s="379" t="s">
        <v>22</v>
      </c>
      <c r="B8" s="379"/>
    </row>
    <row r="9" spans="1:10">
      <c r="A9" s="379"/>
      <c r="B9" s="379"/>
    </row>
    <row r="10" spans="1:10" ht="14.25">
      <c r="A10" s="376" t="s">
        <v>23</v>
      </c>
      <c r="B10" s="376"/>
    </row>
    <row r="11" spans="1:10" ht="17.25" customHeight="1">
      <c r="A11" s="737" t="s">
        <v>462</v>
      </c>
      <c r="B11" s="738"/>
      <c r="C11" s="567" t="s">
        <v>24</v>
      </c>
      <c r="D11" s="567" t="s">
        <v>25</v>
      </c>
      <c r="E11" s="737" t="s">
        <v>26</v>
      </c>
      <c r="F11" s="738"/>
      <c r="G11" s="746"/>
      <c r="H11" s="380" t="s">
        <v>313</v>
      </c>
      <c r="I11" s="737" t="s">
        <v>27</v>
      </c>
      <c r="J11" s="746"/>
    </row>
    <row r="12" spans="1:10" ht="24.75" customHeight="1">
      <c r="A12" s="753"/>
      <c r="B12" s="754"/>
      <c r="C12" s="776"/>
      <c r="D12" s="777" t="s">
        <v>28</v>
      </c>
      <c r="E12" s="778" t="s">
        <v>29</v>
      </c>
      <c r="F12" s="780" t="s">
        <v>463</v>
      </c>
      <c r="G12" s="747" t="s">
        <v>29</v>
      </c>
      <c r="H12" s="381" t="s">
        <v>30</v>
      </c>
      <c r="I12" s="749"/>
      <c r="J12" s="750"/>
    </row>
    <row r="13" spans="1:10" ht="14.25" customHeight="1">
      <c r="A13" s="755"/>
      <c r="B13" s="756"/>
      <c r="C13" s="776"/>
      <c r="D13" s="777"/>
      <c r="E13" s="779"/>
      <c r="F13" s="781"/>
      <c r="G13" s="748"/>
      <c r="H13" s="382"/>
      <c r="I13" s="751"/>
      <c r="J13" s="752"/>
    </row>
    <row r="14" spans="1:10" ht="24.75" customHeight="1">
      <c r="A14" s="753"/>
      <c r="B14" s="754"/>
      <c r="C14" s="776"/>
      <c r="D14" s="777" t="s">
        <v>28</v>
      </c>
      <c r="E14" s="778" t="s">
        <v>29</v>
      </c>
      <c r="F14" s="780" t="s">
        <v>463</v>
      </c>
      <c r="G14" s="747" t="s">
        <v>29</v>
      </c>
      <c r="H14" s="381" t="s">
        <v>30</v>
      </c>
      <c r="I14" s="749"/>
      <c r="J14" s="750"/>
    </row>
    <row r="15" spans="1:10">
      <c r="A15" s="755"/>
      <c r="B15" s="756"/>
      <c r="C15" s="776"/>
      <c r="D15" s="777"/>
      <c r="E15" s="779"/>
      <c r="F15" s="781"/>
      <c r="G15" s="748"/>
      <c r="H15" s="382"/>
      <c r="I15" s="751"/>
      <c r="J15" s="752"/>
    </row>
    <row r="16" spans="1:10">
      <c r="A16" s="379" t="s">
        <v>22</v>
      </c>
      <c r="B16" s="383"/>
    </row>
    <row r="17" spans="1:10" ht="15.75">
      <c r="A17" s="378"/>
      <c r="B17" s="378"/>
    </row>
    <row r="18" spans="1:10" ht="17.25" customHeight="1">
      <c r="A18" s="376" t="s">
        <v>31</v>
      </c>
      <c r="B18" s="384"/>
    </row>
    <row r="19" spans="1:10" ht="13.5" customHeight="1">
      <c r="A19" s="741" t="s">
        <v>32</v>
      </c>
      <c r="B19" s="741"/>
      <c r="C19" s="741"/>
      <c r="D19" s="741" t="s">
        <v>33</v>
      </c>
      <c r="E19" s="741"/>
      <c r="F19" s="741"/>
      <c r="G19" s="741"/>
      <c r="H19" s="741" t="s">
        <v>464</v>
      </c>
      <c r="I19" s="741"/>
      <c r="J19" s="741"/>
    </row>
    <row r="20" spans="1:10" ht="13.5" customHeight="1">
      <c r="A20" s="741" t="s">
        <v>34</v>
      </c>
      <c r="B20" s="741"/>
      <c r="C20" s="741"/>
      <c r="D20" s="765" t="s">
        <v>35</v>
      </c>
      <c r="E20" s="765"/>
      <c r="F20" s="765"/>
      <c r="G20" s="765"/>
      <c r="H20" s="757"/>
      <c r="I20" s="757"/>
      <c r="J20" s="757"/>
    </row>
    <row r="21" spans="1:10" ht="14.25" customHeight="1">
      <c r="A21" s="741"/>
      <c r="B21" s="741"/>
      <c r="C21" s="741"/>
      <c r="D21" s="745" t="s">
        <v>36</v>
      </c>
      <c r="E21" s="745"/>
      <c r="F21" s="745"/>
      <c r="G21" s="745"/>
      <c r="H21" s="757"/>
      <c r="I21" s="757"/>
      <c r="J21" s="757"/>
    </row>
    <row r="22" spans="1:10" ht="13.5" customHeight="1">
      <c r="A22" s="741" t="s">
        <v>37</v>
      </c>
      <c r="B22" s="741"/>
      <c r="C22" s="741"/>
      <c r="D22" s="782" t="s">
        <v>35</v>
      </c>
      <c r="E22" s="782"/>
      <c r="F22" s="782"/>
      <c r="G22" s="782"/>
      <c r="H22" s="757"/>
      <c r="I22" s="757"/>
      <c r="J22" s="757"/>
    </row>
    <row r="23" spans="1:10" ht="14.25" customHeight="1">
      <c r="A23" s="741"/>
      <c r="B23" s="741"/>
      <c r="C23" s="741"/>
      <c r="D23" s="745" t="s">
        <v>36</v>
      </c>
      <c r="E23" s="745"/>
      <c r="F23" s="745"/>
      <c r="G23" s="745"/>
      <c r="H23" s="757"/>
      <c r="I23" s="757"/>
      <c r="J23" s="757"/>
    </row>
    <row r="24" spans="1:10" ht="13.5" customHeight="1">
      <c r="A24" s="741" t="s">
        <v>37</v>
      </c>
      <c r="B24" s="741"/>
      <c r="C24" s="741"/>
      <c r="D24" s="765" t="s">
        <v>35</v>
      </c>
      <c r="E24" s="765"/>
      <c r="F24" s="765"/>
      <c r="G24" s="765"/>
      <c r="H24" s="757"/>
      <c r="I24" s="757"/>
      <c r="J24" s="757"/>
    </row>
    <row r="25" spans="1:10">
      <c r="A25" s="741"/>
      <c r="B25" s="741"/>
      <c r="C25" s="741"/>
      <c r="D25" s="758" t="s">
        <v>36</v>
      </c>
      <c r="E25" s="758"/>
      <c r="F25" s="758"/>
      <c r="G25" s="758"/>
      <c r="H25" s="757"/>
      <c r="I25" s="757"/>
      <c r="J25" s="757"/>
    </row>
    <row r="26" spans="1:10">
      <c r="A26" s="379" t="s">
        <v>38</v>
      </c>
      <c r="B26" s="379"/>
    </row>
    <row r="27" spans="1:10" ht="14.25">
      <c r="A27" s="385"/>
      <c r="B27" s="385"/>
      <c r="C27" s="385"/>
      <c r="D27" s="385"/>
      <c r="E27" s="385"/>
      <c r="F27" s="385"/>
      <c r="G27" s="385"/>
      <c r="H27" s="385"/>
      <c r="I27" s="385"/>
      <c r="J27" s="385"/>
    </row>
    <row r="28" spans="1:10" ht="14.25">
      <c r="A28" s="376" t="s">
        <v>39</v>
      </c>
      <c r="B28" s="384"/>
      <c r="I28" s="386"/>
    </row>
    <row r="29" spans="1:10" ht="15.75" customHeight="1">
      <c r="A29" s="737" t="s">
        <v>40</v>
      </c>
      <c r="B29" s="746"/>
      <c r="C29" s="567" t="s">
        <v>41</v>
      </c>
      <c r="D29" s="387" t="s">
        <v>314</v>
      </c>
      <c r="E29" s="741" t="s">
        <v>40</v>
      </c>
      <c r="F29" s="741"/>
      <c r="G29" s="567" t="s">
        <v>41</v>
      </c>
      <c r="H29" s="380" t="s">
        <v>314</v>
      </c>
      <c r="I29" s="388"/>
      <c r="J29" s="179"/>
    </row>
    <row r="30" spans="1:10" ht="15.75" customHeight="1">
      <c r="A30" s="770" t="s">
        <v>42</v>
      </c>
      <c r="B30" s="771"/>
      <c r="C30" s="389"/>
      <c r="D30" s="390"/>
      <c r="E30" s="774" t="s">
        <v>43</v>
      </c>
      <c r="F30" s="774"/>
      <c r="G30" s="389"/>
      <c r="H30" s="390"/>
      <c r="I30" s="391"/>
      <c r="J30" s="179"/>
    </row>
    <row r="31" spans="1:10" ht="15.75" customHeight="1">
      <c r="A31" s="772" t="s">
        <v>44</v>
      </c>
      <c r="B31" s="773"/>
      <c r="C31" s="392"/>
      <c r="D31" s="393"/>
      <c r="E31" s="775" t="s">
        <v>45</v>
      </c>
      <c r="F31" s="775"/>
      <c r="G31" s="392"/>
      <c r="H31" s="393"/>
      <c r="I31" s="391"/>
      <c r="J31" s="179"/>
    </row>
    <row r="32" spans="1:10" ht="15.75">
      <c r="A32" s="772" t="s">
        <v>46</v>
      </c>
      <c r="B32" s="773"/>
      <c r="C32" s="392"/>
      <c r="D32" s="393"/>
      <c r="E32" s="775" t="s">
        <v>47</v>
      </c>
      <c r="F32" s="775"/>
      <c r="G32" s="392"/>
      <c r="H32" s="393"/>
      <c r="I32" s="391"/>
      <c r="J32" s="179"/>
    </row>
    <row r="33" spans="1:12" ht="15.75">
      <c r="A33" s="772" t="s">
        <v>48</v>
      </c>
      <c r="B33" s="773"/>
      <c r="C33" s="392"/>
      <c r="D33" s="393"/>
      <c r="E33" s="769" t="s">
        <v>49</v>
      </c>
      <c r="F33" s="769"/>
      <c r="G33" s="394"/>
      <c r="H33" s="395"/>
      <c r="I33" s="391"/>
      <c r="J33" s="180"/>
    </row>
    <row r="34" spans="1:12" ht="15.75">
      <c r="A34" s="772" t="s">
        <v>50</v>
      </c>
      <c r="B34" s="773"/>
      <c r="C34" s="392"/>
      <c r="D34" s="393"/>
      <c r="E34" s="741" t="s">
        <v>51</v>
      </c>
      <c r="F34" s="741"/>
      <c r="G34" s="411">
        <f>SUM(C30:C35,G30:G33)</f>
        <v>0</v>
      </c>
      <c r="H34" s="412">
        <f>SUM(D30:D35,H30:H33)</f>
        <v>0</v>
      </c>
      <c r="I34" s="391"/>
      <c r="J34" s="180"/>
    </row>
    <row r="35" spans="1:12" ht="15.75">
      <c r="A35" s="759" t="s">
        <v>52</v>
      </c>
      <c r="B35" s="760"/>
      <c r="C35" s="394"/>
      <c r="D35" s="395"/>
      <c r="E35" s="761" t="s">
        <v>53</v>
      </c>
      <c r="F35" s="761"/>
      <c r="G35" s="396"/>
      <c r="H35" s="397"/>
      <c r="I35" s="391"/>
      <c r="J35" s="180"/>
    </row>
    <row r="36" spans="1:12">
      <c r="A36" s="379" t="s">
        <v>54</v>
      </c>
      <c r="B36" s="379"/>
      <c r="I36" s="386"/>
    </row>
    <row r="37" spans="1:12">
      <c r="A37" s="379"/>
      <c r="B37" s="379"/>
      <c r="C37" s="398"/>
      <c r="D37" s="398"/>
      <c r="E37" s="398"/>
      <c r="F37" s="398"/>
      <c r="G37" s="398"/>
      <c r="H37" s="398"/>
      <c r="I37" s="399"/>
      <c r="J37" s="398"/>
    </row>
    <row r="38" spans="1:12" ht="24" customHeight="1">
      <c r="A38" s="762" t="s">
        <v>566</v>
      </c>
      <c r="B38" s="763"/>
      <c r="C38" s="763"/>
      <c r="D38" s="764"/>
      <c r="E38" s="400"/>
      <c r="F38" s="401" t="s">
        <v>270</v>
      </c>
      <c r="G38" s="401" t="s">
        <v>465</v>
      </c>
      <c r="H38" s="401" t="s">
        <v>272</v>
      </c>
      <c r="I38" s="401"/>
      <c r="J38" s="402"/>
    </row>
    <row r="39" spans="1:12" ht="14.25" customHeight="1">
      <c r="A39" s="403" t="s">
        <v>466</v>
      </c>
      <c r="B39" s="404"/>
      <c r="C39" s="399"/>
      <c r="D39" s="399"/>
      <c r="E39" s="399"/>
      <c r="F39" s="399"/>
      <c r="G39" s="399"/>
      <c r="H39" s="399"/>
      <c r="I39" s="399"/>
      <c r="J39" s="405"/>
    </row>
    <row r="40" spans="1:12" ht="34.5" customHeight="1">
      <c r="A40" s="766"/>
      <c r="B40" s="767"/>
      <c r="C40" s="767"/>
      <c r="D40" s="767"/>
      <c r="E40" s="767"/>
      <c r="F40" s="767"/>
      <c r="G40" s="767"/>
      <c r="H40" s="767"/>
      <c r="I40" s="767"/>
      <c r="J40" s="768"/>
    </row>
    <row r="41" spans="1:12" ht="20.25" customHeight="1">
      <c r="A41" s="783" t="s">
        <v>567</v>
      </c>
      <c r="B41" s="784"/>
      <c r="C41" s="784"/>
      <c r="D41" s="785"/>
      <c r="E41" s="783" t="s">
        <v>438</v>
      </c>
      <c r="F41" s="784"/>
      <c r="G41" s="784"/>
      <c r="H41" s="784"/>
      <c r="I41" s="784"/>
      <c r="J41" s="785"/>
    </row>
    <row r="42" spans="1:12" ht="35.25" customHeight="1">
      <c r="A42" s="385"/>
      <c r="B42" s="385"/>
      <c r="C42" s="385"/>
      <c r="D42" s="385"/>
      <c r="E42" s="385"/>
      <c r="F42" s="385"/>
      <c r="G42" s="385"/>
      <c r="H42" s="385"/>
      <c r="I42" s="385"/>
      <c r="J42" s="385"/>
    </row>
    <row r="43" spans="1:12" ht="14.25">
      <c r="A43" s="376" t="s">
        <v>55</v>
      </c>
      <c r="B43" s="376"/>
      <c r="C43" s="398"/>
      <c r="D43" s="406">
        <v>10</v>
      </c>
      <c r="E43" s="140" t="s">
        <v>650</v>
      </c>
      <c r="F43" s="140"/>
      <c r="G43" s="140"/>
      <c r="H43" s="398"/>
      <c r="I43" s="398"/>
      <c r="J43" s="398"/>
    </row>
    <row r="44" spans="1:12" ht="14.25">
      <c r="A44" s="749" t="s">
        <v>40</v>
      </c>
      <c r="B44" s="750"/>
      <c r="C44" s="749" t="s">
        <v>467</v>
      </c>
      <c r="D44" s="750"/>
      <c r="E44" s="786" t="s">
        <v>315</v>
      </c>
      <c r="F44" s="786"/>
      <c r="G44" s="749" t="s">
        <v>468</v>
      </c>
      <c r="H44" s="750"/>
      <c r="I44" s="749" t="s">
        <v>469</v>
      </c>
      <c r="J44" s="750"/>
      <c r="K44" s="787"/>
      <c r="L44" s="568"/>
    </row>
    <row r="45" spans="1:12" ht="20.25" customHeight="1">
      <c r="A45" s="751"/>
      <c r="B45" s="752"/>
      <c r="C45" s="751" t="s">
        <v>56</v>
      </c>
      <c r="D45" s="752"/>
      <c r="E45" s="788" t="s">
        <v>57</v>
      </c>
      <c r="F45" s="788"/>
      <c r="G45" s="751" t="s">
        <v>58</v>
      </c>
      <c r="H45" s="752"/>
      <c r="I45" s="751"/>
      <c r="J45" s="752"/>
      <c r="K45" s="787"/>
      <c r="L45" s="568"/>
    </row>
    <row r="46" spans="1:12" ht="14.25" customHeight="1">
      <c r="A46" s="801" t="s">
        <v>59</v>
      </c>
      <c r="B46" s="802"/>
      <c r="C46" s="786" t="s">
        <v>63</v>
      </c>
      <c r="D46" s="795">
        <v>3.3</v>
      </c>
      <c r="E46" s="413">
        <f>IF(AND($D$43&gt;=4,$D$43&lt;=9),HLOOKUP($D$43,'p5'!$3:$25,4,0)+HLOOKUP($D$43,'p5'!$3:$25,7,0),HLOOKUP($D$43,'p5'!27:49,4,0)+HLOOKUP($D$43,'p5'!27:49,7,0))</f>
        <v>0</v>
      </c>
      <c r="F46" s="407" t="s">
        <v>64</v>
      </c>
      <c r="G46" s="791">
        <f>D46*E46</f>
        <v>0</v>
      </c>
      <c r="H46" s="792"/>
      <c r="I46" s="795"/>
      <c r="J46" s="796"/>
      <c r="K46" s="736" t="str">
        <f>IF(I46&gt;=G46,"○","×")</f>
        <v>○</v>
      </c>
      <c r="L46" s="789"/>
    </row>
    <row r="47" spans="1:12" ht="14.25" customHeight="1">
      <c r="A47" s="803"/>
      <c r="B47" s="804"/>
      <c r="C47" s="761"/>
      <c r="D47" s="797"/>
      <c r="E47" s="414">
        <f>IF(AND($D$43&gt;=4,$D$43&lt;=9),HLOOKUP($D$43,'p5'!$3:$25,3,0)+HLOOKUP($D$43,'p5'!$3:$25,6,0),HLOOKUP($D$43,'p5'!27:49,3,0)+HLOOKUP($D$43,'p5'!27:49,6,0))</f>
        <v>0</v>
      </c>
      <c r="F47" s="408" t="s">
        <v>64</v>
      </c>
      <c r="G47" s="793"/>
      <c r="H47" s="794"/>
      <c r="I47" s="797"/>
      <c r="J47" s="798"/>
      <c r="K47" s="736"/>
      <c r="L47" s="789"/>
    </row>
    <row r="48" spans="1:12" ht="14.25" customHeight="1">
      <c r="A48" s="790" t="s">
        <v>60</v>
      </c>
      <c r="B48" s="790"/>
      <c r="C48" s="741" t="s">
        <v>62</v>
      </c>
      <c r="D48" s="739">
        <v>1.98</v>
      </c>
      <c r="E48" s="415">
        <f>IF(AND($D$43&gt;=4,$D$43&lt;=9),HLOOKUP(D43,'p5'!3:25,22,0)-E46,HLOOKUP(D43,'p5'!27:49,22,0)-E46)</f>
        <v>0</v>
      </c>
      <c r="F48" s="409" t="s">
        <v>64</v>
      </c>
      <c r="G48" s="791">
        <f t="shared" ref="G48" si="0">D48*E48</f>
        <v>0</v>
      </c>
      <c r="H48" s="792"/>
      <c r="I48" s="795"/>
      <c r="J48" s="796"/>
      <c r="K48" s="736" t="str">
        <f t="shared" ref="K48" si="1">IF(I48&gt;=G48,"○","×")</f>
        <v>○</v>
      </c>
      <c r="L48" s="568"/>
    </row>
    <row r="49" spans="1:12" ht="14.25" customHeight="1">
      <c r="A49" s="790"/>
      <c r="B49" s="790"/>
      <c r="C49" s="741"/>
      <c r="D49" s="739"/>
      <c r="E49" s="414">
        <f>IF(AND($D$43&gt;=4,$D$43&lt;=9),HLOOKUP(D43,'p5'!3:25,21,0)-E47,HLOOKUP(D43,'p5'!27:49,21,0)-E47)</f>
        <v>0</v>
      </c>
      <c r="F49" s="408" t="s">
        <v>64</v>
      </c>
      <c r="G49" s="793"/>
      <c r="H49" s="794"/>
      <c r="I49" s="797"/>
      <c r="J49" s="798"/>
      <c r="K49" s="736"/>
      <c r="L49" s="568"/>
    </row>
    <row r="50" spans="1:12" ht="14.25" customHeight="1">
      <c r="A50" s="741" t="s">
        <v>53</v>
      </c>
      <c r="B50" s="741"/>
      <c r="C50" s="741"/>
      <c r="D50" s="739">
        <v>3.3</v>
      </c>
      <c r="E50" s="415">
        <f>E48</f>
        <v>0</v>
      </c>
      <c r="F50" s="409" t="s">
        <v>64</v>
      </c>
      <c r="G50" s="791">
        <f t="shared" ref="G50" si="2">D50*E50</f>
        <v>0</v>
      </c>
      <c r="H50" s="792"/>
      <c r="I50" s="795"/>
      <c r="J50" s="796"/>
      <c r="K50" s="736" t="str">
        <f t="shared" ref="K50" si="3">IF(I50&gt;=G50,"○","×")</f>
        <v>○</v>
      </c>
      <c r="L50" s="568"/>
    </row>
    <row r="51" spans="1:12" ht="15.75" customHeight="1">
      <c r="A51" s="741"/>
      <c r="B51" s="741"/>
      <c r="C51" s="741"/>
      <c r="D51" s="739"/>
      <c r="E51" s="416">
        <f>E49</f>
        <v>0</v>
      </c>
      <c r="F51" s="410" t="s">
        <v>64</v>
      </c>
      <c r="G51" s="799"/>
      <c r="H51" s="800"/>
      <c r="I51" s="797"/>
      <c r="J51" s="798"/>
      <c r="K51" s="736"/>
      <c r="L51" s="568"/>
    </row>
    <row r="52" spans="1:12">
      <c r="A52" s="379" t="s">
        <v>61</v>
      </c>
      <c r="B52" s="379"/>
    </row>
    <row r="67" spans="8:8">
      <c r="H67" s="377">
        <v>1</v>
      </c>
    </row>
    <row r="68" spans="8:8">
      <c r="H68" s="377">
        <v>2</v>
      </c>
    </row>
    <row r="69" spans="8:8">
      <c r="H69" s="377">
        <v>3</v>
      </c>
    </row>
    <row r="70" spans="8:8">
      <c r="H70" s="377">
        <v>4</v>
      </c>
    </row>
    <row r="71" spans="8:8">
      <c r="H71" s="377">
        <v>5</v>
      </c>
    </row>
    <row r="72" spans="8:8">
      <c r="H72" s="377">
        <v>6</v>
      </c>
    </row>
    <row r="73" spans="8:8">
      <c r="H73" s="377">
        <v>7</v>
      </c>
    </row>
    <row r="74" spans="8:8">
      <c r="H74" s="377">
        <v>8</v>
      </c>
    </row>
    <row r="75" spans="8:8">
      <c r="H75" s="377">
        <v>9</v>
      </c>
    </row>
    <row r="76" spans="8:8">
      <c r="H76" s="377">
        <v>10</v>
      </c>
    </row>
    <row r="77" spans="8:8">
      <c r="H77" s="377">
        <v>11</v>
      </c>
    </row>
    <row r="78" spans="8:8">
      <c r="H78" s="377">
        <v>12</v>
      </c>
    </row>
  </sheetData>
  <sheetProtection formatCells="0" formatColumns="0" formatRows="0" insertRows="0" autoFilter="0" pivotTables="0"/>
  <mergeCells count="83">
    <mergeCell ref="L46:L47"/>
    <mergeCell ref="A48:B49"/>
    <mergeCell ref="C48:C51"/>
    <mergeCell ref="D48:D49"/>
    <mergeCell ref="G48:H49"/>
    <mergeCell ref="I48:J49"/>
    <mergeCell ref="A50:B51"/>
    <mergeCell ref="D50:D51"/>
    <mergeCell ref="G50:H51"/>
    <mergeCell ref="I50:J51"/>
    <mergeCell ref="A46:B47"/>
    <mergeCell ref="C46:C47"/>
    <mergeCell ref="D46:D47"/>
    <mergeCell ref="G46:H47"/>
    <mergeCell ref="I46:J47"/>
    <mergeCell ref="K46:K47"/>
    <mergeCell ref="A41:D41"/>
    <mergeCell ref="E41:J41"/>
    <mergeCell ref="E44:F44"/>
    <mergeCell ref="G44:H44"/>
    <mergeCell ref="K44:K45"/>
    <mergeCell ref="C45:D45"/>
    <mergeCell ref="E45:F45"/>
    <mergeCell ref="G45:H45"/>
    <mergeCell ref="I44:J45"/>
    <mergeCell ref="A44:B45"/>
    <mergeCell ref="C44:D44"/>
    <mergeCell ref="H19:J19"/>
    <mergeCell ref="A20:C21"/>
    <mergeCell ref="H20:J21"/>
    <mergeCell ref="A22:C23"/>
    <mergeCell ref="H22:J23"/>
    <mergeCell ref="D23:G23"/>
    <mergeCell ref="D22:G22"/>
    <mergeCell ref="D19:G19"/>
    <mergeCell ref="D20:G20"/>
    <mergeCell ref="A19:C19"/>
    <mergeCell ref="I14:J15"/>
    <mergeCell ref="A12:B13"/>
    <mergeCell ref="C12:C13"/>
    <mergeCell ref="D12:D13"/>
    <mergeCell ref="E12:E13"/>
    <mergeCell ref="F12:F13"/>
    <mergeCell ref="C14:C15"/>
    <mergeCell ref="D14:D15"/>
    <mergeCell ref="E14:E15"/>
    <mergeCell ref="F14:F15"/>
    <mergeCell ref="G14:G15"/>
    <mergeCell ref="A40:J40"/>
    <mergeCell ref="A29:B29"/>
    <mergeCell ref="E33:F33"/>
    <mergeCell ref="E34:F34"/>
    <mergeCell ref="A30:B30"/>
    <mergeCell ref="A31:B31"/>
    <mergeCell ref="A32:B32"/>
    <mergeCell ref="A33:B33"/>
    <mergeCell ref="A34:B34"/>
    <mergeCell ref="E30:F30"/>
    <mergeCell ref="E31:F31"/>
    <mergeCell ref="E32:F32"/>
    <mergeCell ref="D25:G25"/>
    <mergeCell ref="A35:B35"/>
    <mergeCell ref="E35:F35"/>
    <mergeCell ref="A38:D38"/>
    <mergeCell ref="D24:G24"/>
    <mergeCell ref="E29:F29"/>
    <mergeCell ref="A24:C25"/>
    <mergeCell ref="K48:K49"/>
    <mergeCell ref="K50:K51"/>
    <mergeCell ref="A5:B5"/>
    <mergeCell ref="A6:B6"/>
    <mergeCell ref="C5:J5"/>
    <mergeCell ref="C6:J6"/>
    <mergeCell ref="D21:G21"/>
    <mergeCell ref="A7:B7"/>
    <mergeCell ref="C7:J7"/>
    <mergeCell ref="A11:B11"/>
    <mergeCell ref="E11:G11"/>
    <mergeCell ref="I11:J11"/>
    <mergeCell ref="G12:G13"/>
    <mergeCell ref="I12:J13"/>
    <mergeCell ref="A14:B15"/>
    <mergeCell ref="H24:J25"/>
  </mergeCells>
  <phoneticPr fontId="10"/>
  <dataValidations count="1">
    <dataValidation type="list" allowBlank="1" showInputMessage="1" showErrorMessage="1" sqref="D43" xr:uid="{00000000-0002-0000-0100-000000000000}">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oddHeader xml:space="preserve">&amp;R
</oddHeader>
    <oddFooter>&amp;A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3"/>
  <sheetViews>
    <sheetView view="pageBreakPreview" zoomScaleNormal="100" zoomScaleSheetLayoutView="100" workbookViewId="0">
      <selection activeCell="H14" sqref="H14:J14"/>
    </sheetView>
  </sheetViews>
  <sheetFormatPr defaultColWidth="9" defaultRowHeight="13.5"/>
  <cols>
    <col min="1" max="1" width="4.5" style="295" customWidth="1"/>
    <col min="2" max="2" width="17.125" style="293" customWidth="1"/>
    <col min="3" max="3" width="4.25" style="293" customWidth="1"/>
    <col min="4" max="5" width="10.875" style="293" customWidth="1"/>
    <col min="6" max="6" width="8.75" style="293" customWidth="1"/>
    <col min="7" max="7" width="11.375" style="293" customWidth="1"/>
    <col min="8" max="8" width="12.125" style="293" customWidth="1"/>
    <col min="9" max="9" width="5.625" style="293" customWidth="1"/>
    <col min="10" max="10" width="2.625" style="293" customWidth="1"/>
    <col min="11" max="16384" width="9" style="293"/>
  </cols>
  <sheetData>
    <row r="1" spans="1:10" ht="21" customHeight="1">
      <c r="A1" s="291" t="s">
        <v>901</v>
      </c>
      <c r="B1" s="292"/>
      <c r="C1" s="292"/>
      <c r="D1" s="292"/>
      <c r="E1" s="292"/>
      <c r="F1" s="292"/>
      <c r="G1" s="292"/>
    </row>
    <row r="2" spans="1:10" ht="14.25">
      <c r="A2" s="291"/>
      <c r="B2" s="292"/>
      <c r="C2" s="292"/>
      <c r="D2" s="292"/>
      <c r="E2" s="292"/>
      <c r="F2" s="292"/>
      <c r="G2" s="292"/>
    </row>
    <row r="3" spans="1:10" ht="23.25" customHeight="1">
      <c r="A3" s="688" t="s">
        <v>961</v>
      </c>
      <c r="B3" s="304"/>
      <c r="C3" s="304"/>
      <c r="D3" s="689"/>
      <c r="E3" s="690"/>
      <c r="F3" s="689"/>
      <c r="G3" s="689"/>
      <c r="H3" s="691"/>
      <c r="J3" s="692" t="s">
        <v>946</v>
      </c>
    </row>
    <row r="4" spans="1:10" ht="36.6" customHeight="1">
      <c r="A4" s="690"/>
      <c r="B4" s="1349" t="s">
        <v>962</v>
      </c>
      <c r="C4" s="1349"/>
      <c r="D4" s="1349"/>
      <c r="E4" s="1349"/>
      <c r="F4" s="1349"/>
      <c r="G4" s="1349"/>
      <c r="H4" s="1349"/>
      <c r="I4" s="1349"/>
      <c r="J4" s="1349"/>
    </row>
    <row r="5" spans="1:10" ht="23.25" customHeight="1">
      <c r="A5" s="690"/>
      <c r="B5" s="1349" t="s">
        <v>963</v>
      </c>
      <c r="C5" s="1349"/>
      <c r="D5" s="1349"/>
      <c r="E5" s="1349"/>
      <c r="F5" s="1349"/>
      <c r="G5" s="1349"/>
      <c r="H5" s="1349"/>
      <c r="I5" s="700"/>
      <c r="J5" s="701"/>
    </row>
    <row r="6" spans="1:10" ht="14.25">
      <c r="A6" s="291"/>
      <c r="B6" s="292"/>
      <c r="C6" s="292"/>
      <c r="D6" s="292"/>
      <c r="E6" s="292"/>
      <c r="F6" s="456"/>
      <c r="G6" s="292"/>
      <c r="J6" s="294"/>
    </row>
    <row r="7" spans="1:10" ht="23.25" customHeight="1">
      <c r="A7" s="291" t="s">
        <v>960</v>
      </c>
      <c r="B7" s="292"/>
      <c r="C7" s="292"/>
      <c r="D7" s="292"/>
      <c r="E7" s="296" t="s">
        <v>555</v>
      </c>
      <c r="F7" s="292"/>
      <c r="G7" s="292"/>
      <c r="J7" s="456" t="s">
        <v>994</v>
      </c>
    </row>
    <row r="8" spans="1:10" ht="27.75" customHeight="1">
      <c r="B8" s="649" t="s">
        <v>364</v>
      </c>
      <c r="C8" s="1350" t="s">
        <v>574</v>
      </c>
      <c r="D8" s="1351"/>
      <c r="E8" s="297" t="s">
        <v>575</v>
      </c>
      <c r="F8" s="1341" t="s">
        <v>576</v>
      </c>
      <c r="G8" s="1341"/>
      <c r="H8" s="298"/>
      <c r="I8" s="1352" t="s">
        <v>577</v>
      </c>
      <c r="J8" s="1353"/>
    </row>
    <row r="9" spans="1:10" ht="22.5" customHeight="1">
      <c r="B9" s="1341" t="s">
        <v>365</v>
      </c>
      <c r="C9" s="1341" t="s">
        <v>366</v>
      </c>
      <c r="D9" s="1341"/>
      <c r="E9" s="1341"/>
      <c r="F9" s="1341" t="s">
        <v>367</v>
      </c>
      <c r="G9" s="1341"/>
      <c r="H9" s="298"/>
      <c r="I9" s="1344" t="s">
        <v>209</v>
      </c>
      <c r="J9" s="1345"/>
    </row>
    <row r="10" spans="1:10" ht="22.5" customHeight="1">
      <c r="B10" s="1341"/>
      <c r="C10" s="1341"/>
      <c r="D10" s="1341"/>
      <c r="E10" s="1341"/>
      <c r="F10" s="1340" t="s">
        <v>578</v>
      </c>
      <c r="G10" s="648" t="s">
        <v>270</v>
      </c>
      <c r="H10" s="298"/>
      <c r="I10" s="1344" t="s">
        <v>209</v>
      </c>
      <c r="J10" s="1345"/>
    </row>
    <row r="11" spans="1:10" ht="22.5" customHeight="1">
      <c r="B11" s="1341"/>
      <c r="C11" s="1341"/>
      <c r="D11" s="1341"/>
      <c r="E11" s="1341"/>
      <c r="F11" s="1340"/>
      <c r="G11" s="648" t="s">
        <v>272</v>
      </c>
      <c r="H11" s="1346"/>
      <c r="I11" s="1347"/>
      <c r="J11" s="1348"/>
    </row>
    <row r="12" spans="1:10" ht="14.25">
      <c r="A12" s="291"/>
      <c r="B12" s="292"/>
      <c r="C12" s="292"/>
      <c r="D12" s="292"/>
      <c r="E12" s="292"/>
      <c r="F12" s="292"/>
      <c r="G12" s="292"/>
    </row>
    <row r="13" spans="1:10" ht="14.25">
      <c r="A13" s="291" t="s">
        <v>964</v>
      </c>
      <c r="B13" s="292"/>
      <c r="C13" s="292"/>
      <c r="D13" s="292"/>
      <c r="E13" s="292"/>
      <c r="F13" s="292"/>
      <c r="G13" s="292"/>
      <c r="J13" s="456" t="s">
        <v>994</v>
      </c>
    </row>
    <row r="14" spans="1:10" ht="33.75" customHeight="1">
      <c r="B14" s="299" t="s">
        <v>368</v>
      </c>
      <c r="C14" s="1341" t="s">
        <v>372</v>
      </c>
      <c r="D14" s="1341"/>
      <c r="E14" s="299" t="s">
        <v>369</v>
      </c>
      <c r="F14" s="650" t="s">
        <v>579</v>
      </c>
      <c r="G14" s="300" t="s">
        <v>370</v>
      </c>
      <c r="H14" s="1341" t="s">
        <v>371</v>
      </c>
      <c r="I14" s="1341"/>
      <c r="J14" s="1341"/>
    </row>
    <row r="15" spans="1:10" ht="21.75" customHeight="1">
      <c r="B15" s="1341"/>
      <c r="C15" s="1341"/>
      <c r="D15" s="1341"/>
      <c r="E15" s="1341"/>
      <c r="F15" s="1341" t="s">
        <v>142</v>
      </c>
      <c r="G15" s="301" t="s">
        <v>580</v>
      </c>
      <c r="H15" s="1341"/>
      <c r="I15" s="1341"/>
      <c r="J15" s="1341"/>
    </row>
    <row r="16" spans="1:10" ht="21.75" customHeight="1">
      <c r="B16" s="1341"/>
      <c r="C16" s="1341"/>
      <c r="D16" s="1341"/>
      <c r="E16" s="1341"/>
      <c r="F16" s="1341"/>
      <c r="G16" s="302" t="s">
        <v>241</v>
      </c>
      <c r="H16" s="1341"/>
      <c r="I16" s="1341"/>
      <c r="J16" s="1341"/>
    </row>
    <row r="17" spans="2:10" ht="21.75" customHeight="1">
      <c r="B17" s="1341"/>
      <c r="C17" s="1341"/>
      <c r="D17" s="1341"/>
      <c r="E17" s="1341"/>
      <c r="F17" s="1342" t="s">
        <v>142</v>
      </c>
      <c r="G17" s="301" t="s">
        <v>580</v>
      </c>
      <c r="H17" s="1341"/>
      <c r="I17" s="1341"/>
      <c r="J17" s="1341"/>
    </row>
    <row r="18" spans="2:10" ht="21.75" customHeight="1">
      <c r="B18" s="1341"/>
      <c r="C18" s="1341"/>
      <c r="D18" s="1341"/>
      <c r="E18" s="1341"/>
      <c r="F18" s="1343"/>
      <c r="G18" s="302" t="s">
        <v>241</v>
      </c>
      <c r="H18" s="1341"/>
      <c r="I18" s="1341"/>
      <c r="J18" s="1341"/>
    </row>
    <row r="19" spans="2:10" ht="21.75" customHeight="1">
      <c r="B19" s="1341"/>
      <c r="C19" s="1341"/>
      <c r="D19" s="1341"/>
      <c r="E19" s="1341"/>
      <c r="F19" s="1341" t="s">
        <v>142</v>
      </c>
      <c r="G19" s="301" t="s">
        <v>580</v>
      </c>
      <c r="H19" s="1341"/>
      <c r="I19" s="1341"/>
      <c r="J19" s="1341"/>
    </row>
    <row r="20" spans="2:10" ht="21.75" customHeight="1">
      <c r="B20" s="1341"/>
      <c r="C20" s="1341"/>
      <c r="D20" s="1341"/>
      <c r="E20" s="1341"/>
      <c r="F20" s="1341"/>
      <c r="G20" s="302" t="s">
        <v>241</v>
      </c>
      <c r="H20" s="1341"/>
      <c r="I20" s="1341"/>
      <c r="J20" s="1341"/>
    </row>
    <row r="21" spans="2:10">
      <c r="B21" s="303" t="s">
        <v>873</v>
      </c>
      <c r="C21" s="304"/>
      <c r="D21" s="304"/>
      <c r="E21" s="304"/>
      <c r="F21" s="304"/>
      <c r="G21" s="304"/>
      <c r="H21" s="304"/>
    </row>
    <row r="22" spans="2:10">
      <c r="B22" s="303" t="s">
        <v>581</v>
      </c>
      <c r="C22" s="304"/>
      <c r="D22" s="304"/>
      <c r="E22" s="304"/>
      <c r="F22" s="304"/>
      <c r="G22" s="304"/>
      <c r="H22" s="304"/>
    </row>
    <row r="23" spans="2:10">
      <c r="B23" s="303" t="s">
        <v>437</v>
      </c>
    </row>
  </sheetData>
  <mergeCells count="29">
    <mergeCell ref="B4:J4"/>
    <mergeCell ref="B5:H5"/>
    <mergeCell ref="C8:D8"/>
    <mergeCell ref="F8:G8"/>
    <mergeCell ref="I8:J8"/>
    <mergeCell ref="B9:B11"/>
    <mergeCell ref="C9:E11"/>
    <mergeCell ref="F9:G9"/>
    <mergeCell ref="I9:J9"/>
    <mergeCell ref="F10:F11"/>
    <mergeCell ref="I10:J10"/>
    <mergeCell ref="H11:J11"/>
    <mergeCell ref="C14:D14"/>
    <mergeCell ref="H14:J14"/>
    <mergeCell ref="B15:B16"/>
    <mergeCell ref="C15:D16"/>
    <mergeCell ref="E15:E16"/>
    <mergeCell ref="F15:F16"/>
    <mergeCell ref="H15:J16"/>
    <mergeCell ref="B19:B20"/>
    <mergeCell ref="C19:D20"/>
    <mergeCell ref="E19:E20"/>
    <mergeCell ref="F19:F20"/>
    <mergeCell ref="H19:J20"/>
    <mergeCell ref="B17:B18"/>
    <mergeCell ref="C17:D18"/>
    <mergeCell ref="E17:E18"/>
    <mergeCell ref="F17:F18"/>
    <mergeCell ref="H17:J18"/>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4"/>
  <sheetViews>
    <sheetView view="pageBreakPreview" zoomScale="115" zoomScaleNormal="100" zoomScaleSheetLayoutView="115" workbookViewId="0">
      <selection activeCell="H55" sqref="H55"/>
    </sheetView>
  </sheetViews>
  <sheetFormatPr defaultRowHeight="13.5"/>
  <cols>
    <col min="1" max="1" width="5.625" customWidth="1"/>
    <col min="2" max="4" width="2.375" customWidth="1"/>
    <col min="5" max="5" width="4" customWidth="1"/>
    <col min="12" max="12" width="9" customWidth="1"/>
  </cols>
  <sheetData>
    <row r="1" spans="1:15" ht="14.25">
      <c r="A1" s="278" t="s">
        <v>902</v>
      </c>
      <c r="B1" s="102"/>
      <c r="C1" s="102"/>
      <c r="D1" s="102"/>
      <c r="E1" s="66"/>
      <c r="F1" s="19"/>
      <c r="G1" s="19"/>
      <c r="H1" s="19"/>
      <c r="I1" s="19"/>
      <c r="J1" s="19"/>
      <c r="K1" s="19"/>
      <c r="L1" s="19"/>
      <c r="M1" s="19"/>
      <c r="N1" s="19"/>
      <c r="O1" s="19"/>
    </row>
    <row r="2" spans="1:15" ht="8.25" customHeight="1">
      <c r="A2" s="19"/>
      <c r="B2" s="19"/>
      <c r="C2" s="19"/>
      <c r="D2" s="19"/>
      <c r="E2" s="23"/>
      <c r="F2" s="19"/>
      <c r="G2" s="19"/>
      <c r="H2" s="19"/>
      <c r="I2" s="19"/>
      <c r="J2" s="19"/>
      <c r="K2" s="19"/>
      <c r="L2" s="19"/>
      <c r="M2" s="19"/>
      <c r="N2" s="19"/>
      <c r="O2" s="19"/>
    </row>
    <row r="3" spans="1:15">
      <c r="A3" s="66" t="s">
        <v>995</v>
      </c>
      <c r="B3" s="19"/>
      <c r="C3" s="19"/>
      <c r="D3" s="19"/>
      <c r="E3" s="66"/>
      <c r="F3" s="19"/>
      <c r="G3" s="19"/>
      <c r="H3" s="19"/>
      <c r="I3" s="19"/>
      <c r="J3" s="19"/>
      <c r="K3" s="19"/>
      <c r="L3" s="19"/>
      <c r="M3" s="19"/>
      <c r="N3" s="19"/>
      <c r="O3" s="19"/>
    </row>
    <row r="4" spans="1:15" ht="8.25" customHeight="1">
      <c r="A4" s="19"/>
      <c r="B4" s="19"/>
      <c r="C4" s="19"/>
      <c r="D4" s="19"/>
      <c r="E4" s="66"/>
      <c r="F4" s="19"/>
      <c r="G4" s="19"/>
      <c r="H4" s="19"/>
      <c r="I4" s="19"/>
      <c r="J4" s="19"/>
      <c r="K4" s="19"/>
      <c r="L4" s="19"/>
      <c r="M4" s="19"/>
      <c r="N4" s="19"/>
      <c r="O4" s="19"/>
    </row>
    <row r="5" spans="1:15" ht="14.25" customHeight="1">
      <c r="A5" s="19"/>
      <c r="B5" s="19"/>
      <c r="C5" s="19"/>
      <c r="D5" s="19"/>
      <c r="E5" s="103"/>
      <c r="F5" s="19"/>
      <c r="G5" s="19"/>
      <c r="H5" s="19"/>
      <c r="I5" s="19"/>
      <c r="J5" s="19"/>
      <c r="K5" s="19"/>
      <c r="L5" s="19"/>
      <c r="M5" s="19"/>
      <c r="N5" s="19"/>
      <c r="O5" s="19"/>
    </row>
    <row r="6" spans="1:15" ht="14.25" customHeight="1">
      <c r="A6" s="19"/>
      <c r="B6" s="19"/>
      <c r="C6" s="21"/>
      <c r="D6" s="19"/>
      <c r="E6" s="23" t="s">
        <v>378</v>
      </c>
      <c r="F6" s="19"/>
      <c r="G6" s="19"/>
      <c r="H6" s="19"/>
      <c r="I6" s="19"/>
      <c r="J6" s="19"/>
      <c r="K6" s="19"/>
      <c r="L6" s="19"/>
      <c r="M6" s="19"/>
      <c r="N6" s="19"/>
      <c r="O6" s="19"/>
    </row>
    <row r="7" spans="1:15" ht="14.25" customHeight="1">
      <c r="A7" s="19"/>
      <c r="B7" s="19"/>
      <c r="C7" s="104"/>
      <c r="D7" s="19"/>
      <c r="E7" s="23"/>
      <c r="F7" s="19"/>
      <c r="G7" s="19"/>
      <c r="H7" s="19"/>
      <c r="I7" s="19"/>
      <c r="J7" s="19"/>
      <c r="K7" s="19"/>
      <c r="L7" s="19"/>
      <c r="M7" s="19"/>
      <c r="N7" s="19"/>
      <c r="O7" s="19"/>
    </row>
    <row r="8" spans="1:15" ht="14.25" customHeight="1">
      <c r="A8" s="19"/>
      <c r="B8" s="19"/>
      <c r="C8" s="19"/>
      <c r="D8" s="23" t="s">
        <v>583</v>
      </c>
      <c r="E8" s="19"/>
      <c r="F8" s="19"/>
      <c r="G8" s="19"/>
      <c r="H8" s="19"/>
      <c r="I8" s="19"/>
      <c r="J8" s="19"/>
      <c r="K8" s="19"/>
      <c r="L8" s="19"/>
      <c r="M8" s="19"/>
      <c r="N8" s="19"/>
      <c r="O8" s="19"/>
    </row>
    <row r="9" spans="1:15" ht="14.25" customHeight="1">
      <c r="A9" s="19"/>
      <c r="B9" s="19"/>
      <c r="C9" s="19"/>
      <c r="D9" s="19"/>
      <c r="E9" s="23" t="s">
        <v>379</v>
      </c>
      <c r="F9" s="19"/>
      <c r="G9" s="19"/>
      <c r="H9" s="19"/>
      <c r="I9" s="19"/>
      <c r="J9" s="19"/>
      <c r="K9" s="19"/>
      <c r="L9" s="19"/>
      <c r="M9" s="19"/>
      <c r="N9" s="19"/>
      <c r="O9" s="19"/>
    </row>
    <row r="10" spans="1:15" ht="14.25" customHeight="1">
      <c r="A10" s="19"/>
      <c r="B10" s="19"/>
      <c r="C10" s="21"/>
      <c r="D10" s="19"/>
      <c r="E10" s="66"/>
      <c r="F10" s="23" t="s">
        <v>613</v>
      </c>
      <c r="G10" s="19"/>
      <c r="H10" s="19"/>
      <c r="I10" s="19"/>
      <c r="J10" s="19"/>
      <c r="K10" s="19"/>
      <c r="L10" s="19"/>
      <c r="M10" s="19"/>
      <c r="N10" s="19"/>
      <c r="O10" s="19"/>
    </row>
    <row r="11" spans="1:15" ht="14.25" customHeight="1">
      <c r="A11" s="19"/>
      <c r="B11" s="19"/>
      <c r="C11" s="21"/>
      <c r="D11" s="19"/>
      <c r="E11" s="23"/>
      <c r="F11" s="19" t="s">
        <v>380</v>
      </c>
      <c r="G11" s="19"/>
      <c r="H11" s="19"/>
      <c r="I11" s="19"/>
      <c r="J11" s="19"/>
      <c r="K11" s="19"/>
      <c r="L11" s="19"/>
      <c r="M11" s="19"/>
      <c r="N11" s="19"/>
      <c r="O11" s="19"/>
    </row>
    <row r="12" spans="1:15" ht="14.25" customHeight="1">
      <c r="A12" s="19"/>
      <c r="B12" s="19"/>
      <c r="C12" s="21"/>
      <c r="D12" s="19"/>
      <c r="E12" s="23"/>
      <c r="F12" s="19" t="s">
        <v>381</v>
      </c>
      <c r="G12" s="19"/>
      <c r="H12" s="19"/>
      <c r="I12" s="19"/>
      <c r="J12" s="19"/>
      <c r="K12" s="19"/>
      <c r="L12" s="19"/>
      <c r="M12" s="19"/>
      <c r="N12" s="19"/>
      <c r="O12" s="19"/>
    </row>
    <row r="13" spans="1:15" ht="14.25" customHeight="1">
      <c r="A13" s="19"/>
      <c r="B13" s="19"/>
      <c r="C13" s="21"/>
      <c r="D13" s="19"/>
      <c r="E13" s="23"/>
      <c r="F13" s="23" t="s">
        <v>398</v>
      </c>
      <c r="G13" s="19"/>
      <c r="H13" s="19"/>
      <c r="I13" s="19"/>
      <c r="J13" s="19"/>
      <c r="K13" s="19"/>
      <c r="L13" s="19"/>
      <c r="M13" s="19"/>
      <c r="N13" s="19"/>
      <c r="O13" s="19"/>
    </row>
    <row r="14" spans="1:15" ht="14.25" customHeight="1">
      <c r="A14" s="19"/>
      <c r="B14" s="19"/>
      <c r="C14" s="19"/>
      <c r="D14" s="19"/>
      <c r="E14" s="23" t="s">
        <v>382</v>
      </c>
      <c r="F14" s="19"/>
      <c r="G14" s="19"/>
      <c r="H14" s="19"/>
      <c r="I14" s="19"/>
      <c r="J14" s="19"/>
      <c r="K14" s="19"/>
      <c r="L14" s="19"/>
      <c r="M14" s="19"/>
      <c r="N14" s="19"/>
      <c r="O14" s="19"/>
    </row>
    <row r="15" spans="1:15" ht="14.25" customHeight="1">
      <c r="A15" s="19"/>
      <c r="B15" s="19"/>
      <c r="C15" s="21"/>
      <c r="D15" s="19"/>
      <c r="E15" s="23"/>
      <c r="F15" s="19" t="s">
        <v>614</v>
      </c>
      <c r="G15" s="19"/>
      <c r="H15" s="19"/>
      <c r="I15" s="19"/>
      <c r="J15" s="19"/>
      <c r="K15" s="19"/>
      <c r="L15" s="19"/>
      <c r="M15" s="19"/>
      <c r="N15" s="19"/>
      <c r="O15" s="19"/>
    </row>
    <row r="16" spans="1:15" ht="14.25" customHeight="1">
      <c r="A16" s="19"/>
      <c r="B16" s="19"/>
      <c r="C16" s="21"/>
      <c r="D16" s="19"/>
      <c r="E16" s="23"/>
      <c r="F16" s="19" t="s">
        <v>622</v>
      </c>
      <c r="G16" s="19"/>
      <c r="H16" s="19"/>
      <c r="I16" s="19"/>
      <c r="J16" s="19"/>
      <c r="K16" s="19"/>
      <c r="L16" s="19"/>
      <c r="M16" s="19"/>
      <c r="N16" s="19"/>
      <c r="O16" s="19"/>
    </row>
    <row r="17" spans="1:15" ht="14.25" customHeight="1">
      <c r="A17" s="19"/>
      <c r="B17" s="19"/>
      <c r="C17" s="21"/>
      <c r="D17" s="19"/>
      <c r="E17" s="23"/>
      <c r="F17" s="19" t="s">
        <v>623</v>
      </c>
      <c r="G17" s="19"/>
      <c r="H17" s="19"/>
      <c r="I17" s="19"/>
      <c r="J17" s="19"/>
      <c r="K17" s="19"/>
      <c r="L17" s="19"/>
      <c r="M17" s="19"/>
      <c r="N17" s="19"/>
      <c r="O17" s="19"/>
    </row>
    <row r="18" spans="1:15" ht="14.25" customHeight="1">
      <c r="A18" s="19"/>
      <c r="B18" s="19"/>
      <c r="C18" s="21"/>
      <c r="D18" s="19"/>
      <c r="E18" s="66"/>
      <c r="F18" s="23" t="s">
        <v>375</v>
      </c>
      <c r="G18" s="19"/>
      <c r="H18" s="19"/>
      <c r="I18" s="19"/>
      <c r="J18" s="19"/>
      <c r="K18" s="19"/>
      <c r="L18" s="19"/>
      <c r="M18" s="19"/>
      <c r="N18" s="19"/>
      <c r="O18" s="19"/>
    </row>
    <row r="19" spans="1:15" ht="14.25" customHeight="1">
      <c r="A19" s="19"/>
      <c r="B19" s="19"/>
      <c r="C19" s="19"/>
      <c r="D19" s="19"/>
      <c r="E19" s="23" t="s">
        <v>383</v>
      </c>
      <c r="F19" s="19"/>
      <c r="G19" s="19"/>
      <c r="H19" s="19"/>
      <c r="I19" s="19"/>
      <c r="J19" s="19"/>
      <c r="K19" s="19"/>
      <c r="L19" s="19"/>
      <c r="M19" s="19"/>
      <c r="N19" s="19"/>
      <c r="O19" s="19"/>
    </row>
    <row r="20" spans="1:15" ht="14.25" customHeight="1">
      <c r="A20" s="19"/>
      <c r="B20" s="19"/>
      <c r="C20" s="21"/>
      <c r="D20" s="19"/>
      <c r="E20" s="66"/>
      <c r="F20" s="23" t="s">
        <v>615</v>
      </c>
      <c r="G20" s="19"/>
      <c r="H20" s="19"/>
      <c r="I20" s="19"/>
      <c r="J20" s="19"/>
      <c r="K20" s="19"/>
      <c r="L20" s="19"/>
      <c r="M20" s="19"/>
      <c r="N20" s="19"/>
      <c r="O20" s="19"/>
    </row>
    <row r="21" spans="1:15" ht="14.25" customHeight="1">
      <c r="A21" s="19"/>
      <c r="B21" s="19"/>
      <c r="C21" s="21"/>
      <c r="D21" s="19"/>
      <c r="E21" s="23"/>
      <c r="F21" s="19" t="s">
        <v>625</v>
      </c>
      <c r="G21" s="19"/>
      <c r="H21" s="19"/>
      <c r="I21" s="19"/>
      <c r="J21" s="19"/>
      <c r="K21" s="19"/>
      <c r="L21" s="19"/>
      <c r="M21" s="19"/>
      <c r="N21" s="19"/>
      <c r="O21" s="19"/>
    </row>
    <row r="22" spans="1:15" ht="14.25" customHeight="1">
      <c r="A22" s="19"/>
      <c r="B22" s="19"/>
      <c r="C22" s="21"/>
      <c r="D22" s="19"/>
      <c r="E22" s="23"/>
      <c r="F22" s="23" t="s">
        <v>624</v>
      </c>
      <c r="G22" s="19"/>
      <c r="H22" s="19"/>
      <c r="I22" s="19"/>
      <c r="J22" s="19"/>
      <c r="K22" s="19"/>
      <c r="L22" s="19"/>
      <c r="M22" s="19"/>
      <c r="N22" s="19"/>
      <c r="O22" s="19"/>
    </row>
    <row r="23" spans="1:15" ht="14.25" customHeight="1">
      <c r="A23" s="19"/>
      <c r="B23" s="19"/>
      <c r="C23" s="21"/>
      <c r="D23" s="19"/>
      <c r="E23" s="23"/>
      <c r="F23" s="23" t="s">
        <v>376</v>
      </c>
      <c r="G23" s="19"/>
      <c r="H23" s="19"/>
      <c r="I23" s="19"/>
      <c r="J23" s="19"/>
      <c r="K23" s="19"/>
      <c r="L23" s="19"/>
      <c r="M23" s="19"/>
      <c r="N23" s="19"/>
      <c r="O23" s="19"/>
    </row>
    <row r="24" spans="1:15" ht="14.25" customHeight="1">
      <c r="A24" s="19"/>
      <c r="B24" s="19"/>
      <c r="C24" s="104"/>
      <c r="D24" s="19"/>
      <c r="E24" s="23" t="s">
        <v>616</v>
      </c>
      <c r="F24" s="19"/>
      <c r="G24" s="19"/>
      <c r="H24" s="19"/>
      <c r="I24" s="19"/>
      <c r="J24" s="19"/>
      <c r="K24" s="19"/>
      <c r="L24" s="19"/>
      <c r="M24" s="19"/>
      <c r="N24" s="19"/>
      <c r="O24" s="19"/>
    </row>
    <row r="25" spans="1:15" ht="14.25" customHeight="1">
      <c r="A25" s="19"/>
      <c r="B25" s="19"/>
      <c r="C25" s="21"/>
      <c r="D25" s="19"/>
      <c r="E25" s="23"/>
      <c r="F25" s="23" t="s">
        <v>617</v>
      </c>
      <c r="G25" s="19"/>
      <c r="H25" s="19"/>
      <c r="I25" s="19"/>
      <c r="J25" s="19"/>
      <c r="K25" s="19"/>
      <c r="L25" s="19"/>
      <c r="M25" s="19"/>
      <c r="N25" s="19"/>
      <c r="O25" s="19"/>
    </row>
    <row r="26" spans="1:15" ht="14.25" customHeight="1">
      <c r="A26" s="19"/>
      <c r="B26" s="19"/>
      <c r="C26" s="21"/>
      <c r="D26" s="19"/>
      <c r="E26" s="23"/>
      <c r="F26" s="23" t="s">
        <v>618</v>
      </c>
      <c r="G26" s="19"/>
      <c r="H26" s="19"/>
      <c r="I26" s="19"/>
      <c r="J26" s="19"/>
      <c r="K26" s="19"/>
      <c r="L26" s="19"/>
      <c r="M26" s="19"/>
      <c r="N26" s="19"/>
      <c r="O26" s="19"/>
    </row>
    <row r="27" spans="1:15" ht="14.25" customHeight="1">
      <c r="A27" s="19"/>
      <c r="B27" s="19"/>
      <c r="C27" s="104"/>
      <c r="D27" s="19"/>
      <c r="E27" s="23"/>
      <c r="F27" s="23"/>
      <c r="G27" s="19"/>
      <c r="H27" s="19"/>
      <c r="I27" s="19"/>
      <c r="J27" s="19"/>
      <c r="K27" s="19"/>
      <c r="L27" s="19"/>
      <c r="M27" s="19"/>
      <c r="N27" s="19"/>
      <c r="O27" s="19"/>
    </row>
    <row r="28" spans="1:15" ht="14.25" customHeight="1">
      <c r="A28" s="19"/>
      <c r="B28" s="19"/>
      <c r="C28" s="19"/>
      <c r="D28" s="23" t="s">
        <v>384</v>
      </c>
      <c r="E28" s="19"/>
      <c r="F28" s="19"/>
      <c r="G28" s="19"/>
      <c r="H28" s="19"/>
      <c r="I28" s="19"/>
      <c r="J28" s="19"/>
      <c r="K28" s="19"/>
      <c r="L28" s="19"/>
      <c r="M28" s="19"/>
      <c r="N28" s="19"/>
      <c r="O28" s="19"/>
    </row>
    <row r="29" spans="1:15" ht="14.25" customHeight="1">
      <c r="A29" s="19"/>
      <c r="B29" s="19"/>
      <c r="C29" s="19"/>
      <c r="D29" s="19"/>
      <c r="E29" s="23" t="s">
        <v>385</v>
      </c>
      <c r="F29" s="19"/>
      <c r="G29" s="19"/>
      <c r="H29" s="19"/>
      <c r="I29" s="19"/>
      <c r="J29" s="19"/>
      <c r="K29" s="19"/>
      <c r="L29" s="19"/>
      <c r="M29" s="19"/>
      <c r="N29" s="19"/>
      <c r="O29" s="19"/>
    </row>
    <row r="30" spans="1:15" ht="14.25" customHeight="1">
      <c r="A30" s="19"/>
      <c r="B30" s="19"/>
      <c r="C30" s="21"/>
      <c r="D30" s="19"/>
      <c r="E30" s="66"/>
      <c r="F30" s="23" t="s">
        <v>386</v>
      </c>
      <c r="G30" s="19"/>
      <c r="H30" s="19"/>
      <c r="I30" s="19"/>
      <c r="J30" s="19"/>
      <c r="K30" s="19"/>
      <c r="L30" s="19"/>
      <c r="M30" s="19"/>
      <c r="N30" s="19"/>
      <c r="O30" s="19"/>
    </row>
    <row r="31" spans="1:15" ht="14.25" customHeight="1">
      <c r="A31" s="19"/>
      <c r="B31" s="19"/>
      <c r="C31" s="21"/>
      <c r="D31" s="19"/>
      <c r="E31" s="23"/>
      <c r="F31" s="23" t="s">
        <v>387</v>
      </c>
      <c r="G31" s="19"/>
      <c r="H31" s="19"/>
      <c r="I31" s="19"/>
      <c r="J31" s="19"/>
      <c r="K31" s="19"/>
      <c r="L31" s="19"/>
      <c r="M31" s="19"/>
      <c r="N31" s="19"/>
      <c r="O31" s="19"/>
    </row>
    <row r="32" spans="1:15" ht="14.25" customHeight="1">
      <c r="A32" s="19"/>
      <c r="B32" s="19"/>
      <c r="C32" s="21"/>
      <c r="D32" s="19"/>
      <c r="E32" s="23"/>
      <c r="F32" s="23" t="s">
        <v>388</v>
      </c>
      <c r="G32" s="19"/>
      <c r="H32" s="19"/>
      <c r="I32" s="19"/>
      <c r="J32" s="19"/>
      <c r="K32" s="19"/>
      <c r="L32" s="19"/>
      <c r="M32" s="19"/>
      <c r="N32" s="19"/>
      <c r="O32" s="19"/>
    </row>
    <row r="33" spans="1:15" ht="14.25" customHeight="1">
      <c r="A33" s="19"/>
      <c r="B33" s="19"/>
      <c r="C33" s="21"/>
      <c r="D33" s="19"/>
      <c r="E33" s="23"/>
      <c r="F33" s="23" t="s">
        <v>373</v>
      </c>
      <c r="G33" s="19"/>
      <c r="H33" s="19"/>
      <c r="I33" s="19"/>
      <c r="J33" s="19"/>
      <c r="K33" s="19"/>
      <c r="L33" s="19"/>
      <c r="M33" s="19"/>
      <c r="N33" s="19"/>
      <c r="O33" s="19"/>
    </row>
    <row r="34" spans="1:15" ht="14.25" customHeight="1">
      <c r="A34" s="19"/>
      <c r="B34" s="19"/>
      <c r="C34" s="21"/>
      <c r="D34" s="19"/>
      <c r="E34" s="66"/>
      <c r="F34" s="23" t="s">
        <v>621</v>
      </c>
      <c r="G34" s="19"/>
      <c r="H34" s="19"/>
      <c r="I34" s="19"/>
      <c r="J34" s="19"/>
      <c r="K34" s="19"/>
      <c r="L34" s="19"/>
      <c r="M34" s="19"/>
      <c r="N34" s="19"/>
      <c r="O34" s="19"/>
    </row>
    <row r="35" spans="1:15" ht="14.25" customHeight="1">
      <c r="A35" s="19"/>
      <c r="B35" s="19"/>
      <c r="C35" s="21"/>
      <c r="D35" s="19"/>
      <c r="E35" s="66"/>
      <c r="F35" s="23" t="s">
        <v>389</v>
      </c>
      <c r="G35" s="19"/>
      <c r="H35" s="19"/>
      <c r="I35" s="19"/>
      <c r="J35" s="19"/>
      <c r="K35" s="19"/>
      <c r="L35" s="19"/>
      <c r="M35" s="19"/>
      <c r="N35" s="19"/>
      <c r="O35" s="19"/>
    </row>
    <row r="36" spans="1:15" ht="14.25" customHeight="1">
      <c r="A36" s="19"/>
      <c r="B36" s="19"/>
      <c r="C36" s="21"/>
      <c r="D36" s="19"/>
      <c r="E36" s="66"/>
      <c r="F36" s="23" t="s">
        <v>374</v>
      </c>
      <c r="G36" s="19"/>
      <c r="H36" s="19"/>
      <c r="I36" s="19"/>
      <c r="J36" s="19"/>
      <c r="K36" s="19"/>
      <c r="L36" s="19"/>
      <c r="M36" s="19"/>
      <c r="N36" s="19"/>
      <c r="O36" s="19"/>
    </row>
    <row r="37" spans="1:15" ht="14.25" customHeight="1">
      <c r="A37" s="19"/>
      <c r="B37" s="19"/>
      <c r="C37" s="19"/>
      <c r="D37" s="19"/>
      <c r="E37" s="66"/>
      <c r="F37" s="19"/>
      <c r="G37" s="19"/>
      <c r="H37" s="19"/>
      <c r="I37" s="19"/>
      <c r="J37" s="19"/>
      <c r="K37" s="19"/>
      <c r="L37" s="19"/>
      <c r="M37" s="19"/>
      <c r="N37" s="19"/>
      <c r="O37" s="19"/>
    </row>
    <row r="38" spans="1:15" ht="14.25" customHeight="1">
      <c r="A38" s="19"/>
      <c r="B38" s="19"/>
      <c r="C38" s="19"/>
      <c r="D38" s="19"/>
      <c r="E38" s="23" t="s">
        <v>390</v>
      </c>
      <c r="F38" s="19"/>
      <c r="G38" s="19"/>
      <c r="H38" s="19"/>
      <c r="I38" s="19"/>
      <c r="J38" s="19"/>
      <c r="K38" s="19"/>
      <c r="L38" s="19"/>
      <c r="M38" s="19"/>
      <c r="N38" s="19"/>
      <c r="O38" s="19"/>
    </row>
    <row r="39" spans="1:15" ht="14.25" customHeight="1">
      <c r="A39" s="19"/>
      <c r="B39" s="19"/>
      <c r="C39" s="21"/>
      <c r="D39" s="19"/>
      <c r="E39" s="66"/>
      <c r="F39" s="23" t="s">
        <v>619</v>
      </c>
      <c r="G39" s="19"/>
      <c r="H39" s="19"/>
      <c r="I39" s="19"/>
      <c r="J39" s="19"/>
      <c r="K39" s="19"/>
      <c r="L39" s="19"/>
      <c r="M39" s="19"/>
      <c r="N39" s="19"/>
      <c r="O39" s="19"/>
    </row>
    <row r="40" spans="1:15" ht="14.25" customHeight="1">
      <c r="A40" s="19"/>
      <c r="B40" s="19"/>
      <c r="C40" s="104"/>
      <c r="D40" s="19"/>
      <c r="E40" s="66"/>
      <c r="F40" s="23" t="s">
        <v>620</v>
      </c>
      <c r="G40" s="19"/>
      <c r="H40" s="19"/>
      <c r="I40" s="19"/>
      <c r="J40" s="19"/>
      <c r="K40" s="19"/>
      <c r="L40" s="19"/>
      <c r="M40" s="19"/>
      <c r="N40" s="19"/>
      <c r="O40" s="19"/>
    </row>
    <row r="41" spans="1:15" ht="14.25" customHeight="1">
      <c r="A41" s="19"/>
      <c r="B41" s="19"/>
      <c r="C41" s="21"/>
      <c r="D41" s="19"/>
      <c r="E41" s="66"/>
      <c r="F41" s="23" t="s">
        <v>391</v>
      </c>
      <c r="G41" s="19"/>
      <c r="H41" s="19"/>
      <c r="I41" s="19"/>
      <c r="J41" s="19"/>
      <c r="K41" s="19"/>
      <c r="L41" s="19"/>
      <c r="M41" s="19"/>
      <c r="N41" s="19"/>
      <c r="O41" s="19"/>
    </row>
    <row r="42" spans="1:15" ht="14.25" customHeight="1">
      <c r="A42" s="19"/>
      <c r="B42" s="19"/>
      <c r="C42" s="21"/>
      <c r="D42" s="19"/>
      <c r="E42" s="66"/>
      <c r="F42" s="23" t="s">
        <v>392</v>
      </c>
      <c r="G42" s="19"/>
      <c r="H42" s="19"/>
      <c r="I42" s="19"/>
      <c r="J42" s="19"/>
      <c r="K42" s="19"/>
      <c r="L42" s="19"/>
      <c r="M42" s="19"/>
      <c r="N42" s="19"/>
      <c r="O42" s="19"/>
    </row>
    <row r="43" spans="1:15" ht="14.25" customHeight="1">
      <c r="A43" s="19"/>
      <c r="B43" s="19"/>
      <c r="C43" s="21"/>
      <c r="D43" s="19"/>
      <c r="E43" s="23"/>
      <c r="F43" s="23" t="s">
        <v>393</v>
      </c>
      <c r="G43" s="19"/>
      <c r="H43" s="19"/>
      <c r="I43" s="19"/>
      <c r="J43" s="19"/>
      <c r="K43" s="19"/>
      <c r="L43" s="19"/>
      <c r="M43" s="19"/>
      <c r="N43" s="19"/>
      <c r="O43" s="19"/>
    </row>
    <row r="44" spans="1:15" ht="14.25" customHeight="1">
      <c r="A44" s="19"/>
      <c r="B44" s="19"/>
      <c r="C44" s="21"/>
      <c r="D44" s="19"/>
      <c r="E44" s="66"/>
      <c r="F44" s="23" t="s">
        <v>394</v>
      </c>
      <c r="G44" s="19"/>
      <c r="H44" s="19"/>
      <c r="I44" s="19"/>
      <c r="J44" s="19"/>
      <c r="K44" s="19"/>
      <c r="L44" s="19"/>
      <c r="M44" s="19"/>
      <c r="N44" s="19"/>
      <c r="O44" s="19"/>
    </row>
    <row r="45" spans="1:15" ht="14.25" customHeight="1">
      <c r="A45" s="19"/>
      <c r="B45" s="19"/>
      <c r="C45" s="21"/>
      <c r="D45" s="19"/>
      <c r="E45" s="23"/>
      <c r="F45" s="19" t="s">
        <v>395</v>
      </c>
      <c r="G45" s="19"/>
      <c r="H45" s="19"/>
      <c r="I45" s="19"/>
      <c r="J45" s="19"/>
      <c r="K45" s="19"/>
      <c r="L45" s="19"/>
      <c r="M45" s="19"/>
      <c r="N45" s="19"/>
      <c r="O45" s="19"/>
    </row>
    <row r="46" spans="1:15" ht="14.25" customHeight="1">
      <c r="A46" s="19"/>
      <c r="B46" s="19"/>
      <c r="C46" s="21"/>
      <c r="D46" s="19"/>
      <c r="E46" s="66"/>
      <c r="F46" s="23" t="s">
        <v>377</v>
      </c>
      <c r="G46" s="19"/>
      <c r="H46" s="19"/>
      <c r="I46" s="19"/>
      <c r="J46" s="19"/>
      <c r="K46" s="19"/>
      <c r="L46" s="19"/>
      <c r="M46" s="19"/>
      <c r="N46" s="19"/>
      <c r="O46" s="19"/>
    </row>
    <row r="47" spans="1:15" ht="14.25" customHeight="1">
      <c r="A47" s="19"/>
      <c r="B47" s="19"/>
      <c r="C47" s="19"/>
      <c r="D47" s="19"/>
      <c r="E47" s="23"/>
      <c r="F47" s="19"/>
      <c r="G47" s="19"/>
      <c r="H47" s="19"/>
      <c r="I47" s="19"/>
      <c r="J47" s="19"/>
      <c r="K47" s="19"/>
      <c r="L47" s="19"/>
      <c r="M47" s="19"/>
      <c r="N47" s="19"/>
      <c r="O47" s="19"/>
    </row>
    <row r="48" spans="1:15" ht="14.25" customHeight="1">
      <c r="A48" s="19"/>
      <c r="B48" s="19"/>
      <c r="C48" s="21"/>
      <c r="D48" s="19"/>
      <c r="E48" s="66"/>
      <c r="F48" s="23" t="s">
        <v>396</v>
      </c>
      <c r="G48" s="19"/>
      <c r="H48" s="19"/>
      <c r="I48" s="19"/>
      <c r="J48" s="19"/>
      <c r="K48" s="19"/>
      <c r="L48" s="19"/>
      <c r="M48" s="19"/>
      <c r="N48" s="19"/>
      <c r="O48" s="19"/>
    </row>
    <row r="49" spans="1:15" ht="14.25" customHeight="1">
      <c r="A49" s="19"/>
      <c r="B49" s="19"/>
      <c r="C49" s="21"/>
      <c r="D49" s="19"/>
      <c r="E49" s="66"/>
      <c r="F49" s="23" t="s">
        <v>553</v>
      </c>
      <c r="G49" s="19"/>
      <c r="H49" s="19"/>
      <c r="I49" s="19"/>
      <c r="J49" s="19"/>
      <c r="K49" s="19"/>
      <c r="L49" s="19"/>
      <c r="M49" s="19"/>
      <c r="N49" s="19"/>
      <c r="O49" s="19"/>
    </row>
    <row r="50" spans="1:15">
      <c r="F50" s="23" t="s">
        <v>996</v>
      </c>
    </row>
    <row r="53" spans="1:15" ht="14.25">
      <c r="A53" s="65"/>
      <c r="B53" s="102"/>
      <c r="C53" s="102"/>
      <c r="D53" s="102"/>
      <c r="E53" s="66"/>
      <c r="F53" s="19"/>
      <c r="G53" s="19"/>
      <c r="H53" s="19"/>
      <c r="I53" s="19"/>
      <c r="J53" s="19"/>
      <c r="K53" s="19"/>
    </row>
    <row r="54" spans="1:15">
      <c r="A54" s="19"/>
      <c r="B54" s="19"/>
      <c r="C54" s="19"/>
      <c r="D54" s="19"/>
      <c r="E54" s="23"/>
      <c r="F54" s="19"/>
      <c r="G54" s="19"/>
      <c r="H54" s="19"/>
      <c r="I54" s="19"/>
      <c r="J54" s="19"/>
      <c r="K54" s="19"/>
    </row>
    <row r="55" spans="1:15">
      <c r="A55" s="114"/>
      <c r="B55" s="19"/>
      <c r="C55" s="19"/>
      <c r="D55" s="19"/>
      <c r="E55" s="19"/>
      <c r="F55" s="19"/>
      <c r="G55" s="19"/>
      <c r="H55" s="19"/>
      <c r="I55" s="19"/>
      <c r="J55" s="19"/>
      <c r="K55" s="19"/>
    </row>
    <row r="56" spans="1:15">
      <c r="A56" s="114"/>
      <c r="B56" s="19"/>
      <c r="C56" s="19"/>
      <c r="D56" s="19"/>
      <c r="E56" s="19"/>
      <c r="F56" s="19"/>
      <c r="G56" s="19"/>
      <c r="H56" s="19"/>
      <c r="I56" s="19"/>
      <c r="J56" s="19"/>
      <c r="K56" s="19"/>
    </row>
    <row r="57" spans="1:15">
      <c r="A57" s="114"/>
      <c r="B57" s="19"/>
      <c r="C57" s="19"/>
      <c r="D57" s="19"/>
      <c r="E57" s="19"/>
      <c r="F57" s="19"/>
      <c r="G57" s="19"/>
      <c r="H57" s="19"/>
      <c r="I57" s="19"/>
      <c r="J57" s="19"/>
      <c r="K57" s="19"/>
    </row>
    <row r="58" spans="1:15">
      <c r="A58" s="114"/>
      <c r="B58" s="19"/>
      <c r="C58" s="19"/>
      <c r="D58" s="19"/>
      <c r="E58" s="19"/>
      <c r="F58" s="19"/>
      <c r="G58" s="19"/>
      <c r="H58" s="19"/>
      <c r="I58" s="19"/>
      <c r="J58" s="19"/>
      <c r="K58" s="19"/>
    </row>
    <row r="59" spans="1:15">
      <c r="A59" s="114"/>
      <c r="B59" s="19"/>
      <c r="C59" s="19"/>
      <c r="D59" s="19"/>
      <c r="E59" s="19"/>
      <c r="F59" s="19"/>
      <c r="G59" s="19"/>
      <c r="H59" s="19"/>
      <c r="I59" s="19"/>
      <c r="J59" s="19"/>
      <c r="K59" s="19"/>
    </row>
    <row r="60" spans="1:15">
      <c r="A60" s="19"/>
      <c r="B60" s="19"/>
      <c r="C60" s="19"/>
      <c r="D60" s="19"/>
      <c r="E60" s="19"/>
      <c r="F60" s="19"/>
      <c r="G60" s="19"/>
      <c r="H60" s="19"/>
      <c r="I60" s="19"/>
      <c r="J60" s="19"/>
      <c r="K60" s="19"/>
    </row>
    <row r="61" spans="1:15">
      <c r="A61" s="19"/>
      <c r="B61" s="19"/>
      <c r="C61" s="19"/>
      <c r="D61" s="19"/>
      <c r="E61" s="19"/>
      <c r="F61" s="19"/>
      <c r="G61" s="19"/>
      <c r="H61" s="19"/>
      <c r="I61" s="19"/>
      <c r="J61" s="19"/>
      <c r="K61" s="19"/>
    </row>
    <row r="62" spans="1:15">
      <c r="A62" s="19"/>
      <c r="B62" s="19"/>
      <c r="C62" s="19"/>
      <c r="D62" s="19"/>
      <c r="E62" s="19"/>
      <c r="F62" s="19"/>
      <c r="G62" s="19"/>
      <c r="H62" s="19"/>
      <c r="I62" s="19"/>
      <c r="J62" s="19"/>
      <c r="K62" s="19"/>
    </row>
    <row r="63" spans="1:15">
      <c r="A63" s="19"/>
      <c r="B63" s="19"/>
      <c r="C63" s="19"/>
      <c r="D63" s="19"/>
      <c r="E63" s="19"/>
      <c r="F63" s="19"/>
      <c r="G63" s="19"/>
      <c r="H63" s="19"/>
      <c r="I63" s="19"/>
      <c r="J63" s="19"/>
      <c r="K63" s="19"/>
    </row>
    <row r="64" spans="1:15">
      <c r="A64" s="19"/>
      <c r="B64" s="19"/>
      <c r="C64" s="19"/>
      <c r="D64" s="19"/>
      <c r="E64" s="19"/>
      <c r="F64" s="19"/>
      <c r="G64" s="19"/>
      <c r="H64" s="19"/>
      <c r="I64" s="19"/>
      <c r="J64" s="19"/>
      <c r="K64" s="19"/>
    </row>
  </sheetData>
  <phoneticPr fontId="10"/>
  <printOptions horizontalCentered="1"/>
  <pageMargins left="0.9055118110236221" right="0.70866141732283472" top="0.74803149606299213" bottom="0.74803149606299213" header="0.31496062992125984" footer="0.31496062992125984"/>
  <pageSetup paperSize="9" scale="11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view="pageBreakPreview" zoomScale="115" zoomScaleNormal="100" zoomScaleSheetLayoutView="115" workbookViewId="0">
      <selection activeCell="D4" sqref="D4"/>
    </sheetView>
  </sheetViews>
  <sheetFormatPr defaultColWidth="9" defaultRowHeight="13.5"/>
  <cols>
    <col min="1" max="1" width="3.5" style="19" customWidth="1"/>
    <col min="2" max="2" width="46.125" style="19" customWidth="1"/>
    <col min="3" max="3" width="9" style="19"/>
    <col min="4" max="4" width="29.875" style="19" customWidth="1"/>
    <col min="5" max="16384" width="9" style="19"/>
  </cols>
  <sheetData>
    <row r="1" spans="1:4" ht="14.25">
      <c r="A1" s="1357" t="s">
        <v>442</v>
      </c>
      <c r="B1" s="1357"/>
      <c r="C1" s="1357"/>
      <c r="D1" s="1357"/>
    </row>
    <row r="2" spans="1:4" ht="14.25">
      <c r="A2" s="1"/>
      <c r="B2" s="23"/>
      <c r="C2" s="23"/>
      <c r="D2" s="23"/>
    </row>
    <row r="3" spans="1:4" ht="57" customHeight="1">
      <c r="A3" s="71"/>
      <c r="B3" s="69" t="s">
        <v>443</v>
      </c>
      <c r="C3" s="69" t="s">
        <v>311</v>
      </c>
      <c r="D3" s="677" t="s">
        <v>945</v>
      </c>
    </row>
    <row r="4" spans="1:4" ht="39.75" customHeight="1">
      <c r="A4" s="1354" t="s">
        <v>309</v>
      </c>
      <c r="B4" s="72"/>
      <c r="C4" s="72"/>
      <c r="D4" s="72"/>
    </row>
    <row r="5" spans="1:4" ht="39.75" customHeight="1">
      <c r="A5" s="1355"/>
      <c r="B5" s="75"/>
      <c r="C5" s="75"/>
      <c r="D5" s="75"/>
    </row>
    <row r="6" spans="1:4" ht="39.75" customHeight="1">
      <c r="A6" s="1356"/>
      <c r="B6" s="73"/>
      <c r="C6" s="73"/>
      <c r="D6" s="73"/>
    </row>
    <row r="7" spans="1:4" ht="43.5" customHeight="1">
      <c r="A7" s="1354" t="s">
        <v>310</v>
      </c>
      <c r="B7" s="72"/>
      <c r="C7" s="72"/>
      <c r="D7" s="72"/>
    </row>
    <row r="8" spans="1:4" ht="43.5" customHeight="1">
      <c r="A8" s="1355"/>
      <c r="B8" s="75"/>
      <c r="C8" s="75"/>
      <c r="D8" s="75"/>
    </row>
    <row r="9" spans="1:4" ht="43.5" customHeight="1">
      <c r="A9" s="1355"/>
      <c r="B9" s="75"/>
      <c r="C9" s="75"/>
      <c r="D9" s="75"/>
    </row>
    <row r="10" spans="1:4" ht="43.5" customHeight="1">
      <c r="A10" s="1355"/>
      <c r="B10" s="75"/>
      <c r="C10" s="75"/>
      <c r="D10" s="75"/>
    </row>
    <row r="11" spans="1:4" ht="43.5" customHeight="1">
      <c r="A11" s="1355"/>
      <c r="B11" s="75"/>
      <c r="C11" s="75"/>
      <c r="D11" s="75"/>
    </row>
    <row r="12" spans="1:4" ht="43.5" customHeight="1">
      <c r="A12" s="1355"/>
      <c r="B12" s="75"/>
      <c r="C12" s="75"/>
      <c r="D12" s="75"/>
    </row>
    <row r="13" spans="1:4" ht="43.5" customHeight="1">
      <c r="A13" s="1355"/>
      <c r="B13" s="75"/>
      <c r="C13" s="75"/>
      <c r="D13" s="75"/>
    </row>
    <row r="14" spans="1:4" ht="43.5" customHeight="1">
      <c r="A14" s="1355"/>
      <c r="B14" s="75"/>
      <c r="C14" s="75"/>
      <c r="D14" s="75"/>
    </row>
    <row r="15" spans="1:4" ht="43.5" customHeight="1">
      <c r="A15" s="1355"/>
      <c r="B15" s="75"/>
      <c r="C15" s="75"/>
      <c r="D15" s="75"/>
    </row>
    <row r="16" spans="1:4" ht="43.5" customHeight="1">
      <c r="A16" s="1355"/>
      <c r="B16" s="75"/>
      <c r="C16" s="75"/>
      <c r="D16" s="75"/>
    </row>
    <row r="17" spans="1:4" ht="43.5" customHeight="1">
      <c r="A17" s="1355"/>
      <c r="B17" s="75"/>
      <c r="C17" s="75"/>
      <c r="D17" s="75"/>
    </row>
    <row r="18" spans="1:4" ht="43.5" customHeight="1">
      <c r="A18" s="1356"/>
      <c r="B18" s="73"/>
      <c r="C18" s="73"/>
      <c r="D18" s="73"/>
    </row>
    <row r="19" spans="1:4" ht="14.25">
      <c r="A19" s="74"/>
      <c r="B19" s="70"/>
      <c r="C19" s="70"/>
      <c r="D19" s="70"/>
    </row>
    <row r="20" spans="1:4">
      <c r="A20" s="68" t="s">
        <v>316</v>
      </c>
      <c r="B20" s="23"/>
      <c r="C20" s="23"/>
      <c r="D20" s="23"/>
    </row>
    <row r="21" spans="1:4">
      <c r="A21" s="68"/>
      <c r="B21" s="23"/>
      <c r="C21" s="23"/>
      <c r="D21" s="23"/>
    </row>
    <row r="22" spans="1:4" ht="14.25">
      <c r="A22" s="1"/>
      <c r="B22" s="23"/>
      <c r="C22" s="23"/>
      <c r="D22" s="23"/>
    </row>
  </sheetData>
  <mergeCells count="3">
    <mergeCell ref="A4:A6"/>
    <mergeCell ref="A1:D1"/>
    <mergeCell ref="A7:A1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T143"/>
  <sheetViews>
    <sheetView view="pageBreakPreview" zoomScaleNormal="100" zoomScaleSheetLayoutView="100" workbookViewId="0">
      <selection activeCell="B3" sqref="B3:D3"/>
    </sheetView>
  </sheetViews>
  <sheetFormatPr defaultColWidth="0" defaultRowHeight="10.5"/>
  <cols>
    <col min="1" max="1" width="4.625" style="224" customWidth="1"/>
    <col min="2" max="2" width="6.375" style="224" customWidth="1"/>
    <col min="3" max="3" width="5.875" style="224" customWidth="1"/>
    <col min="4" max="4" width="8.75" style="224" customWidth="1"/>
    <col min="5" max="6" width="8.625" style="224" customWidth="1"/>
    <col min="7" max="7" width="5.25" style="224" customWidth="1"/>
    <col min="8" max="8" width="4.25" style="224" customWidth="1"/>
    <col min="9" max="9" width="6.125" style="224" customWidth="1"/>
    <col min="10" max="10" width="3.875" style="224" customWidth="1"/>
    <col min="11" max="11" width="2.75" style="224" customWidth="1"/>
    <col min="12" max="12" width="2.5" style="224" customWidth="1"/>
    <col min="13" max="13" width="3" style="224" customWidth="1"/>
    <col min="14" max="14" width="3.625" style="224" customWidth="1"/>
    <col min="15" max="15" width="3.125" style="224" customWidth="1"/>
    <col min="16" max="16" width="3.75" style="224" customWidth="1"/>
    <col min="17" max="18" width="3.125" style="224" customWidth="1"/>
    <col min="19" max="19" width="3.875" style="224" customWidth="1"/>
    <col min="20" max="34" width="2.5" style="224" customWidth="1"/>
    <col min="35" max="35" width="2.625" style="224" customWidth="1"/>
    <col min="36" max="75" width="2.5" style="224" customWidth="1"/>
    <col min="76" max="76" width="1" style="224" customWidth="1"/>
    <col min="77" max="270" width="0" style="224" hidden="1"/>
    <col min="271" max="271" width="4.625" style="224" customWidth="1"/>
    <col min="272" max="272" width="2.625" style="224" customWidth="1"/>
    <col min="273" max="274" width="8.625" style="224" customWidth="1"/>
    <col min="275" max="279" width="1.875" style="224" customWidth="1"/>
    <col min="280" max="280" width="3.25" style="224" customWidth="1"/>
    <col min="281" max="330" width="1.875" style="224" customWidth="1"/>
    <col min="331" max="331" width="9.625" style="224" customWidth="1"/>
    <col min="332" max="332" width="2.625" style="224" customWidth="1"/>
    <col min="333" max="526" width="0" style="224" hidden="1"/>
    <col min="527" max="527" width="4.625" style="224" customWidth="1"/>
    <col min="528" max="528" width="2.625" style="224" customWidth="1"/>
    <col min="529" max="530" width="8.625" style="224" customWidth="1"/>
    <col min="531" max="586" width="1.875" style="224" customWidth="1"/>
    <col min="587" max="587" width="9.625" style="224" customWidth="1"/>
    <col min="588" max="588" width="2.625" style="224" customWidth="1"/>
    <col min="589" max="782" width="0" style="224" hidden="1"/>
    <col min="783" max="783" width="4.625" style="224" customWidth="1"/>
    <col min="784" max="784" width="2.625" style="224" customWidth="1"/>
    <col min="785" max="786" width="8.625" style="224" customWidth="1"/>
    <col min="787" max="842" width="1.875" style="224" customWidth="1"/>
    <col min="843" max="843" width="9.625" style="224" customWidth="1"/>
    <col min="844" max="844" width="2.625" style="224" customWidth="1"/>
    <col min="845" max="1038" width="0" style="224" hidden="1"/>
    <col min="1039" max="1039" width="4.625" style="224" customWidth="1"/>
    <col min="1040" max="1040" width="2.625" style="224" customWidth="1"/>
    <col min="1041" max="1042" width="8.625" style="224" customWidth="1"/>
    <col min="1043" max="1098" width="1.875" style="224" customWidth="1"/>
    <col min="1099" max="1099" width="9.625" style="224" customWidth="1"/>
    <col min="1100" max="1100" width="2.625" style="224" customWidth="1"/>
    <col min="1101" max="1294" width="0" style="224" hidden="1"/>
    <col min="1295" max="1295" width="4.625" style="224" customWidth="1"/>
    <col min="1296" max="1296" width="2.625" style="224" customWidth="1"/>
    <col min="1297" max="1298" width="8.625" style="224" customWidth="1"/>
    <col min="1299" max="1354" width="1.875" style="224" customWidth="1"/>
    <col min="1355" max="1355" width="9.625" style="224" customWidth="1"/>
    <col min="1356" max="1356" width="2.625" style="224" customWidth="1"/>
    <col min="1357" max="1550" width="0" style="224" hidden="1"/>
    <col min="1551" max="1551" width="4.625" style="224" customWidth="1"/>
    <col min="1552" max="1552" width="2.625" style="224" customWidth="1"/>
    <col min="1553" max="1554" width="8.625" style="224" customWidth="1"/>
    <col min="1555" max="1610" width="1.875" style="224" customWidth="1"/>
    <col min="1611" max="1611" width="9.625" style="224" customWidth="1"/>
    <col min="1612" max="1612" width="2.625" style="224" customWidth="1"/>
    <col min="1613" max="1806" width="0" style="224" hidden="1"/>
    <col min="1807" max="1807" width="4.625" style="224" customWidth="1"/>
    <col min="1808" max="1808" width="2.625" style="224" customWidth="1"/>
    <col min="1809" max="1810" width="8.625" style="224" customWidth="1"/>
    <col min="1811" max="1866" width="1.875" style="224" customWidth="1"/>
    <col min="1867" max="1867" width="9.625" style="224" customWidth="1"/>
    <col min="1868" max="1868" width="2.625" style="224" customWidth="1"/>
    <col min="1869" max="2062" width="0" style="224" hidden="1"/>
    <col min="2063" max="2063" width="4.625" style="224" customWidth="1"/>
    <col min="2064" max="2064" width="2.625" style="224" customWidth="1"/>
    <col min="2065" max="2066" width="8.625" style="224" customWidth="1"/>
    <col min="2067" max="2122" width="1.875" style="224" customWidth="1"/>
    <col min="2123" max="2123" width="9.625" style="224" customWidth="1"/>
    <col min="2124" max="2124" width="2.625" style="224" customWidth="1"/>
    <col min="2125" max="2318" width="0" style="224" hidden="1"/>
    <col min="2319" max="2319" width="4.625" style="224" customWidth="1"/>
    <col min="2320" max="2320" width="2.625" style="224" customWidth="1"/>
    <col min="2321" max="2322" width="8.625" style="224" customWidth="1"/>
    <col min="2323" max="2378" width="1.875" style="224" customWidth="1"/>
    <col min="2379" max="2379" width="9.625" style="224" customWidth="1"/>
    <col min="2380" max="2380" width="2.625" style="224" customWidth="1"/>
    <col min="2381" max="2574" width="0" style="224" hidden="1"/>
    <col min="2575" max="2575" width="4.625" style="224" customWidth="1"/>
    <col min="2576" max="2576" width="2.625" style="224" customWidth="1"/>
    <col min="2577" max="2578" width="8.625" style="224" customWidth="1"/>
    <col min="2579" max="2634" width="1.875" style="224" customWidth="1"/>
    <col min="2635" max="2635" width="9.625" style="224" customWidth="1"/>
    <col min="2636" max="2636" width="2.625" style="224" customWidth="1"/>
    <col min="2637" max="2830" width="0" style="224" hidden="1"/>
    <col min="2831" max="2831" width="4.625" style="224" customWidth="1"/>
    <col min="2832" max="2832" width="2.625" style="224" customWidth="1"/>
    <col min="2833" max="2834" width="8.625" style="224" customWidth="1"/>
    <col min="2835" max="2890" width="1.875" style="224" customWidth="1"/>
    <col min="2891" max="2891" width="9.625" style="224" customWidth="1"/>
    <col min="2892" max="2892" width="2.625" style="224" customWidth="1"/>
    <col min="2893" max="3086" width="0" style="224" hidden="1"/>
    <col min="3087" max="3087" width="4.625" style="224" customWidth="1"/>
    <col min="3088" max="3088" width="2.625" style="224" customWidth="1"/>
    <col min="3089" max="3090" width="8.625" style="224" customWidth="1"/>
    <col min="3091" max="3146" width="1.875" style="224" customWidth="1"/>
    <col min="3147" max="3147" width="9.625" style="224" customWidth="1"/>
    <col min="3148" max="3148" width="2.625" style="224" customWidth="1"/>
    <col min="3149" max="3342" width="0" style="224" hidden="1"/>
    <col min="3343" max="3343" width="4.625" style="224" customWidth="1"/>
    <col min="3344" max="3344" width="2.625" style="224" customWidth="1"/>
    <col min="3345" max="3346" width="8.625" style="224" customWidth="1"/>
    <col min="3347" max="3402" width="1.875" style="224" customWidth="1"/>
    <col min="3403" max="3403" width="9.625" style="224" customWidth="1"/>
    <col min="3404" max="3404" width="2.625" style="224" customWidth="1"/>
    <col min="3405" max="3598" width="0" style="224" hidden="1"/>
    <col min="3599" max="3599" width="4.625" style="224" customWidth="1"/>
    <col min="3600" max="3600" width="2.625" style="224" customWidth="1"/>
    <col min="3601" max="3602" width="8.625" style="224" customWidth="1"/>
    <col min="3603" max="3658" width="1.875" style="224" customWidth="1"/>
    <col min="3659" max="3659" width="9.625" style="224" customWidth="1"/>
    <col min="3660" max="3660" width="2.625" style="224" customWidth="1"/>
    <col min="3661" max="3854" width="0" style="224" hidden="1"/>
    <col min="3855" max="3855" width="4.625" style="224" customWidth="1"/>
    <col min="3856" max="3856" width="2.625" style="224" customWidth="1"/>
    <col min="3857" max="3858" width="8.625" style="224" customWidth="1"/>
    <col min="3859" max="3914" width="1.875" style="224" customWidth="1"/>
    <col min="3915" max="3915" width="9.625" style="224" customWidth="1"/>
    <col min="3916" max="3916" width="2.625" style="224" customWidth="1"/>
    <col min="3917" max="4110" width="0" style="224" hidden="1"/>
    <col min="4111" max="4111" width="4.625" style="224" customWidth="1"/>
    <col min="4112" max="4112" width="2.625" style="224" customWidth="1"/>
    <col min="4113" max="4114" width="8.625" style="224" customWidth="1"/>
    <col min="4115" max="4170" width="1.875" style="224" customWidth="1"/>
    <col min="4171" max="4171" width="9.625" style="224" customWidth="1"/>
    <col min="4172" max="4172" width="2.625" style="224" customWidth="1"/>
    <col min="4173" max="4366" width="0" style="224" hidden="1"/>
    <col min="4367" max="4367" width="4.625" style="224" customWidth="1"/>
    <col min="4368" max="4368" width="2.625" style="224" customWidth="1"/>
    <col min="4369" max="4370" width="8.625" style="224" customWidth="1"/>
    <col min="4371" max="4426" width="1.875" style="224" customWidth="1"/>
    <col min="4427" max="4427" width="9.625" style="224" customWidth="1"/>
    <col min="4428" max="4428" width="2.625" style="224" customWidth="1"/>
    <col min="4429" max="4622" width="0" style="224" hidden="1"/>
    <col min="4623" max="4623" width="4.625" style="224" customWidth="1"/>
    <col min="4624" max="4624" width="2.625" style="224" customWidth="1"/>
    <col min="4625" max="4626" width="8.625" style="224" customWidth="1"/>
    <col min="4627" max="4682" width="1.875" style="224" customWidth="1"/>
    <col min="4683" max="4683" width="9.625" style="224" customWidth="1"/>
    <col min="4684" max="4684" width="2.625" style="224" customWidth="1"/>
    <col min="4685" max="4878" width="0" style="224" hidden="1"/>
    <col min="4879" max="4879" width="4.625" style="224" customWidth="1"/>
    <col min="4880" max="4880" width="2.625" style="224" customWidth="1"/>
    <col min="4881" max="4882" width="8.625" style="224" customWidth="1"/>
    <col min="4883" max="4938" width="1.875" style="224" customWidth="1"/>
    <col min="4939" max="4939" width="9.625" style="224" customWidth="1"/>
    <col min="4940" max="4940" width="2.625" style="224" customWidth="1"/>
    <col min="4941" max="5134" width="0" style="224" hidden="1"/>
    <col min="5135" max="5135" width="4.625" style="224" customWidth="1"/>
    <col min="5136" max="5136" width="2.625" style="224" customWidth="1"/>
    <col min="5137" max="5138" width="8.625" style="224" customWidth="1"/>
    <col min="5139" max="5194" width="1.875" style="224" customWidth="1"/>
    <col min="5195" max="5195" width="9.625" style="224" customWidth="1"/>
    <col min="5196" max="5196" width="2.625" style="224" customWidth="1"/>
    <col min="5197" max="5390" width="0" style="224" hidden="1"/>
    <col min="5391" max="5391" width="4.625" style="224" customWidth="1"/>
    <col min="5392" max="5392" width="2.625" style="224" customWidth="1"/>
    <col min="5393" max="5394" width="8.625" style="224" customWidth="1"/>
    <col min="5395" max="5450" width="1.875" style="224" customWidth="1"/>
    <col min="5451" max="5451" width="9.625" style="224" customWidth="1"/>
    <col min="5452" max="5452" width="2.625" style="224" customWidth="1"/>
    <col min="5453" max="5646" width="0" style="224" hidden="1"/>
    <col min="5647" max="5647" width="4.625" style="224" customWidth="1"/>
    <col min="5648" max="5648" width="2.625" style="224" customWidth="1"/>
    <col min="5649" max="5650" width="8.625" style="224" customWidth="1"/>
    <col min="5651" max="5706" width="1.875" style="224" customWidth="1"/>
    <col min="5707" max="5707" width="9.625" style="224" customWidth="1"/>
    <col min="5708" max="5708" width="2.625" style="224" customWidth="1"/>
    <col min="5709" max="5902" width="0" style="224" hidden="1"/>
    <col min="5903" max="5903" width="4.625" style="224" customWidth="1"/>
    <col min="5904" max="5904" width="2.625" style="224" customWidth="1"/>
    <col min="5905" max="5906" width="8.625" style="224" customWidth="1"/>
    <col min="5907" max="5962" width="1.875" style="224" customWidth="1"/>
    <col min="5963" max="5963" width="9.625" style="224" customWidth="1"/>
    <col min="5964" max="5964" width="2.625" style="224" customWidth="1"/>
    <col min="5965" max="6158" width="0" style="224" hidden="1"/>
    <col min="6159" max="6159" width="4.625" style="224" customWidth="1"/>
    <col min="6160" max="6160" width="2.625" style="224" customWidth="1"/>
    <col min="6161" max="6162" width="8.625" style="224" customWidth="1"/>
    <col min="6163" max="6218" width="1.875" style="224" customWidth="1"/>
    <col min="6219" max="6219" width="9.625" style="224" customWidth="1"/>
    <col min="6220" max="6220" width="2.625" style="224" customWidth="1"/>
    <col min="6221" max="6414" width="0" style="224" hidden="1"/>
    <col min="6415" max="6415" width="4.625" style="224" customWidth="1"/>
    <col min="6416" max="6416" width="2.625" style="224" customWidth="1"/>
    <col min="6417" max="6418" width="8.625" style="224" customWidth="1"/>
    <col min="6419" max="6474" width="1.875" style="224" customWidth="1"/>
    <col min="6475" max="6475" width="9.625" style="224" customWidth="1"/>
    <col min="6476" max="6476" width="2.625" style="224" customWidth="1"/>
    <col min="6477" max="6670" width="0" style="224" hidden="1"/>
    <col min="6671" max="6671" width="4.625" style="224" customWidth="1"/>
    <col min="6672" max="6672" width="2.625" style="224" customWidth="1"/>
    <col min="6673" max="6674" width="8.625" style="224" customWidth="1"/>
    <col min="6675" max="6730" width="1.875" style="224" customWidth="1"/>
    <col min="6731" max="6731" width="9.625" style="224" customWidth="1"/>
    <col min="6732" max="6732" width="2.625" style="224" customWidth="1"/>
    <col min="6733" max="6926" width="0" style="224" hidden="1"/>
    <col min="6927" max="6927" width="4.625" style="224" customWidth="1"/>
    <col min="6928" max="6928" width="2.625" style="224" customWidth="1"/>
    <col min="6929" max="6930" width="8.625" style="224" customWidth="1"/>
    <col min="6931" max="6986" width="1.875" style="224" customWidth="1"/>
    <col min="6987" max="6987" width="9.625" style="224" customWidth="1"/>
    <col min="6988" max="6988" width="2.625" style="224" customWidth="1"/>
    <col min="6989" max="7182" width="0" style="224" hidden="1"/>
    <col min="7183" max="7183" width="4.625" style="224" customWidth="1"/>
    <col min="7184" max="7184" width="2.625" style="224" customWidth="1"/>
    <col min="7185" max="7186" width="8.625" style="224" customWidth="1"/>
    <col min="7187" max="7242" width="1.875" style="224" customWidth="1"/>
    <col min="7243" max="7243" width="9.625" style="224" customWidth="1"/>
    <col min="7244" max="7244" width="2.625" style="224" customWidth="1"/>
    <col min="7245" max="7438" width="0" style="224" hidden="1"/>
    <col min="7439" max="7439" width="4.625" style="224" customWidth="1"/>
    <col min="7440" max="7440" width="2.625" style="224" customWidth="1"/>
    <col min="7441" max="7442" width="8.625" style="224" customWidth="1"/>
    <col min="7443" max="7498" width="1.875" style="224" customWidth="1"/>
    <col min="7499" max="7499" width="9.625" style="224" customWidth="1"/>
    <col min="7500" max="7500" width="2.625" style="224" customWidth="1"/>
    <col min="7501" max="7694" width="0" style="224" hidden="1"/>
    <col min="7695" max="7695" width="4.625" style="224" customWidth="1"/>
    <col min="7696" max="7696" width="2.625" style="224" customWidth="1"/>
    <col min="7697" max="7698" width="8.625" style="224" customWidth="1"/>
    <col min="7699" max="7754" width="1.875" style="224" customWidth="1"/>
    <col min="7755" max="7755" width="9.625" style="224" customWidth="1"/>
    <col min="7756" max="7756" width="2.625" style="224" customWidth="1"/>
    <col min="7757" max="7950" width="0" style="224" hidden="1"/>
    <col min="7951" max="7951" width="4.625" style="224" customWidth="1"/>
    <col min="7952" max="7952" width="2.625" style="224" customWidth="1"/>
    <col min="7953" max="7954" width="8.625" style="224" customWidth="1"/>
    <col min="7955" max="8010" width="1.875" style="224" customWidth="1"/>
    <col min="8011" max="8011" width="9.625" style="224" customWidth="1"/>
    <col min="8012" max="8012" width="2.625" style="224" customWidth="1"/>
    <col min="8013" max="8206" width="0" style="224" hidden="1"/>
    <col min="8207" max="8207" width="4.625" style="224" customWidth="1"/>
    <col min="8208" max="8208" width="2.625" style="224" customWidth="1"/>
    <col min="8209" max="8210" width="8.625" style="224" customWidth="1"/>
    <col min="8211" max="8266" width="1.875" style="224" customWidth="1"/>
    <col min="8267" max="8267" width="9.625" style="224" customWidth="1"/>
    <col min="8268" max="8268" width="2.625" style="224" customWidth="1"/>
    <col min="8269" max="8462" width="0" style="224" hidden="1"/>
    <col min="8463" max="8463" width="4.625" style="224" customWidth="1"/>
    <col min="8464" max="8464" width="2.625" style="224" customWidth="1"/>
    <col min="8465" max="8466" width="8.625" style="224" customWidth="1"/>
    <col min="8467" max="8522" width="1.875" style="224" customWidth="1"/>
    <col min="8523" max="8523" width="9.625" style="224" customWidth="1"/>
    <col min="8524" max="8524" width="2.625" style="224" customWidth="1"/>
    <col min="8525" max="8718" width="0" style="224" hidden="1"/>
    <col min="8719" max="8719" width="4.625" style="224" customWidth="1"/>
    <col min="8720" max="8720" width="2.625" style="224" customWidth="1"/>
    <col min="8721" max="8722" width="8.625" style="224" customWidth="1"/>
    <col min="8723" max="8778" width="1.875" style="224" customWidth="1"/>
    <col min="8779" max="8779" width="9.625" style="224" customWidth="1"/>
    <col min="8780" max="8780" width="2.625" style="224" customWidth="1"/>
    <col min="8781" max="8974" width="0" style="224" hidden="1"/>
    <col min="8975" max="8975" width="4.625" style="224" customWidth="1"/>
    <col min="8976" max="8976" width="2.625" style="224" customWidth="1"/>
    <col min="8977" max="8978" width="8.625" style="224" customWidth="1"/>
    <col min="8979" max="9034" width="1.875" style="224" customWidth="1"/>
    <col min="9035" max="9035" width="9.625" style="224" customWidth="1"/>
    <col min="9036" max="9036" width="2.625" style="224" customWidth="1"/>
    <col min="9037" max="9230" width="0" style="224" hidden="1"/>
    <col min="9231" max="9231" width="4.625" style="224" customWidth="1"/>
    <col min="9232" max="9232" width="2.625" style="224" customWidth="1"/>
    <col min="9233" max="9234" width="8.625" style="224" customWidth="1"/>
    <col min="9235" max="9290" width="1.875" style="224" customWidth="1"/>
    <col min="9291" max="9291" width="9.625" style="224" customWidth="1"/>
    <col min="9292" max="9292" width="2.625" style="224" customWidth="1"/>
    <col min="9293" max="9486" width="0" style="224" hidden="1"/>
    <col min="9487" max="9487" width="4.625" style="224" customWidth="1"/>
    <col min="9488" max="9488" width="2.625" style="224" customWidth="1"/>
    <col min="9489" max="9490" width="8.625" style="224" customWidth="1"/>
    <col min="9491" max="9546" width="1.875" style="224" customWidth="1"/>
    <col min="9547" max="9547" width="9.625" style="224" customWidth="1"/>
    <col min="9548" max="9548" width="2.625" style="224" customWidth="1"/>
    <col min="9549" max="9742" width="0" style="224" hidden="1"/>
    <col min="9743" max="9743" width="4.625" style="224" customWidth="1"/>
    <col min="9744" max="9744" width="2.625" style="224" customWidth="1"/>
    <col min="9745" max="9746" width="8.625" style="224" customWidth="1"/>
    <col min="9747" max="9802" width="1.875" style="224" customWidth="1"/>
    <col min="9803" max="9803" width="9.625" style="224" customWidth="1"/>
    <col min="9804" max="9804" width="2.625" style="224" customWidth="1"/>
    <col min="9805" max="9998" width="0" style="224" hidden="1"/>
    <col min="9999" max="9999" width="4.625" style="224" customWidth="1"/>
    <col min="10000" max="10000" width="2.625" style="224" customWidth="1"/>
    <col min="10001" max="10002" width="8.625" style="224" customWidth="1"/>
    <col min="10003" max="10058" width="1.875" style="224" customWidth="1"/>
    <col min="10059" max="10059" width="9.625" style="224" customWidth="1"/>
    <col min="10060" max="10060" width="2.625" style="224" customWidth="1"/>
    <col min="10061" max="10254" width="0" style="224" hidden="1"/>
    <col min="10255" max="10255" width="4.625" style="224" customWidth="1"/>
    <col min="10256" max="10256" width="2.625" style="224" customWidth="1"/>
    <col min="10257" max="10258" width="8.625" style="224" customWidth="1"/>
    <col min="10259" max="10314" width="1.875" style="224" customWidth="1"/>
    <col min="10315" max="10315" width="9.625" style="224" customWidth="1"/>
    <col min="10316" max="10316" width="2.625" style="224" customWidth="1"/>
    <col min="10317" max="10510" width="0" style="224" hidden="1"/>
    <col min="10511" max="10511" width="4.625" style="224" customWidth="1"/>
    <col min="10512" max="10512" width="2.625" style="224" customWidth="1"/>
    <col min="10513" max="10514" width="8.625" style="224" customWidth="1"/>
    <col min="10515" max="10570" width="1.875" style="224" customWidth="1"/>
    <col min="10571" max="10571" width="9.625" style="224" customWidth="1"/>
    <col min="10572" max="10572" width="2.625" style="224" customWidth="1"/>
    <col min="10573" max="10766" width="0" style="224" hidden="1"/>
    <col min="10767" max="10767" width="4.625" style="224" customWidth="1"/>
    <col min="10768" max="10768" width="2.625" style="224" customWidth="1"/>
    <col min="10769" max="10770" width="8.625" style="224" customWidth="1"/>
    <col min="10771" max="10826" width="1.875" style="224" customWidth="1"/>
    <col min="10827" max="10827" width="9.625" style="224" customWidth="1"/>
    <col min="10828" max="10828" width="2.625" style="224" customWidth="1"/>
    <col min="10829" max="11022" width="0" style="224" hidden="1"/>
    <col min="11023" max="11023" width="4.625" style="224" customWidth="1"/>
    <col min="11024" max="11024" width="2.625" style="224" customWidth="1"/>
    <col min="11025" max="11026" width="8.625" style="224" customWidth="1"/>
    <col min="11027" max="11082" width="1.875" style="224" customWidth="1"/>
    <col min="11083" max="11083" width="9.625" style="224" customWidth="1"/>
    <col min="11084" max="11084" width="2.625" style="224" customWidth="1"/>
    <col min="11085" max="11278" width="0" style="224" hidden="1"/>
    <col min="11279" max="11279" width="4.625" style="224" customWidth="1"/>
    <col min="11280" max="11280" width="2.625" style="224" customWidth="1"/>
    <col min="11281" max="11282" width="8.625" style="224" customWidth="1"/>
    <col min="11283" max="11338" width="1.875" style="224" customWidth="1"/>
    <col min="11339" max="11339" width="9.625" style="224" customWidth="1"/>
    <col min="11340" max="11340" width="2.625" style="224" customWidth="1"/>
    <col min="11341" max="11534" width="0" style="224" hidden="1"/>
    <col min="11535" max="11535" width="4.625" style="224" customWidth="1"/>
    <col min="11536" max="11536" width="2.625" style="224" customWidth="1"/>
    <col min="11537" max="11538" width="8.625" style="224" customWidth="1"/>
    <col min="11539" max="11594" width="1.875" style="224" customWidth="1"/>
    <col min="11595" max="11595" width="9.625" style="224" customWidth="1"/>
    <col min="11596" max="11596" width="2.625" style="224" customWidth="1"/>
    <col min="11597" max="11790" width="0" style="224" hidden="1"/>
    <col min="11791" max="11791" width="4.625" style="224" customWidth="1"/>
    <col min="11792" max="11792" width="2.625" style="224" customWidth="1"/>
    <col min="11793" max="11794" width="8.625" style="224" customWidth="1"/>
    <col min="11795" max="11850" width="1.875" style="224" customWidth="1"/>
    <col min="11851" max="11851" width="9.625" style="224" customWidth="1"/>
    <col min="11852" max="11852" width="2.625" style="224" customWidth="1"/>
    <col min="11853" max="12046" width="0" style="224" hidden="1"/>
    <col min="12047" max="12047" width="4.625" style="224" customWidth="1"/>
    <col min="12048" max="12048" width="2.625" style="224" customWidth="1"/>
    <col min="12049" max="12050" width="8.625" style="224" customWidth="1"/>
    <col min="12051" max="12106" width="1.875" style="224" customWidth="1"/>
    <col min="12107" max="12107" width="9.625" style="224" customWidth="1"/>
    <col min="12108" max="12108" width="2.625" style="224" customWidth="1"/>
    <col min="12109" max="12302" width="0" style="224" hidden="1"/>
    <col min="12303" max="12303" width="4.625" style="224" customWidth="1"/>
    <col min="12304" max="12304" width="2.625" style="224" customWidth="1"/>
    <col min="12305" max="12306" width="8.625" style="224" customWidth="1"/>
    <col min="12307" max="12362" width="1.875" style="224" customWidth="1"/>
    <col min="12363" max="12363" width="9.625" style="224" customWidth="1"/>
    <col min="12364" max="12364" width="2.625" style="224" customWidth="1"/>
    <col min="12365" max="12558" width="0" style="224" hidden="1"/>
    <col min="12559" max="12559" width="4.625" style="224" customWidth="1"/>
    <col min="12560" max="12560" width="2.625" style="224" customWidth="1"/>
    <col min="12561" max="12562" width="8.625" style="224" customWidth="1"/>
    <col min="12563" max="12618" width="1.875" style="224" customWidth="1"/>
    <col min="12619" max="12619" width="9.625" style="224" customWidth="1"/>
    <col min="12620" max="12620" width="2.625" style="224" customWidth="1"/>
    <col min="12621" max="12814" width="0" style="224" hidden="1"/>
    <col min="12815" max="12815" width="4.625" style="224" customWidth="1"/>
    <col min="12816" max="12816" width="2.625" style="224" customWidth="1"/>
    <col min="12817" max="12818" width="8.625" style="224" customWidth="1"/>
    <col min="12819" max="12874" width="1.875" style="224" customWidth="1"/>
    <col min="12875" max="12875" width="9.625" style="224" customWidth="1"/>
    <col min="12876" max="12876" width="2.625" style="224" customWidth="1"/>
    <col min="12877" max="13070" width="0" style="224" hidden="1"/>
    <col min="13071" max="13071" width="4.625" style="224" customWidth="1"/>
    <col min="13072" max="13072" width="2.625" style="224" customWidth="1"/>
    <col min="13073" max="13074" width="8.625" style="224" customWidth="1"/>
    <col min="13075" max="13130" width="1.875" style="224" customWidth="1"/>
    <col min="13131" max="13131" width="9.625" style="224" customWidth="1"/>
    <col min="13132" max="13132" width="2.625" style="224" customWidth="1"/>
    <col min="13133" max="13326" width="0" style="224" hidden="1"/>
    <col min="13327" max="13327" width="4.625" style="224" customWidth="1"/>
    <col min="13328" max="13328" width="2.625" style="224" customWidth="1"/>
    <col min="13329" max="13330" width="8.625" style="224" customWidth="1"/>
    <col min="13331" max="13386" width="1.875" style="224" customWidth="1"/>
    <col min="13387" max="13387" width="9.625" style="224" customWidth="1"/>
    <col min="13388" max="13388" width="2.625" style="224" customWidth="1"/>
    <col min="13389" max="13582" width="0" style="224" hidden="1"/>
    <col min="13583" max="13583" width="4.625" style="224" customWidth="1"/>
    <col min="13584" max="13584" width="2.625" style="224" customWidth="1"/>
    <col min="13585" max="13586" width="8.625" style="224" customWidth="1"/>
    <col min="13587" max="13642" width="1.875" style="224" customWidth="1"/>
    <col min="13643" max="13643" width="9.625" style="224" customWidth="1"/>
    <col min="13644" max="13644" width="2.625" style="224" customWidth="1"/>
    <col min="13645" max="13838" width="0" style="224" hidden="1"/>
    <col min="13839" max="13839" width="4.625" style="224" customWidth="1"/>
    <col min="13840" max="13840" width="2.625" style="224" customWidth="1"/>
    <col min="13841" max="13842" width="8.625" style="224" customWidth="1"/>
    <col min="13843" max="13898" width="1.875" style="224" customWidth="1"/>
    <col min="13899" max="13899" width="9.625" style="224" customWidth="1"/>
    <col min="13900" max="13900" width="2.625" style="224" customWidth="1"/>
    <col min="13901" max="14094" width="0" style="224" hidden="1"/>
    <col min="14095" max="14095" width="4.625" style="224" customWidth="1"/>
    <col min="14096" max="14096" width="2.625" style="224" customWidth="1"/>
    <col min="14097" max="14098" width="8.625" style="224" customWidth="1"/>
    <col min="14099" max="14154" width="1.875" style="224" customWidth="1"/>
    <col min="14155" max="14155" width="9.625" style="224" customWidth="1"/>
    <col min="14156" max="14156" width="2.625" style="224" customWidth="1"/>
    <col min="14157" max="14350" width="0" style="224" hidden="1"/>
    <col min="14351" max="14351" width="4.625" style="224" customWidth="1"/>
    <col min="14352" max="14352" width="2.625" style="224" customWidth="1"/>
    <col min="14353" max="14354" width="8.625" style="224" customWidth="1"/>
    <col min="14355" max="14410" width="1.875" style="224" customWidth="1"/>
    <col min="14411" max="14411" width="9.625" style="224" customWidth="1"/>
    <col min="14412" max="14412" width="2.625" style="224" customWidth="1"/>
    <col min="14413" max="14606" width="0" style="224" hidden="1"/>
    <col min="14607" max="14607" width="4.625" style="224" customWidth="1"/>
    <col min="14608" max="14608" width="2.625" style="224" customWidth="1"/>
    <col min="14609" max="14610" width="8.625" style="224" customWidth="1"/>
    <col min="14611" max="14666" width="1.875" style="224" customWidth="1"/>
    <col min="14667" max="14667" width="9.625" style="224" customWidth="1"/>
    <col min="14668" max="14668" width="2.625" style="224" customWidth="1"/>
    <col min="14669" max="14862" width="0" style="224" hidden="1"/>
    <col min="14863" max="14863" width="4.625" style="224" customWidth="1"/>
    <col min="14864" max="14864" width="2.625" style="224" customWidth="1"/>
    <col min="14865" max="14866" width="8.625" style="224" customWidth="1"/>
    <col min="14867" max="14922" width="1.875" style="224" customWidth="1"/>
    <col min="14923" max="14923" width="9.625" style="224" customWidth="1"/>
    <col min="14924" max="14924" width="2.625" style="224" customWidth="1"/>
    <col min="14925" max="15118" width="0" style="224" hidden="1"/>
    <col min="15119" max="15119" width="4.625" style="224" customWidth="1"/>
    <col min="15120" max="15120" width="2.625" style="224" customWidth="1"/>
    <col min="15121" max="15122" width="8.625" style="224" customWidth="1"/>
    <col min="15123" max="15178" width="1.875" style="224" customWidth="1"/>
    <col min="15179" max="15179" width="9.625" style="224" customWidth="1"/>
    <col min="15180" max="15180" width="2.625" style="224" customWidth="1"/>
    <col min="15181" max="15374" width="0" style="224" hidden="1"/>
    <col min="15375" max="15375" width="4.625" style="224" customWidth="1"/>
    <col min="15376" max="15376" width="2.625" style="224" customWidth="1"/>
    <col min="15377" max="15378" width="8.625" style="224" customWidth="1"/>
    <col min="15379" max="15434" width="1.875" style="224" customWidth="1"/>
    <col min="15435" max="15435" width="9.625" style="224" customWidth="1"/>
    <col min="15436" max="15436" width="2.625" style="224" customWidth="1"/>
    <col min="15437" max="15630" width="0" style="224" hidden="1"/>
    <col min="15631" max="15631" width="4.625" style="224" customWidth="1"/>
    <col min="15632" max="15632" width="2.625" style="224" customWidth="1"/>
    <col min="15633" max="15634" width="8.625" style="224" customWidth="1"/>
    <col min="15635" max="15690" width="1.875" style="224" customWidth="1"/>
    <col min="15691" max="15691" width="9.625" style="224" customWidth="1"/>
    <col min="15692" max="15692" width="2.625" style="224" customWidth="1"/>
    <col min="15693" max="15886" width="0" style="224" hidden="1"/>
    <col min="15887" max="15887" width="4.625" style="224" customWidth="1"/>
    <col min="15888" max="15888" width="2.625" style="224" customWidth="1"/>
    <col min="15889" max="15890" width="8.625" style="224" customWidth="1"/>
    <col min="15891" max="15946" width="1.875" style="224" customWidth="1"/>
    <col min="15947" max="15947" width="9.625" style="224" customWidth="1"/>
    <col min="15948" max="15948" width="2.625" style="224" customWidth="1"/>
    <col min="15949" max="16142" width="0" style="224" hidden="1"/>
    <col min="16143" max="16143" width="4.625" style="224" customWidth="1"/>
    <col min="16144" max="16144" width="2.625" style="224" customWidth="1"/>
    <col min="16145" max="16146" width="8.625" style="224" customWidth="1"/>
    <col min="16147" max="16202" width="1.875" style="224" customWidth="1"/>
    <col min="16203" max="16203" width="9.625" style="224" customWidth="1"/>
    <col min="16204" max="16204" width="2.625" style="224" customWidth="1"/>
    <col min="16205" max="16384" width="0" style="224" hidden="1"/>
  </cols>
  <sheetData>
    <row r="1" spans="1:280" ht="13.5" customHeight="1" thickBot="1">
      <c r="A1" s="223" t="s">
        <v>568</v>
      </c>
    </row>
    <row r="2" spans="1:280" ht="17.25" hidden="1" customHeight="1" thickBot="1">
      <c r="A2" s="1358" t="s">
        <v>652</v>
      </c>
      <c r="B2" s="1359"/>
      <c r="C2" s="1359"/>
      <c r="D2" s="1359"/>
      <c r="E2" s="1359"/>
      <c r="F2" s="549"/>
      <c r="G2" s="549"/>
      <c r="H2" s="460">
        <v>15</v>
      </c>
      <c r="I2" s="224" t="s">
        <v>764</v>
      </c>
    </row>
    <row r="3" spans="1:280" ht="110.45" customHeight="1" thickBot="1">
      <c r="B3" s="1360" t="s">
        <v>997</v>
      </c>
      <c r="C3" s="1360"/>
      <c r="D3" s="1360"/>
    </row>
    <row r="4" spans="1:280" ht="17.25" customHeight="1" thickBot="1">
      <c r="A4" s="1361" t="s">
        <v>765</v>
      </c>
      <c r="B4" s="1362"/>
      <c r="C4" s="1362"/>
      <c r="D4" s="1362"/>
      <c r="E4" s="1362"/>
      <c r="F4" s="1362"/>
      <c r="G4" s="1362"/>
      <c r="H4" s="1362"/>
      <c r="I4" s="1362"/>
      <c r="J4" s="1362"/>
      <c r="K4" s="1362"/>
      <c r="L4" s="1362"/>
      <c r="M4" s="1362"/>
      <c r="N4" s="1362"/>
      <c r="O4" s="1362"/>
      <c r="P4" s="1362"/>
      <c r="Q4" s="1362"/>
      <c r="R4" s="1362"/>
      <c r="S4" s="1363"/>
      <c r="T4" s="1364">
        <v>0.29166666666666669</v>
      </c>
      <c r="U4" s="1365"/>
      <c r="V4" s="1366">
        <v>0.3125</v>
      </c>
      <c r="W4" s="1367"/>
      <c r="X4" s="1368">
        <v>0.33333333333333298</v>
      </c>
      <c r="Y4" s="1369"/>
      <c r="Z4" s="1370">
        <v>0.35416666666666702</v>
      </c>
      <c r="AA4" s="1367"/>
      <c r="AB4" s="1368">
        <v>0.375</v>
      </c>
      <c r="AC4" s="1365"/>
      <c r="AD4" s="1366">
        <v>0.39583333333333398</v>
      </c>
      <c r="AE4" s="1367"/>
      <c r="AF4" s="1368">
        <v>0.41666666666666702</v>
      </c>
      <c r="AG4" s="1369"/>
      <c r="AH4" s="1370">
        <v>0.4375</v>
      </c>
      <c r="AI4" s="1367"/>
      <c r="AJ4" s="1368">
        <v>0.45833333333333398</v>
      </c>
      <c r="AK4" s="1365"/>
      <c r="AL4" s="1366">
        <v>0.47916666666666702</v>
      </c>
      <c r="AM4" s="1367"/>
      <c r="AN4" s="1368">
        <v>0.5</v>
      </c>
      <c r="AO4" s="1369"/>
      <c r="AP4" s="1370">
        <v>0.52083333333333304</v>
      </c>
      <c r="AQ4" s="1367"/>
      <c r="AR4" s="1368">
        <v>0.54166666666666696</v>
      </c>
      <c r="AS4" s="1365"/>
      <c r="AT4" s="1366">
        <v>0.5625</v>
      </c>
      <c r="AU4" s="1367"/>
      <c r="AV4" s="1368">
        <v>0.58333333333333304</v>
      </c>
      <c r="AW4" s="1369"/>
      <c r="AX4" s="1370">
        <v>0.60416666666666696</v>
      </c>
      <c r="AY4" s="1367"/>
      <c r="AZ4" s="1368">
        <v>0.625</v>
      </c>
      <c r="BA4" s="1365"/>
      <c r="BB4" s="1366">
        <v>0.64583333333333304</v>
      </c>
      <c r="BC4" s="1367"/>
      <c r="BD4" s="1368">
        <v>0.66666666666666696</v>
      </c>
      <c r="BE4" s="1369"/>
      <c r="BF4" s="1370">
        <v>0.6875</v>
      </c>
      <c r="BG4" s="1367"/>
      <c r="BH4" s="1368">
        <v>0.70833333333333304</v>
      </c>
      <c r="BI4" s="1365"/>
      <c r="BJ4" s="1366">
        <v>0.72916666666666696</v>
      </c>
      <c r="BK4" s="1367"/>
      <c r="BL4" s="1368">
        <v>0.75</v>
      </c>
      <c r="BM4" s="1369"/>
      <c r="BN4" s="1370">
        <v>0.77083333333333304</v>
      </c>
      <c r="BO4" s="1367"/>
      <c r="BP4" s="1368">
        <v>0.79166666666666696</v>
      </c>
      <c r="BQ4" s="1365"/>
      <c r="BR4" s="1366">
        <v>0.8125</v>
      </c>
      <c r="BS4" s="1367"/>
      <c r="BT4" s="1368">
        <v>0.83333333333333304</v>
      </c>
      <c r="BU4" s="1369"/>
      <c r="BV4" s="1370">
        <v>0.85416666666666696</v>
      </c>
      <c r="BW4" s="1396"/>
    </row>
    <row r="5" spans="1:280" ht="15" customHeight="1">
      <c r="A5" s="1371" t="s">
        <v>653</v>
      </c>
      <c r="B5" s="1372"/>
      <c r="C5" s="1372"/>
      <c r="D5" s="1372"/>
      <c r="E5" s="1372"/>
      <c r="F5" s="1372"/>
      <c r="G5" s="1372"/>
      <c r="H5" s="1372"/>
      <c r="I5" s="1373"/>
      <c r="J5" s="1380" t="s">
        <v>522</v>
      </c>
      <c r="K5" s="1381"/>
      <c r="L5" s="1381"/>
      <c r="M5" s="1381"/>
      <c r="N5" s="1382"/>
      <c r="O5" s="1389" t="s">
        <v>523</v>
      </c>
      <c r="P5" s="1389"/>
      <c r="Q5" s="1389"/>
      <c r="R5" s="1389"/>
      <c r="S5" s="1390"/>
      <c r="T5" s="1391"/>
      <c r="U5" s="1392"/>
      <c r="V5" s="1393"/>
      <c r="W5" s="1394"/>
      <c r="X5" s="1394"/>
      <c r="Y5" s="1395"/>
      <c r="Z5" s="1391"/>
      <c r="AA5" s="1394"/>
      <c r="AB5" s="1394"/>
      <c r="AC5" s="1392"/>
      <c r="AD5" s="1393"/>
      <c r="AE5" s="1394"/>
      <c r="AF5" s="1394"/>
      <c r="AG5" s="1395"/>
      <c r="AH5" s="1391"/>
      <c r="AI5" s="1394"/>
      <c r="AJ5" s="1394"/>
      <c r="AK5" s="1392"/>
      <c r="AL5" s="1393"/>
      <c r="AM5" s="1394"/>
      <c r="AN5" s="1394"/>
      <c r="AO5" s="1395"/>
      <c r="AP5" s="1391"/>
      <c r="AQ5" s="1394"/>
      <c r="AR5" s="1394"/>
      <c r="AS5" s="1392"/>
      <c r="AT5" s="1393"/>
      <c r="AU5" s="1394"/>
      <c r="AV5" s="1394"/>
      <c r="AW5" s="1395"/>
      <c r="AX5" s="1391"/>
      <c r="AY5" s="1394"/>
      <c r="AZ5" s="1394"/>
      <c r="BA5" s="1392"/>
      <c r="BB5" s="1393"/>
      <c r="BC5" s="1394"/>
      <c r="BD5" s="1394"/>
      <c r="BE5" s="1395"/>
      <c r="BF5" s="1391"/>
      <c r="BG5" s="1394"/>
      <c r="BH5" s="1394"/>
      <c r="BI5" s="1392"/>
      <c r="BJ5" s="1393"/>
      <c r="BK5" s="1394"/>
      <c r="BL5" s="1394"/>
      <c r="BM5" s="1395"/>
      <c r="BN5" s="1391"/>
      <c r="BO5" s="1394"/>
      <c r="BP5" s="1394"/>
      <c r="BQ5" s="1392"/>
      <c r="BR5" s="1393"/>
      <c r="BS5" s="1394"/>
      <c r="BT5" s="1394"/>
      <c r="BU5" s="1395"/>
      <c r="BV5" s="1391"/>
      <c r="BW5" s="1402"/>
      <c r="BX5" s="461"/>
    </row>
    <row r="6" spans="1:280" ht="15" customHeight="1">
      <c r="A6" s="1374"/>
      <c r="B6" s="1375"/>
      <c r="C6" s="1375"/>
      <c r="D6" s="1375"/>
      <c r="E6" s="1375"/>
      <c r="F6" s="1375"/>
      <c r="G6" s="1375"/>
      <c r="H6" s="1375"/>
      <c r="I6" s="1376"/>
      <c r="J6" s="1383"/>
      <c r="K6" s="1384"/>
      <c r="L6" s="1384"/>
      <c r="M6" s="1384"/>
      <c r="N6" s="1385"/>
      <c r="O6" s="1403" t="s">
        <v>524</v>
      </c>
      <c r="P6" s="1403"/>
      <c r="Q6" s="1403"/>
      <c r="R6" s="1403"/>
      <c r="S6" s="1404"/>
      <c r="T6" s="1397"/>
      <c r="U6" s="1399"/>
      <c r="V6" s="1400"/>
      <c r="W6" s="1398"/>
      <c r="X6" s="1398"/>
      <c r="Y6" s="1401"/>
      <c r="Z6" s="1397"/>
      <c r="AA6" s="1398"/>
      <c r="AB6" s="1398"/>
      <c r="AC6" s="1399"/>
      <c r="AD6" s="1400"/>
      <c r="AE6" s="1398"/>
      <c r="AF6" s="1398"/>
      <c r="AG6" s="1401"/>
      <c r="AH6" s="1397"/>
      <c r="AI6" s="1398"/>
      <c r="AJ6" s="1398"/>
      <c r="AK6" s="1399"/>
      <c r="AL6" s="1400"/>
      <c r="AM6" s="1398"/>
      <c r="AN6" s="1398"/>
      <c r="AO6" s="1401"/>
      <c r="AP6" s="1397"/>
      <c r="AQ6" s="1398"/>
      <c r="AR6" s="1398"/>
      <c r="AS6" s="1399"/>
      <c r="AT6" s="1400"/>
      <c r="AU6" s="1398"/>
      <c r="AV6" s="1398"/>
      <c r="AW6" s="1401"/>
      <c r="AX6" s="1397"/>
      <c r="AY6" s="1398"/>
      <c r="AZ6" s="1398"/>
      <c r="BA6" s="1399"/>
      <c r="BB6" s="1400"/>
      <c r="BC6" s="1398"/>
      <c r="BD6" s="1398"/>
      <c r="BE6" s="1401"/>
      <c r="BF6" s="1397"/>
      <c r="BG6" s="1398"/>
      <c r="BH6" s="1398"/>
      <c r="BI6" s="1399"/>
      <c r="BJ6" s="1400"/>
      <c r="BK6" s="1398"/>
      <c r="BL6" s="1398"/>
      <c r="BM6" s="1401"/>
      <c r="BN6" s="1397"/>
      <c r="BO6" s="1398"/>
      <c r="BP6" s="1398"/>
      <c r="BQ6" s="1399"/>
      <c r="BR6" s="1400"/>
      <c r="BS6" s="1398"/>
      <c r="BT6" s="1398"/>
      <c r="BU6" s="1401"/>
      <c r="BV6" s="1397"/>
      <c r="BW6" s="1405"/>
      <c r="BX6" s="461"/>
    </row>
    <row r="7" spans="1:280" ht="15" customHeight="1">
      <c r="A7" s="1374"/>
      <c r="B7" s="1375"/>
      <c r="C7" s="1375"/>
      <c r="D7" s="1375"/>
      <c r="E7" s="1375"/>
      <c r="F7" s="1375"/>
      <c r="G7" s="1375"/>
      <c r="H7" s="1375"/>
      <c r="I7" s="1376"/>
      <c r="J7" s="1383"/>
      <c r="K7" s="1384"/>
      <c r="L7" s="1384"/>
      <c r="M7" s="1384"/>
      <c r="N7" s="1385"/>
      <c r="O7" s="1403" t="s">
        <v>525</v>
      </c>
      <c r="P7" s="1403"/>
      <c r="Q7" s="1403"/>
      <c r="R7" s="1403"/>
      <c r="S7" s="1404"/>
      <c r="T7" s="1397"/>
      <c r="U7" s="1399"/>
      <c r="V7" s="1400"/>
      <c r="W7" s="1398"/>
      <c r="X7" s="1398"/>
      <c r="Y7" s="1401"/>
      <c r="Z7" s="1397"/>
      <c r="AA7" s="1398"/>
      <c r="AB7" s="1398"/>
      <c r="AC7" s="1399"/>
      <c r="AD7" s="1400"/>
      <c r="AE7" s="1398"/>
      <c r="AF7" s="1398"/>
      <c r="AG7" s="1401"/>
      <c r="AH7" s="1397"/>
      <c r="AI7" s="1398"/>
      <c r="AJ7" s="1398"/>
      <c r="AK7" s="1399"/>
      <c r="AL7" s="1400"/>
      <c r="AM7" s="1398"/>
      <c r="AN7" s="1398"/>
      <c r="AO7" s="1401"/>
      <c r="AP7" s="1397"/>
      <c r="AQ7" s="1398"/>
      <c r="AR7" s="1398"/>
      <c r="AS7" s="1399"/>
      <c r="AT7" s="1400"/>
      <c r="AU7" s="1398"/>
      <c r="AV7" s="1398"/>
      <c r="AW7" s="1401"/>
      <c r="AX7" s="1397"/>
      <c r="AY7" s="1398"/>
      <c r="AZ7" s="1398"/>
      <c r="BA7" s="1399"/>
      <c r="BB7" s="1400"/>
      <c r="BC7" s="1398"/>
      <c r="BD7" s="1398"/>
      <c r="BE7" s="1401"/>
      <c r="BF7" s="1397"/>
      <c r="BG7" s="1398"/>
      <c r="BH7" s="1398"/>
      <c r="BI7" s="1399"/>
      <c r="BJ7" s="1400"/>
      <c r="BK7" s="1398"/>
      <c r="BL7" s="1398"/>
      <c r="BM7" s="1401"/>
      <c r="BN7" s="1397"/>
      <c r="BO7" s="1398"/>
      <c r="BP7" s="1398"/>
      <c r="BQ7" s="1399"/>
      <c r="BR7" s="1400"/>
      <c r="BS7" s="1398"/>
      <c r="BT7" s="1398"/>
      <c r="BU7" s="1401"/>
      <c r="BV7" s="1397"/>
      <c r="BW7" s="1405"/>
      <c r="BX7" s="461"/>
    </row>
    <row r="8" spans="1:280" ht="15" customHeight="1">
      <c r="A8" s="1374"/>
      <c r="B8" s="1375"/>
      <c r="C8" s="1375"/>
      <c r="D8" s="1375"/>
      <c r="E8" s="1375"/>
      <c r="F8" s="1375"/>
      <c r="G8" s="1375"/>
      <c r="H8" s="1375"/>
      <c r="I8" s="1376"/>
      <c r="J8" s="1383"/>
      <c r="K8" s="1384"/>
      <c r="L8" s="1384"/>
      <c r="M8" s="1384"/>
      <c r="N8" s="1385"/>
      <c r="O8" s="1403" t="s">
        <v>526</v>
      </c>
      <c r="P8" s="1403"/>
      <c r="Q8" s="1403"/>
      <c r="R8" s="1403"/>
      <c r="S8" s="1404"/>
      <c r="T8" s="1397"/>
      <c r="U8" s="1399"/>
      <c r="V8" s="1400"/>
      <c r="W8" s="1398"/>
      <c r="X8" s="1398"/>
      <c r="Y8" s="1401"/>
      <c r="Z8" s="1397"/>
      <c r="AA8" s="1398"/>
      <c r="AB8" s="1398"/>
      <c r="AC8" s="1399"/>
      <c r="AD8" s="1400"/>
      <c r="AE8" s="1398"/>
      <c r="AF8" s="1398"/>
      <c r="AG8" s="1401"/>
      <c r="AH8" s="1397"/>
      <c r="AI8" s="1398"/>
      <c r="AJ8" s="1398"/>
      <c r="AK8" s="1399"/>
      <c r="AL8" s="1400"/>
      <c r="AM8" s="1398"/>
      <c r="AN8" s="1398"/>
      <c r="AO8" s="1401"/>
      <c r="AP8" s="1397"/>
      <c r="AQ8" s="1398"/>
      <c r="AR8" s="1398"/>
      <c r="AS8" s="1399"/>
      <c r="AT8" s="1400"/>
      <c r="AU8" s="1398"/>
      <c r="AV8" s="1398"/>
      <c r="AW8" s="1401"/>
      <c r="AX8" s="1397"/>
      <c r="AY8" s="1398"/>
      <c r="AZ8" s="1398"/>
      <c r="BA8" s="1399"/>
      <c r="BB8" s="1400"/>
      <c r="BC8" s="1398"/>
      <c r="BD8" s="1398"/>
      <c r="BE8" s="1401"/>
      <c r="BF8" s="1397"/>
      <c r="BG8" s="1398"/>
      <c r="BH8" s="1398"/>
      <c r="BI8" s="1399"/>
      <c r="BJ8" s="1400"/>
      <c r="BK8" s="1398"/>
      <c r="BL8" s="1398"/>
      <c r="BM8" s="1401"/>
      <c r="BN8" s="1397"/>
      <c r="BO8" s="1398"/>
      <c r="BP8" s="1398"/>
      <c r="BQ8" s="1399"/>
      <c r="BR8" s="1400"/>
      <c r="BS8" s="1398"/>
      <c r="BT8" s="1398"/>
      <c r="BU8" s="1401"/>
      <c r="BV8" s="1397"/>
      <c r="BW8" s="1405"/>
      <c r="BX8" s="461"/>
    </row>
    <row r="9" spans="1:280" ht="15" customHeight="1">
      <c r="A9" s="1374"/>
      <c r="B9" s="1375"/>
      <c r="C9" s="1375"/>
      <c r="D9" s="1375"/>
      <c r="E9" s="1375"/>
      <c r="F9" s="1375"/>
      <c r="G9" s="1375"/>
      <c r="H9" s="1375"/>
      <c r="I9" s="1376"/>
      <c r="J9" s="1383"/>
      <c r="K9" s="1384"/>
      <c r="L9" s="1384"/>
      <c r="M9" s="1384"/>
      <c r="N9" s="1385"/>
      <c r="O9" s="1403" t="s">
        <v>527</v>
      </c>
      <c r="P9" s="1403"/>
      <c r="Q9" s="1403"/>
      <c r="R9" s="1403"/>
      <c r="S9" s="1404"/>
      <c r="T9" s="1397"/>
      <c r="U9" s="1399"/>
      <c r="V9" s="1400"/>
      <c r="W9" s="1398"/>
      <c r="X9" s="1398"/>
      <c r="Y9" s="1401"/>
      <c r="Z9" s="1397"/>
      <c r="AA9" s="1398"/>
      <c r="AB9" s="1398"/>
      <c r="AC9" s="1399"/>
      <c r="AD9" s="1400"/>
      <c r="AE9" s="1398"/>
      <c r="AF9" s="1398"/>
      <c r="AG9" s="1401"/>
      <c r="AH9" s="1397"/>
      <c r="AI9" s="1398"/>
      <c r="AJ9" s="1398"/>
      <c r="AK9" s="1399"/>
      <c r="AL9" s="1400"/>
      <c r="AM9" s="1398"/>
      <c r="AN9" s="1398"/>
      <c r="AO9" s="1401"/>
      <c r="AP9" s="1397"/>
      <c r="AQ9" s="1398"/>
      <c r="AR9" s="1398"/>
      <c r="AS9" s="1399"/>
      <c r="AT9" s="1400"/>
      <c r="AU9" s="1398"/>
      <c r="AV9" s="1398"/>
      <c r="AW9" s="1401"/>
      <c r="AX9" s="1397"/>
      <c r="AY9" s="1398"/>
      <c r="AZ9" s="1398"/>
      <c r="BA9" s="1399"/>
      <c r="BB9" s="1400"/>
      <c r="BC9" s="1398"/>
      <c r="BD9" s="1398"/>
      <c r="BE9" s="1401"/>
      <c r="BF9" s="1397"/>
      <c r="BG9" s="1398"/>
      <c r="BH9" s="1398"/>
      <c r="BI9" s="1399"/>
      <c r="BJ9" s="1400"/>
      <c r="BK9" s="1398"/>
      <c r="BL9" s="1398"/>
      <c r="BM9" s="1401"/>
      <c r="BN9" s="1397"/>
      <c r="BO9" s="1398"/>
      <c r="BP9" s="1398"/>
      <c r="BQ9" s="1399"/>
      <c r="BR9" s="1400"/>
      <c r="BS9" s="1398"/>
      <c r="BT9" s="1398"/>
      <c r="BU9" s="1401"/>
      <c r="BV9" s="1397"/>
      <c r="BW9" s="1405"/>
      <c r="BX9" s="461"/>
    </row>
    <row r="10" spans="1:280" ht="15" customHeight="1">
      <c r="A10" s="1374"/>
      <c r="B10" s="1375"/>
      <c r="C10" s="1375"/>
      <c r="D10" s="1375"/>
      <c r="E10" s="1375"/>
      <c r="F10" s="1375"/>
      <c r="G10" s="1375"/>
      <c r="H10" s="1375"/>
      <c r="I10" s="1376"/>
      <c r="J10" s="1383"/>
      <c r="K10" s="1384"/>
      <c r="L10" s="1384"/>
      <c r="M10" s="1384"/>
      <c r="N10" s="1385"/>
      <c r="O10" s="417"/>
      <c r="P10" s="417"/>
      <c r="Q10" s="417"/>
      <c r="R10" s="417"/>
      <c r="S10" s="418"/>
      <c r="T10" s="1410"/>
      <c r="U10" s="1407"/>
      <c r="V10" s="1408"/>
      <c r="W10" s="1406"/>
      <c r="X10" s="1406"/>
      <c r="Y10" s="1409"/>
      <c r="Z10" s="1410"/>
      <c r="AA10" s="1406"/>
      <c r="AB10" s="1406"/>
      <c r="AC10" s="1407"/>
      <c r="AD10" s="1408"/>
      <c r="AE10" s="1406"/>
      <c r="AF10" s="1406"/>
      <c r="AG10" s="1409"/>
      <c r="AH10" s="1410"/>
      <c r="AI10" s="1406"/>
      <c r="AJ10" s="1406"/>
      <c r="AK10" s="1407"/>
      <c r="AL10" s="1408"/>
      <c r="AM10" s="1406"/>
      <c r="AN10" s="1406"/>
      <c r="AO10" s="1409"/>
      <c r="AP10" s="1410"/>
      <c r="AQ10" s="1406"/>
      <c r="AR10" s="1406"/>
      <c r="AS10" s="1407"/>
      <c r="AT10" s="1408"/>
      <c r="AU10" s="1406"/>
      <c r="AV10" s="1406"/>
      <c r="AW10" s="1409"/>
      <c r="AX10" s="1410"/>
      <c r="AY10" s="1406"/>
      <c r="AZ10" s="1406"/>
      <c r="BA10" s="1407"/>
      <c r="BB10" s="1408"/>
      <c r="BC10" s="1406"/>
      <c r="BD10" s="1406"/>
      <c r="BE10" s="1409"/>
      <c r="BF10" s="1410"/>
      <c r="BG10" s="1406"/>
      <c r="BH10" s="1406"/>
      <c r="BI10" s="1407"/>
      <c r="BJ10" s="1408"/>
      <c r="BK10" s="1406"/>
      <c r="BL10" s="1406"/>
      <c r="BM10" s="1409"/>
      <c r="BN10" s="1410"/>
      <c r="BO10" s="1406"/>
      <c r="BP10" s="1406"/>
      <c r="BQ10" s="1407"/>
      <c r="BR10" s="1408"/>
      <c r="BS10" s="1406"/>
      <c r="BT10" s="1406"/>
      <c r="BU10" s="1409"/>
      <c r="BV10" s="1410"/>
      <c r="BW10" s="1416"/>
      <c r="BX10" s="461"/>
    </row>
    <row r="11" spans="1:280" ht="15" customHeight="1" thickBot="1">
      <c r="A11" s="1377"/>
      <c r="B11" s="1378"/>
      <c r="C11" s="1378"/>
      <c r="D11" s="1378"/>
      <c r="E11" s="1378"/>
      <c r="F11" s="1378"/>
      <c r="G11" s="1378"/>
      <c r="H11" s="1378"/>
      <c r="I11" s="1379"/>
      <c r="J11" s="1386"/>
      <c r="K11" s="1387"/>
      <c r="L11" s="1387"/>
      <c r="M11" s="1387"/>
      <c r="N11" s="1388"/>
      <c r="O11" s="1417" t="s">
        <v>76</v>
      </c>
      <c r="P11" s="1418"/>
      <c r="Q11" s="1418"/>
      <c r="R11" s="1418"/>
      <c r="S11" s="1419"/>
      <c r="T11" s="1411">
        <f>SUM(T5:T10)*1</f>
        <v>0</v>
      </c>
      <c r="U11" s="1413"/>
      <c r="V11" s="1414">
        <f>SUM(V5:V10)</f>
        <v>0</v>
      </c>
      <c r="W11" s="1412"/>
      <c r="X11" s="1412">
        <f>SUM(X5:X10)</f>
        <v>0</v>
      </c>
      <c r="Y11" s="1415"/>
      <c r="Z11" s="1411">
        <f>SUM(Z5:Z10)</f>
        <v>0</v>
      </c>
      <c r="AA11" s="1412"/>
      <c r="AB11" s="1412">
        <f>SUM(AB5:AB10)</f>
        <v>0</v>
      </c>
      <c r="AC11" s="1413"/>
      <c r="AD11" s="1414">
        <f>SUM(AD5:AD10)</f>
        <v>0</v>
      </c>
      <c r="AE11" s="1412"/>
      <c r="AF11" s="1412">
        <f>SUM(AF5:AF10)</f>
        <v>0</v>
      </c>
      <c r="AG11" s="1415"/>
      <c r="AH11" s="1411">
        <f>SUM(AH5:AH10)</f>
        <v>0</v>
      </c>
      <c r="AI11" s="1412"/>
      <c r="AJ11" s="1412">
        <f>SUM(AJ5:AJ10)</f>
        <v>0</v>
      </c>
      <c r="AK11" s="1413"/>
      <c r="AL11" s="1414">
        <f>SUM(AL5:AL10)</f>
        <v>0</v>
      </c>
      <c r="AM11" s="1412"/>
      <c r="AN11" s="1412">
        <f>SUM(AN5:AN10)</f>
        <v>0</v>
      </c>
      <c r="AO11" s="1415"/>
      <c r="AP11" s="1411">
        <f>SUM(AP5:AP10)</f>
        <v>0</v>
      </c>
      <c r="AQ11" s="1412"/>
      <c r="AR11" s="1412">
        <f>SUM(AR5:AR10)</f>
        <v>0</v>
      </c>
      <c r="AS11" s="1413"/>
      <c r="AT11" s="1414">
        <f>SUM(AT5:AT10)</f>
        <v>0</v>
      </c>
      <c r="AU11" s="1412"/>
      <c r="AV11" s="1412">
        <f>SUM(AV5:AV10)</f>
        <v>0</v>
      </c>
      <c r="AW11" s="1415"/>
      <c r="AX11" s="1411">
        <f>SUM(AX5:AX10)</f>
        <v>0</v>
      </c>
      <c r="AY11" s="1412"/>
      <c r="AZ11" s="1412">
        <f>SUM(AZ5:AZ10)</f>
        <v>0</v>
      </c>
      <c r="BA11" s="1413"/>
      <c r="BB11" s="1414">
        <f>SUM(BB5:BB10)</f>
        <v>0</v>
      </c>
      <c r="BC11" s="1412"/>
      <c r="BD11" s="1412">
        <f>SUM(BD5:BD10)</f>
        <v>0</v>
      </c>
      <c r="BE11" s="1415"/>
      <c r="BF11" s="1411">
        <f>SUM(BF5:BF10)</f>
        <v>0</v>
      </c>
      <c r="BG11" s="1412"/>
      <c r="BH11" s="1412">
        <f>SUM(BH5:BH10)</f>
        <v>0</v>
      </c>
      <c r="BI11" s="1413"/>
      <c r="BJ11" s="1414">
        <f>SUM(BJ5:BJ10)</f>
        <v>0</v>
      </c>
      <c r="BK11" s="1412"/>
      <c r="BL11" s="1412">
        <f>SUM(BL5:BL10)</f>
        <v>0</v>
      </c>
      <c r="BM11" s="1415"/>
      <c r="BN11" s="1411">
        <f>SUM(BN5:BN10)</f>
        <v>0</v>
      </c>
      <c r="BO11" s="1412"/>
      <c r="BP11" s="1412">
        <f>SUM(BP5:BP10)</f>
        <v>0</v>
      </c>
      <c r="BQ11" s="1413"/>
      <c r="BR11" s="1414">
        <f>SUM(BR5:BR10)</f>
        <v>0</v>
      </c>
      <c r="BS11" s="1412"/>
      <c r="BT11" s="1412">
        <f>SUM(BT5:BT10)</f>
        <v>0</v>
      </c>
      <c r="BU11" s="1415"/>
      <c r="BV11" s="1411">
        <f>SUM(BV5:BV10)</f>
        <v>0</v>
      </c>
      <c r="BW11" s="1420"/>
      <c r="BX11" s="461"/>
      <c r="JT11" s="224">
        <v>7</v>
      </c>
    </row>
    <row r="12" spans="1:280" ht="15.95" customHeight="1">
      <c r="A12" s="1421" t="s">
        <v>812</v>
      </c>
      <c r="B12" s="1422"/>
      <c r="C12" s="1422"/>
      <c r="D12" s="1422"/>
      <c r="E12" s="1422"/>
      <c r="F12" s="1422"/>
      <c r="G12" s="1423"/>
      <c r="H12" s="1430" t="s">
        <v>813</v>
      </c>
      <c r="I12" s="1430"/>
      <c r="J12" s="1430"/>
      <c r="K12" s="1430"/>
      <c r="L12" s="1430"/>
      <c r="M12" s="1430"/>
      <c r="N12" s="1430"/>
      <c r="O12" s="1430"/>
      <c r="P12" s="1430"/>
      <c r="Q12" s="1430"/>
      <c r="R12" s="1430"/>
      <c r="S12" s="1431"/>
      <c r="T12" s="1432">
        <f>ROUND((TRUNC(T5/3,1)+TRUNC((T6+T7)/6,1)+TRUNC(T8/$H$2,1)+TRUNC((T9)/30,1)),0)</f>
        <v>0</v>
      </c>
      <c r="U12" s="1433"/>
      <c r="V12" s="1434">
        <f>ROUND((TRUNC(V5/3,1)+TRUNC((V6+V7)/6,1)+TRUNC(V8/$H$2,1)+TRUNC((V9)/30,1)),0)</f>
        <v>0</v>
      </c>
      <c r="W12" s="1435"/>
      <c r="X12" s="1435">
        <f>ROUND((TRUNC(X5/3,1)+TRUNC((X6+X7)/6,1)+TRUNC(X8/$H$2,1)+TRUNC((X9)/30,1)),0)</f>
        <v>0</v>
      </c>
      <c r="Y12" s="1436"/>
      <c r="Z12" s="1432">
        <f>ROUND((TRUNC(Z5/3,1)+TRUNC((Z6+Z7)/6,1)+TRUNC(Z8/$H$2,1)+TRUNC((Z9)/30,1)),0)</f>
        <v>0</v>
      </c>
      <c r="AA12" s="1435"/>
      <c r="AB12" s="1435">
        <f>ROUND((TRUNC(AB5/3,1)+TRUNC((AB6+AB7)/6,1)+TRUNC(AB8/$H$2,1)+TRUNC((AB9)/30,1)),0)</f>
        <v>0</v>
      </c>
      <c r="AC12" s="1433"/>
      <c r="AD12" s="1434">
        <f>ROUND((TRUNC(AD5/3,1)+TRUNC((AD6+AD7)/6,1)+TRUNC(AD8/$H$2,1)+TRUNC((AD9)/30,1)),0)</f>
        <v>0</v>
      </c>
      <c r="AE12" s="1435"/>
      <c r="AF12" s="1435">
        <f>ROUND((TRUNC(AF5/3,1)+TRUNC((AF6+AF7)/6,1)+TRUNC(AF8/$H$2,1)+TRUNC((AF9)/30,1)),0)</f>
        <v>0</v>
      </c>
      <c r="AG12" s="1436"/>
      <c r="AH12" s="1432">
        <f>ROUND((TRUNC(AH5/3,1)+TRUNC((AH6+AH7)/6,1)+TRUNC(AH8/$H$2,1)+TRUNC((AH9)/30,1)),0)</f>
        <v>0</v>
      </c>
      <c r="AI12" s="1435"/>
      <c r="AJ12" s="1435">
        <f>ROUND((TRUNC(AJ5/3,1)+TRUNC((AJ6+AJ7)/6,1)+TRUNC(AJ8/$H$2,1)+TRUNC((AJ9)/30,1)),0)</f>
        <v>0</v>
      </c>
      <c r="AK12" s="1433"/>
      <c r="AL12" s="1434">
        <f>ROUND((TRUNC(AL5/3,1)+TRUNC((AL6+AL7)/6,1)+TRUNC(AL8/$H$2,1)+TRUNC((AL9)/30,1)),0)</f>
        <v>0</v>
      </c>
      <c r="AM12" s="1435"/>
      <c r="AN12" s="1435">
        <f>ROUND((TRUNC(AN5/3,1)+TRUNC((AN6+AN7)/6,1)+TRUNC(AN8/$H$2,1)+TRUNC((AN9)/30,1)),0)</f>
        <v>0</v>
      </c>
      <c r="AO12" s="1436"/>
      <c r="AP12" s="1432">
        <f>ROUND((TRUNC(AP5/3,1)+TRUNC((AP6+AP7)/6,1)+TRUNC(AP8/$H$2,1)+TRUNC((AP9)/30,1)),0)</f>
        <v>0</v>
      </c>
      <c r="AQ12" s="1435"/>
      <c r="AR12" s="1435">
        <f>ROUND((TRUNC(AR5/3,1)+TRUNC((AR6+AR7)/6,1)+TRUNC(AR8/$H$2,1)+TRUNC((AR9)/30,1)),0)</f>
        <v>0</v>
      </c>
      <c r="AS12" s="1433"/>
      <c r="AT12" s="1434">
        <f>ROUND((TRUNC(AT5/3,1)+TRUNC((AT6+AT7)/6,1)+TRUNC(AT8/$H$2,1)+TRUNC((AT9)/30,1)),0)</f>
        <v>0</v>
      </c>
      <c r="AU12" s="1435"/>
      <c r="AV12" s="1435">
        <f>ROUND((TRUNC(AV5/3,1)+TRUNC((AV6+AV7)/6,1)+TRUNC(AV8/$H$2,1)+TRUNC((AV9)/30,1)),0)</f>
        <v>0</v>
      </c>
      <c r="AW12" s="1436"/>
      <c r="AX12" s="1432">
        <f>ROUND((TRUNC(AX5/3,1)+TRUNC((AX6+AX7)/6,1)+TRUNC(AX8/$H$2,1)+TRUNC((AX9)/30,1)),0)</f>
        <v>0</v>
      </c>
      <c r="AY12" s="1435"/>
      <c r="AZ12" s="1435">
        <f>ROUND((TRUNC(AZ5/3,1)+TRUNC((AZ6+AZ7)/6,1)+TRUNC(AZ8/$H$2,1)+TRUNC((AZ9)/30,1)),0)</f>
        <v>0</v>
      </c>
      <c r="BA12" s="1433"/>
      <c r="BB12" s="1434">
        <f>ROUND((TRUNC(BB5/3,1)+TRUNC((BB6+BB7)/6,1)+TRUNC(BB8/$H$2,1)+TRUNC((BB9)/30,1)),0)</f>
        <v>0</v>
      </c>
      <c r="BC12" s="1435"/>
      <c r="BD12" s="1435">
        <f>ROUND((TRUNC(BD5/3,1)+TRUNC((BD6+BD7)/6,1)+TRUNC(BD8/$H$2,1)+TRUNC((BD9)/30,1)),0)</f>
        <v>0</v>
      </c>
      <c r="BE12" s="1436"/>
      <c r="BF12" s="1432">
        <f>ROUND((TRUNC(BF5/3,1)+TRUNC((BF6+BF7)/6,1)+TRUNC(BF8/$H$2,1)+TRUNC((BF9)/30,1)),0)</f>
        <v>0</v>
      </c>
      <c r="BG12" s="1435"/>
      <c r="BH12" s="1435">
        <f>ROUND((TRUNC(BH5/3,1)+TRUNC((BH6+BH7)/6,1)+TRUNC(BH8/$H$2,1)+TRUNC((BH9)/30,1)),0)</f>
        <v>0</v>
      </c>
      <c r="BI12" s="1433"/>
      <c r="BJ12" s="1434">
        <f>ROUND((TRUNC(BJ5/3,1)+TRUNC((BJ6+BJ7)/6,1)+TRUNC(BJ8/$H$2,1)+TRUNC((BJ9)/30,1)),0)</f>
        <v>0</v>
      </c>
      <c r="BK12" s="1435"/>
      <c r="BL12" s="1435">
        <f>ROUND((TRUNC(BL5/3,1)+TRUNC((BL6+BL7)/6,1)+TRUNC(BL8/$H$2,1)+TRUNC((BL9)/30,1)),0)</f>
        <v>0</v>
      </c>
      <c r="BM12" s="1436"/>
      <c r="BN12" s="1432">
        <f>ROUND((TRUNC(BN5/3,1)+TRUNC((BN6+BN7)/6,1)+TRUNC(BN8/$H$2,1)+TRUNC((BN9)/30,1)),0)</f>
        <v>0</v>
      </c>
      <c r="BO12" s="1435"/>
      <c r="BP12" s="1435">
        <f>ROUND((TRUNC(BP5/3,1)+TRUNC((BP6+BP7)/6,1)+TRUNC(BP8/$H$2,1)+TRUNC((BP9)/30,1)),0)</f>
        <v>0</v>
      </c>
      <c r="BQ12" s="1433"/>
      <c r="BR12" s="1434">
        <f>ROUND((TRUNC(BR5/3,1)+TRUNC((BR6+BR7)/6,1)+TRUNC(BR8/$H$2,1)+TRUNC((BR9)/30,1)),0)</f>
        <v>0</v>
      </c>
      <c r="BS12" s="1435"/>
      <c r="BT12" s="1435">
        <f>ROUND((TRUNC(BT5/3,1)+TRUNC((BT6+BT7)/6,1)+TRUNC(BT8/$H$2,1)+TRUNC((BT9)/30,1)),0)</f>
        <v>0</v>
      </c>
      <c r="BU12" s="1436"/>
      <c r="BV12" s="1432">
        <f>ROUND((TRUNC(BV5/3,1)+TRUNC((BV6+BV7)/6,1)+TRUNC(BV8/$H$2,1)+TRUNC((BV9)/30,1)),0)</f>
        <v>0</v>
      </c>
      <c r="BW12" s="1437"/>
      <c r="BX12" s="461"/>
      <c r="JT12" s="224">
        <v>8</v>
      </c>
    </row>
    <row r="13" spans="1:280" ht="15.95" customHeight="1">
      <c r="A13" s="1424"/>
      <c r="B13" s="1425"/>
      <c r="C13" s="1425"/>
      <c r="D13" s="1425"/>
      <c r="E13" s="1425"/>
      <c r="F13" s="1425"/>
      <c r="G13" s="1426"/>
      <c r="H13" s="1438" t="s">
        <v>814</v>
      </c>
      <c r="I13" s="1438"/>
      <c r="J13" s="1438"/>
      <c r="K13" s="1438"/>
      <c r="L13" s="1438"/>
      <c r="M13" s="1438"/>
      <c r="N13" s="1438"/>
      <c r="O13" s="1438"/>
      <c r="P13" s="1438"/>
      <c r="Q13" s="1438"/>
      <c r="R13" s="1438"/>
      <c r="S13" s="1439"/>
      <c r="T13" s="1440">
        <f>IF(AND(T12=0,T11&gt;0),2,IF(T12=1,2,T12))</f>
        <v>0</v>
      </c>
      <c r="U13" s="1441"/>
      <c r="V13" s="1442">
        <f t="shared" ref="V13" si="0">IF(AND(V12=0,V11&gt;0),2,IF(V12=1,2,V12))</f>
        <v>0</v>
      </c>
      <c r="W13" s="1443"/>
      <c r="X13" s="1443">
        <f t="shared" ref="X13" si="1">IF(AND(X12=0,X11&gt;0),2,IF(X12=1,2,X12))</f>
        <v>0</v>
      </c>
      <c r="Y13" s="1444"/>
      <c r="Z13" s="1440">
        <f t="shared" ref="Z13" si="2">IF(AND(Z12=0,Z11&gt;0),2,IF(Z12=1,2,Z12))</f>
        <v>0</v>
      </c>
      <c r="AA13" s="1443"/>
      <c r="AB13" s="1443">
        <f t="shared" ref="AB13" si="3">IF(AND(AB12=0,AB11&gt;0),2,IF(AB12=1,2,AB12))</f>
        <v>0</v>
      </c>
      <c r="AC13" s="1441"/>
      <c r="AD13" s="1442">
        <f t="shared" ref="AD13" si="4">IF(AND(AD12=0,AD11&gt;0),2,IF(AD12=1,2,AD12))</f>
        <v>0</v>
      </c>
      <c r="AE13" s="1443"/>
      <c r="AF13" s="1443">
        <f t="shared" ref="AF13" si="5">IF(AND(AF12=0,AF11&gt;0),2,IF(AF12=1,2,AF12))</f>
        <v>0</v>
      </c>
      <c r="AG13" s="1444"/>
      <c r="AH13" s="1440">
        <f t="shared" ref="AH13" si="6">IF(AND(AH12=0,AH11&gt;0),2,IF(AH12=1,2,AH12))</f>
        <v>0</v>
      </c>
      <c r="AI13" s="1443"/>
      <c r="AJ13" s="1443">
        <f t="shared" ref="AJ13" si="7">IF(AND(AJ12=0,AJ11&gt;0),2,IF(AJ12=1,2,AJ12))</f>
        <v>0</v>
      </c>
      <c r="AK13" s="1441"/>
      <c r="AL13" s="1442">
        <f t="shared" ref="AL13" si="8">IF(AND(AL12=0,AL11&gt;0),2,IF(AL12=1,2,AL12))</f>
        <v>0</v>
      </c>
      <c r="AM13" s="1443"/>
      <c r="AN13" s="1443">
        <f t="shared" ref="AN13" si="9">IF(AND(AN12=0,AN11&gt;0),2,IF(AN12=1,2,AN12))</f>
        <v>0</v>
      </c>
      <c r="AO13" s="1444"/>
      <c r="AP13" s="1440">
        <f t="shared" ref="AP13" si="10">IF(AND(AP12=0,AP11&gt;0),2,IF(AP12=1,2,AP12))</f>
        <v>0</v>
      </c>
      <c r="AQ13" s="1443"/>
      <c r="AR13" s="1443">
        <f t="shared" ref="AR13" si="11">IF(AND(AR12=0,AR11&gt;0),2,IF(AR12=1,2,AR12))</f>
        <v>0</v>
      </c>
      <c r="AS13" s="1441"/>
      <c r="AT13" s="1442">
        <f t="shared" ref="AT13" si="12">IF(AND(AT12=0,AT11&gt;0),2,IF(AT12=1,2,AT12))</f>
        <v>0</v>
      </c>
      <c r="AU13" s="1443"/>
      <c r="AV13" s="1443">
        <f t="shared" ref="AV13" si="13">IF(AND(AV12=0,AV11&gt;0),2,IF(AV12=1,2,AV12))</f>
        <v>0</v>
      </c>
      <c r="AW13" s="1444"/>
      <c r="AX13" s="1440">
        <f t="shared" ref="AX13" si="14">IF(AND(AX12=0,AX11&gt;0),2,IF(AX12=1,2,AX12))</f>
        <v>0</v>
      </c>
      <c r="AY13" s="1443"/>
      <c r="AZ13" s="1443">
        <f t="shared" ref="AZ13" si="15">IF(AND(AZ12=0,AZ11&gt;0),2,IF(AZ12=1,2,AZ12))</f>
        <v>0</v>
      </c>
      <c r="BA13" s="1441"/>
      <c r="BB13" s="1442">
        <f t="shared" ref="BB13" si="16">IF(AND(BB12=0,BB11&gt;0),2,IF(BB12=1,2,BB12))</f>
        <v>0</v>
      </c>
      <c r="BC13" s="1443"/>
      <c r="BD13" s="1443">
        <f t="shared" ref="BD13" si="17">IF(AND(BD12=0,BD11&gt;0),2,IF(BD12=1,2,BD12))</f>
        <v>0</v>
      </c>
      <c r="BE13" s="1444"/>
      <c r="BF13" s="1440">
        <f t="shared" ref="BF13" si="18">IF(AND(BF12=0,BF11&gt;0),2,IF(BF12=1,2,BF12))</f>
        <v>0</v>
      </c>
      <c r="BG13" s="1443"/>
      <c r="BH13" s="1443">
        <f t="shared" ref="BH13" si="19">IF(AND(BH12=0,BH11&gt;0),2,IF(BH12=1,2,BH12))</f>
        <v>0</v>
      </c>
      <c r="BI13" s="1441"/>
      <c r="BJ13" s="1442">
        <f t="shared" ref="BJ13" si="20">IF(AND(BJ12=0,BJ11&gt;0),2,IF(BJ12=1,2,BJ12))</f>
        <v>0</v>
      </c>
      <c r="BK13" s="1443"/>
      <c r="BL13" s="1443">
        <f t="shared" ref="BL13" si="21">IF(AND(BL12=0,BL11&gt;0),2,IF(BL12=1,2,BL12))</f>
        <v>0</v>
      </c>
      <c r="BM13" s="1444"/>
      <c r="BN13" s="1440">
        <f t="shared" ref="BN13" si="22">IF(AND(BN12=0,BN11&gt;0),2,IF(BN12=1,2,BN12))</f>
        <v>0</v>
      </c>
      <c r="BO13" s="1443"/>
      <c r="BP13" s="1443">
        <f t="shared" ref="BP13" si="23">IF(AND(BP12=0,BP11&gt;0),2,IF(BP12=1,2,BP12))</f>
        <v>0</v>
      </c>
      <c r="BQ13" s="1441"/>
      <c r="BR13" s="1442">
        <f t="shared" ref="BR13" si="24">IF(AND(BR12=0,BR11&gt;0),2,IF(BR12=1,2,BR12))</f>
        <v>0</v>
      </c>
      <c r="BS13" s="1443"/>
      <c r="BT13" s="1443">
        <f t="shared" ref="BT13" si="25">IF(AND(BT12=0,BT11&gt;0),2,IF(BT12=1,2,BT12))</f>
        <v>0</v>
      </c>
      <c r="BU13" s="1444"/>
      <c r="BV13" s="1440">
        <f t="shared" ref="BV13" si="26">IF(AND(BV12=0,BV11&gt;0),2,IF(BV12=1,2,BV12))</f>
        <v>0</v>
      </c>
      <c r="BW13" s="1453"/>
      <c r="BX13" s="461"/>
      <c r="JT13" s="224">
        <v>8</v>
      </c>
    </row>
    <row r="14" spans="1:280" ht="15.95" customHeight="1">
      <c r="A14" s="1424"/>
      <c r="B14" s="1425"/>
      <c r="C14" s="1425"/>
      <c r="D14" s="1425"/>
      <c r="E14" s="1425"/>
      <c r="F14" s="1425"/>
      <c r="G14" s="1426"/>
      <c r="H14" s="1438" t="s">
        <v>815</v>
      </c>
      <c r="I14" s="1438"/>
      <c r="J14" s="1438"/>
      <c r="K14" s="1438"/>
      <c r="L14" s="1438"/>
      <c r="M14" s="1438"/>
      <c r="N14" s="1438"/>
      <c r="O14" s="1438"/>
      <c r="P14" s="1438"/>
      <c r="Q14" s="1438"/>
      <c r="R14" s="1438"/>
      <c r="S14" s="1439"/>
      <c r="T14" s="462">
        <f t="shared" ref="T14:AY14" si="27">SUMIF($F19:$F108,"有",T19:T108)</f>
        <v>0</v>
      </c>
      <c r="U14" s="463">
        <f t="shared" si="27"/>
        <v>0</v>
      </c>
      <c r="V14" s="463">
        <f t="shared" si="27"/>
        <v>0</v>
      </c>
      <c r="W14" s="464">
        <f t="shared" si="27"/>
        <v>0</v>
      </c>
      <c r="X14" s="546">
        <f t="shared" si="27"/>
        <v>0</v>
      </c>
      <c r="Y14" s="463">
        <f t="shared" si="27"/>
        <v>0</v>
      </c>
      <c r="Z14" s="463">
        <f t="shared" si="27"/>
        <v>0</v>
      </c>
      <c r="AA14" s="545">
        <f t="shared" si="27"/>
        <v>0</v>
      </c>
      <c r="AB14" s="465">
        <f t="shared" si="27"/>
        <v>0</v>
      </c>
      <c r="AC14" s="463">
        <f t="shared" si="27"/>
        <v>0</v>
      </c>
      <c r="AD14" s="463">
        <f t="shared" si="27"/>
        <v>0</v>
      </c>
      <c r="AE14" s="464">
        <f t="shared" si="27"/>
        <v>0</v>
      </c>
      <c r="AF14" s="546">
        <f t="shared" si="27"/>
        <v>0</v>
      </c>
      <c r="AG14" s="463">
        <f t="shared" si="27"/>
        <v>0</v>
      </c>
      <c r="AH14" s="463">
        <f t="shared" si="27"/>
        <v>0</v>
      </c>
      <c r="AI14" s="545">
        <f t="shared" si="27"/>
        <v>0</v>
      </c>
      <c r="AJ14" s="465">
        <f t="shared" si="27"/>
        <v>0</v>
      </c>
      <c r="AK14" s="463">
        <f t="shared" si="27"/>
        <v>0</v>
      </c>
      <c r="AL14" s="463">
        <f t="shared" si="27"/>
        <v>0</v>
      </c>
      <c r="AM14" s="464">
        <f t="shared" si="27"/>
        <v>0</v>
      </c>
      <c r="AN14" s="546">
        <f t="shared" si="27"/>
        <v>0</v>
      </c>
      <c r="AO14" s="463">
        <f t="shared" si="27"/>
        <v>0</v>
      </c>
      <c r="AP14" s="463">
        <f t="shared" si="27"/>
        <v>0</v>
      </c>
      <c r="AQ14" s="545">
        <f t="shared" si="27"/>
        <v>0</v>
      </c>
      <c r="AR14" s="465">
        <f t="shared" si="27"/>
        <v>0</v>
      </c>
      <c r="AS14" s="463">
        <f t="shared" si="27"/>
        <v>0</v>
      </c>
      <c r="AT14" s="463">
        <f t="shared" si="27"/>
        <v>0</v>
      </c>
      <c r="AU14" s="464">
        <f t="shared" si="27"/>
        <v>0</v>
      </c>
      <c r="AV14" s="546">
        <f t="shared" si="27"/>
        <v>0</v>
      </c>
      <c r="AW14" s="463">
        <f t="shared" si="27"/>
        <v>0</v>
      </c>
      <c r="AX14" s="463">
        <f t="shared" si="27"/>
        <v>0</v>
      </c>
      <c r="AY14" s="545">
        <f t="shared" si="27"/>
        <v>0</v>
      </c>
      <c r="AZ14" s="465">
        <f t="shared" ref="AZ14:BW14" si="28">SUMIF($F19:$F108,"有",AZ19:AZ108)</f>
        <v>0</v>
      </c>
      <c r="BA14" s="463">
        <f t="shared" si="28"/>
        <v>0</v>
      </c>
      <c r="BB14" s="463">
        <f t="shared" si="28"/>
        <v>0</v>
      </c>
      <c r="BC14" s="464">
        <f t="shared" si="28"/>
        <v>0</v>
      </c>
      <c r="BD14" s="546">
        <f t="shared" si="28"/>
        <v>0</v>
      </c>
      <c r="BE14" s="463">
        <f t="shared" si="28"/>
        <v>0</v>
      </c>
      <c r="BF14" s="463">
        <f t="shared" si="28"/>
        <v>0</v>
      </c>
      <c r="BG14" s="545">
        <f t="shared" si="28"/>
        <v>0</v>
      </c>
      <c r="BH14" s="465">
        <f t="shared" si="28"/>
        <v>0</v>
      </c>
      <c r="BI14" s="463">
        <f t="shared" si="28"/>
        <v>0</v>
      </c>
      <c r="BJ14" s="463">
        <f t="shared" si="28"/>
        <v>0</v>
      </c>
      <c r="BK14" s="464">
        <f t="shared" si="28"/>
        <v>0</v>
      </c>
      <c r="BL14" s="546">
        <f t="shared" si="28"/>
        <v>0</v>
      </c>
      <c r="BM14" s="463">
        <f t="shared" si="28"/>
        <v>0</v>
      </c>
      <c r="BN14" s="463">
        <f t="shared" si="28"/>
        <v>0</v>
      </c>
      <c r="BO14" s="545">
        <f t="shared" si="28"/>
        <v>0</v>
      </c>
      <c r="BP14" s="546">
        <f t="shared" si="28"/>
        <v>0</v>
      </c>
      <c r="BQ14" s="463">
        <f t="shared" si="28"/>
        <v>0</v>
      </c>
      <c r="BR14" s="463">
        <f t="shared" si="28"/>
        <v>0</v>
      </c>
      <c r="BS14" s="545">
        <f t="shared" si="28"/>
        <v>0</v>
      </c>
      <c r="BT14" s="465">
        <f t="shared" si="28"/>
        <v>0</v>
      </c>
      <c r="BU14" s="463">
        <f t="shared" si="28"/>
        <v>0</v>
      </c>
      <c r="BV14" s="463">
        <f t="shared" si="28"/>
        <v>0</v>
      </c>
      <c r="BW14" s="466">
        <f t="shared" si="28"/>
        <v>0</v>
      </c>
      <c r="BX14" s="461"/>
    </row>
    <row r="15" spans="1:280" ht="25.5" customHeight="1">
      <c r="A15" s="1424"/>
      <c r="B15" s="1425"/>
      <c r="C15" s="1425"/>
      <c r="D15" s="1425"/>
      <c r="E15" s="1425"/>
      <c r="F15" s="1425"/>
      <c r="G15" s="1426"/>
      <c r="H15" s="1454" t="s">
        <v>816</v>
      </c>
      <c r="I15" s="1438"/>
      <c r="J15" s="1438"/>
      <c r="K15" s="1438"/>
      <c r="L15" s="1438"/>
      <c r="M15" s="1438"/>
      <c r="N15" s="1438"/>
      <c r="O15" s="1438"/>
      <c r="P15" s="1438"/>
      <c r="Q15" s="1438"/>
      <c r="R15" s="1438"/>
      <c r="S15" s="1439"/>
      <c r="T15" s="462">
        <f>IF(AND(T11&gt;=0,T12&lt;=1),IF(SUMIF($H19:$H108,"○",T19:T108)&gt;0,T14+1,T14),T14)+SUMIF($G$19:$G$108,"○",T19:T108)</f>
        <v>0</v>
      </c>
      <c r="U15" s="463">
        <f>IF(AND(T11&gt;=0,T12&lt;=1),IF(SUMIF($H19:$H108,"○",U19:U108)&gt;0,U14+1,U14),U14)+SUMIF($G$19:$G$108,"○",U19:U108)</f>
        <v>0</v>
      </c>
      <c r="V15" s="463">
        <f>IF(AND(V11&gt;=0,V12&lt;=1),IF(SUMIF($H19:$H108,"○",V19:V108)&gt;0,V14+1,V14),V14)+SUMIF($G$19:$G$108,"○",V19:V108)</f>
        <v>0</v>
      </c>
      <c r="W15" s="464">
        <f>IF(AND(V11&gt;=0,V12&lt;=1),IF(SUMIF($H19:$H108,"○",W19:W108)&gt;0,W14+1,W14),W14)+SUMIF($G$19:$G$108,"○",W19:W108)</f>
        <v>0</v>
      </c>
      <c r="X15" s="592">
        <f>IF(AND(X11&gt;=0,X12&lt;=1),IF(SUMIF($H19:$H108,"○",X19:X108)&gt;0,X14+1,X14),X14)+SUMIF($G$19:$G$108,"○",X19:X108)</f>
        <v>0</v>
      </c>
      <c r="Y15" s="463">
        <f>IF(AND(X11&gt;=0,X12&lt;=1),IF(SUMIF($H19:$H108,"○",Y19:Y108)&gt;0,Y14+1,Y14),Y14)+SUMIF($G$19:$G$108,"○",Y19:Y108)</f>
        <v>0</v>
      </c>
      <c r="Z15" s="463">
        <f>IF(AND(Z11&gt;=0,Z12&lt;=1),IF(SUMIF($H19:$H108,"○",Z19:Z108)&gt;0,Z14+1,Z14),Z14)+SUMIF($G$19:$G$108,"○",Z19:Z108)</f>
        <v>0</v>
      </c>
      <c r="AA15" s="464">
        <f>IF(AND(Z11&gt;=0,Z12&lt;=1),IF(SUMIF($H19:$H108,"○",AA19:AA108)&gt;0,AA14+1,AA14),AA14)+SUMIF($G$19:$G$108,"○",AA19:AA108)</f>
        <v>0</v>
      </c>
      <c r="AB15" s="592">
        <f>IF(AND(AB11&gt;=0,AB12&lt;=1),IF(SUMIF($H19:$H108,"○",AB19:AB108)&gt;0,AB14+1,AB14),AB14)+SUMIF($G$19:$G$108,"○",AB19:AB108)</f>
        <v>0</v>
      </c>
      <c r="AC15" s="463">
        <f>IF(AND(AB11&gt;=0,AB12&lt;=1),IF(SUMIF($H19:$H108,"○",AC19:AC108)&gt;0,AC14+1,AC14),AC14)+SUMIF($G$19:$G$108,"○",AC19:AC108)</f>
        <v>0</v>
      </c>
      <c r="AD15" s="463">
        <f>IF(AND(AD11&gt;=0,AD12&lt;=1),IF(SUMIF($H19:$H108,"○",AD19:AD108)&gt;0,AD14+1,AD14),AD14)+SUMIF($G$19:$G$108,"○",AD19:AD108)</f>
        <v>0</v>
      </c>
      <c r="AE15" s="464">
        <f>IF(AND(AD11&gt;=0,AD12&lt;=1),IF(SUMIF($H19:$H108,"○",AE19:AE108)&gt;0,AE14+1,AE14),AE14)+SUMIF($G$19:$G$108,"○",AE19:AE108)</f>
        <v>0</v>
      </c>
      <c r="AF15" s="592">
        <f>IF(AND(AF11&gt;=0,AF12&lt;=1),IF(SUMIF($H19:$H108,"○",AF19:AF108)&gt;0,AF14+1,AF14),AF14)+SUMIF($G$19:$G$108,"○",AF19:AF108)</f>
        <v>0</v>
      </c>
      <c r="AG15" s="463">
        <f>IF(AND(AF11&gt;=0,AF12&lt;=1),IF(SUMIF($H19:$H108,"○",AG19:AG108)&gt;0,AG14+1,AG14),AG14)+SUMIF($G$19:$G$108,"○",AG19:AG108)</f>
        <v>0</v>
      </c>
      <c r="AH15" s="463">
        <f>IF(AND(AH11&gt;=0,AH12&lt;=1),IF(SUMIF($H19:$H108,"○",AH19:AH108)&gt;0,AH14+1,AH14),AH14)+SUMIF($G$19:$G$108,"○",AH19:AH108)</f>
        <v>0</v>
      </c>
      <c r="AI15" s="464">
        <f>IF(AND(AH11&gt;=0,AH12&lt;=1),IF(SUMIF($H19:$H108,"○",AI19:AI108)&gt;0,AI14+1,AI14),AI14)+SUMIF($G$19:$G$108,"○",AI19:AI108)</f>
        <v>0</v>
      </c>
      <c r="AJ15" s="592">
        <f>IF(AND(AJ11&gt;=0,AJ12&lt;=1),IF(SUMIF($H19:$H108,"○",AJ19:AJ108)&gt;0,AJ14+1,AJ14),AJ14)+SUMIF($G$19:$G$108,"○",AJ19:AJ108)</f>
        <v>0</v>
      </c>
      <c r="AK15" s="463">
        <f>IF(AND(AJ11&gt;=0,AJ12&lt;=1),IF(SUMIF($H19:$H108,"○",AK19:AK108)&gt;0,AK14+1,AK14),AK14)+SUMIF($G$19:$G$108,"○",AK19:AK108)</f>
        <v>0</v>
      </c>
      <c r="AL15" s="463">
        <f>IF(AND(AL11&gt;=0,AL12&lt;=1),IF(SUMIF($H19:$H108,"○",AL19:AL108)&gt;0,AL14+1,AL14),AL14)+SUMIF($G$19:$G$108,"○",AL19:AL108)</f>
        <v>0</v>
      </c>
      <c r="AM15" s="593">
        <f>IF(AND(AL11&gt;=0,AL12&lt;=1),IF(SUMIF($H19:$H108,"○",AM19:AM108)&gt;0,AM14+1,AM14),AM14)+SUMIF($G$19:$G$108,"○",AM19:AM108)</f>
        <v>0</v>
      </c>
      <c r="AN15" s="462">
        <f>IF(AND(AN11&gt;=0,AN12&lt;=1),IF(SUMIF($H19:$H108,"○",AN19:AN108)&gt;0,AN14+1,AN14),AN14)+SUMIF($G$19:$G$108,"○",AN19:AN108)</f>
        <v>0</v>
      </c>
      <c r="AO15" s="463">
        <f>IF(AND(AN11&gt;=0,AN12&lt;=1),IF(SUMIF($H19:$H108,"○",AO19:AO108)&gt;0,AO14+1,AO14),AO14)+SUMIF($G$19:$G$108,"○",AO19:AO108)</f>
        <v>0</v>
      </c>
      <c r="AP15" s="463">
        <f>IF(AND(AP11&gt;=0,AP12&lt;=1),IF(SUMIF($H19:$H108,"○",AP19:AP108)&gt;0,AP14+1,AP14),AP14)+SUMIF($G$19:$G$108,"○",AP19:AP108)</f>
        <v>0</v>
      </c>
      <c r="AQ15" s="464">
        <f>IF(AND(AP11&gt;=0,AP12&lt;=1),IF(SUMIF($H19:$H108,"○",AQ19:AQ108)&gt;0,AQ14+1,AQ14),AQ14)+SUMIF($G$19:$G$108,"○",AQ19:AQ108)</f>
        <v>0</v>
      </c>
      <c r="AR15" s="592">
        <f>IF(AND(AR11&gt;=0,AR12&lt;=1),IF(SUMIF($H19:$H108,"○",AR19:AR108)&gt;0,AR14+1,AR14),AR14)+SUMIF($G$19:$G$108,"○",AR19:AR108)</f>
        <v>0</v>
      </c>
      <c r="AS15" s="463">
        <f>IF(AND(AR11&gt;=0,AR12&lt;=1),IF(SUMIF($H19:$H108,"○",AS19:AS108)&gt;0,AS14+1,AS14),AS14)+SUMIF($G$19:$G$108,"○",AS19:AS108)</f>
        <v>0</v>
      </c>
      <c r="AT15" s="463">
        <f>IF(AND(AT11&gt;=0,AT12&lt;=1),IF(SUMIF($H19:$H108,"○",AT19:AT108)&gt;0,AT14+1,AT14),AT14)+SUMIF($G$19:$G$108,"○",AT19:AT108)</f>
        <v>0</v>
      </c>
      <c r="AU15" s="464">
        <f>IF(AND(AT11&gt;=0,AT12&lt;=1),IF(SUMIF($H19:$H108,"○",AU19:AU108)&gt;0,AU14+1,AU14),AU14)+SUMIF($G$19:$G$108,"○",AU19:AU108)</f>
        <v>0</v>
      </c>
      <c r="AV15" s="592">
        <f>IF(AND(AV11&gt;=0,AV12&lt;=1),IF(SUMIF($H19:$H108,"○",AV19:AV108)&gt;0,AV14+1,AV14),AV14)+SUMIF($G$19:$G$108,"○",AV19:AV108)</f>
        <v>0</v>
      </c>
      <c r="AW15" s="463">
        <f>IF(AND(AV11&gt;=0,AV12&lt;=1),IF(SUMIF($H19:$H108,"○",AW19:AW108)&gt;0,AW14+1,AW14),AW14)+SUMIF($G$19:$G$108,"○",AW19:AW108)</f>
        <v>0</v>
      </c>
      <c r="AX15" s="463">
        <f>IF(AND(AX11&gt;=0,AX12&lt;=1),IF(SUMIF($H19:$H108,"○",AX19:AX108)&gt;0,AX14+1,AX14),AX14)+SUMIF($G$19:$G$108,"○",AX19:AX108)</f>
        <v>0</v>
      </c>
      <c r="AY15" s="464">
        <f>IF(AND(AX11&gt;=0,AX12&lt;=1),IF(SUMIF($H19:$H108,"○",AY19:AY108)&gt;0,AY14+1,AY14),AY14)+SUMIF($G$19:$G$108,"○",AY19:AY108)</f>
        <v>0</v>
      </c>
      <c r="AZ15" s="592">
        <f>IF(AND(AZ11&gt;=0,AZ12&lt;=1),IF(SUMIF($H19:$H108,"○",AZ19:AZ108)&gt;0,AZ14+1,AZ14),AZ14)+SUMIF($G$19:$G$108,"○",AZ19:AZ108)</f>
        <v>0</v>
      </c>
      <c r="BA15" s="463">
        <f>IF(AND(AZ11&gt;=0,AZ12&lt;=1),IF(SUMIF($H19:$H108,"○",BA19:BA108)&gt;0,BA14+1,BA14),BA14)+SUMIF($G$19:$G$108,"○",BA19:BA108)</f>
        <v>0</v>
      </c>
      <c r="BB15" s="463">
        <f>IF(AND(BB11&gt;=0,BB12&lt;=1),IF(SUMIF($H19:$H108,"○",BB19:BB108)&gt;0,BB14+1,BB14),BB14)+SUMIF($G$19:$G$108,"○",BB19:BB108)</f>
        <v>0</v>
      </c>
      <c r="BC15" s="464">
        <f>IF(AND(BB11&gt;=0,BB12&lt;=1),IF(SUMIF($H19:$H108,"○",BC19:BC108)&gt;0,BC14+1,BC14),BC14)+SUMIF($G$19:$G$108,"○",BC19:BC108)</f>
        <v>0</v>
      </c>
      <c r="BD15" s="592">
        <f>IF(AND(BD11&gt;=0,BD12&lt;=1),IF(SUMIF($H19:$H108,"○",BD19:BD108)&gt;0,BD14+1,BD14),BD14)+SUMIF($G$19:$G$108,"○",BD19:BD108)</f>
        <v>0</v>
      </c>
      <c r="BE15" s="463">
        <f>IF(AND(BD11&gt;=0,BD12&lt;=1),IF(SUMIF($H19:$H108,"○",BE19:BE108)&gt;0,BE14+1,BE14),BE14)+SUMIF($G$19:$G$108,"○",BE19:BE108)</f>
        <v>0</v>
      </c>
      <c r="BF15" s="463">
        <f>IF(AND(BF11&gt;=0,BF12&lt;=1),IF(SUMIF($H19:$H108,"○",BF19:BF108)&gt;0,BF14+1,BF14),BF14)+SUMIF($G$19:$G$108,"○",BF19:BF108)</f>
        <v>0</v>
      </c>
      <c r="BG15" s="464">
        <f>IF(AND(BF11&gt;=0,BF12&lt;=1),IF(SUMIF($H19:$H108,"○",BG19:BG108)&gt;0,BG14+1,BG14),BG14)+SUMIF($G$19:$G$108,"○",BG19:BG108)</f>
        <v>0</v>
      </c>
      <c r="BH15" s="592">
        <f>IF(AND(BH11&gt;=0,BH12&lt;=1),IF(SUMIF($H19:$H108,"○",BH19:BH108)&gt;0,BH14+1,BH14),BH14)+SUMIF($G$19:$G$108,"○",BH19:BH108)</f>
        <v>0</v>
      </c>
      <c r="BI15" s="463">
        <f>IF(AND(BH11&gt;=0,BH12&lt;=1),IF(SUMIF($H19:$H108,"○",BI19:BI108)&gt;0,BI14+1,BI14),BI14)+SUMIF($G$19:$G$108,"○",BI19:BI108)</f>
        <v>0</v>
      </c>
      <c r="BJ15" s="463">
        <f>IF(AND(BJ11&gt;=0,BJ12&lt;=1),IF(SUMIF($H19:$H108,"○",BJ19:BJ108)&gt;0,BJ14+1,BJ14),BJ14)+SUMIF($G$19:$G$108,"○",BJ19:BJ108)</f>
        <v>0</v>
      </c>
      <c r="BK15" s="464">
        <f>IF(AND(BJ11&gt;=0,BJ12&lt;=1),IF(SUMIF($H19:$H108,"○",BK19:BK108)&gt;0,BK14+1,BK14),BK14)+SUMIF($G$19:$G$108,"○",BK19:BK108)</f>
        <v>0</v>
      </c>
      <c r="BL15" s="592">
        <f>IF(AND(BL11&gt;=0,BL12&lt;=1),IF(SUMIF($H19:$H108,"○",BL19:BL108)&gt;0,BL14+1,BL14),BL14)+SUMIF($G$19:$G$108,"○",BL19:BL108)</f>
        <v>0</v>
      </c>
      <c r="BM15" s="463">
        <f>IF(AND(BL11&gt;=0,BL12&lt;=1),IF(SUMIF($H19:$H108,"○",BM19:BM108)&gt;0,BM14+1,BM14),BM14)+SUMIF($G$19:$G$108,"○",BM19:BM108)</f>
        <v>0</v>
      </c>
      <c r="BN15" s="463">
        <f>IF(AND(BN11&gt;=0,BN12&lt;=1),IF(SUMIF($H19:$H108,"○",BN19:BN108)&gt;0,BN14+1,BN14),BN14)+SUMIF($G$19:$G$108,"○",BN19:BN108)</f>
        <v>0</v>
      </c>
      <c r="BO15" s="464">
        <f>IF(AND(BN11&gt;=0,BN12&lt;=1),IF(SUMIF($H19:$H108,"○",BO19:BO108)&gt;0,BO14+1,BO14),BO14)+SUMIF($G$19:$G$108,"○",BO19:BO108)</f>
        <v>0</v>
      </c>
      <c r="BP15" s="592">
        <f>IF(AND(BP11&gt;=0,BP12&lt;=1),IF(SUMIF($H19:$H108,"○",BP19:BP108)&gt;0,BP14+1,BP14),BP14)+SUMIF($G$19:$G$108,"○",BP19:BP108)</f>
        <v>0</v>
      </c>
      <c r="BQ15" s="463">
        <f>IF(AND(BP11&gt;=0,BP12&lt;=1),IF(SUMIF($H19:$H108,"○",BQ19:BQ108)&gt;0,BQ14+1,BQ14),BQ14)+SUMIF($G$19:$G$108,"○",BQ19:BQ108)</f>
        <v>0</v>
      </c>
      <c r="BR15" s="463">
        <f>IF(AND(BR11&gt;=0,BR12&lt;=1),IF(SUMIF($H19:$H108,"○",BR19:BR108)&gt;0,BR14+1,BR14),BR14)+SUMIF($G$19:$G$108,"○",BR19:BR108)</f>
        <v>0</v>
      </c>
      <c r="BS15" s="464">
        <f>IF(AND(BR11&gt;=0,BR12&lt;=1),IF(SUMIF($H19:$H108,"○",BS19:BS108)&gt;0,BS14+1,BS14),BS14)+SUMIF($G$19:$G$108,"○",BS19:BS108)</f>
        <v>0</v>
      </c>
      <c r="BT15" s="592">
        <f>IF(AND(BT11&gt;=0,BT12&lt;=1),IF(SUMIF($H19:$H108,"○",BT19:BT108)&gt;0,BT14+1,BT14),BT14)+SUMIF($G$19:$G$108,"○",BT19:BT108)</f>
        <v>0</v>
      </c>
      <c r="BU15" s="463">
        <f>IF(AND(BT11&gt;=0,BT12&lt;=1),IF(SUMIF($H19:$H108,"○",BU19:BU108)&gt;0,BU14+1,BU14),BU14)+SUMIF($G$19:$G$108,"○",BU19:BU108)</f>
        <v>0</v>
      </c>
      <c r="BV15" s="463">
        <f>IF(AND(BV11&gt;=0,BV12&lt;=1),IF(SUMIF($H19:$H108,"○",BV19:BV108)&gt;0,BV14+1,BV14),BV14)+SUMIF($G$19:$G$108,"○",BV19:BV108)</f>
        <v>0</v>
      </c>
      <c r="BW15" s="563">
        <f>IF(AND(BV11&gt;=0,BV12&lt;=1),IF(SUMIF($H19:$H108,"○",BW19:BW108)&gt;0,BW14+1,BW14),BW14)+SUMIF($G$19:$G$108,"○",BW19:BW108)</f>
        <v>0</v>
      </c>
      <c r="BX15" s="564"/>
    </row>
    <row r="16" spans="1:280" ht="15.95" customHeight="1" thickBot="1">
      <c r="A16" s="1427"/>
      <c r="B16" s="1428"/>
      <c r="C16" s="1428"/>
      <c r="D16" s="1428"/>
      <c r="E16" s="1428"/>
      <c r="F16" s="1428"/>
      <c r="G16" s="1429"/>
      <c r="H16" s="1455" t="s">
        <v>817</v>
      </c>
      <c r="I16" s="1456"/>
      <c r="J16" s="1456"/>
      <c r="K16" s="1456"/>
      <c r="L16" s="1456"/>
      <c r="M16" s="1456"/>
      <c r="N16" s="1456"/>
      <c r="O16" s="1456"/>
      <c r="P16" s="1456"/>
      <c r="Q16" s="1456"/>
      <c r="R16" s="1456"/>
      <c r="S16" s="1457"/>
      <c r="T16" s="467" t="str">
        <f>IF(T15&gt;=T13,"○","×")</f>
        <v>○</v>
      </c>
      <c r="U16" s="468" t="str">
        <f>IF(U15&gt;=T13,"○","×")</f>
        <v>○</v>
      </c>
      <c r="V16" s="468" t="str">
        <f t="shared" ref="V16" si="29">IF(V15&gt;=V13,"○","×")</f>
        <v>○</v>
      </c>
      <c r="W16" s="469" t="str">
        <f t="shared" ref="W16" si="30">IF(W15&gt;=V13,"○","×")</f>
        <v>○</v>
      </c>
      <c r="X16" s="548" t="str">
        <f t="shared" ref="X16" si="31">IF(X15&gt;=X13,"○","×")</f>
        <v>○</v>
      </c>
      <c r="Y16" s="468" t="str">
        <f>IF(Y15&gt;=X13,"○","×")</f>
        <v>○</v>
      </c>
      <c r="Z16" s="468" t="str">
        <f t="shared" ref="Z16" si="32">IF(Z15&gt;=Z13,"○","×")</f>
        <v>○</v>
      </c>
      <c r="AA16" s="547" t="str">
        <f t="shared" ref="AA16" si="33">IF(AA15&gt;=Z13,"○","×")</f>
        <v>○</v>
      </c>
      <c r="AB16" s="470" t="str">
        <f t="shared" ref="AB16" si="34">IF(AB15&gt;=AB13,"○","×")</f>
        <v>○</v>
      </c>
      <c r="AC16" s="468" t="str">
        <f t="shared" ref="AC16" si="35">IF(AC15&gt;=AB13,"○","×")</f>
        <v>○</v>
      </c>
      <c r="AD16" s="468" t="str">
        <f t="shared" ref="AD16" si="36">IF(AD15&gt;=AD13,"○","×")</f>
        <v>○</v>
      </c>
      <c r="AE16" s="469" t="str">
        <f t="shared" ref="AE16" si="37">IF(AE15&gt;=AD13,"○","×")</f>
        <v>○</v>
      </c>
      <c r="AF16" s="548" t="str">
        <f t="shared" ref="AF16" si="38">IF(AF15&gt;=AF13,"○","×")</f>
        <v>○</v>
      </c>
      <c r="AG16" s="468" t="str">
        <f t="shared" ref="AG16" si="39">IF(AG15&gt;=AF13,"○","×")</f>
        <v>○</v>
      </c>
      <c r="AH16" s="468" t="str">
        <f t="shared" ref="AH16" si="40">IF(AH15&gt;=AH13,"○","×")</f>
        <v>○</v>
      </c>
      <c r="AI16" s="547" t="str">
        <f t="shared" ref="AI16" si="41">IF(AI15&gt;=AH13,"○","×")</f>
        <v>○</v>
      </c>
      <c r="AJ16" s="470" t="str">
        <f t="shared" ref="AJ16" si="42">IF(AJ15&gt;=AJ13,"○","×")</f>
        <v>○</v>
      </c>
      <c r="AK16" s="468" t="str">
        <f t="shared" ref="AK16" si="43">IF(AK15&gt;=AJ13,"○","×")</f>
        <v>○</v>
      </c>
      <c r="AL16" s="468" t="str">
        <f t="shared" ref="AL16" si="44">IF(AL15&gt;=AL13,"○","×")</f>
        <v>○</v>
      </c>
      <c r="AM16" s="469" t="str">
        <f t="shared" ref="AM16" si="45">IF(AM15&gt;=AL13,"○","×")</f>
        <v>○</v>
      </c>
      <c r="AN16" s="548" t="str">
        <f t="shared" ref="AN16" si="46">IF(AN15&gt;=AN13,"○","×")</f>
        <v>○</v>
      </c>
      <c r="AO16" s="468" t="str">
        <f t="shared" ref="AO16" si="47">IF(AO15&gt;=AN13,"○","×")</f>
        <v>○</v>
      </c>
      <c r="AP16" s="468" t="str">
        <f t="shared" ref="AP16" si="48">IF(AP15&gt;=AP13,"○","×")</f>
        <v>○</v>
      </c>
      <c r="AQ16" s="547" t="str">
        <f t="shared" ref="AQ16" si="49">IF(AQ15&gt;=AP13,"○","×")</f>
        <v>○</v>
      </c>
      <c r="AR16" s="470" t="str">
        <f t="shared" ref="AR16" si="50">IF(AR15&gt;=AR13,"○","×")</f>
        <v>○</v>
      </c>
      <c r="AS16" s="468" t="str">
        <f t="shared" ref="AS16" si="51">IF(AS15&gt;=AR13,"○","×")</f>
        <v>○</v>
      </c>
      <c r="AT16" s="468" t="str">
        <f t="shared" ref="AT16" si="52">IF(AT15&gt;=AT13,"○","×")</f>
        <v>○</v>
      </c>
      <c r="AU16" s="469" t="str">
        <f t="shared" ref="AU16" si="53">IF(AU15&gt;=AT13,"○","×")</f>
        <v>○</v>
      </c>
      <c r="AV16" s="548" t="str">
        <f t="shared" ref="AV16" si="54">IF(AV15&gt;=AV13,"○","×")</f>
        <v>○</v>
      </c>
      <c r="AW16" s="468" t="str">
        <f t="shared" ref="AW16" si="55">IF(AW15&gt;=AV13,"○","×")</f>
        <v>○</v>
      </c>
      <c r="AX16" s="468" t="str">
        <f t="shared" ref="AX16" si="56">IF(AX15&gt;=AX13,"○","×")</f>
        <v>○</v>
      </c>
      <c r="AY16" s="547" t="str">
        <f t="shared" ref="AY16" si="57">IF(AY15&gt;=AX13,"○","×")</f>
        <v>○</v>
      </c>
      <c r="AZ16" s="470" t="str">
        <f t="shared" ref="AZ16" si="58">IF(AZ15&gt;=AZ13,"○","×")</f>
        <v>○</v>
      </c>
      <c r="BA16" s="468" t="str">
        <f t="shared" ref="BA16" si="59">IF(BA15&gt;=AZ13,"○","×")</f>
        <v>○</v>
      </c>
      <c r="BB16" s="468" t="str">
        <f t="shared" ref="BB16" si="60">IF(BB15&gt;=BB13,"○","×")</f>
        <v>○</v>
      </c>
      <c r="BC16" s="469" t="str">
        <f t="shared" ref="BC16" si="61">IF(BC15&gt;=BB13,"○","×")</f>
        <v>○</v>
      </c>
      <c r="BD16" s="548" t="str">
        <f t="shared" ref="BD16" si="62">IF(BD15&gt;=BD13,"○","×")</f>
        <v>○</v>
      </c>
      <c r="BE16" s="468" t="str">
        <f t="shared" ref="BE16" si="63">IF(BE15&gt;=BD13,"○","×")</f>
        <v>○</v>
      </c>
      <c r="BF16" s="468" t="str">
        <f t="shared" ref="BF16" si="64">IF(BF15&gt;=BF13,"○","×")</f>
        <v>○</v>
      </c>
      <c r="BG16" s="547" t="str">
        <f t="shared" ref="BG16" si="65">IF(BG15&gt;=BF13,"○","×")</f>
        <v>○</v>
      </c>
      <c r="BH16" s="470" t="str">
        <f t="shared" ref="BH16" si="66">IF(BH15&gt;=BH13,"○","×")</f>
        <v>○</v>
      </c>
      <c r="BI16" s="468" t="str">
        <f t="shared" ref="BI16" si="67">IF(BI15&gt;=BH13,"○","×")</f>
        <v>○</v>
      </c>
      <c r="BJ16" s="468" t="str">
        <f t="shared" ref="BJ16" si="68">IF(BJ15&gt;=BJ13,"○","×")</f>
        <v>○</v>
      </c>
      <c r="BK16" s="469" t="str">
        <f t="shared" ref="BK16" si="69">IF(BK15&gt;=BJ13,"○","×")</f>
        <v>○</v>
      </c>
      <c r="BL16" s="548" t="str">
        <f t="shared" ref="BL16" si="70">IF(BL15&gt;=BL13,"○","×")</f>
        <v>○</v>
      </c>
      <c r="BM16" s="468" t="str">
        <f t="shared" ref="BM16" si="71">IF(BM15&gt;=BL13,"○","×")</f>
        <v>○</v>
      </c>
      <c r="BN16" s="468" t="str">
        <f t="shared" ref="BN16" si="72">IF(BN15&gt;=BN13,"○","×")</f>
        <v>○</v>
      </c>
      <c r="BO16" s="547" t="str">
        <f t="shared" ref="BO16" si="73">IF(BO15&gt;=BN13,"○","×")</f>
        <v>○</v>
      </c>
      <c r="BP16" s="548" t="str">
        <f t="shared" ref="BP16" si="74">IF(BP15&gt;=BP13,"○","×")</f>
        <v>○</v>
      </c>
      <c r="BQ16" s="468" t="str">
        <f t="shared" ref="BQ16" si="75">IF(BQ15&gt;=BP13,"○","×")</f>
        <v>○</v>
      </c>
      <c r="BR16" s="468" t="str">
        <f t="shared" ref="BR16" si="76">IF(BR15&gt;=BR13,"○","×")</f>
        <v>○</v>
      </c>
      <c r="BS16" s="547" t="str">
        <f t="shared" ref="BS16" si="77">IF(BS15&gt;=BR13,"○","×")</f>
        <v>○</v>
      </c>
      <c r="BT16" s="470" t="str">
        <f t="shared" ref="BT16" si="78">IF(BT15&gt;=BT13,"○","×")</f>
        <v>○</v>
      </c>
      <c r="BU16" s="468" t="str">
        <f t="shared" ref="BU16" si="79">IF(BU15&gt;=BT13,"○","×")</f>
        <v>○</v>
      </c>
      <c r="BV16" s="468" t="str">
        <f t="shared" ref="BV16" si="80">IF(BV15&gt;=BV13,"○","×")</f>
        <v>○</v>
      </c>
      <c r="BW16" s="565" t="str">
        <f t="shared" ref="BW16" si="81">IF(BW15&gt;=BV13,"○","×")</f>
        <v>○</v>
      </c>
      <c r="BX16" s="564"/>
    </row>
    <row r="17" spans="1:280" ht="46.5" customHeight="1">
      <c r="A17" s="1464" t="s">
        <v>818</v>
      </c>
      <c r="B17" s="637" t="s">
        <v>126</v>
      </c>
      <c r="C17" s="637" t="s">
        <v>766</v>
      </c>
      <c r="D17" s="637" t="s">
        <v>767</v>
      </c>
      <c r="E17" s="637" t="s">
        <v>768</v>
      </c>
      <c r="F17" s="637" t="s">
        <v>769</v>
      </c>
      <c r="G17" s="637" t="s">
        <v>701</v>
      </c>
      <c r="H17" s="637" t="s">
        <v>702</v>
      </c>
      <c r="I17" s="640" t="s">
        <v>703</v>
      </c>
      <c r="J17" s="1459" t="s">
        <v>654</v>
      </c>
      <c r="K17" s="1460"/>
      <c r="L17" s="471"/>
      <c r="M17" s="1461" t="s">
        <v>655</v>
      </c>
      <c r="N17" s="1462"/>
      <c r="O17" s="1461" t="s">
        <v>810</v>
      </c>
      <c r="P17" s="1460"/>
      <c r="Q17" s="471"/>
      <c r="R17" s="1461" t="s">
        <v>811</v>
      </c>
      <c r="S17" s="1463"/>
      <c r="T17" s="1451">
        <v>0.29166666666666669</v>
      </c>
      <c r="U17" s="1452"/>
      <c r="V17" s="1445">
        <v>0.3125</v>
      </c>
      <c r="W17" s="1446"/>
      <c r="X17" s="1447">
        <v>0.33333333333333298</v>
      </c>
      <c r="Y17" s="1448"/>
      <c r="Z17" s="1449">
        <v>0.35416666666666702</v>
      </c>
      <c r="AA17" s="1450"/>
      <c r="AB17" s="1451">
        <v>0.375</v>
      </c>
      <c r="AC17" s="1452"/>
      <c r="AD17" s="1445">
        <v>0.39583333333333398</v>
      </c>
      <c r="AE17" s="1446"/>
      <c r="AF17" s="1447">
        <v>0.41666666666666702</v>
      </c>
      <c r="AG17" s="1448"/>
      <c r="AH17" s="1449">
        <v>0.4375</v>
      </c>
      <c r="AI17" s="1450"/>
      <c r="AJ17" s="1451">
        <v>0.45833333333333398</v>
      </c>
      <c r="AK17" s="1452"/>
      <c r="AL17" s="1445">
        <v>0.47916666666666702</v>
      </c>
      <c r="AM17" s="1446"/>
      <c r="AN17" s="1447">
        <v>0.5</v>
      </c>
      <c r="AO17" s="1448"/>
      <c r="AP17" s="1449">
        <v>0.52083333333333304</v>
      </c>
      <c r="AQ17" s="1450"/>
      <c r="AR17" s="1451">
        <v>0.54166666666666696</v>
      </c>
      <c r="AS17" s="1452"/>
      <c r="AT17" s="1445">
        <v>0.5625</v>
      </c>
      <c r="AU17" s="1446"/>
      <c r="AV17" s="1447">
        <v>0.58333333333333304</v>
      </c>
      <c r="AW17" s="1448"/>
      <c r="AX17" s="1449">
        <v>0.60416666666666696</v>
      </c>
      <c r="AY17" s="1450"/>
      <c r="AZ17" s="1451">
        <v>0.625</v>
      </c>
      <c r="BA17" s="1452"/>
      <c r="BB17" s="1445">
        <v>0.64583333333333304</v>
      </c>
      <c r="BC17" s="1446"/>
      <c r="BD17" s="1447">
        <v>0.66666666666666696</v>
      </c>
      <c r="BE17" s="1448"/>
      <c r="BF17" s="1449">
        <v>0.6875</v>
      </c>
      <c r="BG17" s="1450"/>
      <c r="BH17" s="1451">
        <v>0.70833333333333304</v>
      </c>
      <c r="BI17" s="1452"/>
      <c r="BJ17" s="1445">
        <v>0.72916666666666696</v>
      </c>
      <c r="BK17" s="1446"/>
      <c r="BL17" s="1447">
        <v>0.75</v>
      </c>
      <c r="BM17" s="1448"/>
      <c r="BN17" s="1449">
        <v>0.77083333333333304</v>
      </c>
      <c r="BO17" s="1450"/>
      <c r="BP17" s="1447">
        <v>0.79166666666666696</v>
      </c>
      <c r="BQ17" s="1452"/>
      <c r="BR17" s="1445">
        <v>0.8125</v>
      </c>
      <c r="BS17" s="1450"/>
      <c r="BT17" s="1451">
        <v>0.83333333333333304</v>
      </c>
      <c r="BU17" s="1448"/>
      <c r="BV17" s="1449">
        <v>0.85416666666666696</v>
      </c>
      <c r="BW17" s="1458"/>
      <c r="BX17" s="461"/>
      <c r="JT17" s="224">
        <v>9</v>
      </c>
    </row>
    <row r="18" spans="1:280" ht="31.5" customHeight="1">
      <c r="A18" s="1465"/>
      <c r="B18" s="639"/>
      <c r="C18" s="639"/>
      <c r="D18" s="639"/>
      <c r="E18" s="639"/>
      <c r="F18" s="639"/>
      <c r="G18" s="639"/>
      <c r="H18" s="639"/>
      <c r="I18" s="639"/>
      <c r="J18" s="420"/>
      <c r="K18" s="421"/>
      <c r="L18" s="373"/>
      <c r="M18" s="422"/>
      <c r="N18" s="550"/>
      <c r="O18" s="422"/>
      <c r="P18" s="421"/>
      <c r="Q18" s="373"/>
      <c r="R18" s="422"/>
      <c r="S18" s="423"/>
      <c r="T18" s="424">
        <v>0.29236111111111113</v>
      </c>
      <c r="U18" s="425">
        <v>0.30277777777777776</v>
      </c>
      <c r="V18" s="426">
        <v>0.313194444444444</v>
      </c>
      <c r="W18" s="425">
        <v>0.32361111111111102</v>
      </c>
      <c r="X18" s="427">
        <v>0.33402777777777798</v>
      </c>
      <c r="Y18" s="428">
        <v>0.344444444444444</v>
      </c>
      <c r="Z18" s="424">
        <v>0.35486111111111102</v>
      </c>
      <c r="AA18" s="427">
        <v>0.36527777777777798</v>
      </c>
      <c r="AB18" s="424">
        <v>0.375694444444444</v>
      </c>
      <c r="AC18" s="425">
        <v>0.38611111111111102</v>
      </c>
      <c r="AD18" s="426">
        <v>0.39652777777777698</v>
      </c>
      <c r="AE18" s="425">
        <v>0.406944444444444</v>
      </c>
      <c r="AF18" s="427">
        <v>0.41736111111111102</v>
      </c>
      <c r="AG18" s="428">
        <v>0.42777777777777698</v>
      </c>
      <c r="AH18" s="424">
        <v>0.438194444444444</v>
      </c>
      <c r="AI18" s="427">
        <v>0.44861111111111002</v>
      </c>
      <c r="AJ18" s="424">
        <v>0.45902777777777698</v>
      </c>
      <c r="AK18" s="425">
        <v>0.469444444444444</v>
      </c>
      <c r="AL18" s="426">
        <v>0.47986111111111002</v>
      </c>
      <c r="AM18" s="425">
        <v>0.49027777777777698</v>
      </c>
      <c r="AN18" s="427">
        <v>0.500694444444444</v>
      </c>
      <c r="AO18" s="428">
        <v>0.51111111111110996</v>
      </c>
      <c r="AP18" s="424">
        <v>0.52152777777777704</v>
      </c>
      <c r="AQ18" s="427">
        <v>0.531944444444443</v>
      </c>
      <c r="AR18" s="424">
        <v>0.54236111111110996</v>
      </c>
      <c r="AS18" s="425">
        <v>0.55277777777777704</v>
      </c>
      <c r="AT18" s="426">
        <v>0.563194444444443</v>
      </c>
      <c r="AU18" s="425">
        <v>0.57361111111110996</v>
      </c>
      <c r="AV18" s="427">
        <v>0.58402777777777704</v>
      </c>
      <c r="AW18" s="428">
        <v>0.594444444444443</v>
      </c>
      <c r="AX18" s="424">
        <v>0.60486111111110996</v>
      </c>
      <c r="AY18" s="427">
        <v>0.61527777777777704</v>
      </c>
      <c r="AZ18" s="424">
        <v>0.625694444444443</v>
      </c>
      <c r="BA18" s="425">
        <v>0.63611111111110996</v>
      </c>
      <c r="BB18" s="426">
        <v>0.64652777777777604</v>
      </c>
      <c r="BC18" s="425">
        <v>0.656944444444443</v>
      </c>
      <c r="BD18" s="427">
        <v>0.66736111111110996</v>
      </c>
      <c r="BE18" s="428">
        <v>0.67777777777777604</v>
      </c>
      <c r="BF18" s="424">
        <v>0.688194444444443</v>
      </c>
      <c r="BG18" s="427">
        <v>0.69861111111110996</v>
      </c>
      <c r="BH18" s="424">
        <v>0.70902777777777604</v>
      </c>
      <c r="BI18" s="425">
        <v>0.719444444444443</v>
      </c>
      <c r="BJ18" s="426">
        <v>0.72986111111110896</v>
      </c>
      <c r="BK18" s="425">
        <v>0.74027777777777604</v>
      </c>
      <c r="BL18" s="427">
        <v>0.750694444444443</v>
      </c>
      <c r="BM18" s="428">
        <v>0.76111111111110896</v>
      </c>
      <c r="BN18" s="424">
        <v>0.77152777777777604</v>
      </c>
      <c r="BO18" s="427">
        <v>0.781944444444443</v>
      </c>
      <c r="BP18" s="427">
        <v>0.79236111111110896</v>
      </c>
      <c r="BQ18" s="425">
        <v>0.80277777777777604</v>
      </c>
      <c r="BR18" s="426">
        <v>0.813194444444442</v>
      </c>
      <c r="BS18" s="427">
        <v>0.82361111111110896</v>
      </c>
      <c r="BT18" s="424">
        <v>0.83402777777777604</v>
      </c>
      <c r="BU18" s="428">
        <v>0.844444444444442</v>
      </c>
      <c r="BV18" s="424">
        <v>0.85486111111110896</v>
      </c>
      <c r="BW18" s="429">
        <v>0.86527777777777604</v>
      </c>
      <c r="BX18" s="430">
        <v>0.874999999999998</v>
      </c>
    </row>
    <row r="19" spans="1:280" ht="15.95" customHeight="1">
      <c r="A19" s="1465"/>
      <c r="B19" s="419" t="s">
        <v>705</v>
      </c>
      <c r="C19" s="473" t="str">
        <f>VLOOKUP(B19,'p9'!C:Q,15,0)&amp;""</f>
        <v>×</v>
      </c>
      <c r="D19" s="419" t="str">
        <f>VLOOKUP(B19,'p9'!C:Q,2,0)&amp;""</f>
        <v/>
      </c>
      <c r="E19" s="419" t="str">
        <f>VLOOKUP(B19,'p9'!C:Q,4,0)&amp;""</f>
        <v/>
      </c>
      <c r="F19" s="419" t="str">
        <f>VLOOKUP(B19,'p9'!C:Q,7,0)&amp;""</f>
        <v/>
      </c>
      <c r="G19" s="419" t="str">
        <f>VLOOKUP(B19,'p9'!C:Q,13,0)&amp;""</f>
        <v>　</v>
      </c>
      <c r="H19" s="419" t="str">
        <f>VLOOKUP(B19,'p9'!C:Q,14,0)&amp;""</f>
        <v/>
      </c>
      <c r="I19" s="431"/>
      <c r="J19" s="551"/>
      <c r="K19" s="552"/>
      <c r="L19" s="474" t="s">
        <v>656</v>
      </c>
      <c r="M19" s="553"/>
      <c r="N19" s="554"/>
      <c r="O19" s="555"/>
      <c r="P19" s="552"/>
      <c r="Q19" s="474" t="s">
        <v>656</v>
      </c>
      <c r="R19" s="553"/>
      <c r="S19" s="556"/>
      <c r="T19" s="374" t="str">
        <f>IF($O19="",IF(OR($J19="",$M19=""),"",IF(AND(T$18&gt;=1*($J19&amp;":"&amp;$K19),T$18&lt;=1*($M19&amp;":"&amp;$N19)),1,"")),IF(OR($J19="",$M19=""),"",IF(AND(T$18&gt;=1*($J19&amp;":"&amp;$K19),T$18&lt;=1*($M19&amp;":"&amp;$N19)),IF(AND(T$18&gt;=1*($O19&amp;":"&amp;$P19),T$18&lt;=1*($R19&amp;":"&amp;$S19)), "休",1),"")))</f>
        <v/>
      </c>
      <c r="U19" s="445" t="str">
        <f t="shared" ref="U19:AJ34" si="82">IF($O19="",IF(OR($J19="",$M19=""),"",IF(AND(U$18&gt;=1*($J19&amp;":"&amp;$K19),U$18&lt;=1*($M19&amp;":"&amp;$N19)),1,"")),IF(OR($J19="",$M19=""),"",IF(AND(U$18&gt;=1*($J19&amp;":"&amp;$K19),U$18&lt;=1*($M19&amp;":"&amp;$N19)),IF(AND(U$18&gt;=1*($O19&amp;":"&amp;$P19),U$18&lt;=1*($R19&amp;":"&amp;$S19)), "休",1),"")))</f>
        <v/>
      </c>
      <c r="V19" s="445" t="str">
        <f t="shared" si="82"/>
        <v/>
      </c>
      <c r="W19" s="446" t="str">
        <f t="shared" si="82"/>
        <v/>
      </c>
      <c r="X19" s="458" t="str">
        <f t="shared" si="82"/>
        <v/>
      </c>
      <c r="Y19" s="445" t="str">
        <f t="shared" si="82"/>
        <v/>
      </c>
      <c r="Z19" s="445" t="str">
        <f t="shared" si="82"/>
        <v/>
      </c>
      <c r="AA19" s="457" t="str">
        <f t="shared" si="82"/>
        <v/>
      </c>
      <c r="AB19" s="447" t="str">
        <f t="shared" si="82"/>
        <v/>
      </c>
      <c r="AC19" s="445" t="str">
        <f t="shared" si="82"/>
        <v/>
      </c>
      <c r="AD19" s="445" t="str">
        <f t="shared" si="82"/>
        <v/>
      </c>
      <c r="AE19" s="446" t="str">
        <f t="shared" si="82"/>
        <v/>
      </c>
      <c r="AF19" s="458" t="str">
        <f t="shared" si="82"/>
        <v/>
      </c>
      <c r="AG19" s="445" t="str">
        <f t="shared" si="82"/>
        <v/>
      </c>
      <c r="AH19" s="445" t="str">
        <f t="shared" si="82"/>
        <v/>
      </c>
      <c r="AI19" s="457" t="str">
        <f t="shared" si="82"/>
        <v/>
      </c>
      <c r="AJ19" s="447" t="str">
        <f t="shared" si="82"/>
        <v/>
      </c>
      <c r="AK19" s="445" t="str">
        <f t="shared" ref="AK19:AZ34" si="83">IF($O19="",IF(OR($J19="",$M19=""),"",IF(AND(AK$18&gt;=1*($J19&amp;":"&amp;$K19),AK$18&lt;=1*($M19&amp;":"&amp;$N19)),1,"")),IF(OR($J19="",$M19=""),"",IF(AND(AK$18&gt;=1*($J19&amp;":"&amp;$K19),AK$18&lt;=1*($M19&amp;":"&amp;$N19)),IF(AND(AK$18&gt;=1*($O19&amp;":"&amp;$P19),AK$18&lt;=1*($R19&amp;":"&amp;$S19)), "休",1),"")))</f>
        <v/>
      </c>
      <c r="AL19" s="445" t="str">
        <f t="shared" si="83"/>
        <v/>
      </c>
      <c r="AM19" s="446" t="str">
        <f t="shared" si="83"/>
        <v/>
      </c>
      <c r="AN19" s="458" t="str">
        <f t="shared" si="83"/>
        <v/>
      </c>
      <c r="AO19" s="445" t="str">
        <f t="shared" si="83"/>
        <v/>
      </c>
      <c r="AP19" s="445" t="str">
        <f t="shared" si="83"/>
        <v/>
      </c>
      <c r="AQ19" s="457" t="str">
        <f t="shared" si="83"/>
        <v/>
      </c>
      <c r="AR19" s="447" t="str">
        <f t="shared" si="83"/>
        <v/>
      </c>
      <c r="AS19" s="445" t="str">
        <f t="shared" si="83"/>
        <v/>
      </c>
      <c r="AT19" s="445" t="str">
        <f t="shared" si="83"/>
        <v/>
      </c>
      <c r="AU19" s="446" t="str">
        <f t="shared" si="83"/>
        <v/>
      </c>
      <c r="AV19" s="458" t="str">
        <f t="shared" si="83"/>
        <v/>
      </c>
      <c r="AW19" s="445" t="str">
        <f t="shared" si="83"/>
        <v/>
      </c>
      <c r="AX19" s="445" t="str">
        <f t="shared" si="83"/>
        <v/>
      </c>
      <c r="AY19" s="457" t="str">
        <f t="shared" si="83"/>
        <v/>
      </c>
      <c r="AZ19" s="447" t="str">
        <f t="shared" si="83"/>
        <v/>
      </c>
      <c r="BA19" s="445" t="str">
        <f t="shared" ref="BA19:BP34" si="84">IF($O19="",IF(OR($J19="",$M19=""),"",IF(AND(BA$18&gt;=1*($J19&amp;":"&amp;$K19),BA$18&lt;=1*($M19&amp;":"&amp;$N19)),1,"")),IF(OR($J19="",$M19=""),"",IF(AND(BA$18&gt;=1*($J19&amp;":"&amp;$K19),BA$18&lt;=1*($M19&amp;":"&amp;$N19)),IF(AND(BA$18&gt;=1*($O19&amp;":"&amp;$P19),BA$18&lt;=1*($R19&amp;":"&amp;$S19)), "休",1),"")))</f>
        <v/>
      </c>
      <c r="BB19" s="445" t="str">
        <f t="shared" si="84"/>
        <v/>
      </c>
      <c r="BC19" s="446" t="str">
        <f t="shared" si="84"/>
        <v/>
      </c>
      <c r="BD19" s="458" t="str">
        <f t="shared" si="84"/>
        <v/>
      </c>
      <c r="BE19" s="445" t="str">
        <f t="shared" si="84"/>
        <v/>
      </c>
      <c r="BF19" s="445" t="str">
        <f t="shared" si="84"/>
        <v/>
      </c>
      <c r="BG19" s="457" t="str">
        <f t="shared" si="84"/>
        <v/>
      </c>
      <c r="BH19" s="447" t="str">
        <f t="shared" si="84"/>
        <v/>
      </c>
      <c r="BI19" s="445" t="str">
        <f t="shared" si="84"/>
        <v/>
      </c>
      <c r="BJ19" s="445" t="str">
        <f t="shared" si="84"/>
        <v/>
      </c>
      <c r="BK19" s="446" t="str">
        <f t="shared" si="84"/>
        <v/>
      </c>
      <c r="BL19" s="458" t="str">
        <f t="shared" si="84"/>
        <v/>
      </c>
      <c r="BM19" s="445" t="str">
        <f t="shared" si="84"/>
        <v/>
      </c>
      <c r="BN19" s="445" t="str">
        <f t="shared" si="84"/>
        <v/>
      </c>
      <c r="BO19" s="457" t="str">
        <f t="shared" si="84"/>
        <v/>
      </c>
      <c r="BP19" s="458" t="str">
        <f t="shared" si="84"/>
        <v/>
      </c>
      <c r="BQ19" s="445" t="str">
        <f t="shared" ref="BQ19:BW34" si="85">IF($O19="",IF(OR($J19="",$M19=""),"",IF(AND(BQ$18&gt;=1*($J19&amp;":"&amp;$K19),BQ$18&lt;=1*($M19&amp;":"&amp;$N19)),1,"")),IF(OR($J19="",$M19=""),"",IF(AND(BQ$18&gt;=1*($J19&amp;":"&amp;$K19),BQ$18&lt;=1*($M19&amp;":"&amp;$N19)),IF(AND(BQ$18&gt;=1*($O19&amp;":"&amp;$P19),BQ$18&lt;=1*($R19&amp;":"&amp;$S19)), "休",1),"")))</f>
        <v/>
      </c>
      <c r="BR19" s="445" t="str">
        <f t="shared" si="85"/>
        <v/>
      </c>
      <c r="BS19" s="457" t="str">
        <f t="shared" si="85"/>
        <v/>
      </c>
      <c r="BT19" s="447" t="str">
        <f t="shared" si="85"/>
        <v/>
      </c>
      <c r="BU19" s="445" t="str">
        <f t="shared" si="85"/>
        <v/>
      </c>
      <c r="BV19" s="445" t="str">
        <f t="shared" si="85"/>
        <v/>
      </c>
      <c r="BW19" s="448" t="str">
        <f t="shared" si="85"/>
        <v/>
      </c>
      <c r="JT19" s="224">
        <v>11</v>
      </c>
    </row>
    <row r="20" spans="1:280" ht="15.95" customHeight="1">
      <c r="A20" s="1465"/>
      <c r="B20" s="472" t="s">
        <v>708</v>
      </c>
      <c r="C20" s="473" t="str">
        <f>VLOOKUP(B20,'p9'!C:Q,15,0)&amp;""</f>
        <v>×</v>
      </c>
      <c r="D20" s="419" t="str">
        <f>VLOOKUP(B20,'p9'!C:Q,2,0)&amp;""</f>
        <v/>
      </c>
      <c r="E20" s="473" t="str">
        <f>VLOOKUP(B20,'p9'!C:Q,4,0)&amp;""</f>
        <v/>
      </c>
      <c r="F20" s="473" t="str">
        <f>VLOOKUP(B20,'p9'!C:Q,7,0)&amp;""</f>
        <v/>
      </c>
      <c r="G20" s="419" t="str">
        <f>VLOOKUP(B20,'p9'!C:Q,13,0)&amp;""</f>
        <v/>
      </c>
      <c r="H20" s="419" t="str">
        <f>VLOOKUP(B20,'p9'!C:Q,14,0)&amp;""</f>
        <v/>
      </c>
      <c r="I20" s="557"/>
      <c r="J20" s="551"/>
      <c r="K20" s="552"/>
      <c r="L20" s="474" t="s">
        <v>656</v>
      </c>
      <c r="M20" s="553"/>
      <c r="N20" s="554"/>
      <c r="O20" s="555"/>
      <c r="P20" s="552"/>
      <c r="Q20" s="474" t="s">
        <v>656</v>
      </c>
      <c r="R20" s="553"/>
      <c r="S20" s="556"/>
      <c r="T20" s="475" t="str">
        <f t="shared" ref="T20:AI35" si="86">IF($O20="",IF(OR($J20="",$M20=""),"",IF(AND(T$18&gt;=1*($J20&amp;":"&amp;$K20),T$18&lt;=1*($M20&amp;":"&amp;$N20)),1,"")),IF(OR($J20="",$M20=""),"",IF(AND(T$18&gt;=1*($J20&amp;":"&amp;$K20),T$18&lt;=1*($M20&amp;":"&amp;$N20)),IF(AND(T$18&gt;=1*($O20&amp;":"&amp;$P20),T$18&lt;=1*($R20&amp;":"&amp;$S20)), "休",1),"")))</f>
        <v/>
      </c>
      <c r="U20" s="476" t="str">
        <f t="shared" si="82"/>
        <v/>
      </c>
      <c r="V20" s="476" t="str">
        <f t="shared" si="82"/>
        <v/>
      </c>
      <c r="W20" s="477" t="str">
        <f t="shared" si="82"/>
        <v/>
      </c>
      <c r="X20" s="478" t="str">
        <f t="shared" si="82"/>
        <v/>
      </c>
      <c r="Y20" s="476" t="str">
        <f t="shared" si="82"/>
        <v/>
      </c>
      <c r="Z20" s="476" t="str">
        <f t="shared" si="82"/>
        <v/>
      </c>
      <c r="AA20" s="479" t="str">
        <f t="shared" si="82"/>
        <v/>
      </c>
      <c r="AB20" s="480" t="str">
        <f t="shared" si="82"/>
        <v/>
      </c>
      <c r="AC20" s="476" t="str">
        <f t="shared" si="82"/>
        <v/>
      </c>
      <c r="AD20" s="476" t="str">
        <f t="shared" si="82"/>
        <v/>
      </c>
      <c r="AE20" s="477" t="str">
        <f t="shared" si="82"/>
        <v/>
      </c>
      <c r="AF20" s="478" t="str">
        <f t="shared" si="82"/>
        <v/>
      </c>
      <c r="AG20" s="476" t="str">
        <f t="shared" si="82"/>
        <v/>
      </c>
      <c r="AH20" s="476" t="str">
        <f t="shared" si="82"/>
        <v/>
      </c>
      <c r="AI20" s="479" t="str">
        <f t="shared" si="82"/>
        <v/>
      </c>
      <c r="AJ20" s="480" t="str">
        <f t="shared" si="82"/>
        <v/>
      </c>
      <c r="AK20" s="476" t="str">
        <f t="shared" si="83"/>
        <v/>
      </c>
      <c r="AL20" s="476" t="str">
        <f t="shared" si="83"/>
        <v/>
      </c>
      <c r="AM20" s="477" t="str">
        <f t="shared" si="83"/>
        <v/>
      </c>
      <c r="AN20" s="478" t="str">
        <f t="shared" si="83"/>
        <v/>
      </c>
      <c r="AO20" s="476" t="str">
        <f t="shared" si="83"/>
        <v/>
      </c>
      <c r="AP20" s="476" t="str">
        <f t="shared" si="83"/>
        <v/>
      </c>
      <c r="AQ20" s="479" t="str">
        <f t="shared" si="83"/>
        <v/>
      </c>
      <c r="AR20" s="480" t="str">
        <f t="shared" si="83"/>
        <v/>
      </c>
      <c r="AS20" s="476" t="str">
        <f t="shared" si="83"/>
        <v/>
      </c>
      <c r="AT20" s="476" t="str">
        <f t="shared" si="83"/>
        <v/>
      </c>
      <c r="AU20" s="477" t="str">
        <f t="shared" si="83"/>
        <v/>
      </c>
      <c r="AV20" s="478" t="str">
        <f t="shared" si="83"/>
        <v/>
      </c>
      <c r="AW20" s="476" t="str">
        <f t="shared" si="83"/>
        <v/>
      </c>
      <c r="AX20" s="476" t="str">
        <f t="shared" si="83"/>
        <v/>
      </c>
      <c r="AY20" s="479" t="str">
        <f t="shared" si="83"/>
        <v/>
      </c>
      <c r="AZ20" s="480" t="str">
        <f t="shared" si="83"/>
        <v/>
      </c>
      <c r="BA20" s="476" t="str">
        <f t="shared" si="84"/>
        <v/>
      </c>
      <c r="BB20" s="476" t="str">
        <f t="shared" si="84"/>
        <v/>
      </c>
      <c r="BC20" s="477" t="str">
        <f t="shared" si="84"/>
        <v/>
      </c>
      <c r="BD20" s="478" t="str">
        <f t="shared" si="84"/>
        <v/>
      </c>
      <c r="BE20" s="476" t="str">
        <f t="shared" si="84"/>
        <v/>
      </c>
      <c r="BF20" s="476" t="str">
        <f t="shared" si="84"/>
        <v/>
      </c>
      <c r="BG20" s="479" t="str">
        <f t="shared" si="84"/>
        <v/>
      </c>
      <c r="BH20" s="480" t="str">
        <f t="shared" si="84"/>
        <v/>
      </c>
      <c r="BI20" s="476" t="str">
        <f t="shared" si="84"/>
        <v/>
      </c>
      <c r="BJ20" s="476" t="str">
        <f t="shared" si="84"/>
        <v/>
      </c>
      <c r="BK20" s="477" t="str">
        <f t="shared" si="84"/>
        <v/>
      </c>
      <c r="BL20" s="478" t="str">
        <f t="shared" si="84"/>
        <v/>
      </c>
      <c r="BM20" s="476" t="str">
        <f t="shared" si="84"/>
        <v/>
      </c>
      <c r="BN20" s="476" t="str">
        <f t="shared" si="84"/>
        <v/>
      </c>
      <c r="BO20" s="479" t="str">
        <f t="shared" si="84"/>
        <v/>
      </c>
      <c r="BP20" s="478" t="str">
        <f t="shared" si="84"/>
        <v/>
      </c>
      <c r="BQ20" s="476" t="str">
        <f t="shared" si="85"/>
        <v/>
      </c>
      <c r="BR20" s="476" t="str">
        <f t="shared" si="85"/>
        <v/>
      </c>
      <c r="BS20" s="479" t="str">
        <f t="shared" si="85"/>
        <v/>
      </c>
      <c r="BT20" s="480" t="str">
        <f t="shared" si="85"/>
        <v/>
      </c>
      <c r="BU20" s="476" t="str">
        <f t="shared" si="85"/>
        <v/>
      </c>
      <c r="BV20" s="476" t="str">
        <f t="shared" si="85"/>
        <v/>
      </c>
      <c r="BW20" s="481" t="str">
        <f t="shared" si="85"/>
        <v/>
      </c>
      <c r="BX20" s="461"/>
      <c r="JT20" s="224">
        <v>12</v>
      </c>
    </row>
    <row r="21" spans="1:280" ht="15.95" customHeight="1">
      <c r="A21" s="1465"/>
      <c r="B21" s="472" t="s">
        <v>710</v>
      </c>
      <c r="C21" s="473" t="str">
        <f>VLOOKUP(B21,'p9'!C:Q,15,0)&amp;""</f>
        <v>×</v>
      </c>
      <c r="D21" s="419" t="str">
        <f>VLOOKUP(B21,'p9'!C:Q,2,0)&amp;""</f>
        <v/>
      </c>
      <c r="E21" s="473" t="str">
        <f>VLOOKUP(B21,'p9'!C:Q,4,0)&amp;""</f>
        <v/>
      </c>
      <c r="F21" s="473" t="str">
        <f>VLOOKUP(B21,'p9'!C:Q,7,0)&amp;""</f>
        <v/>
      </c>
      <c r="G21" s="419" t="str">
        <f>VLOOKUP(B21,'p9'!C:Q,13,0)&amp;""</f>
        <v/>
      </c>
      <c r="H21" s="419" t="str">
        <f>VLOOKUP(B21,'p9'!C:Q,14,0)&amp;""</f>
        <v/>
      </c>
      <c r="I21" s="557"/>
      <c r="J21" s="551"/>
      <c r="K21" s="552"/>
      <c r="L21" s="474" t="s">
        <v>656</v>
      </c>
      <c r="M21" s="553"/>
      <c r="N21" s="554"/>
      <c r="O21" s="555"/>
      <c r="P21" s="552"/>
      <c r="Q21" s="474" t="s">
        <v>656</v>
      </c>
      <c r="R21" s="553"/>
      <c r="S21" s="556"/>
      <c r="T21" s="475" t="str">
        <f t="shared" si="86"/>
        <v/>
      </c>
      <c r="U21" s="476" t="str">
        <f t="shared" si="82"/>
        <v/>
      </c>
      <c r="V21" s="476" t="str">
        <f t="shared" si="82"/>
        <v/>
      </c>
      <c r="W21" s="477" t="str">
        <f t="shared" si="82"/>
        <v/>
      </c>
      <c r="X21" s="478" t="str">
        <f t="shared" si="82"/>
        <v/>
      </c>
      <c r="Y21" s="476" t="str">
        <f t="shared" si="82"/>
        <v/>
      </c>
      <c r="Z21" s="476" t="str">
        <f t="shared" si="82"/>
        <v/>
      </c>
      <c r="AA21" s="479" t="str">
        <f t="shared" si="82"/>
        <v/>
      </c>
      <c r="AB21" s="480" t="str">
        <f t="shared" si="82"/>
        <v/>
      </c>
      <c r="AC21" s="476" t="str">
        <f t="shared" si="82"/>
        <v/>
      </c>
      <c r="AD21" s="476" t="str">
        <f t="shared" si="82"/>
        <v/>
      </c>
      <c r="AE21" s="477" t="str">
        <f t="shared" si="82"/>
        <v/>
      </c>
      <c r="AF21" s="478" t="str">
        <f t="shared" si="82"/>
        <v/>
      </c>
      <c r="AG21" s="476" t="str">
        <f t="shared" si="82"/>
        <v/>
      </c>
      <c r="AH21" s="476" t="str">
        <f t="shared" si="82"/>
        <v/>
      </c>
      <c r="AI21" s="479" t="str">
        <f t="shared" si="82"/>
        <v/>
      </c>
      <c r="AJ21" s="480" t="str">
        <f t="shared" si="82"/>
        <v/>
      </c>
      <c r="AK21" s="476" t="str">
        <f t="shared" si="83"/>
        <v/>
      </c>
      <c r="AL21" s="476" t="str">
        <f t="shared" si="83"/>
        <v/>
      </c>
      <c r="AM21" s="477" t="str">
        <f t="shared" si="83"/>
        <v/>
      </c>
      <c r="AN21" s="478" t="str">
        <f t="shared" si="83"/>
        <v/>
      </c>
      <c r="AO21" s="476" t="str">
        <f t="shared" si="83"/>
        <v/>
      </c>
      <c r="AP21" s="476" t="str">
        <f t="shared" si="83"/>
        <v/>
      </c>
      <c r="AQ21" s="479" t="str">
        <f t="shared" si="83"/>
        <v/>
      </c>
      <c r="AR21" s="480" t="str">
        <f t="shared" si="83"/>
        <v/>
      </c>
      <c r="AS21" s="476" t="str">
        <f t="shared" si="83"/>
        <v/>
      </c>
      <c r="AT21" s="476" t="str">
        <f t="shared" si="83"/>
        <v/>
      </c>
      <c r="AU21" s="477" t="str">
        <f t="shared" si="83"/>
        <v/>
      </c>
      <c r="AV21" s="478" t="str">
        <f t="shared" si="83"/>
        <v/>
      </c>
      <c r="AW21" s="476" t="str">
        <f t="shared" si="83"/>
        <v/>
      </c>
      <c r="AX21" s="476" t="str">
        <f t="shared" si="83"/>
        <v/>
      </c>
      <c r="AY21" s="479" t="str">
        <f t="shared" si="83"/>
        <v/>
      </c>
      <c r="AZ21" s="480" t="str">
        <f t="shared" si="83"/>
        <v/>
      </c>
      <c r="BA21" s="476" t="str">
        <f t="shared" si="84"/>
        <v/>
      </c>
      <c r="BB21" s="476" t="str">
        <f t="shared" si="84"/>
        <v/>
      </c>
      <c r="BC21" s="477" t="str">
        <f t="shared" si="84"/>
        <v/>
      </c>
      <c r="BD21" s="478" t="str">
        <f t="shared" si="84"/>
        <v/>
      </c>
      <c r="BE21" s="476" t="str">
        <f t="shared" si="84"/>
        <v/>
      </c>
      <c r="BF21" s="476" t="str">
        <f t="shared" si="84"/>
        <v/>
      </c>
      <c r="BG21" s="479" t="str">
        <f t="shared" si="84"/>
        <v/>
      </c>
      <c r="BH21" s="480" t="str">
        <f t="shared" si="84"/>
        <v/>
      </c>
      <c r="BI21" s="476" t="str">
        <f t="shared" si="84"/>
        <v/>
      </c>
      <c r="BJ21" s="476" t="str">
        <f t="shared" si="84"/>
        <v/>
      </c>
      <c r="BK21" s="477" t="str">
        <f t="shared" si="84"/>
        <v/>
      </c>
      <c r="BL21" s="478" t="str">
        <f t="shared" si="84"/>
        <v/>
      </c>
      <c r="BM21" s="476" t="str">
        <f t="shared" si="84"/>
        <v/>
      </c>
      <c r="BN21" s="476" t="str">
        <f t="shared" si="84"/>
        <v/>
      </c>
      <c r="BO21" s="479" t="str">
        <f t="shared" si="84"/>
        <v/>
      </c>
      <c r="BP21" s="478" t="str">
        <f t="shared" si="84"/>
        <v/>
      </c>
      <c r="BQ21" s="476" t="str">
        <f t="shared" si="85"/>
        <v/>
      </c>
      <c r="BR21" s="476" t="str">
        <f t="shared" si="85"/>
        <v/>
      </c>
      <c r="BS21" s="479" t="str">
        <f t="shared" si="85"/>
        <v/>
      </c>
      <c r="BT21" s="480" t="str">
        <f t="shared" si="85"/>
        <v/>
      </c>
      <c r="BU21" s="476" t="str">
        <f t="shared" si="85"/>
        <v/>
      </c>
      <c r="BV21" s="476" t="str">
        <f t="shared" si="85"/>
        <v/>
      </c>
      <c r="BW21" s="481" t="str">
        <f t="shared" si="85"/>
        <v/>
      </c>
      <c r="BX21" s="461"/>
      <c r="JT21" s="224">
        <v>13</v>
      </c>
    </row>
    <row r="22" spans="1:280" ht="15.95" customHeight="1">
      <c r="A22" s="1465"/>
      <c r="B22" s="472" t="s">
        <v>711</v>
      </c>
      <c r="C22" s="473" t="str">
        <f>VLOOKUP(B22,'p9'!C:Q,15,0)&amp;""</f>
        <v>×</v>
      </c>
      <c r="D22" s="419" t="str">
        <f>VLOOKUP(B22,'p9'!C:Q,2,0)&amp;""</f>
        <v/>
      </c>
      <c r="E22" s="473" t="str">
        <f>VLOOKUP(B22,'p9'!C:Q,4,0)&amp;""</f>
        <v/>
      </c>
      <c r="F22" s="473" t="str">
        <f>VLOOKUP(B22,'p9'!C:Q,7,0)&amp;""</f>
        <v/>
      </c>
      <c r="G22" s="419" t="str">
        <f>VLOOKUP(B22,'p9'!C:Q,13,0)&amp;""</f>
        <v/>
      </c>
      <c r="H22" s="419" t="str">
        <f>VLOOKUP(B22,'p9'!C:Q,14,0)&amp;""</f>
        <v/>
      </c>
      <c r="I22" s="557"/>
      <c r="J22" s="551"/>
      <c r="K22" s="552"/>
      <c r="L22" s="474" t="s">
        <v>656</v>
      </c>
      <c r="M22" s="553"/>
      <c r="N22" s="554"/>
      <c r="O22" s="555"/>
      <c r="P22" s="552"/>
      <c r="Q22" s="474" t="s">
        <v>656</v>
      </c>
      <c r="R22" s="553"/>
      <c r="S22" s="556"/>
      <c r="T22" s="475" t="str">
        <f t="shared" si="86"/>
        <v/>
      </c>
      <c r="U22" s="476" t="str">
        <f t="shared" si="82"/>
        <v/>
      </c>
      <c r="V22" s="476" t="str">
        <f t="shared" si="82"/>
        <v/>
      </c>
      <c r="W22" s="477" t="str">
        <f t="shared" si="82"/>
        <v/>
      </c>
      <c r="X22" s="478" t="str">
        <f t="shared" si="82"/>
        <v/>
      </c>
      <c r="Y22" s="476" t="str">
        <f t="shared" si="82"/>
        <v/>
      </c>
      <c r="Z22" s="476" t="str">
        <f t="shared" si="82"/>
        <v/>
      </c>
      <c r="AA22" s="479" t="str">
        <f t="shared" si="82"/>
        <v/>
      </c>
      <c r="AB22" s="480" t="str">
        <f t="shared" si="82"/>
        <v/>
      </c>
      <c r="AC22" s="476" t="str">
        <f t="shared" si="82"/>
        <v/>
      </c>
      <c r="AD22" s="476" t="str">
        <f t="shared" si="82"/>
        <v/>
      </c>
      <c r="AE22" s="477" t="str">
        <f t="shared" si="82"/>
        <v/>
      </c>
      <c r="AF22" s="478" t="str">
        <f t="shared" si="82"/>
        <v/>
      </c>
      <c r="AG22" s="476" t="str">
        <f t="shared" si="82"/>
        <v/>
      </c>
      <c r="AH22" s="476" t="str">
        <f t="shared" si="82"/>
        <v/>
      </c>
      <c r="AI22" s="479" t="str">
        <f t="shared" si="82"/>
        <v/>
      </c>
      <c r="AJ22" s="480" t="str">
        <f t="shared" si="82"/>
        <v/>
      </c>
      <c r="AK22" s="476" t="str">
        <f t="shared" si="83"/>
        <v/>
      </c>
      <c r="AL22" s="476" t="str">
        <f t="shared" si="83"/>
        <v/>
      </c>
      <c r="AM22" s="477" t="str">
        <f t="shared" si="83"/>
        <v/>
      </c>
      <c r="AN22" s="478" t="str">
        <f t="shared" si="83"/>
        <v/>
      </c>
      <c r="AO22" s="476" t="str">
        <f t="shared" si="83"/>
        <v/>
      </c>
      <c r="AP22" s="476" t="str">
        <f t="shared" si="83"/>
        <v/>
      </c>
      <c r="AQ22" s="479" t="str">
        <f t="shared" si="83"/>
        <v/>
      </c>
      <c r="AR22" s="480" t="str">
        <f t="shared" si="83"/>
        <v/>
      </c>
      <c r="AS22" s="476" t="str">
        <f t="shared" si="83"/>
        <v/>
      </c>
      <c r="AT22" s="476" t="str">
        <f t="shared" si="83"/>
        <v/>
      </c>
      <c r="AU22" s="477" t="str">
        <f t="shared" si="83"/>
        <v/>
      </c>
      <c r="AV22" s="478" t="str">
        <f t="shared" si="83"/>
        <v/>
      </c>
      <c r="AW22" s="476" t="str">
        <f t="shared" si="83"/>
        <v/>
      </c>
      <c r="AX22" s="476" t="str">
        <f t="shared" si="83"/>
        <v/>
      </c>
      <c r="AY22" s="479" t="str">
        <f t="shared" si="83"/>
        <v/>
      </c>
      <c r="AZ22" s="480" t="str">
        <f t="shared" si="83"/>
        <v/>
      </c>
      <c r="BA22" s="476" t="str">
        <f t="shared" si="84"/>
        <v/>
      </c>
      <c r="BB22" s="476" t="str">
        <f t="shared" si="84"/>
        <v/>
      </c>
      <c r="BC22" s="477" t="str">
        <f t="shared" si="84"/>
        <v/>
      </c>
      <c r="BD22" s="478" t="str">
        <f t="shared" si="84"/>
        <v/>
      </c>
      <c r="BE22" s="476" t="str">
        <f t="shared" si="84"/>
        <v/>
      </c>
      <c r="BF22" s="476" t="str">
        <f t="shared" si="84"/>
        <v/>
      </c>
      <c r="BG22" s="479" t="str">
        <f t="shared" si="84"/>
        <v/>
      </c>
      <c r="BH22" s="480" t="str">
        <f t="shared" si="84"/>
        <v/>
      </c>
      <c r="BI22" s="476" t="str">
        <f t="shared" si="84"/>
        <v/>
      </c>
      <c r="BJ22" s="476" t="str">
        <f t="shared" si="84"/>
        <v/>
      </c>
      <c r="BK22" s="477" t="str">
        <f t="shared" si="84"/>
        <v/>
      </c>
      <c r="BL22" s="478" t="str">
        <f t="shared" si="84"/>
        <v/>
      </c>
      <c r="BM22" s="476" t="str">
        <f t="shared" si="84"/>
        <v/>
      </c>
      <c r="BN22" s="476" t="str">
        <f t="shared" si="84"/>
        <v/>
      </c>
      <c r="BO22" s="479" t="str">
        <f t="shared" si="84"/>
        <v/>
      </c>
      <c r="BP22" s="478" t="str">
        <f t="shared" si="84"/>
        <v/>
      </c>
      <c r="BQ22" s="476" t="str">
        <f t="shared" si="85"/>
        <v/>
      </c>
      <c r="BR22" s="476" t="str">
        <f t="shared" si="85"/>
        <v/>
      </c>
      <c r="BS22" s="479" t="str">
        <f t="shared" si="85"/>
        <v/>
      </c>
      <c r="BT22" s="480" t="str">
        <f t="shared" si="85"/>
        <v/>
      </c>
      <c r="BU22" s="476" t="str">
        <f t="shared" si="85"/>
        <v/>
      </c>
      <c r="BV22" s="476" t="str">
        <f t="shared" si="85"/>
        <v/>
      </c>
      <c r="BW22" s="481" t="str">
        <f t="shared" si="85"/>
        <v/>
      </c>
      <c r="BX22" s="461"/>
      <c r="JT22" s="224">
        <v>14</v>
      </c>
    </row>
    <row r="23" spans="1:280" ht="15.95" customHeight="1">
      <c r="A23" s="1465"/>
      <c r="B23" s="472" t="s">
        <v>712</v>
      </c>
      <c r="C23" s="473" t="str">
        <f>VLOOKUP(B23,'p9'!C:Q,15,0)&amp;""</f>
        <v>×</v>
      </c>
      <c r="D23" s="419" t="str">
        <f>VLOOKUP(B23,'p9'!C:Q,2,0)&amp;""</f>
        <v/>
      </c>
      <c r="E23" s="473" t="str">
        <f>VLOOKUP(B23,'p9'!C:Q,4,0)&amp;""</f>
        <v/>
      </c>
      <c r="F23" s="473" t="str">
        <f>VLOOKUP(B23,'p9'!C:Q,7,0)&amp;""</f>
        <v/>
      </c>
      <c r="G23" s="419" t="str">
        <f>VLOOKUP(B23,'p9'!C:Q,13,0)&amp;""</f>
        <v/>
      </c>
      <c r="H23" s="419" t="str">
        <f>VLOOKUP(B23,'p9'!C:Q,14,0)&amp;""</f>
        <v/>
      </c>
      <c r="I23" s="557"/>
      <c r="J23" s="551"/>
      <c r="K23" s="552"/>
      <c r="L23" s="474" t="s">
        <v>656</v>
      </c>
      <c r="M23" s="553"/>
      <c r="N23" s="554"/>
      <c r="O23" s="555"/>
      <c r="P23" s="552"/>
      <c r="Q23" s="474" t="s">
        <v>656</v>
      </c>
      <c r="R23" s="553"/>
      <c r="S23" s="556"/>
      <c r="T23" s="475" t="str">
        <f t="shared" si="86"/>
        <v/>
      </c>
      <c r="U23" s="476" t="str">
        <f t="shared" si="82"/>
        <v/>
      </c>
      <c r="V23" s="476" t="str">
        <f t="shared" si="82"/>
        <v/>
      </c>
      <c r="W23" s="477" t="str">
        <f t="shared" si="82"/>
        <v/>
      </c>
      <c r="X23" s="478" t="str">
        <f t="shared" si="82"/>
        <v/>
      </c>
      <c r="Y23" s="476" t="str">
        <f t="shared" si="82"/>
        <v/>
      </c>
      <c r="Z23" s="476" t="str">
        <f t="shared" si="82"/>
        <v/>
      </c>
      <c r="AA23" s="479" t="str">
        <f t="shared" si="82"/>
        <v/>
      </c>
      <c r="AB23" s="480" t="str">
        <f t="shared" si="82"/>
        <v/>
      </c>
      <c r="AC23" s="476" t="str">
        <f t="shared" si="82"/>
        <v/>
      </c>
      <c r="AD23" s="476" t="str">
        <f t="shared" si="82"/>
        <v/>
      </c>
      <c r="AE23" s="477" t="str">
        <f t="shared" si="82"/>
        <v/>
      </c>
      <c r="AF23" s="478" t="str">
        <f t="shared" si="82"/>
        <v/>
      </c>
      <c r="AG23" s="476" t="str">
        <f t="shared" si="82"/>
        <v/>
      </c>
      <c r="AH23" s="476" t="str">
        <f t="shared" si="82"/>
        <v/>
      </c>
      <c r="AI23" s="479" t="str">
        <f t="shared" si="82"/>
        <v/>
      </c>
      <c r="AJ23" s="480" t="str">
        <f t="shared" si="82"/>
        <v/>
      </c>
      <c r="AK23" s="476" t="str">
        <f t="shared" si="83"/>
        <v/>
      </c>
      <c r="AL23" s="476" t="str">
        <f t="shared" si="83"/>
        <v/>
      </c>
      <c r="AM23" s="477" t="str">
        <f t="shared" si="83"/>
        <v/>
      </c>
      <c r="AN23" s="478" t="str">
        <f t="shared" si="83"/>
        <v/>
      </c>
      <c r="AO23" s="476" t="str">
        <f t="shared" si="83"/>
        <v/>
      </c>
      <c r="AP23" s="476" t="str">
        <f t="shared" si="83"/>
        <v/>
      </c>
      <c r="AQ23" s="479" t="str">
        <f t="shared" si="83"/>
        <v/>
      </c>
      <c r="AR23" s="480" t="str">
        <f t="shared" si="83"/>
        <v/>
      </c>
      <c r="AS23" s="476" t="str">
        <f t="shared" si="83"/>
        <v/>
      </c>
      <c r="AT23" s="476" t="str">
        <f t="shared" si="83"/>
        <v/>
      </c>
      <c r="AU23" s="477" t="str">
        <f t="shared" si="83"/>
        <v/>
      </c>
      <c r="AV23" s="478" t="str">
        <f t="shared" si="83"/>
        <v/>
      </c>
      <c r="AW23" s="476" t="str">
        <f t="shared" si="83"/>
        <v/>
      </c>
      <c r="AX23" s="476" t="str">
        <f t="shared" si="83"/>
        <v/>
      </c>
      <c r="AY23" s="479" t="str">
        <f t="shared" si="83"/>
        <v/>
      </c>
      <c r="AZ23" s="480" t="str">
        <f t="shared" si="83"/>
        <v/>
      </c>
      <c r="BA23" s="476" t="str">
        <f t="shared" si="84"/>
        <v/>
      </c>
      <c r="BB23" s="476" t="str">
        <f t="shared" si="84"/>
        <v/>
      </c>
      <c r="BC23" s="477" t="str">
        <f t="shared" si="84"/>
        <v/>
      </c>
      <c r="BD23" s="478" t="str">
        <f t="shared" si="84"/>
        <v/>
      </c>
      <c r="BE23" s="476" t="str">
        <f t="shared" si="84"/>
        <v/>
      </c>
      <c r="BF23" s="476" t="str">
        <f t="shared" si="84"/>
        <v/>
      </c>
      <c r="BG23" s="479" t="str">
        <f t="shared" si="84"/>
        <v/>
      </c>
      <c r="BH23" s="480" t="str">
        <f t="shared" si="84"/>
        <v/>
      </c>
      <c r="BI23" s="476" t="str">
        <f t="shared" si="84"/>
        <v/>
      </c>
      <c r="BJ23" s="476" t="str">
        <f t="shared" si="84"/>
        <v/>
      </c>
      <c r="BK23" s="477" t="str">
        <f t="shared" si="84"/>
        <v/>
      </c>
      <c r="BL23" s="478" t="str">
        <f t="shared" si="84"/>
        <v/>
      </c>
      <c r="BM23" s="476" t="str">
        <f t="shared" si="84"/>
        <v/>
      </c>
      <c r="BN23" s="476" t="str">
        <f t="shared" si="84"/>
        <v/>
      </c>
      <c r="BO23" s="479" t="str">
        <f t="shared" si="84"/>
        <v/>
      </c>
      <c r="BP23" s="478" t="str">
        <f t="shared" si="84"/>
        <v/>
      </c>
      <c r="BQ23" s="476" t="str">
        <f t="shared" si="85"/>
        <v/>
      </c>
      <c r="BR23" s="476" t="str">
        <f t="shared" si="85"/>
        <v/>
      </c>
      <c r="BS23" s="479" t="str">
        <f t="shared" si="85"/>
        <v/>
      </c>
      <c r="BT23" s="480" t="str">
        <f t="shared" si="85"/>
        <v/>
      </c>
      <c r="BU23" s="476" t="str">
        <f t="shared" si="85"/>
        <v/>
      </c>
      <c r="BV23" s="476" t="str">
        <f t="shared" si="85"/>
        <v/>
      </c>
      <c r="BW23" s="481" t="str">
        <f t="shared" si="85"/>
        <v/>
      </c>
      <c r="BX23" s="461"/>
      <c r="JT23" s="224">
        <v>15</v>
      </c>
    </row>
    <row r="24" spans="1:280" ht="15.95" customHeight="1">
      <c r="A24" s="1465"/>
      <c r="B24" s="472" t="s">
        <v>713</v>
      </c>
      <c r="C24" s="473" t="str">
        <f>VLOOKUP(B24,'p9'!C:Q,15,0)&amp;""</f>
        <v>×</v>
      </c>
      <c r="D24" s="419" t="str">
        <f>VLOOKUP(B24,'p9'!C:Q,2,0)&amp;""</f>
        <v/>
      </c>
      <c r="E24" s="473" t="str">
        <f>VLOOKUP(B24,'p9'!C:Q,4,0)&amp;""</f>
        <v/>
      </c>
      <c r="F24" s="473" t="str">
        <f>VLOOKUP(B24,'p9'!C:Q,7,0)&amp;""</f>
        <v/>
      </c>
      <c r="G24" s="419" t="str">
        <f>VLOOKUP(B24,'p9'!C:Q,13,0)&amp;""</f>
        <v/>
      </c>
      <c r="H24" s="419" t="str">
        <f>VLOOKUP(B24,'p9'!C:Q,14,0)&amp;""</f>
        <v/>
      </c>
      <c r="I24" s="557"/>
      <c r="J24" s="551"/>
      <c r="K24" s="552"/>
      <c r="L24" s="474" t="s">
        <v>656</v>
      </c>
      <c r="M24" s="553"/>
      <c r="N24" s="554"/>
      <c r="O24" s="555"/>
      <c r="P24" s="552"/>
      <c r="Q24" s="474" t="s">
        <v>656</v>
      </c>
      <c r="R24" s="553"/>
      <c r="S24" s="556"/>
      <c r="T24" s="475" t="str">
        <f t="shared" si="86"/>
        <v/>
      </c>
      <c r="U24" s="476" t="str">
        <f t="shared" si="82"/>
        <v/>
      </c>
      <c r="V24" s="476" t="str">
        <f t="shared" si="82"/>
        <v/>
      </c>
      <c r="W24" s="477" t="str">
        <f t="shared" si="82"/>
        <v/>
      </c>
      <c r="X24" s="478" t="str">
        <f t="shared" si="82"/>
        <v/>
      </c>
      <c r="Y24" s="476" t="str">
        <f t="shared" si="82"/>
        <v/>
      </c>
      <c r="Z24" s="476" t="str">
        <f t="shared" si="82"/>
        <v/>
      </c>
      <c r="AA24" s="479" t="str">
        <f t="shared" si="82"/>
        <v/>
      </c>
      <c r="AB24" s="480" t="str">
        <f t="shared" si="82"/>
        <v/>
      </c>
      <c r="AC24" s="476" t="str">
        <f t="shared" si="82"/>
        <v/>
      </c>
      <c r="AD24" s="476" t="str">
        <f t="shared" si="82"/>
        <v/>
      </c>
      <c r="AE24" s="477" t="str">
        <f t="shared" si="82"/>
        <v/>
      </c>
      <c r="AF24" s="478" t="str">
        <f t="shared" si="82"/>
        <v/>
      </c>
      <c r="AG24" s="476" t="str">
        <f t="shared" si="82"/>
        <v/>
      </c>
      <c r="AH24" s="476" t="str">
        <f t="shared" si="82"/>
        <v/>
      </c>
      <c r="AI24" s="479" t="str">
        <f t="shared" si="82"/>
        <v/>
      </c>
      <c r="AJ24" s="480" t="str">
        <f t="shared" si="82"/>
        <v/>
      </c>
      <c r="AK24" s="476" t="str">
        <f t="shared" si="83"/>
        <v/>
      </c>
      <c r="AL24" s="476" t="str">
        <f t="shared" si="83"/>
        <v/>
      </c>
      <c r="AM24" s="477" t="str">
        <f t="shared" si="83"/>
        <v/>
      </c>
      <c r="AN24" s="478" t="str">
        <f t="shared" si="83"/>
        <v/>
      </c>
      <c r="AO24" s="476" t="str">
        <f t="shared" si="83"/>
        <v/>
      </c>
      <c r="AP24" s="476" t="str">
        <f t="shared" si="83"/>
        <v/>
      </c>
      <c r="AQ24" s="479" t="str">
        <f t="shared" si="83"/>
        <v/>
      </c>
      <c r="AR24" s="480" t="str">
        <f t="shared" si="83"/>
        <v/>
      </c>
      <c r="AS24" s="476" t="str">
        <f t="shared" si="83"/>
        <v/>
      </c>
      <c r="AT24" s="476" t="str">
        <f t="shared" si="83"/>
        <v/>
      </c>
      <c r="AU24" s="477" t="str">
        <f t="shared" si="83"/>
        <v/>
      </c>
      <c r="AV24" s="478" t="str">
        <f t="shared" si="83"/>
        <v/>
      </c>
      <c r="AW24" s="476" t="str">
        <f t="shared" si="83"/>
        <v/>
      </c>
      <c r="AX24" s="476" t="str">
        <f t="shared" si="83"/>
        <v/>
      </c>
      <c r="AY24" s="479" t="str">
        <f t="shared" si="83"/>
        <v/>
      </c>
      <c r="AZ24" s="480" t="str">
        <f t="shared" si="83"/>
        <v/>
      </c>
      <c r="BA24" s="476" t="str">
        <f t="shared" si="84"/>
        <v/>
      </c>
      <c r="BB24" s="476" t="str">
        <f t="shared" si="84"/>
        <v/>
      </c>
      <c r="BC24" s="477" t="str">
        <f t="shared" si="84"/>
        <v/>
      </c>
      <c r="BD24" s="478" t="str">
        <f t="shared" si="84"/>
        <v/>
      </c>
      <c r="BE24" s="476" t="str">
        <f t="shared" si="84"/>
        <v/>
      </c>
      <c r="BF24" s="476" t="str">
        <f t="shared" si="84"/>
        <v/>
      </c>
      <c r="BG24" s="479" t="str">
        <f t="shared" si="84"/>
        <v/>
      </c>
      <c r="BH24" s="480" t="str">
        <f t="shared" si="84"/>
        <v/>
      </c>
      <c r="BI24" s="476" t="str">
        <f t="shared" si="84"/>
        <v/>
      </c>
      <c r="BJ24" s="476" t="str">
        <f t="shared" si="84"/>
        <v/>
      </c>
      <c r="BK24" s="477" t="str">
        <f t="shared" si="84"/>
        <v/>
      </c>
      <c r="BL24" s="478" t="str">
        <f t="shared" si="84"/>
        <v/>
      </c>
      <c r="BM24" s="476" t="str">
        <f t="shared" si="84"/>
        <v/>
      </c>
      <c r="BN24" s="476" t="str">
        <f t="shared" si="84"/>
        <v/>
      </c>
      <c r="BO24" s="479" t="str">
        <f t="shared" si="84"/>
        <v/>
      </c>
      <c r="BP24" s="478" t="str">
        <f t="shared" si="84"/>
        <v/>
      </c>
      <c r="BQ24" s="476" t="str">
        <f t="shared" si="85"/>
        <v/>
      </c>
      <c r="BR24" s="476" t="str">
        <f t="shared" si="85"/>
        <v/>
      </c>
      <c r="BS24" s="479" t="str">
        <f t="shared" si="85"/>
        <v/>
      </c>
      <c r="BT24" s="480" t="str">
        <f t="shared" si="85"/>
        <v/>
      </c>
      <c r="BU24" s="476" t="str">
        <f t="shared" si="85"/>
        <v/>
      </c>
      <c r="BV24" s="476" t="str">
        <f t="shared" si="85"/>
        <v/>
      </c>
      <c r="BW24" s="481" t="str">
        <f t="shared" si="85"/>
        <v/>
      </c>
      <c r="BX24" s="461"/>
      <c r="JT24" s="224">
        <v>16</v>
      </c>
    </row>
    <row r="25" spans="1:280" ht="15.95" customHeight="1">
      <c r="A25" s="1465"/>
      <c r="B25" s="472" t="s">
        <v>714</v>
      </c>
      <c r="C25" s="473" t="str">
        <f>VLOOKUP(B25,'p9'!C:Q,15,0)&amp;""</f>
        <v>×</v>
      </c>
      <c r="D25" s="419" t="str">
        <f>VLOOKUP(B25,'p9'!C:Q,2,0)&amp;""</f>
        <v/>
      </c>
      <c r="E25" s="473" t="str">
        <f>VLOOKUP(B25,'p9'!C:Q,4,0)&amp;""</f>
        <v/>
      </c>
      <c r="F25" s="473" t="str">
        <f>VLOOKUP(B25,'p9'!C:Q,7,0)&amp;""</f>
        <v/>
      </c>
      <c r="G25" s="419" t="str">
        <f>VLOOKUP(B25,'p9'!C:Q,13,0)&amp;""</f>
        <v/>
      </c>
      <c r="H25" s="419" t="str">
        <f>VLOOKUP(B25,'p9'!C:Q,14,0)&amp;""</f>
        <v/>
      </c>
      <c r="I25" s="557"/>
      <c r="J25" s="551"/>
      <c r="K25" s="552"/>
      <c r="L25" s="474" t="s">
        <v>656</v>
      </c>
      <c r="M25" s="553"/>
      <c r="N25" s="554"/>
      <c r="O25" s="555"/>
      <c r="P25" s="552"/>
      <c r="Q25" s="474" t="s">
        <v>656</v>
      </c>
      <c r="R25" s="553"/>
      <c r="S25" s="556"/>
      <c r="T25" s="475" t="str">
        <f t="shared" si="86"/>
        <v/>
      </c>
      <c r="U25" s="476" t="str">
        <f>IF($O25="",IF(OR($J25="",$M25=""),"",IF(AND(U$18&gt;=1*($J25&amp;":"&amp;$K25),U$18&lt;=1*($M25&amp;":"&amp;$N25)),1,"")),IF(OR($J25="",$M25=""),"",IF(AND(U$18&gt;=1*($J25&amp;":"&amp;$K25),U$18&lt;=1*($M25&amp;":"&amp;$N25)),IF(AND(U$18&gt;=1*($O25&amp;":"&amp;$P25),U$18&lt;=1*($R25&amp;":"&amp;$S25)), "休",1),"")))</f>
        <v/>
      </c>
      <c r="V25" s="476" t="str">
        <f t="shared" si="82"/>
        <v/>
      </c>
      <c r="W25" s="477" t="str">
        <f t="shared" si="82"/>
        <v/>
      </c>
      <c r="X25" s="478" t="str">
        <f t="shared" si="82"/>
        <v/>
      </c>
      <c r="Y25" s="476" t="str">
        <f t="shared" si="82"/>
        <v/>
      </c>
      <c r="Z25" s="476" t="str">
        <f t="shared" si="82"/>
        <v/>
      </c>
      <c r="AA25" s="479" t="str">
        <f t="shared" si="82"/>
        <v/>
      </c>
      <c r="AB25" s="480" t="str">
        <f t="shared" si="82"/>
        <v/>
      </c>
      <c r="AC25" s="476" t="str">
        <f t="shared" si="82"/>
        <v/>
      </c>
      <c r="AD25" s="476" t="str">
        <f t="shared" si="82"/>
        <v/>
      </c>
      <c r="AE25" s="477" t="str">
        <f t="shared" si="82"/>
        <v/>
      </c>
      <c r="AF25" s="478" t="str">
        <f t="shared" si="82"/>
        <v/>
      </c>
      <c r="AG25" s="476" t="str">
        <f t="shared" si="82"/>
        <v/>
      </c>
      <c r="AH25" s="476" t="str">
        <f t="shared" si="82"/>
        <v/>
      </c>
      <c r="AI25" s="479" t="str">
        <f t="shared" si="82"/>
        <v/>
      </c>
      <c r="AJ25" s="480" t="str">
        <f t="shared" si="82"/>
        <v/>
      </c>
      <c r="AK25" s="476" t="str">
        <f t="shared" si="83"/>
        <v/>
      </c>
      <c r="AL25" s="476" t="str">
        <f t="shared" si="83"/>
        <v/>
      </c>
      <c r="AM25" s="477" t="str">
        <f t="shared" si="83"/>
        <v/>
      </c>
      <c r="AN25" s="478" t="str">
        <f t="shared" si="83"/>
        <v/>
      </c>
      <c r="AO25" s="476" t="str">
        <f t="shared" si="83"/>
        <v/>
      </c>
      <c r="AP25" s="476" t="str">
        <f t="shared" si="83"/>
        <v/>
      </c>
      <c r="AQ25" s="479" t="str">
        <f t="shared" si="83"/>
        <v/>
      </c>
      <c r="AR25" s="480" t="str">
        <f t="shared" si="83"/>
        <v/>
      </c>
      <c r="AS25" s="476" t="str">
        <f t="shared" si="83"/>
        <v/>
      </c>
      <c r="AT25" s="476" t="str">
        <f t="shared" si="83"/>
        <v/>
      </c>
      <c r="AU25" s="477" t="str">
        <f t="shared" si="83"/>
        <v/>
      </c>
      <c r="AV25" s="478" t="str">
        <f t="shared" si="83"/>
        <v/>
      </c>
      <c r="AW25" s="476" t="str">
        <f t="shared" si="83"/>
        <v/>
      </c>
      <c r="AX25" s="476" t="str">
        <f t="shared" si="83"/>
        <v/>
      </c>
      <c r="AY25" s="479" t="str">
        <f t="shared" si="83"/>
        <v/>
      </c>
      <c r="AZ25" s="480" t="str">
        <f t="shared" si="83"/>
        <v/>
      </c>
      <c r="BA25" s="476" t="str">
        <f t="shared" si="84"/>
        <v/>
      </c>
      <c r="BB25" s="476" t="str">
        <f t="shared" si="84"/>
        <v/>
      </c>
      <c r="BC25" s="477" t="str">
        <f t="shared" si="84"/>
        <v/>
      </c>
      <c r="BD25" s="478" t="str">
        <f t="shared" si="84"/>
        <v/>
      </c>
      <c r="BE25" s="476" t="str">
        <f t="shared" si="84"/>
        <v/>
      </c>
      <c r="BF25" s="476" t="str">
        <f t="shared" si="84"/>
        <v/>
      </c>
      <c r="BG25" s="479" t="str">
        <f t="shared" si="84"/>
        <v/>
      </c>
      <c r="BH25" s="480" t="str">
        <f t="shared" si="84"/>
        <v/>
      </c>
      <c r="BI25" s="476" t="str">
        <f t="shared" si="84"/>
        <v/>
      </c>
      <c r="BJ25" s="476" t="str">
        <f t="shared" si="84"/>
        <v/>
      </c>
      <c r="BK25" s="477" t="str">
        <f t="shared" si="84"/>
        <v/>
      </c>
      <c r="BL25" s="478" t="str">
        <f t="shared" si="84"/>
        <v/>
      </c>
      <c r="BM25" s="476" t="str">
        <f t="shared" si="84"/>
        <v/>
      </c>
      <c r="BN25" s="476" t="str">
        <f t="shared" si="84"/>
        <v/>
      </c>
      <c r="BO25" s="479" t="str">
        <f t="shared" si="84"/>
        <v/>
      </c>
      <c r="BP25" s="478" t="str">
        <f t="shared" si="84"/>
        <v/>
      </c>
      <c r="BQ25" s="476" t="str">
        <f t="shared" si="85"/>
        <v/>
      </c>
      <c r="BR25" s="476" t="str">
        <f t="shared" si="85"/>
        <v/>
      </c>
      <c r="BS25" s="479" t="str">
        <f t="shared" si="85"/>
        <v/>
      </c>
      <c r="BT25" s="480" t="str">
        <f t="shared" si="85"/>
        <v/>
      </c>
      <c r="BU25" s="476" t="str">
        <f t="shared" si="85"/>
        <v/>
      </c>
      <c r="BV25" s="476" t="str">
        <f t="shared" si="85"/>
        <v/>
      </c>
      <c r="BW25" s="481" t="str">
        <f t="shared" si="85"/>
        <v/>
      </c>
      <c r="BX25" s="461"/>
      <c r="JT25" s="224">
        <v>17</v>
      </c>
    </row>
    <row r="26" spans="1:280" ht="15.95" customHeight="1">
      <c r="A26" s="1465"/>
      <c r="B26" s="472" t="s">
        <v>715</v>
      </c>
      <c r="C26" s="473" t="str">
        <f>VLOOKUP(B26,'p9'!C:Q,15,0)&amp;""</f>
        <v>×</v>
      </c>
      <c r="D26" s="419" t="str">
        <f>VLOOKUP(B26,'p9'!C:Q,2,0)&amp;""</f>
        <v/>
      </c>
      <c r="E26" s="473" t="str">
        <f>VLOOKUP(B26,'p9'!C:Q,4,0)&amp;""</f>
        <v/>
      </c>
      <c r="F26" s="473" t="str">
        <f>VLOOKUP(B26,'p9'!C:Q,7,0)&amp;""</f>
        <v/>
      </c>
      <c r="G26" s="419" t="str">
        <f>VLOOKUP(B26,'p9'!C:Q,13,0)&amp;""</f>
        <v/>
      </c>
      <c r="H26" s="419" t="str">
        <f>VLOOKUP(B26,'p9'!C:Q,14,0)&amp;""</f>
        <v/>
      </c>
      <c r="I26" s="557"/>
      <c r="J26" s="551"/>
      <c r="K26" s="552"/>
      <c r="L26" s="474" t="s">
        <v>656</v>
      </c>
      <c r="M26" s="553"/>
      <c r="N26" s="554"/>
      <c r="O26" s="555"/>
      <c r="P26" s="552"/>
      <c r="Q26" s="474" t="s">
        <v>656</v>
      </c>
      <c r="R26" s="553"/>
      <c r="S26" s="556"/>
      <c r="T26" s="475" t="str">
        <f t="shared" si="86"/>
        <v/>
      </c>
      <c r="U26" s="476" t="str">
        <f t="shared" si="82"/>
        <v/>
      </c>
      <c r="V26" s="476" t="str">
        <f t="shared" si="82"/>
        <v/>
      </c>
      <c r="W26" s="477" t="str">
        <f t="shared" si="82"/>
        <v/>
      </c>
      <c r="X26" s="478" t="str">
        <f t="shared" si="82"/>
        <v/>
      </c>
      <c r="Y26" s="476" t="str">
        <f t="shared" si="82"/>
        <v/>
      </c>
      <c r="Z26" s="476" t="str">
        <f t="shared" si="82"/>
        <v/>
      </c>
      <c r="AA26" s="479" t="str">
        <f t="shared" si="82"/>
        <v/>
      </c>
      <c r="AB26" s="480" t="str">
        <f t="shared" si="82"/>
        <v/>
      </c>
      <c r="AC26" s="476" t="str">
        <f t="shared" si="82"/>
        <v/>
      </c>
      <c r="AD26" s="476" t="str">
        <f t="shared" si="82"/>
        <v/>
      </c>
      <c r="AE26" s="477" t="str">
        <f t="shared" si="82"/>
        <v/>
      </c>
      <c r="AF26" s="478" t="str">
        <f t="shared" si="82"/>
        <v/>
      </c>
      <c r="AG26" s="476" t="str">
        <f t="shared" si="82"/>
        <v/>
      </c>
      <c r="AH26" s="476" t="str">
        <f t="shared" si="82"/>
        <v/>
      </c>
      <c r="AI26" s="479" t="str">
        <f t="shared" si="82"/>
        <v/>
      </c>
      <c r="AJ26" s="480" t="str">
        <f t="shared" si="82"/>
        <v/>
      </c>
      <c r="AK26" s="476" t="str">
        <f t="shared" si="83"/>
        <v/>
      </c>
      <c r="AL26" s="476" t="str">
        <f t="shared" si="83"/>
        <v/>
      </c>
      <c r="AM26" s="477" t="str">
        <f t="shared" si="83"/>
        <v/>
      </c>
      <c r="AN26" s="478" t="str">
        <f t="shared" si="83"/>
        <v/>
      </c>
      <c r="AO26" s="476" t="str">
        <f t="shared" si="83"/>
        <v/>
      </c>
      <c r="AP26" s="476" t="str">
        <f t="shared" si="83"/>
        <v/>
      </c>
      <c r="AQ26" s="479" t="str">
        <f t="shared" si="83"/>
        <v/>
      </c>
      <c r="AR26" s="480" t="str">
        <f t="shared" si="83"/>
        <v/>
      </c>
      <c r="AS26" s="476" t="str">
        <f t="shared" si="83"/>
        <v/>
      </c>
      <c r="AT26" s="476" t="str">
        <f t="shared" si="83"/>
        <v/>
      </c>
      <c r="AU26" s="477" t="str">
        <f t="shared" si="83"/>
        <v/>
      </c>
      <c r="AV26" s="478" t="str">
        <f t="shared" si="83"/>
        <v/>
      </c>
      <c r="AW26" s="476" t="str">
        <f t="shared" si="83"/>
        <v/>
      </c>
      <c r="AX26" s="476" t="str">
        <f t="shared" si="83"/>
        <v/>
      </c>
      <c r="AY26" s="479" t="str">
        <f t="shared" si="83"/>
        <v/>
      </c>
      <c r="AZ26" s="480" t="str">
        <f t="shared" si="83"/>
        <v/>
      </c>
      <c r="BA26" s="476" t="str">
        <f t="shared" si="84"/>
        <v/>
      </c>
      <c r="BB26" s="476" t="str">
        <f t="shared" si="84"/>
        <v/>
      </c>
      <c r="BC26" s="477" t="str">
        <f t="shared" si="84"/>
        <v/>
      </c>
      <c r="BD26" s="478" t="str">
        <f t="shared" si="84"/>
        <v/>
      </c>
      <c r="BE26" s="476" t="str">
        <f t="shared" si="84"/>
        <v/>
      </c>
      <c r="BF26" s="476" t="str">
        <f t="shared" si="84"/>
        <v/>
      </c>
      <c r="BG26" s="479" t="str">
        <f t="shared" si="84"/>
        <v/>
      </c>
      <c r="BH26" s="480" t="str">
        <f t="shared" si="84"/>
        <v/>
      </c>
      <c r="BI26" s="476" t="str">
        <f t="shared" si="84"/>
        <v/>
      </c>
      <c r="BJ26" s="476" t="str">
        <f t="shared" si="84"/>
        <v/>
      </c>
      <c r="BK26" s="477" t="str">
        <f t="shared" si="84"/>
        <v/>
      </c>
      <c r="BL26" s="478" t="str">
        <f t="shared" si="84"/>
        <v/>
      </c>
      <c r="BM26" s="476" t="str">
        <f t="shared" si="84"/>
        <v/>
      </c>
      <c r="BN26" s="476" t="str">
        <f t="shared" si="84"/>
        <v/>
      </c>
      <c r="BO26" s="479" t="str">
        <f t="shared" si="84"/>
        <v/>
      </c>
      <c r="BP26" s="478" t="str">
        <f t="shared" si="84"/>
        <v/>
      </c>
      <c r="BQ26" s="476" t="str">
        <f t="shared" si="85"/>
        <v/>
      </c>
      <c r="BR26" s="476" t="str">
        <f t="shared" si="85"/>
        <v/>
      </c>
      <c r="BS26" s="479" t="str">
        <f t="shared" si="85"/>
        <v/>
      </c>
      <c r="BT26" s="480" t="str">
        <f t="shared" si="85"/>
        <v/>
      </c>
      <c r="BU26" s="476" t="str">
        <f t="shared" si="85"/>
        <v/>
      </c>
      <c r="BV26" s="476" t="str">
        <f t="shared" si="85"/>
        <v/>
      </c>
      <c r="BW26" s="481" t="str">
        <f t="shared" si="85"/>
        <v/>
      </c>
      <c r="BX26" s="461"/>
      <c r="JT26" s="224">
        <v>18</v>
      </c>
    </row>
    <row r="27" spans="1:280" ht="15.95" customHeight="1">
      <c r="A27" s="1465"/>
      <c r="B27" s="472" t="s">
        <v>716</v>
      </c>
      <c r="C27" s="473" t="str">
        <f>VLOOKUP(B27,'p9'!C:Q,15,0)&amp;""</f>
        <v>×</v>
      </c>
      <c r="D27" s="419" t="str">
        <f>VLOOKUP(B27,'p9'!C:Q,2,0)&amp;""</f>
        <v/>
      </c>
      <c r="E27" s="473" t="str">
        <f>VLOOKUP(B27,'p9'!C:Q,4,0)&amp;""</f>
        <v/>
      </c>
      <c r="F27" s="473" t="str">
        <f>VLOOKUP(B27,'p9'!C:Q,7,0)&amp;""</f>
        <v/>
      </c>
      <c r="G27" s="419" t="str">
        <f>VLOOKUP(B27,'p9'!C:Q,13,0)&amp;""</f>
        <v/>
      </c>
      <c r="H27" s="419" t="str">
        <f>VLOOKUP(B27,'p9'!C:Q,14,0)&amp;""</f>
        <v/>
      </c>
      <c r="I27" s="557"/>
      <c r="J27" s="551"/>
      <c r="K27" s="552"/>
      <c r="L27" s="474" t="s">
        <v>656</v>
      </c>
      <c r="M27" s="553"/>
      <c r="N27" s="554"/>
      <c r="O27" s="555"/>
      <c r="P27" s="552"/>
      <c r="Q27" s="474" t="s">
        <v>656</v>
      </c>
      <c r="R27" s="553"/>
      <c r="S27" s="556"/>
      <c r="T27" s="475" t="str">
        <f t="shared" si="86"/>
        <v/>
      </c>
      <c r="U27" s="476" t="str">
        <f t="shared" si="82"/>
        <v/>
      </c>
      <c r="V27" s="476" t="str">
        <f t="shared" si="82"/>
        <v/>
      </c>
      <c r="W27" s="477" t="str">
        <f t="shared" si="82"/>
        <v/>
      </c>
      <c r="X27" s="478" t="str">
        <f t="shared" si="82"/>
        <v/>
      </c>
      <c r="Y27" s="476" t="str">
        <f t="shared" si="82"/>
        <v/>
      </c>
      <c r="Z27" s="476" t="str">
        <f t="shared" si="82"/>
        <v/>
      </c>
      <c r="AA27" s="479" t="str">
        <f t="shared" si="82"/>
        <v/>
      </c>
      <c r="AB27" s="480" t="str">
        <f t="shared" si="82"/>
        <v/>
      </c>
      <c r="AC27" s="476" t="str">
        <f t="shared" si="82"/>
        <v/>
      </c>
      <c r="AD27" s="476" t="str">
        <f t="shared" si="82"/>
        <v/>
      </c>
      <c r="AE27" s="477" t="str">
        <f t="shared" si="82"/>
        <v/>
      </c>
      <c r="AF27" s="478" t="str">
        <f t="shared" si="82"/>
        <v/>
      </c>
      <c r="AG27" s="476" t="str">
        <f t="shared" si="82"/>
        <v/>
      </c>
      <c r="AH27" s="476" t="str">
        <f t="shared" si="82"/>
        <v/>
      </c>
      <c r="AI27" s="479" t="str">
        <f t="shared" si="82"/>
        <v/>
      </c>
      <c r="AJ27" s="480" t="str">
        <f t="shared" si="82"/>
        <v/>
      </c>
      <c r="AK27" s="476" t="str">
        <f t="shared" si="83"/>
        <v/>
      </c>
      <c r="AL27" s="476" t="str">
        <f t="shared" si="83"/>
        <v/>
      </c>
      <c r="AM27" s="477" t="str">
        <f t="shared" si="83"/>
        <v/>
      </c>
      <c r="AN27" s="478" t="str">
        <f t="shared" si="83"/>
        <v/>
      </c>
      <c r="AO27" s="476" t="str">
        <f t="shared" si="83"/>
        <v/>
      </c>
      <c r="AP27" s="476" t="str">
        <f t="shared" si="83"/>
        <v/>
      </c>
      <c r="AQ27" s="479" t="str">
        <f t="shared" si="83"/>
        <v/>
      </c>
      <c r="AR27" s="480" t="str">
        <f t="shared" si="83"/>
        <v/>
      </c>
      <c r="AS27" s="476" t="str">
        <f t="shared" si="83"/>
        <v/>
      </c>
      <c r="AT27" s="476" t="str">
        <f t="shared" si="83"/>
        <v/>
      </c>
      <c r="AU27" s="477" t="str">
        <f t="shared" si="83"/>
        <v/>
      </c>
      <c r="AV27" s="478" t="str">
        <f t="shared" si="83"/>
        <v/>
      </c>
      <c r="AW27" s="476" t="str">
        <f t="shared" si="83"/>
        <v/>
      </c>
      <c r="AX27" s="476" t="str">
        <f t="shared" si="83"/>
        <v/>
      </c>
      <c r="AY27" s="479" t="str">
        <f t="shared" si="83"/>
        <v/>
      </c>
      <c r="AZ27" s="480" t="str">
        <f t="shared" si="83"/>
        <v/>
      </c>
      <c r="BA27" s="476" t="str">
        <f t="shared" si="84"/>
        <v/>
      </c>
      <c r="BB27" s="476" t="str">
        <f t="shared" si="84"/>
        <v/>
      </c>
      <c r="BC27" s="477" t="str">
        <f t="shared" si="84"/>
        <v/>
      </c>
      <c r="BD27" s="478" t="str">
        <f t="shared" si="84"/>
        <v/>
      </c>
      <c r="BE27" s="476" t="str">
        <f t="shared" si="84"/>
        <v/>
      </c>
      <c r="BF27" s="476" t="str">
        <f t="shared" si="84"/>
        <v/>
      </c>
      <c r="BG27" s="479" t="str">
        <f t="shared" si="84"/>
        <v/>
      </c>
      <c r="BH27" s="480" t="str">
        <f t="shared" si="84"/>
        <v/>
      </c>
      <c r="BI27" s="476" t="str">
        <f t="shared" si="84"/>
        <v/>
      </c>
      <c r="BJ27" s="476" t="str">
        <f t="shared" si="84"/>
        <v/>
      </c>
      <c r="BK27" s="477" t="str">
        <f t="shared" si="84"/>
        <v/>
      </c>
      <c r="BL27" s="478" t="str">
        <f t="shared" si="84"/>
        <v/>
      </c>
      <c r="BM27" s="476" t="str">
        <f t="shared" si="84"/>
        <v/>
      </c>
      <c r="BN27" s="476" t="str">
        <f t="shared" si="84"/>
        <v/>
      </c>
      <c r="BO27" s="479" t="str">
        <f t="shared" si="84"/>
        <v/>
      </c>
      <c r="BP27" s="478" t="str">
        <f t="shared" si="84"/>
        <v/>
      </c>
      <c r="BQ27" s="476" t="str">
        <f t="shared" si="85"/>
        <v/>
      </c>
      <c r="BR27" s="476" t="str">
        <f t="shared" si="85"/>
        <v/>
      </c>
      <c r="BS27" s="479" t="str">
        <f t="shared" si="85"/>
        <v/>
      </c>
      <c r="BT27" s="480" t="str">
        <f t="shared" si="85"/>
        <v/>
      </c>
      <c r="BU27" s="476" t="str">
        <f t="shared" si="85"/>
        <v/>
      </c>
      <c r="BV27" s="476" t="str">
        <f t="shared" si="85"/>
        <v/>
      </c>
      <c r="BW27" s="481" t="str">
        <f t="shared" si="85"/>
        <v/>
      </c>
      <c r="BX27" s="461"/>
      <c r="JT27" s="224">
        <v>19</v>
      </c>
    </row>
    <row r="28" spans="1:280" ht="15.95" customHeight="1">
      <c r="A28" s="1465"/>
      <c r="B28" s="472" t="s">
        <v>717</v>
      </c>
      <c r="C28" s="473" t="str">
        <f>VLOOKUP(B28,'p9'!C:Q,15,0)&amp;""</f>
        <v>×</v>
      </c>
      <c r="D28" s="419" t="str">
        <f>VLOOKUP(B28,'p9'!C:Q,2,0)&amp;""</f>
        <v/>
      </c>
      <c r="E28" s="473" t="str">
        <f>VLOOKUP(B28,'p9'!C:Q,4,0)&amp;""</f>
        <v/>
      </c>
      <c r="F28" s="473" t="str">
        <f>VLOOKUP(B28,'p9'!C:Q,7,0)&amp;""</f>
        <v/>
      </c>
      <c r="G28" s="419" t="str">
        <f>VLOOKUP(B28,'p9'!C:Q,13,0)&amp;""</f>
        <v/>
      </c>
      <c r="H28" s="419" t="str">
        <f>VLOOKUP(B28,'p9'!C:Q,14,0)&amp;""</f>
        <v/>
      </c>
      <c r="I28" s="557"/>
      <c r="J28" s="551"/>
      <c r="K28" s="552"/>
      <c r="L28" s="474" t="s">
        <v>656</v>
      </c>
      <c r="M28" s="553"/>
      <c r="N28" s="554"/>
      <c r="O28" s="555"/>
      <c r="P28" s="552"/>
      <c r="Q28" s="474" t="s">
        <v>656</v>
      </c>
      <c r="R28" s="553"/>
      <c r="S28" s="556"/>
      <c r="T28" s="475" t="str">
        <f t="shared" si="86"/>
        <v/>
      </c>
      <c r="U28" s="476" t="str">
        <f t="shared" si="82"/>
        <v/>
      </c>
      <c r="V28" s="476" t="str">
        <f t="shared" si="82"/>
        <v/>
      </c>
      <c r="W28" s="477" t="str">
        <f t="shared" si="82"/>
        <v/>
      </c>
      <c r="X28" s="478" t="str">
        <f t="shared" si="82"/>
        <v/>
      </c>
      <c r="Y28" s="476" t="str">
        <f t="shared" si="82"/>
        <v/>
      </c>
      <c r="Z28" s="476" t="str">
        <f t="shared" si="82"/>
        <v/>
      </c>
      <c r="AA28" s="479" t="str">
        <f t="shared" si="82"/>
        <v/>
      </c>
      <c r="AB28" s="480" t="str">
        <f t="shared" si="82"/>
        <v/>
      </c>
      <c r="AC28" s="476" t="str">
        <f t="shared" si="82"/>
        <v/>
      </c>
      <c r="AD28" s="476" t="str">
        <f t="shared" si="82"/>
        <v/>
      </c>
      <c r="AE28" s="477" t="str">
        <f t="shared" si="82"/>
        <v/>
      </c>
      <c r="AF28" s="478" t="str">
        <f t="shared" si="82"/>
        <v/>
      </c>
      <c r="AG28" s="476" t="str">
        <f t="shared" si="82"/>
        <v/>
      </c>
      <c r="AH28" s="476" t="str">
        <f t="shared" si="82"/>
        <v/>
      </c>
      <c r="AI28" s="479" t="str">
        <f t="shared" si="82"/>
        <v/>
      </c>
      <c r="AJ28" s="480" t="str">
        <f t="shared" si="82"/>
        <v/>
      </c>
      <c r="AK28" s="476" t="str">
        <f t="shared" si="83"/>
        <v/>
      </c>
      <c r="AL28" s="476" t="str">
        <f t="shared" si="83"/>
        <v/>
      </c>
      <c r="AM28" s="477" t="str">
        <f t="shared" si="83"/>
        <v/>
      </c>
      <c r="AN28" s="478" t="str">
        <f t="shared" si="83"/>
        <v/>
      </c>
      <c r="AO28" s="476" t="str">
        <f t="shared" si="83"/>
        <v/>
      </c>
      <c r="AP28" s="476" t="str">
        <f t="shared" si="83"/>
        <v/>
      </c>
      <c r="AQ28" s="479" t="str">
        <f t="shared" si="83"/>
        <v/>
      </c>
      <c r="AR28" s="480" t="str">
        <f t="shared" si="83"/>
        <v/>
      </c>
      <c r="AS28" s="476" t="str">
        <f t="shared" si="83"/>
        <v/>
      </c>
      <c r="AT28" s="476" t="str">
        <f t="shared" si="83"/>
        <v/>
      </c>
      <c r="AU28" s="477" t="str">
        <f t="shared" si="83"/>
        <v/>
      </c>
      <c r="AV28" s="478" t="str">
        <f t="shared" si="83"/>
        <v/>
      </c>
      <c r="AW28" s="476" t="str">
        <f t="shared" si="83"/>
        <v/>
      </c>
      <c r="AX28" s="476" t="str">
        <f t="shared" si="83"/>
        <v/>
      </c>
      <c r="AY28" s="479" t="str">
        <f t="shared" si="83"/>
        <v/>
      </c>
      <c r="AZ28" s="480" t="str">
        <f t="shared" si="83"/>
        <v/>
      </c>
      <c r="BA28" s="476" t="str">
        <f t="shared" si="84"/>
        <v/>
      </c>
      <c r="BB28" s="476" t="str">
        <f t="shared" si="84"/>
        <v/>
      </c>
      <c r="BC28" s="477" t="str">
        <f t="shared" si="84"/>
        <v/>
      </c>
      <c r="BD28" s="478" t="str">
        <f t="shared" si="84"/>
        <v/>
      </c>
      <c r="BE28" s="476" t="str">
        <f t="shared" si="84"/>
        <v/>
      </c>
      <c r="BF28" s="476" t="str">
        <f t="shared" si="84"/>
        <v/>
      </c>
      <c r="BG28" s="479" t="str">
        <f t="shared" si="84"/>
        <v/>
      </c>
      <c r="BH28" s="480" t="str">
        <f t="shared" si="84"/>
        <v/>
      </c>
      <c r="BI28" s="476" t="str">
        <f t="shared" si="84"/>
        <v/>
      </c>
      <c r="BJ28" s="476" t="str">
        <f t="shared" si="84"/>
        <v/>
      </c>
      <c r="BK28" s="477" t="str">
        <f t="shared" si="84"/>
        <v/>
      </c>
      <c r="BL28" s="478" t="str">
        <f t="shared" si="84"/>
        <v/>
      </c>
      <c r="BM28" s="476" t="str">
        <f t="shared" si="84"/>
        <v/>
      </c>
      <c r="BN28" s="476" t="str">
        <f t="shared" si="84"/>
        <v/>
      </c>
      <c r="BO28" s="479" t="str">
        <f t="shared" si="84"/>
        <v/>
      </c>
      <c r="BP28" s="478" t="str">
        <f t="shared" si="84"/>
        <v/>
      </c>
      <c r="BQ28" s="476" t="str">
        <f t="shared" si="85"/>
        <v/>
      </c>
      <c r="BR28" s="476" t="str">
        <f t="shared" si="85"/>
        <v/>
      </c>
      <c r="BS28" s="479" t="str">
        <f t="shared" si="85"/>
        <v/>
      </c>
      <c r="BT28" s="480" t="str">
        <f t="shared" si="85"/>
        <v/>
      </c>
      <c r="BU28" s="476" t="str">
        <f t="shared" si="85"/>
        <v/>
      </c>
      <c r="BV28" s="476" t="str">
        <f t="shared" si="85"/>
        <v/>
      </c>
      <c r="BW28" s="481" t="str">
        <f t="shared" si="85"/>
        <v/>
      </c>
      <c r="BX28" s="461"/>
      <c r="JT28" s="224">
        <v>20</v>
      </c>
    </row>
    <row r="29" spans="1:280" ht="15.95" customHeight="1">
      <c r="A29" s="1465"/>
      <c r="B29" s="472" t="s">
        <v>718</v>
      </c>
      <c r="C29" s="473" t="str">
        <f>VLOOKUP(B29,'p9'!C:Q,15,0)&amp;""</f>
        <v>×</v>
      </c>
      <c r="D29" s="419" t="str">
        <f>VLOOKUP(B29,'p9'!C:Q,2,0)&amp;""</f>
        <v/>
      </c>
      <c r="E29" s="473" t="str">
        <f>VLOOKUP(B29,'p9'!C:Q,4,0)&amp;""</f>
        <v/>
      </c>
      <c r="F29" s="473" t="str">
        <f>VLOOKUP(B29,'p9'!C:Q,7,0)&amp;""</f>
        <v/>
      </c>
      <c r="G29" s="419" t="str">
        <f>VLOOKUP(B29,'p9'!C:Q,13,0)&amp;""</f>
        <v/>
      </c>
      <c r="H29" s="419" t="str">
        <f>VLOOKUP(B29,'p9'!C:Q,14,0)&amp;""</f>
        <v/>
      </c>
      <c r="I29" s="557"/>
      <c r="J29" s="551"/>
      <c r="K29" s="552"/>
      <c r="L29" s="474" t="s">
        <v>656</v>
      </c>
      <c r="M29" s="553"/>
      <c r="N29" s="554"/>
      <c r="O29" s="555"/>
      <c r="P29" s="552"/>
      <c r="Q29" s="474" t="s">
        <v>656</v>
      </c>
      <c r="R29" s="553"/>
      <c r="S29" s="556"/>
      <c r="T29" s="475" t="str">
        <f t="shared" si="86"/>
        <v/>
      </c>
      <c r="U29" s="476" t="str">
        <f t="shared" si="82"/>
        <v/>
      </c>
      <c r="V29" s="476" t="str">
        <f t="shared" si="82"/>
        <v/>
      </c>
      <c r="W29" s="477" t="str">
        <f t="shared" si="82"/>
        <v/>
      </c>
      <c r="X29" s="478" t="str">
        <f t="shared" si="82"/>
        <v/>
      </c>
      <c r="Y29" s="476" t="str">
        <f t="shared" si="82"/>
        <v/>
      </c>
      <c r="Z29" s="476" t="str">
        <f t="shared" si="82"/>
        <v/>
      </c>
      <c r="AA29" s="479" t="str">
        <f t="shared" si="82"/>
        <v/>
      </c>
      <c r="AB29" s="480" t="str">
        <f t="shared" si="82"/>
        <v/>
      </c>
      <c r="AC29" s="476" t="str">
        <f t="shared" si="82"/>
        <v/>
      </c>
      <c r="AD29" s="476" t="str">
        <f t="shared" si="82"/>
        <v/>
      </c>
      <c r="AE29" s="477" t="str">
        <f t="shared" si="82"/>
        <v/>
      </c>
      <c r="AF29" s="478" t="str">
        <f t="shared" si="82"/>
        <v/>
      </c>
      <c r="AG29" s="476" t="str">
        <f t="shared" si="82"/>
        <v/>
      </c>
      <c r="AH29" s="476" t="str">
        <f t="shared" si="82"/>
        <v/>
      </c>
      <c r="AI29" s="479" t="str">
        <f t="shared" si="82"/>
        <v/>
      </c>
      <c r="AJ29" s="480" t="str">
        <f t="shared" si="82"/>
        <v/>
      </c>
      <c r="AK29" s="476" t="str">
        <f t="shared" si="83"/>
        <v/>
      </c>
      <c r="AL29" s="476" t="str">
        <f t="shared" si="83"/>
        <v/>
      </c>
      <c r="AM29" s="477" t="str">
        <f t="shared" si="83"/>
        <v/>
      </c>
      <c r="AN29" s="478" t="str">
        <f t="shared" si="83"/>
        <v/>
      </c>
      <c r="AO29" s="476" t="str">
        <f t="shared" si="83"/>
        <v/>
      </c>
      <c r="AP29" s="476" t="str">
        <f t="shared" si="83"/>
        <v/>
      </c>
      <c r="AQ29" s="479" t="str">
        <f t="shared" si="83"/>
        <v/>
      </c>
      <c r="AR29" s="480" t="str">
        <f t="shared" si="83"/>
        <v/>
      </c>
      <c r="AS29" s="476" t="str">
        <f t="shared" si="83"/>
        <v/>
      </c>
      <c r="AT29" s="476" t="str">
        <f t="shared" si="83"/>
        <v/>
      </c>
      <c r="AU29" s="477" t="str">
        <f t="shared" si="83"/>
        <v/>
      </c>
      <c r="AV29" s="478" t="str">
        <f t="shared" si="83"/>
        <v/>
      </c>
      <c r="AW29" s="476" t="str">
        <f t="shared" si="83"/>
        <v/>
      </c>
      <c r="AX29" s="476" t="str">
        <f t="shared" si="83"/>
        <v/>
      </c>
      <c r="AY29" s="479" t="str">
        <f t="shared" si="83"/>
        <v/>
      </c>
      <c r="AZ29" s="480" t="str">
        <f t="shared" si="83"/>
        <v/>
      </c>
      <c r="BA29" s="476" t="str">
        <f t="shared" si="84"/>
        <v/>
      </c>
      <c r="BB29" s="476" t="str">
        <f t="shared" si="84"/>
        <v/>
      </c>
      <c r="BC29" s="477" t="str">
        <f t="shared" si="84"/>
        <v/>
      </c>
      <c r="BD29" s="478" t="str">
        <f t="shared" si="84"/>
        <v/>
      </c>
      <c r="BE29" s="476" t="str">
        <f t="shared" si="84"/>
        <v/>
      </c>
      <c r="BF29" s="476" t="str">
        <f t="shared" si="84"/>
        <v/>
      </c>
      <c r="BG29" s="479" t="str">
        <f t="shared" si="84"/>
        <v/>
      </c>
      <c r="BH29" s="480" t="str">
        <f t="shared" si="84"/>
        <v/>
      </c>
      <c r="BI29" s="476" t="str">
        <f t="shared" si="84"/>
        <v/>
      </c>
      <c r="BJ29" s="476" t="str">
        <f t="shared" si="84"/>
        <v/>
      </c>
      <c r="BK29" s="477" t="str">
        <f t="shared" si="84"/>
        <v/>
      </c>
      <c r="BL29" s="478" t="str">
        <f t="shared" si="84"/>
        <v/>
      </c>
      <c r="BM29" s="476" t="str">
        <f t="shared" si="84"/>
        <v/>
      </c>
      <c r="BN29" s="476" t="str">
        <f t="shared" si="84"/>
        <v/>
      </c>
      <c r="BO29" s="479" t="str">
        <f t="shared" si="84"/>
        <v/>
      </c>
      <c r="BP29" s="478" t="str">
        <f t="shared" si="84"/>
        <v/>
      </c>
      <c r="BQ29" s="476" t="str">
        <f t="shared" si="85"/>
        <v/>
      </c>
      <c r="BR29" s="476" t="str">
        <f t="shared" si="85"/>
        <v/>
      </c>
      <c r="BS29" s="479" t="str">
        <f t="shared" si="85"/>
        <v/>
      </c>
      <c r="BT29" s="480" t="str">
        <f t="shared" si="85"/>
        <v/>
      </c>
      <c r="BU29" s="476" t="str">
        <f t="shared" si="85"/>
        <v/>
      </c>
      <c r="BV29" s="476" t="str">
        <f t="shared" si="85"/>
        <v/>
      </c>
      <c r="BW29" s="481" t="str">
        <f t="shared" si="85"/>
        <v/>
      </c>
      <c r="BX29" s="461"/>
      <c r="JT29" s="224">
        <v>21</v>
      </c>
    </row>
    <row r="30" spans="1:280" ht="15.95" customHeight="1">
      <c r="A30" s="1465"/>
      <c r="B30" s="472" t="s">
        <v>719</v>
      </c>
      <c r="C30" s="473" t="str">
        <f>VLOOKUP(B30,'p9'!C:Q,15,0)&amp;""</f>
        <v>×</v>
      </c>
      <c r="D30" s="419" t="str">
        <f>VLOOKUP(B30,'p9'!C:Q,2,0)&amp;""</f>
        <v/>
      </c>
      <c r="E30" s="473" t="str">
        <f>VLOOKUP(B30,'p9'!C:Q,4,0)&amp;""</f>
        <v/>
      </c>
      <c r="F30" s="473" t="str">
        <f>VLOOKUP(B30,'p9'!C:Q,7,0)&amp;""</f>
        <v/>
      </c>
      <c r="G30" s="419" t="str">
        <f>VLOOKUP(B30,'p9'!C:Q,13,0)&amp;""</f>
        <v/>
      </c>
      <c r="H30" s="419" t="str">
        <f>VLOOKUP(B30,'p9'!C:Q,14,0)&amp;""</f>
        <v/>
      </c>
      <c r="I30" s="557"/>
      <c r="J30" s="551"/>
      <c r="K30" s="552"/>
      <c r="L30" s="474" t="s">
        <v>656</v>
      </c>
      <c r="M30" s="553"/>
      <c r="N30" s="554"/>
      <c r="O30" s="555"/>
      <c r="P30" s="552"/>
      <c r="Q30" s="474" t="s">
        <v>656</v>
      </c>
      <c r="R30" s="553"/>
      <c r="S30" s="556"/>
      <c r="T30" s="475" t="str">
        <f t="shared" si="86"/>
        <v/>
      </c>
      <c r="U30" s="476" t="str">
        <f t="shared" si="82"/>
        <v/>
      </c>
      <c r="V30" s="476" t="str">
        <f t="shared" si="82"/>
        <v/>
      </c>
      <c r="W30" s="477" t="str">
        <f t="shared" si="82"/>
        <v/>
      </c>
      <c r="X30" s="478" t="str">
        <f t="shared" si="82"/>
        <v/>
      </c>
      <c r="Y30" s="476" t="str">
        <f t="shared" si="82"/>
        <v/>
      </c>
      <c r="Z30" s="476" t="str">
        <f t="shared" si="82"/>
        <v/>
      </c>
      <c r="AA30" s="479" t="str">
        <f t="shared" si="82"/>
        <v/>
      </c>
      <c r="AB30" s="480" t="str">
        <f t="shared" si="82"/>
        <v/>
      </c>
      <c r="AC30" s="476" t="str">
        <f t="shared" si="82"/>
        <v/>
      </c>
      <c r="AD30" s="476" t="str">
        <f t="shared" si="82"/>
        <v/>
      </c>
      <c r="AE30" s="477" t="str">
        <f t="shared" si="82"/>
        <v/>
      </c>
      <c r="AF30" s="478" t="str">
        <f t="shared" si="82"/>
        <v/>
      </c>
      <c r="AG30" s="476" t="str">
        <f t="shared" si="82"/>
        <v/>
      </c>
      <c r="AH30" s="476" t="str">
        <f t="shared" si="82"/>
        <v/>
      </c>
      <c r="AI30" s="479" t="str">
        <f t="shared" si="82"/>
        <v/>
      </c>
      <c r="AJ30" s="480" t="str">
        <f t="shared" si="82"/>
        <v/>
      </c>
      <c r="AK30" s="476" t="str">
        <f t="shared" si="83"/>
        <v/>
      </c>
      <c r="AL30" s="476" t="str">
        <f t="shared" si="83"/>
        <v/>
      </c>
      <c r="AM30" s="477" t="str">
        <f t="shared" si="83"/>
        <v/>
      </c>
      <c r="AN30" s="478" t="str">
        <f t="shared" si="83"/>
        <v/>
      </c>
      <c r="AO30" s="476" t="str">
        <f t="shared" si="83"/>
        <v/>
      </c>
      <c r="AP30" s="476" t="str">
        <f t="shared" si="83"/>
        <v/>
      </c>
      <c r="AQ30" s="479" t="str">
        <f t="shared" si="83"/>
        <v/>
      </c>
      <c r="AR30" s="480" t="str">
        <f t="shared" si="83"/>
        <v/>
      </c>
      <c r="AS30" s="476" t="str">
        <f t="shared" si="83"/>
        <v/>
      </c>
      <c r="AT30" s="476" t="str">
        <f t="shared" si="83"/>
        <v/>
      </c>
      <c r="AU30" s="477" t="str">
        <f t="shared" si="83"/>
        <v/>
      </c>
      <c r="AV30" s="478" t="str">
        <f t="shared" si="83"/>
        <v/>
      </c>
      <c r="AW30" s="476" t="str">
        <f t="shared" si="83"/>
        <v/>
      </c>
      <c r="AX30" s="476" t="str">
        <f t="shared" si="83"/>
        <v/>
      </c>
      <c r="AY30" s="479" t="str">
        <f t="shared" si="83"/>
        <v/>
      </c>
      <c r="AZ30" s="480" t="str">
        <f t="shared" si="83"/>
        <v/>
      </c>
      <c r="BA30" s="476" t="str">
        <f t="shared" si="84"/>
        <v/>
      </c>
      <c r="BB30" s="476" t="str">
        <f t="shared" si="84"/>
        <v/>
      </c>
      <c r="BC30" s="477" t="str">
        <f t="shared" si="84"/>
        <v/>
      </c>
      <c r="BD30" s="478" t="str">
        <f t="shared" si="84"/>
        <v/>
      </c>
      <c r="BE30" s="476" t="str">
        <f t="shared" si="84"/>
        <v/>
      </c>
      <c r="BF30" s="476" t="str">
        <f t="shared" si="84"/>
        <v/>
      </c>
      <c r="BG30" s="479" t="str">
        <f t="shared" si="84"/>
        <v/>
      </c>
      <c r="BH30" s="480" t="str">
        <f t="shared" si="84"/>
        <v/>
      </c>
      <c r="BI30" s="476" t="str">
        <f t="shared" si="84"/>
        <v/>
      </c>
      <c r="BJ30" s="476" t="str">
        <f t="shared" si="84"/>
        <v/>
      </c>
      <c r="BK30" s="477" t="str">
        <f t="shared" si="84"/>
        <v/>
      </c>
      <c r="BL30" s="478" t="str">
        <f t="shared" si="84"/>
        <v/>
      </c>
      <c r="BM30" s="476" t="str">
        <f t="shared" si="84"/>
        <v/>
      </c>
      <c r="BN30" s="476" t="str">
        <f t="shared" si="84"/>
        <v/>
      </c>
      <c r="BO30" s="479" t="str">
        <f t="shared" si="84"/>
        <v/>
      </c>
      <c r="BP30" s="478" t="str">
        <f t="shared" si="84"/>
        <v/>
      </c>
      <c r="BQ30" s="476" t="str">
        <f t="shared" si="85"/>
        <v/>
      </c>
      <c r="BR30" s="476" t="str">
        <f t="shared" si="85"/>
        <v/>
      </c>
      <c r="BS30" s="479" t="str">
        <f t="shared" si="85"/>
        <v/>
      </c>
      <c r="BT30" s="480" t="str">
        <f t="shared" si="85"/>
        <v/>
      </c>
      <c r="BU30" s="476" t="str">
        <f t="shared" si="85"/>
        <v/>
      </c>
      <c r="BV30" s="476" t="str">
        <f t="shared" si="85"/>
        <v/>
      </c>
      <c r="BW30" s="481" t="str">
        <f t="shared" si="85"/>
        <v/>
      </c>
      <c r="BX30" s="461"/>
      <c r="JT30" s="224">
        <v>22</v>
      </c>
    </row>
    <row r="31" spans="1:280" ht="15.95" customHeight="1">
      <c r="A31" s="1465"/>
      <c r="B31" s="472" t="s">
        <v>720</v>
      </c>
      <c r="C31" s="473" t="str">
        <f>VLOOKUP(B31,'p9'!C:Q,15,0)&amp;""</f>
        <v>×</v>
      </c>
      <c r="D31" s="419" t="str">
        <f>VLOOKUP(B31,'p9'!C:Q,2,0)&amp;""</f>
        <v/>
      </c>
      <c r="E31" s="473" t="str">
        <f>VLOOKUP(B31,'p9'!C:Q,4,0)&amp;""</f>
        <v/>
      </c>
      <c r="F31" s="473" t="str">
        <f>VLOOKUP(B31,'p9'!C:Q,7,0)&amp;""</f>
        <v/>
      </c>
      <c r="G31" s="419" t="str">
        <f>VLOOKUP(B31,'p9'!C:Q,13,0)&amp;""</f>
        <v/>
      </c>
      <c r="H31" s="419" t="str">
        <f>VLOOKUP(B31,'p9'!C:Q,14,0)&amp;""</f>
        <v/>
      </c>
      <c r="I31" s="557"/>
      <c r="J31" s="551"/>
      <c r="K31" s="552"/>
      <c r="L31" s="474" t="s">
        <v>656</v>
      </c>
      <c r="M31" s="553"/>
      <c r="N31" s="554"/>
      <c r="O31" s="555"/>
      <c r="P31" s="552"/>
      <c r="Q31" s="474" t="s">
        <v>656</v>
      </c>
      <c r="R31" s="553"/>
      <c r="S31" s="556"/>
      <c r="T31" s="475" t="str">
        <f t="shared" si="86"/>
        <v/>
      </c>
      <c r="U31" s="476" t="str">
        <f t="shared" si="82"/>
        <v/>
      </c>
      <c r="V31" s="476" t="str">
        <f t="shared" si="82"/>
        <v/>
      </c>
      <c r="W31" s="477" t="str">
        <f t="shared" si="82"/>
        <v/>
      </c>
      <c r="X31" s="478" t="str">
        <f t="shared" si="82"/>
        <v/>
      </c>
      <c r="Y31" s="476" t="str">
        <f t="shared" si="82"/>
        <v/>
      </c>
      <c r="Z31" s="476" t="str">
        <f t="shared" si="82"/>
        <v/>
      </c>
      <c r="AA31" s="479" t="str">
        <f t="shared" si="82"/>
        <v/>
      </c>
      <c r="AB31" s="480" t="str">
        <f t="shared" si="82"/>
        <v/>
      </c>
      <c r="AC31" s="476" t="str">
        <f t="shared" si="82"/>
        <v/>
      </c>
      <c r="AD31" s="476" t="str">
        <f t="shared" si="82"/>
        <v/>
      </c>
      <c r="AE31" s="477" t="str">
        <f t="shared" si="82"/>
        <v/>
      </c>
      <c r="AF31" s="478" t="str">
        <f t="shared" si="82"/>
        <v/>
      </c>
      <c r="AG31" s="476" t="str">
        <f t="shared" si="82"/>
        <v/>
      </c>
      <c r="AH31" s="476" t="str">
        <f t="shared" si="82"/>
        <v/>
      </c>
      <c r="AI31" s="479" t="str">
        <f t="shared" si="82"/>
        <v/>
      </c>
      <c r="AJ31" s="480" t="str">
        <f t="shared" si="82"/>
        <v/>
      </c>
      <c r="AK31" s="476" t="str">
        <f t="shared" si="83"/>
        <v/>
      </c>
      <c r="AL31" s="476" t="str">
        <f t="shared" si="83"/>
        <v/>
      </c>
      <c r="AM31" s="477" t="str">
        <f t="shared" si="83"/>
        <v/>
      </c>
      <c r="AN31" s="478" t="str">
        <f t="shared" si="83"/>
        <v/>
      </c>
      <c r="AO31" s="476" t="str">
        <f t="shared" si="83"/>
        <v/>
      </c>
      <c r="AP31" s="476" t="str">
        <f t="shared" si="83"/>
        <v/>
      </c>
      <c r="AQ31" s="479" t="str">
        <f t="shared" si="83"/>
        <v/>
      </c>
      <c r="AR31" s="480" t="str">
        <f t="shared" si="83"/>
        <v/>
      </c>
      <c r="AS31" s="476" t="str">
        <f t="shared" si="83"/>
        <v/>
      </c>
      <c r="AT31" s="476" t="str">
        <f t="shared" si="83"/>
        <v/>
      </c>
      <c r="AU31" s="477" t="str">
        <f t="shared" si="83"/>
        <v/>
      </c>
      <c r="AV31" s="478" t="str">
        <f t="shared" si="83"/>
        <v/>
      </c>
      <c r="AW31" s="476" t="str">
        <f t="shared" si="83"/>
        <v/>
      </c>
      <c r="AX31" s="476" t="str">
        <f t="shared" si="83"/>
        <v/>
      </c>
      <c r="AY31" s="479" t="str">
        <f t="shared" si="83"/>
        <v/>
      </c>
      <c r="AZ31" s="480" t="str">
        <f t="shared" si="83"/>
        <v/>
      </c>
      <c r="BA31" s="476" t="str">
        <f t="shared" si="84"/>
        <v/>
      </c>
      <c r="BB31" s="476" t="str">
        <f t="shared" si="84"/>
        <v/>
      </c>
      <c r="BC31" s="477" t="str">
        <f t="shared" si="84"/>
        <v/>
      </c>
      <c r="BD31" s="478" t="str">
        <f t="shared" si="84"/>
        <v/>
      </c>
      <c r="BE31" s="476" t="str">
        <f t="shared" si="84"/>
        <v/>
      </c>
      <c r="BF31" s="476" t="str">
        <f t="shared" si="84"/>
        <v/>
      </c>
      <c r="BG31" s="479" t="str">
        <f t="shared" si="84"/>
        <v/>
      </c>
      <c r="BH31" s="480" t="str">
        <f t="shared" si="84"/>
        <v/>
      </c>
      <c r="BI31" s="476" t="str">
        <f t="shared" si="84"/>
        <v/>
      </c>
      <c r="BJ31" s="476" t="str">
        <f t="shared" si="84"/>
        <v/>
      </c>
      <c r="BK31" s="477" t="str">
        <f t="shared" si="84"/>
        <v/>
      </c>
      <c r="BL31" s="478" t="str">
        <f t="shared" si="84"/>
        <v/>
      </c>
      <c r="BM31" s="476" t="str">
        <f t="shared" si="84"/>
        <v/>
      </c>
      <c r="BN31" s="476" t="str">
        <f t="shared" si="84"/>
        <v/>
      </c>
      <c r="BO31" s="479" t="str">
        <f t="shared" si="84"/>
        <v/>
      </c>
      <c r="BP31" s="478" t="str">
        <f t="shared" si="84"/>
        <v/>
      </c>
      <c r="BQ31" s="476" t="str">
        <f t="shared" si="85"/>
        <v/>
      </c>
      <c r="BR31" s="476" t="str">
        <f t="shared" si="85"/>
        <v/>
      </c>
      <c r="BS31" s="479" t="str">
        <f t="shared" si="85"/>
        <v/>
      </c>
      <c r="BT31" s="480" t="str">
        <f t="shared" si="85"/>
        <v/>
      </c>
      <c r="BU31" s="476" t="str">
        <f t="shared" si="85"/>
        <v/>
      </c>
      <c r="BV31" s="476" t="str">
        <f t="shared" si="85"/>
        <v/>
      </c>
      <c r="BW31" s="481" t="str">
        <f t="shared" si="85"/>
        <v/>
      </c>
      <c r="BX31" s="461"/>
    </row>
    <row r="32" spans="1:280" ht="15.95" customHeight="1">
      <c r="A32" s="1465"/>
      <c r="B32" s="472" t="s">
        <v>721</v>
      </c>
      <c r="C32" s="473" t="str">
        <f>VLOOKUP(B32,'p9'!C:Q,15,0)&amp;""</f>
        <v>×</v>
      </c>
      <c r="D32" s="419" t="str">
        <f>VLOOKUP(B32,'p9'!C:Q,2,0)&amp;""</f>
        <v/>
      </c>
      <c r="E32" s="473" t="str">
        <f>VLOOKUP(B32,'p9'!C:Q,4,0)&amp;""</f>
        <v/>
      </c>
      <c r="F32" s="473" t="str">
        <f>VLOOKUP(B32,'p9'!C:Q,7,0)&amp;""</f>
        <v/>
      </c>
      <c r="G32" s="419" t="str">
        <f>VLOOKUP(B32,'p9'!C:Q,13,0)&amp;""</f>
        <v/>
      </c>
      <c r="H32" s="419" t="str">
        <f>VLOOKUP(B32,'p9'!C:Q,14,0)&amp;""</f>
        <v/>
      </c>
      <c r="I32" s="557"/>
      <c r="J32" s="551"/>
      <c r="K32" s="552"/>
      <c r="L32" s="474" t="s">
        <v>656</v>
      </c>
      <c r="M32" s="553"/>
      <c r="N32" s="554"/>
      <c r="O32" s="555"/>
      <c r="P32" s="552"/>
      <c r="Q32" s="474" t="s">
        <v>656</v>
      </c>
      <c r="R32" s="553"/>
      <c r="S32" s="556"/>
      <c r="T32" s="475" t="str">
        <f t="shared" si="86"/>
        <v/>
      </c>
      <c r="U32" s="476" t="str">
        <f t="shared" si="82"/>
        <v/>
      </c>
      <c r="V32" s="476" t="str">
        <f t="shared" si="82"/>
        <v/>
      </c>
      <c r="W32" s="477" t="str">
        <f t="shared" si="82"/>
        <v/>
      </c>
      <c r="X32" s="478" t="str">
        <f t="shared" si="82"/>
        <v/>
      </c>
      <c r="Y32" s="476" t="str">
        <f t="shared" si="82"/>
        <v/>
      </c>
      <c r="Z32" s="476" t="str">
        <f t="shared" si="82"/>
        <v/>
      </c>
      <c r="AA32" s="479" t="str">
        <f t="shared" si="82"/>
        <v/>
      </c>
      <c r="AB32" s="480" t="str">
        <f t="shared" si="82"/>
        <v/>
      </c>
      <c r="AC32" s="476" t="str">
        <f t="shared" si="82"/>
        <v/>
      </c>
      <c r="AD32" s="476" t="str">
        <f t="shared" si="82"/>
        <v/>
      </c>
      <c r="AE32" s="477" t="str">
        <f t="shared" si="82"/>
        <v/>
      </c>
      <c r="AF32" s="478" t="str">
        <f t="shared" si="82"/>
        <v/>
      </c>
      <c r="AG32" s="476" t="str">
        <f t="shared" si="82"/>
        <v/>
      </c>
      <c r="AH32" s="476" t="str">
        <f t="shared" si="82"/>
        <v/>
      </c>
      <c r="AI32" s="479" t="str">
        <f t="shared" si="82"/>
        <v/>
      </c>
      <c r="AJ32" s="480" t="str">
        <f t="shared" si="82"/>
        <v/>
      </c>
      <c r="AK32" s="476" t="str">
        <f t="shared" si="83"/>
        <v/>
      </c>
      <c r="AL32" s="476" t="str">
        <f t="shared" si="83"/>
        <v/>
      </c>
      <c r="AM32" s="477" t="str">
        <f t="shared" si="83"/>
        <v/>
      </c>
      <c r="AN32" s="478" t="str">
        <f t="shared" si="83"/>
        <v/>
      </c>
      <c r="AO32" s="476" t="str">
        <f t="shared" si="83"/>
        <v/>
      </c>
      <c r="AP32" s="476" t="str">
        <f t="shared" si="83"/>
        <v/>
      </c>
      <c r="AQ32" s="479" t="str">
        <f t="shared" si="83"/>
        <v/>
      </c>
      <c r="AR32" s="480" t="str">
        <f t="shared" si="83"/>
        <v/>
      </c>
      <c r="AS32" s="476" t="str">
        <f t="shared" si="83"/>
        <v/>
      </c>
      <c r="AT32" s="476" t="str">
        <f t="shared" si="83"/>
        <v/>
      </c>
      <c r="AU32" s="477" t="str">
        <f t="shared" si="83"/>
        <v/>
      </c>
      <c r="AV32" s="478" t="str">
        <f t="shared" si="83"/>
        <v/>
      </c>
      <c r="AW32" s="476" t="str">
        <f t="shared" si="83"/>
        <v/>
      </c>
      <c r="AX32" s="476" t="str">
        <f t="shared" si="83"/>
        <v/>
      </c>
      <c r="AY32" s="479" t="str">
        <f t="shared" si="83"/>
        <v/>
      </c>
      <c r="AZ32" s="480" t="str">
        <f t="shared" si="83"/>
        <v/>
      </c>
      <c r="BA32" s="476" t="str">
        <f t="shared" si="84"/>
        <v/>
      </c>
      <c r="BB32" s="476" t="str">
        <f t="shared" si="84"/>
        <v/>
      </c>
      <c r="BC32" s="477" t="str">
        <f t="shared" si="84"/>
        <v/>
      </c>
      <c r="BD32" s="478" t="str">
        <f t="shared" si="84"/>
        <v/>
      </c>
      <c r="BE32" s="476" t="str">
        <f t="shared" si="84"/>
        <v/>
      </c>
      <c r="BF32" s="476" t="str">
        <f t="shared" si="84"/>
        <v/>
      </c>
      <c r="BG32" s="479" t="str">
        <f t="shared" si="84"/>
        <v/>
      </c>
      <c r="BH32" s="480" t="str">
        <f t="shared" si="84"/>
        <v/>
      </c>
      <c r="BI32" s="476" t="str">
        <f t="shared" si="84"/>
        <v/>
      </c>
      <c r="BJ32" s="476" t="str">
        <f t="shared" si="84"/>
        <v/>
      </c>
      <c r="BK32" s="477" t="str">
        <f t="shared" si="84"/>
        <v/>
      </c>
      <c r="BL32" s="478" t="str">
        <f t="shared" si="84"/>
        <v/>
      </c>
      <c r="BM32" s="476" t="str">
        <f t="shared" si="84"/>
        <v/>
      </c>
      <c r="BN32" s="476" t="str">
        <f t="shared" si="84"/>
        <v/>
      </c>
      <c r="BO32" s="479" t="str">
        <f t="shared" si="84"/>
        <v/>
      </c>
      <c r="BP32" s="478" t="str">
        <f t="shared" si="84"/>
        <v/>
      </c>
      <c r="BQ32" s="476" t="str">
        <f t="shared" si="85"/>
        <v/>
      </c>
      <c r="BR32" s="476" t="str">
        <f t="shared" si="85"/>
        <v/>
      </c>
      <c r="BS32" s="479" t="str">
        <f t="shared" si="85"/>
        <v/>
      </c>
      <c r="BT32" s="480" t="str">
        <f t="shared" si="85"/>
        <v/>
      </c>
      <c r="BU32" s="476" t="str">
        <f t="shared" si="85"/>
        <v/>
      </c>
      <c r="BV32" s="476" t="str">
        <f t="shared" si="85"/>
        <v/>
      </c>
      <c r="BW32" s="481" t="str">
        <f t="shared" si="85"/>
        <v/>
      </c>
      <c r="BX32" s="461"/>
    </row>
    <row r="33" spans="1:76" ht="15.95" customHeight="1">
      <c r="A33" s="1465"/>
      <c r="B33" s="472" t="s">
        <v>722</v>
      </c>
      <c r="C33" s="473" t="str">
        <f>VLOOKUP(B33,'p9'!C:Q,15,0)&amp;""</f>
        <v>×</v>
      </c>
      <c r="D33" s="419" t="str">
        <f>VLOOKUP(B33,'p9'!C:Q,2,0)&amp;""</f>
        <v/>
      </c>
      <c r="E33" s="473" t="str">
        <f>VLOOKUP(B33,'p9'!C:Q,4,0)&amp;""</f>
        <v/>
      </c>
      <c r="F33" s="473" t="str">
        <f>VLOOKUP(B33,'p9'!C:Q,7,0)&amp;""</f>
        <v/>
      </c>
      <c r="G33" s="419" t="str">
        <f>VLOOKUP(B33,'p9'!C:Q,13,0)&amp;""</f>
        <v/>
      </c>
      <c r="H33" s="419" t="str">
        <f>VLOOKUP(B33,'p9'!C:Q,14,0)&amp;""</f>
        <v/>
      </c>
      <c r="I33" s="557"/>
      <c r="J33" s="551"/>
      <c r="K33" s="552"/>
      <c r="L33" s="474" t="s">
        <v>656</v>
      </c>
      <c r="M33" s="553"/>
      <c r="N33" s="554"/>
      <c r="O33" s="555"/>
      <c r="P33" s="552"/>
      <c r="Q33" s="474" t="s">
        <v>656</v>
      </c>
      <c r="R33" s="553"/>
      <c r="S33" s="556"/>
      <c r="T33" s="475" t="str">
        <f t="shared" si="86"/>
        <v/>
      </c>
      <c r="U33" s="476" t="str">
        <f t="shared" si="82"/>
        <v/>
      </c>
      <c r="V33" s="476" t="str">
        <f t="shared" si="82"/>
        <v/>
      </c>
      <c r="W33" s="477" t="str">
        <f t="shared" si="82"/>
        <v/>
      </c>
      <c r="X33" s="478" t="str">
        <f t="shared" si="82"/>
        <v/>
      </c>
      <c r="Y33" s="476" t="str">
        <f t="shared" si="82"/>
        <v/>
      </c>
      <c r="Z33" s="476" t="str">
        <f t="shared" si="82"/>
        <v/>
      </c>
      <c r="AA33" s="479" t="str">
        <f t="shared" si="82"/>
        <v/>
      </c>
      <c r="AB33" s="480" t="str">
        <f t="shared" si="82"/>
        <v/>
      </c>
      <c r="AC33" s="476" t="str">
        <f t="shared" si="82"/>
        <v/>
      </c>
      <c r="AD33" s="476" t="str">
        <f t="shared" si="82"/>
        <v/>
      </c>
      <c r="AE33" s="477" t="str">
        <f t="shared" si="82"/>
        <v/>
      </c>
      <c r="AF33" s="478" t="str">
        <f t="shared" si="82"/>
        <v/>
      </c>
      <c r="AG33" s="476" t="str">
        <f t="shared" si="82"/>
        <v/>
      </c>
      <c r="AH33" s="476" t="str">
        <f t="shared" si="82"/>
        <v/>
      </c>
      <c r="AI33" s="479" t="str">
        <f t="shared" si="82"/>
        <v/>
      </c>
      <c r="AJ33" s="480" t="str">
        <f t="shared" si="82"/>
        <v/>
      </c>
      <c r="AK33" s="476" t="str">
        <f t="shared" si="83"/>
        <v/>
      </c>
      <c r="AL33" s="476" t="str">
        <f t="shared" si="83"/>
        <v/>
      </c>
      <c r="AM33" s="477" t="str">
        <f t="shared" si="83"/>
        <v/>
      </c>
      <c r="AN33" s="478" t="str">
        <f t="shared" si="83"/>
        <v/>
      </c>
      <c r="AO33" s="476" t="str">
        <f t="shared" si="83"/>
        <v/>
      </c>
      <c r="AP33" s="476" t="str">
        <f t="shared" si="83"/>
        <v/>
      </c>
      <c r="AQ33" s="479" t="str">
        <f t="shared" si="83"/>
        <v/>
      </c>
      <c r="AR33" s="480" t="str">
        <f t="shared" si="83"/>
        <v/>
      </c>
      <c r="AS33" s="476" t="str">
        <f t="shared" si="83"/>
        <v/>
      </c>
      <c r="AT33" s="476" t="str">
        <f t="shared" si="83"/>
        <v/>
      </c>
      <c r="AU33" s="477" t="str">
        <f t="shared" si="83"/>
        <v/>
      </c>
      <c r="AV33" s="478" t="str">
        <f t="shared" si="83"/>
        <v/>
      </c>
      <c r="AW33" s="476" t="str">
        <f t="shared" si="83"/>
        <v/>
      </c>
      <c r="AX33" s="476" t="str">
        <f t="shared" si="83"/>
        <v/>
      </c>
      <c r="AY33" s="479" t="str">
        <f t="shared" si="83"/>
        <v/>
      </c>
      <c r="AZ33" s="480" t="str">
        <f t="shared" si="83"/>
        <v/>
      </c>
      <c r="BA33" s="476" t="str">
        <f t="shared" si="84"/>
        <v/>
      </c>
      <c r="BB33" s="476" t="str">
        <f t="shared" si="84"/>
        <v/>
      </c>
      <c r="BC33" s="477" t="str">
        <f t="shared" si="84"/>
        <v/>
      </c>
      <c r="BD33" s="478" t="str">
        <f t="shared" si="84"/>
        <v/>
      </c>
      <c r="BE33" s="476" t="str">
        <f t="shared" si="84"/>
        <v/>
      </c>
      <c r="BF33" s="476" t="str">
        <f t="shared" si="84"/>
        <v/>
      </c>
      <c r="BG33" s="479" t="str">
        <f t="shared" si="84"/>
        <v/>
      </c>
      <c r="BH33" s="480" t="str">
        <f t="shared" si="84"/>
        <v/>
      </c>
      <c r="BI33" s="476" t="str">
        <f t="shared" si="84"/>
        <v/>
      </c>
      <c r="BJ33" s="476" t="str">
        <f t="shared" si="84"/>
        <v/>
      </c>
      <c r="BK33" s="477" t="str">
        <f t="shared" si="84"/>
        <v/>
      </c>
      <c r="BL33" s="478" t="str">
        <f t="shared" si="84"/>
        <v/>
      </c>
      <c r="BM33" s="476" t="str">
        <f t="shared" si="84"/>
        <v/>
      </c>
      <c r="BN33" s="476" t="str">
        <f t="shared" si="84"/>
        <v/>
      </c>
      <c r="BO33" s="479" t="str">
        <f t="shared" si="84"/>
        <v/>
      </c>
      <c r="BP33" s="478" t="str">
        <f t="shared" si="84"/>
        <v/>
      </c>
      <c r="BQ33" s="476" t="str">
        <f t="shared" si="85"/>
        <v/>
      </c>
      <c r="BR33" s="476" t="str">
        <f t="shared" si="85"/>
        <v/>
      </c>
      <c r="BS33" s="479" t="str">
        <f t="shared" si="85"/>
        <v/>
      </c>
      <c r="BT33" s="480" t="str">
        <f t="shared" si="85"/>
        <v/>
      </c>
      <c r="BU33" s="476" t="str">
        <f t="shared" si="85"/>
        <v/>
      </c>
      <c r="BV33" s="476" t="str">
        <f t="shared" si="85"/>
        <v/>
      </c>
      <c r="BW33" s="481" t="str">
        <f t="shared" si="85"/>
        <v/>
      </c>
      <c r="BX33" s="461"/>
    </row>
    <row r="34" spans="1:76" ht="15.95" customHeight="1">
      <c r="A34" s="1465"/>
      <c r="B34" s="472" t="s">
        <v>723</v>
      </c>
      <c r="C34" s="473" t="str">
        <f>VLOOKUP(B34,'p9'!C:Q,15,0)&amp;""</f>
        <v>×</v>
      </c>
      <c r="D34" s="419" t="str">
        <f>VLOOKUP(B34,'p9'!C:Q,2,0)&amp;""</f>
        <v/>
      </c>
      <c r="E34" s="473" t="str">
        <f>VLOOKUP(B34,'p9'!C:Q,4,0)&amp;""</f>
        <v/>
      </c>
      <c r="F34" s="473" t="str">
        <f>VLOOKUP(B34,'p9'!C:Q,7,0)&amp;""</f>
        <v/>
      </c>
      <c r="G34" s="419" t="str">
        <f>VLOOKUP(B34,'p9'!C:Q,13,0)&amp;""</f>
        <v/>
      </c>
      <c r="H34" s="419" t="str">
        <f>VLOOKUP(B34,'p9'!C:Q,14,0)&amp;""</f>
        <v/>
      </c>
      <c r="I34" s="557"/>
      <c r="J34" s="551"/>
      <c r="K34" s="552"/>
      <c r="L34" s="474" t="s">
        <v>656</v>
      </c>
      <c r="M34" s="553"/>
      <c r="N34" s="554"/>
      <c r="O34" s="555"/>
      <c r="P34" s="552"/>
      <c r="Q34" s="474" t="s">
        <v>656</v>
      </c>
      <c r="R34" s="553"/>
      <c r="S34" s="556"/>
      <c r="T34" s="475" t="str">
        <f t="shared" si="86"/>
        <v/>
      </c>
      <c r="U34" s="476" t="str">
        <f t="shared" si="82"/>
        <v/>
      </c>
      <c r="V34" s="476" t="str">
        <f t="shared" si="82"/>
        <v/>
      </c>
      <c r="W34" s="477" t="str">
        <f t="shared" si="82"/>
        <v/>
      </c>
      <c r="X34" s="478" t="str">
        <f t="shared" si="82"/>
        <v/>
      </c>
      <c r="Y34" s="476" t="str">
        <f t="shared" si="82"/>
        <v/>
      </c>
      <c r="Z34" s="476" t="str">
        <f t="shared" si="82"/>
        <v/>
      </c>
      <c r="AA34" s="479" t="str">
        <f t="shared" si="82"/>
        <v/>
      </c>
      <c r="AB34" s="480" t="str">
        <f t="shared" si="82"/>
        <v/>
      </c>
      <c r="AC34" s="476" t="str">
        <f t="shared" si="82"/>
        <v/>
      </c>
      <c r="AD34" s="476" t="str">
        <f t="shared" si="82"/>
        <v/>
      </c>
      <c r="AE34" s="477" t="str">
        <f t="shared" si="82"/>
        <v/>
      </c>
      <c r="AF34" s="478" t="str">
        <f t="shared" si="82"/>
        <v/>
      </c>
      <c r="AG34" s="476" t="str">
        <f t="shared" si="82"/>
        <v/>
      </c>
      <c r="AH34" s="476" t="str">
        <f t="shared" si="82"/>
        <v/>
      </c>
      <c r="AI34" s="479" t="str">
        <f t="shared" si="82"/>
        <v/>
      </c>
      <c r="AJ34" s="480" t="str">
        <f t="shared" si="82"/>
        <v/>
      </c>
      <c r="AK34" s="476" t="str">
        <f t="shared" si="83"/>
        <v/>
      </c>
      <c r="AL34" s="476" t="str">
        <f t="shared" si="83"/>
        <v/>
      </c>
      <c r="AM34" s="477" t="str">
        <f t="shared" si="83"/>
        <v/>
      </c>
      <c r="AN34" s="478" t="str">
        <f t="shared" si="83"/>
        <v/>
      </c>
      <c r="AO34" s="476" t="str">
        <f t="shared" si="83"/>
        <v/>
      </c>
      <c r="AP34" s="476" t="str">
        <f t="shared" si="83"/>
        <v/>
      </c>
      <c r="AQ34" s="479" t="str">
        <f t="shared" si="83"/>
        <v/>
      </c>
      <c r="AR34" s="480" t="str">
        <f t="shared" si="83"/>
        <v/>
      </c>
      <c r="AS34" s="476" t="str">
        <f t="shared" si="83"/>
        <v/>
      </c>
      <c r="AT34" s="476" t="str">
        <f t="shared" si="83"/>
        <v/>
      </c>
      <c r="AU34" s="477" t="str">
        <f t="shared" si="83"/>
        <v/>
      </c>
      <c r="AV34" s="478" t="str">
        <f t="shared" si="83"/>
        <v/>
      </c>
      <c r="AW34" s="476" t="str">
        <f t="shared" si="83"/>
        <v/>
      </c>
      <c r="AX34" s="476" t="str">
        <f t="shared" si="83"/>
        <v/>
      </c>
      <c r="AY34" s="479" t="str">
        <f t="shared" si="83"/>
        <v/>
      </c>
      <c r="AZ34" s="480" t="str">
        <f t="shared" ref="AZ34:BO49" si="87">IF($O34="",IF(OR($J34="",$M34=""),"",IF(AND(AZ$18&gt;=1*($J34&amp;":"&amp;$K34),AZ$18&lt;=1*($M34&amp;":"&amp;$N34)),1,"")),IF(OR($J34="",$M34=""),"",IF(AND(AZ$18&gt;=1*($J34&amp;":"&amp;$K34),AZ$18&lt;=1*($M34&amp;":"&amp;$N34)),IF(AND(AZ$18&gt;=1*($O34&amp;":"&amp;$P34),AZ$18&lt;=1*($R34&amp;":"&amp;$S34)), "休",1),"")))</f>
        <v/>
      </c>
      <c r="BA34" s="476" t="str">
        <f t="shared" si="84"/>
        <v/>
      </c>
      <c r="BB34" s="476" t="str">
        <f t="shared" si="84"/>
        <v/>
      </c>
      <c r="BC34" s="477" t="str">
        <f t="shared" si="84"/>
        <v/>
      </c>
      <c r="BD34" s="478" t="str">
        <f t="shared" si="84"/>
        <v/>
      </c>
      <c r="BE34" s="476" t="str">
        <f t="shared" si="84"/>
        <v/>
      </c>
      <c r="BF34" s="476" t="str">
        <f t="shared" si="84"/>
        <v/>
      </c>
      <c r="BG34" s="479" t="str">
        <f t="shared" si="84"/>
        <v/>
      </c>
      <c r="BH34" s="480" t="str">
        <f t="shared" si="84"/>
        <v/>
      </c>
      <c r="BI34" s="476" t="str">
        <f t="shared" si="84"/>
        <v/>
      </c>
      <c r="BJ34" s="476" t="str">
        <f t="shared" si="84"/>
        <v/>
      </c>
      <c r="BK34" s="477" t="str">
        <f t="shared" si="84"/>
        <v/>
      </c>
      <c r="BL34" s="478" t="str">
        <f t="shared" si="84"/>
        <v/>
      </c>
      <c r="BM34" s="476" t="str">
        <f t="shared" si="84"/>
        <v/>
      </c>
      <c r="BN34" s="476" t="str">
        <f t="shared" si="84"/>
        <v/>
      </c>
      <c r="BO34" s="479" t="str">
        <f t="shared" si="84"/>
        <v/>
      </c>
      <c r="BP34" s="478" t="str">
        <f t="shared" ref="BP34:BW49" si="88">IF($O34="",IF(OR($J34="",$M34=""),"",IF(AND(BP$18&gt;=1*($J34&amp;":"&amp;$K34),BP$18&lt;=1*($M34&amp;":"&amp;$N34)),1,"")),IF(OR($J34="",$M34=""),"",IF(AND(BP$18&gt;=1*($J34&amp;":"&amp;$K34),BP$18&lt;=1*($M34&amp;":"&amp;$N34)),IF(AND(BP$18&gt;=1*($O34&amp;":"&amp;$P34),BP$18&lt;=1*($R34&amp;":"&amp;$S34)), "休",1),"")))</f>
        <v/>
      </c>
      <c r="BQ34" s="476" t="str">
        <f t="shared" si="85"/>
        <v/>
      </c>
      <c r="BR34" s="476" t="str">
        <f t="shared" si="85"/>
        <v/>
      </c>
      <c r="BS34" s="479" t="str">
        <f t="shared" si="85"/>
        <v/>
      </c>
      <c r="BT34" s="480" t="str">
        <f t="shared" si="85"/>
        <v/>
      </c>
      <c r="BU34" s="476" t="str">
        <f t="shared" si="85"/>
        <v/>
      </c>
      <c r="BV34" s="476" t="str">
        <f t="shared" si="85"/>
        <v/>
      </c>
      <c r="BW34" s="481" t="str">
        <f t="shared" si="85"/>
        <v/>
      </c>
      <c r="BX34" s="461"/>
    </row>
    <row r="35" spans="1:76" ht="15.95" customHeight="1">
      <c r="A35" s="1465"/>
      <c r="B35" s="472" t="s">
        <v>724</v>
      </c>
      <c r="C35" s="473" t="str">
        <f>VLOOKUP(B35,'p9'!C:Q,15,0)&amp;""</f>
        <v>×</v>
      </c>
      <c r="D35" s="419" t="str">
        <f>VLOOKUP(B35,'p9'!C:Q,2,0)&amp;""</f>
        <v/>
      </c>
      <c r="E35" s="473" t="str">
        <f>VLOOKUP(B35,'p9'!C:Q,4,0)&amp;""</f>
        <v/>
      </c>
      <c r="F35" s="473" t="str">
        <f>VLOOKUP(B35,'p9'!C:Q,7,0)&amp;""</f>
        <v/>
      </c>
      <c r="G35" s="419" t="str">
        <f>VLOOKUP(B35,'p9'!C:Q,13,0)&amp;""</f>
        <v/>
      </c>
      <c r="H35" s="419" t="str">
        <f>VLOOKUP(B35,'p9'!C:Q,14,0)&amp;""</f>
        <v/>
      </c>
      <c r="I35" s="557"/>
      <c r="J35" s="551"/>
      <c r="K35" s="552"/>
      <c r="L35" s="474" t="s">
        <v>656</v>
      </c>
      <c r="M35" s="553"/>
      <c r="N35" s="554"/>
      <c r="O35" s="555"/>
      <c r="P35" s="552"/>
      <c r="Q35" s="474" t="s">
        <v>656</v>
      </c>
      <c r="R35" s="553"/>
      <c r="S35" s="556"/>
      <c r="T35" s="475" t="str">
        <f t="shared" si="86"/>
        <v/>
      </c>
      <c r="U35" s="476" t="str">
        <f t="shared" si="86"/>
        <v/>
      </c>
      <c r="V35" s="476" t="str">
        <f t="shared" si="86"/>
        <v/>
      </c>
      <c r="W35" s="477" t="str">
        <f t="shared" si="86"/>
        <v/>
      </c>
      <c r="X35" s="478" t="str">
        <f t="shared" si="86"/>
        <v/>
      </c>
      <c r="Y35" s="476" t="str">
        <f t="shared" si="86"/>
        <v/>
      </c>
      <c r="Z35" s="476" t="str">
        <f t="shared" si="86"/>
        <v/>
      </c>
      <c r="AA35" s="479" t="str">
        <f t="shared" si="86"/>
        <v/>
      </c>
      <c r="AB35" s="480" t="str">
        <f t="shared" si="86"/>
        <v/>
      </c>
      <c r="AC35" s="476" t="str">
        <f t="shared" si="86"/>
        <v/>
      </c>
      <c r="AD35" s="476" t="str">
        <f t="shared" si="86"/>
        <v/>
      </c>
      <c r="AE35" s="477" t="str">
        <f t="shared" si="86"/>
        <v/>
      </c>
      <c r="AF35" s="478" t="str">
        <f t="shared" si="86"/>
        <v/>
      </c>
      <c r="AG35" s="476" t="str">
        <f t="shared" si="86"/>
        <v/>
      </c>
      <c r="AH35" s="476" t="str">
        <f t="shared" si="86"/>
        <v/>
      </c>
      <c r="AI35" s="479" t="str">
        <f t="shared" si="86"/>
        <v/>
      </c>
      <c r="AJ35" s="480" t="str">
        <f t="shared" ref="AJ35:AY50" si="89">IF($O35="",IF(OR($J35="",$M35=""),"",IF(AND(AJ$18&gt;=1*($J35&amp;":"&amp;$K35),AJ$18&lt;=1*($M35&amp;":"&amp;$N35)),1,"")),IF(OR($J35="",$M35=""),"",IF(AND(AJ$18&gt;=1*($J35&amp;":"&amp;$K35),AJ$18&lt;=1*($M35&amp;":"&amp;$N35)),IF(AND(AJ$18&gt;=1*($O35&amp;":"&amp;$P35),AJ$18&lt;=1*($R35&amp;":"&amp;$S35)), "休",1),"")))</f>
        <v/>
      </c>
      <c r="AK35" s="476" t="str">
        <f t="shared" si="89"/>
        <v/>
      </c>
      <c r="AL35" s="476" t="str">
        <f t="shared" si="89"/>
        <v/>
      </c>
      <c r="AM35" s="477" t="str">
        <f t="shared" si="89"/>
        <v/>
      </c>
      <c r="AN35" s="478" t="str">
        <f t="shared" si="89"/>
        <v/>
      </c>
      <c r="AO35" s="476" t="str">
        <f t="shared" si="89"/>
        <v/>
      </c>
      <c r="AP35" s="476" t="str">
        <f t="shared" si="89"/>
        <v/>
      </c>
      <c r="AQ35" s="479" t="str">
        <f t="shared" si="89"/>
        <v/>
      </c>
      <c r="AR35" s="480" t="str">
        <f t="shared" si="89"/>
        <v/>
      </c>
      <c r="AS35" s="476" t="str">
        <f t="shared" si="89"/>
        <v/>
      </c>
      <c r="AT35" s="476" t="str">
        <f t="shared" si="89"/>
        <v/>
      </c>
      <c r="AU35" s="477" t="str">
        <f t="shared" si="89"/>
        <v/>
      </c>
      <c r="AV35" s="478" t="str">
        <f t="shared" si="89"/>
        <v/>
      </c>
      <c r="AW35" s="476" t="str">
        <f t="shared" si="89"/>
        <v/>
      </c>
      <c r="AX35" s="476" t="str">
        <f t="shared" si="89"/>
        <v/>
      </c>
      <c r="AY35" s="479" t="str">
        <f t="shared" si="89"/>
        <v/>
      </c>
      <c r="AZ35" s="480" t="str">
        <f t="shared" si="87"/>
        <v/>
      </c>
      <c r="BA35" s="476" t="str">
        <f t="shared" si="87"/>
        <v/>
      </c>
      <c r="BB35" s="476" t="str">
        <f t="shared" si="87"/>
        <v/>
      </c>
      <c r="BC35" s="477" t="str">
        <f t="shared" si="87"/>
        <v/>
      </c>
      <c r="BD35" s="478" t="str">
        <f t="shared" si="87"/>
        <v/>
      </c>
      <c r="BE35" s="476" t="str">
        <f t="shared" si="87"/>
        <v/>
      </c>
      <c r="BF35" s="476" t="str">
        <f t="shared" si="87"/>
        <v/>
      </c>
      <c r="BG35" s="479" t="str">
        <f t="shared" si="87"/>
        <v/>
      </c>
      <c r="BH35" s="480" t="str">
        <f t="shared" si="87"/>
        <v/>
      </c>
      <c r="BI35" s="476" t="str">
        <f t="shared" si="87"/>
        <v/>
      </c>
      <c r="BJ35" s="476" t="str">
        <f t="shared" si="87"/>
        <v/>
      </c>
      <c r="BK35" s="477" t="str">
        <f t="shared" si="87"/>
        <v/>
      </c>
      <c r="BL35" s="478" t="str">
        <f t="shared" si="87"/>
        <v/>
      </c>
      <c r="BM35" s="476" t="str">
        <f t="shared" si="87"/>
        <v/>
      </c>
      <c r="BN35" s="476" t="str">
        <f t="shared" si="87"/>
        <v/>
      </c>
      <c r="BO35" s="479" t="str">
        <f t="shared" si="87"/>
        <v/>
      </c>
      <c r="BP35" s="478" t="str">
        <f t="shared" si="88"/>
        <v/>
      </c>
      <c r="BQ35" s="476" t="str">
        <f t="shared" si="88"/>
        <v/>
      </c>
      <c r="BR35" s="476" t="str">
        <f t="shared" si="88"/>
        <v/>
      </c>
      <c r="BS35" s="479" t="str">
        <f t="shared" si="88"/>
        <v/>
      </c>
      <c r="BT35" s="480" t="str">
        <f t="shared" si="88"/>
        <v/>
      </c>
      <c r="BU35" s="476" t="str">
        <f t="shared" si="88"/>
        <v/>
      </c>
      <c r="BV35" s="476" t="str">
        <f t="shared" si="88"/>
        <v/>
      </c>
      <c r="BW35" s="481" t="str">
        <f t="shared" si="88"/>
        <v/>
      </c>
      <c r="BX35" s="461"/>
    </row>
    <row r="36" spans="1:76" ht="15.95" customHeight="1">
      <c r="A36" s="1465"/>
      <c r="B36" s="472" t="s">
        <v>725</v>
      </c>
      <c r="C36" s="473" t="str">
        <f>VLOOKUP(B36,'p9'!C:Q,15,0)&amp;""</f>
        <v>×</v>
      </c>
      <c r="D36" s="419" t="str">
        <f>VLOOKUP(B36,'p9'!C:Q,2,0)&amp;""</f>
        <v/>
      </c>
      <c r="E36" s="473" t="str">
        <f>VLOOKUP(B36,'p9'!C:Q,4,0)&amp;""</f>
        <v/>
      </c>
      <c r="F36" s="473" t="str">
        <f>VLOOKUP(B36,'p9'!C:Q,7,0)&amp;""</f>
        <v/>
      </c>
      <c r="G36" s="419" t="str">
        <f>VLOOKUP(B36,'p9'!C:Q,13,0)&amp;""</f>
        <v/>
      </c>
      <c r="H36" s="419" t="str">
        <f>VLOOKUP(B36,'p9'!C:Q,14,0)&amp;""</f>
        <v/>
      </c>
      <c r="I36" s="557"/>
      <c r="J36" s="551"/>
      <c r="K36" s="552"/>
      <c r="L36" s="474" t="s">
        <v>656</v>
      </c>
      <c r="M36" s="553"/>
      <c r="N36" s="554"/>
      <c r="O36" s="555"/>
      <c r="P36" s="552"/>
      <c r="Q36" s="474" t="s">
        <v>656</v>
      </c>
      <c r="R36" s="553"/>
      <c r="S36" s="556"/>
      <c r="T36" s="475" t="str">
        <f t="shared" ref="T36:AI51" si="90">IF($O36="",IF(OR($J36="",$M36=""),"",IF(AND(T$18&gt;=1*($J36&amp;":"&amp;$K36),T$18&lt;=1*($M36&amp;":"&amp;$N36)),1,"")),IF(OR($J36="",$M36=""),"",IF(AND(T$18&gt;=1*($J36&amp;":"&amp;$K36),T$18&lt;=1*($M36&amp;":"&amp;$N36)),IF(AND(T$18&gt;=1*($O36&amp;":"&amp;$P36),T$18&lt;=1*($R36&amp;":"&amp;$S36)), "休",1),"")))</f>
        <v/>
      </c>
      <c r="U36" s="476" t="str">
        <f t="shared" si="90"/>
        <v/>
      </c>
      <c r="V36" s="476" t="str">
        <f t="shared" si="90"/>
        <v/>
      </c>
      <c r="W36" s="477" t="str">
        <f t="shared" si="90"/>
        <v/>
      </c>
      <c r="X36" s="478" t="str">
        <f t="shared" si="90"/>
        <v/>
      </c>
      <c r="Y36" s="476" t="str">
        <f t="shared" si="90"/>
        <v/>
      </c>
      <c r="Z36" s="476" t="str">
        <f t="shared" si="90"/>
        <v/>
      </c>
      <c r="AA36" s="479" t="str">
        <f t="shared" si="90"/>
        <v/>
      </c>
      <c r="AB36" s="480" t="str">
        <f t="shared" si="90"/>
        <v/>
      </c>
      <c r="AC36" s="476" t="str">
        <f t="shared" si="90"/>
        <v/>
      </c>
      <c r="AD36" s="476" t="str">
        <f t="shared" si="90"/>
        <v/>
      </c>
      <c r="AE36" s="477" t="str">
        <f t="shared" si="90"/>
        <v/>
      </c>
      <c r="AF36" s="478" t="str">
        <f t="shared" si="90"/>
        <v/>
      </c>
      <c r="AG36" s="476" t="str">
        <f t="shared" si="90"/>
        <v/>
      </c>
      <c r="AH36" s="476" t="str">
        <f t="shared" si="90"/>
        <v/>
      </c>
      <c r="AI36" s="479" t="str">
        <f t="shared" si="90"/>
        <v/>
      </c>
      <c r="AJ36" s="480" t="str">
        <f t="shared" si="89"/>
        <v/>
      </c>
      <c r="AK36" s="476" t="str">
        <f t="shared" si="89"/>
        <v/>
      </c>
      <c r="AL36" s="476" t="str">
        <f t="shared" si="89"/>
        <v/>
      </c>
      <c r="AM36" s="477" t="str">
        <f t="shared" si="89"/>
        <v/>
      </c>
      <c r="AN36" s="478" t="str">
        <f t="shared" si="89"/>
        <v/>
      </c>
      <c r="AO36" s="476" t="str">
        <f t="shared" si="89"/>
        <v/>
      </c>
      <c r="AP36" s="476" t="str">
        <f t="shared" si="89"/>
        <v/>
      </c>
      <c r="AQ36" s="479" t="str">
        <f t="shared" si="89"/>
        <v/>
      </c>
      <c r="AR36" s="480" t="str">
        <f t="shared" si="89"/>
        <v/>
      </c>
      <c r="AS36" s="476" t="str">
        <f t="shared" si="89"/>
        <v/>
      </c>
      <c r="AT36" s="476" t="str">
        <f t="shared" si="89"/>
        <v/>
      </c>
      <c r="AU36" s="477" t="str">
        <f t="shared" si="89"/>
        <v/>
      </c>
      <c r="AV36" s="478" t="str">
        <f t="shared" si="89"/>
        <v/>
      </c>
      <c r="AW36" s="476" t="str">
        <f t="shared" si="89"/>
        <v/>
      </c>
      <c r="AX36" s="476" t="str">
        <f t="shared" si="89"/>
        <v/>
      </c>
      <c r="AY36" s="479" t="str">
        <f t="shared" si="89"/>
        <v/>
      </c>
      <c r="AZ36" s="480" t="str">
        <f t="shared" si="87"/>
        <v/>
      </c>
      <c r="BA36" s="476" t="str">
        <f t="shared" si="87"/>
        <v/>
      </c>
      <c r="BB36" s="476" t="str">
        <f t="shared" si="87"/>
        <v/>
      </c>
      <c r="BC36" s="477" t="str">
        <f t="shared" si="87"/>
        <v/>
      </c>
      <c r="BD36" s="478" t="str">
        <f t="shared" si="87"/>
        <v/>
      </c>
      <c r="BE36" s="476" t="str">
        <f t="shared" si="87"/>
        <v/>
      </c>
      <c r="BF36" s="476" t="str">
        <f t="shared" si="87"/>
        <v/>
      </c>
      <c r="BG36" s="479" t="str">
        <f t="shared" si="87"/>
        <v/>
      </c>
      <c r="BH36" s="480" t="str">
        <f t="shared" si="87"/>
        <v/>
      </c>
      <c r="BI36" s="476" t="str">
        <f t="shared" si="87"/>
        <v/>
      </c>
      <c r="BJ36" s="476" t="str">
        <f t="shared" si="87"/>
        <v/>
      </c>
      <c r="BK36" s="477" t="str">
        <f t="shared" si="87"/>
        <v/>
      </c>
      <c r="BL36" s="478" t="str">
        <f t="shared" si="87"/>
        <v/>
      </c>
      <c r="BM36" s="476" t="str">
        <f t="shared" si="87"/>
        <v/>
      </c>
      <c r="BN36" s="476" t="str">
        <f t="shared" si="87"/>
        <v/>
      </c>
      <c r="BO36" s="479" t="str">
        <f t="shared" si="87"/>
        <v/>
      </c>
      <c r="BP36" s="478" t="str">
        <f t="shared" si="88"/>
        <v/>
      </c>
      <c r="BQ36" s="476" t="str">
        <f t="shared" si="88"/>
        <v/>
      </c>
      <c r="BR36" s="476" t="str">
        <f t="shared" si="88"/>
        <v/>
      </c>
      <c r="BS36" s="479" t="str">
        <f t="shared" si="88"/>
        <v/>
      </c>
      <c r="BT36" s="480" t="str">
        <f t="shared" si="88"/>
        <v/>
      </c>
      <c r="BU36" s="476" t="str">
        <f t="shared" si="88"/>
        <v/>
      </c>
      <c r="BV36" s="476" t="str">
        <f t="shared" si="88"/>
        <v/>
      </c>
      <c r="BW36" s="481" t="str">
        <f t="shared" si="88"/>
        <v/>
      </c>
      <c r="BX36" s="461"/>
    </row>
    <row r="37" spans="1:76" ht="15.95" customHeight="1">
      <c r="A37" s="1465"/>
      <c r="B37" s="472" t="s">
        <v>726</v>
      </c>
      <c r="C37" s="473" t="str">
        <f>VLOOKUP(B37,'p9'!C:Q,15,0)&amp;""</f>
        <v>×</v>
      </c>
      <c r="D37" s="419" t="str">
        <f>VLOOKUP(B37,'p9'!C:Q,2,0)&amp;""</f>
        <v/>
      </c>
      <c r="E37" s="473" t="str">
        <f>VLOOKUP(B37,'p9'!C:Q,4,0)&amp;""</f>
        <v/>
      </c>
      <c r="F37" s="473" t="str">
        <f>VLOOKUP(B37,'p9'!C:Q,7,0)&amp;""</f>
        <v/>
      </c>
      <c r="G37" s="419" t="str">
        <f>VLOOKUP(B37,'p9'!C:Q,13,0)&amp;""</f>
        <v/>
      </c>
      <c r="H37" s="419" t="str">
        <f>VLOOKUP(B37,'p9'!C:Q,14,0)&amp;""</f>
        <v/>
      </c>
      <c r="I37" s="557"/>
      <c r="J37" s="551"/>
      <c r="K37" s="552"/>
      <c r="L37" s="474" t="s">
        <v>656</v>
      </c>
      <c r="M37" s="553"/>
      <c r="N37" s="554"/>
      <c r="O37" s="555"/>
      <c r="P37" s="552"/>
      <c r="Q37" s="474" t="s">
        <v>656</v>
      </c>
      <c r="R37" s="553"/>
      <c r="S37" s="556"/>
      <c r="T37" s="475" t="str">
        <f t="shared" si="90"/>
        <v/>
      </c>
      <c r="U37" s="476" t="str">
        <f t="shared" si="90"/>
        <v/>
      </c>
      <c r="V37" s="476" t="str">
        <f t="shared" si="90"/>
        <v/>
      </c>
      <c r="W37" s="477" t="str">
        <f t="shared" si="90"/>
        <v/>
      </c>
      <c r="X37" s="478" t="str">
        <f t="shared" si="90"/>
        <v/>
      </c>
      <c r="Y37" s="476" t="str">
        <f t="shared" si="90"/>
        <v/>
      </c>
      <c r="Z37" s="476" t="str">
        <f t="shared" si="90"/>
        <v/>
      </c>
      <c r="AA37" s="479" t="str">
        <f t="shared" si="90"/>
        <v/>
      </c>
      <c r="AB37" s="480" t="str">
        <f t="shared" si="90"/>
        <v/>
      </c>
      <c r="AC37" s="476" t="str">
        <f t="shared" si="90"/>
        <v/>
      </c>
      <c r="AD37" s="476" t="str">
        <f t="shared" si="90"/>
        <v/>
      </c>
      <c r="AE37" s="477" t="str">
        <f t="shared" si="90"/>
        <v/>
      </c>
      <c r="AF37" s="478" t="str">
        <f t="shared" si="90"/>
        <v/>
      </c>
      <c r="AG37" s="476" t="str">
        <f t="shared" si="90"/>
        <v/>
      </c>
      <c r="AH37" s="476" t="str">
        <f t="shared" si="90"/>
        <v/>
      </c>
      <c r="AI37" s="479" t="str">
        <f t="shared" si="90"/>
        <v/>
      </c>
      <c r="AJ37" s="480" t="str">
        <f t="shared" si="89"/>
        <v/>
      </c>
      <c r="AK37" s="476" t="str">
        <f t="shared" si="89"/>
        <v/>
      </c>
      <c r="AL37" s="476" t="str">
        <f t="shared" si="89"/>
        <v/>
      </c>
      <c r="AM37" s="477" t="str">
        <f t="shared" si="89"/>
        <v/>
      </c>
      <c r="AN37" s="478" t="str">
        <f t="shared" si="89"/>
        <v/>
      </c>
      <c r="AO37" s="476" t="str">
        <f t="shared" si="89"/>
        <v/>
      </c>
      <c r="AP37" s="476" t="str">
        <f t="shared" si="89"/>
        <v/>
      </c>
      <c r="AQ37" s="479" t="str">
        <f t="shared" si="89"/>
        <v/>
      </c>
      <c r="AR37" s="480" t="str">
        <f t="shared" si="89"/>
        <v/>
      </c>
      <c r="AS37" s="476" t="str">
        <f t="shared" si="89"/>
        <v/>
      </c>
      <c r="AT37" s="476" t="str">
        <f t="shared" si="89"/>
        <v/>
      </c>
      <c r="AU37" s="477" t="str">
        <f t="shared" si="89"/>
        <v/>
      </c>
      <c r="AV37" s="478" t="str">
        <f t="shared" si="89"/>
        <v/>
      </c>
      <c r="AW37" s="476" t="str">
        <f t="shared" si="89"/>
        <v/>
      </c>
      <c r="AX37" s="476" t="str">
        <f t="shared" si="89"/>
        <v/>
      </c>
      <c r="AY37" s="479" t="str">
        <f t="shared" si="89"/>
        <v/>
      </c>
      <c r="AZ37" s="480" t="str">
        <f t="shared" si="87"/>
        <v/>
      </c>
      <c r="BA37" s="476" t="str">
        <f t="shared" si="87"/>
        <v/>
      </c>
      <c r="BB37" s="476" t="str">
        <f t="shared" si="87"/>
        <v/>
      </c>
      <c r="BC37" s="477" t="str">
        <f t="shared" si="87"/>
        <v/>
      </c>
      <c r="BD37" s="478" t="str">
        <f t="shared" si="87"/>
        <v/>
      </c>
      <c r="BE37" s="476" t="str">
        <f t="shared" si="87"/>
        <v/>
      </c>
      <c r="BF37" s="476" t="str">
        <f t="shared" si="87"/>
        <v/>
      </c>
      <c r="BG37" s="479" t="str">
        <f t="shared" si="87"/>
        <v/>
      </c>
      <c r="BH37" s="480" t="str">
        <f t="shared" si="87"/>
        <v/>
      </c>
      <c r="BI37" s="476" t="str">
        <f t="shared" si="87"/>
        <v/>
      </c>
      <c r="BJ37" s="476" t="str">
        <f t="shared" si="87"/>
        <v/>
      </c>
      <c r="BK37" s="477" t="str">
        <f t="shared" si="87"/>
        <v/>
      </c>
      <c r="BL37" s="478" t="str">
        <f t="shared" si="87"/>
        <v/>
      </c>
      <c r="BM37" s="476" t="str">
        <f t="shared" si="87"/>
        <v/>
      </c>
      <c r="BN37" s="476" t="str">
        <f t="shared" si="87"/>
        <v/>
      </c>
      <c r="BO37" s="479" t="str">
        <f t="shared" si="87"/>
        <v/>
      </c>
      <c r="BP37" s="478" t="str">
        <f t="shared" si="88"/>
        <v/>
      </c>
      <c r="BQ37" s="476" t="str">
        <f t="shared" si="88"/>
        <v/>
      </c>
      <c r="BR37" s="476" t="str">
        <f t="shared" si="88"/>
        <v/>
      </c>
      <c r="BS37" s="479" t="str">
        <f t="shared" si="88"/>
        <v/>
      </c>
      <c r="BT37" s="480" t="str">
        <f t="shared" si="88"/>
        <v/>
      </c>
      <c r="BU37" s="476" t="str">
        <f t="shared" si="88"/>
        <v/>
      </c>
      <c r="BV37" s="476" t="str">
        <f t="shared" si="88"/>
        <v/>
      </c>
      <c r="BW37" s="481" t="str">
        <f t="shared" si="88"/>
        <v/>
      </c>
      <c r="BX37" s="461"/>
    </row>
    <row r="38" spans="1:76" ht="15.95" customHeight="1">
      <c r="A38" s="1465"/>
      <c r="B38" s="419" t="s">
        <v>727</v>
      </c>
      <c r="C38" s="473" t="str">
        <f>VLOOKUP(B38,'p9'!C:Q,15,0)&amp;""</f>
        <v>×</v>
      </c>
      <c r="D38" s="419" t="str">
        <f>VLOOKUP(B38,'p9'!C:Q,2,0)&amp;""</f>
        <v/>
      </c>
      <c r="E38" s="419" t="str">
        <f>VLOOKUP(B38,'p9'!C:Q,4,0)&amp;""</f>
        <v/>
      </c>
      <c r="F38" s="419" t="str">
        <f>VLOOKUP(B38,'p9'!C:Q,7,0)&amp;""</f>
        <v/>
      </c>
      <c r="G38" s="419" t="str">
        <f>VLOOKUP(B38,'p9'!C:Q,13,0)&amp;""</f>
        <v/>
      </c>
      <c r="H38" s="419" t="str">
        <f>VLOOKUP(B38,'p9'!C:Q,14,0)&amp;""</f>
        <v/>
      </c>
      <c r="I38" s="431"/>
      <c r="J38" s="432"/>
      <c r="K38" s="434"/>
      <c r="L38" s="373" t="s">
        <v>656</v>
      </c>
      <c r="M38" s="435"/>
      <c r="N38" s="558"/>
      <c r="O38" s="559"/>
      <c r="P38" s="434"/>
      <c r="Q38" s="373" t="s">
        <v>656</v>
      </c>
      <c r="R38" s="435"/>
      <c r="S38" s="433"/>
      <c r="T38" s="374" t="str">
        <f t="shared" si="90"/>
        <v/>
      </c>
      <c r="U38" s="445" t="str">
        <f t="shared" si="90"/>
        <v/>
      </c>
      <c r="V38" s="445" t="str">
        <f t="shared" si="90"/>
        <v/>
      </c>
      <c r="W38" s="446" t="str">
        <f t="shared" si="90"/>
        <v/>
      </c>
      <c r="X38" s="458" t="str">
        <f t="shared" si="90"/>
        <v/>
      </c>
      <c r="Y38" s="445" t="str">
        <f t="shared" si="90"/>
        <v/>
      </c>
      <c r="Z38" s="445" t="str">
        <f t="shared" si="90"/>
        <v/>
      </c>
      <c r="AA38" s="457" t="str">
        <f t="shared" si="90"/>
        <v/>
      </c>
      <c r="AB38" s="447" t="str">
        <f t="shared" si="90"/>
        <v/>
      </c>
      <c r="AC38" s="445" t="str">
        <f t="shared" si="90"/>
        <v/>
      </c>
      <c r="AD38" s="445" t="str">
        <f t="shared" si="90"/>
        <v/>
      </c>
      <c r="AE38" s="446" t="str">
        <f t="shared" si="90"/>
        <v/>
      </c>
      <c r="AF38" s="458" t="str">
        <f t="shared" si="90"/>
        <v/>
      </c>
      <c r="AG38" s="445" t="str">
        <f t="shared" si="90"/>
        <v/>
      </c>
      <c r="AH38" s="445" t="str">
        <f t="shared" si="90"/>
        <v/>
      </c>
      <c r="AI38" s="457" t="str">
        <f t="shared" si="90"/>
        <v/>
      </c>
      <c r="AJ38" s="447" t="str">
        <f t="shared" si="89"/>
        <v/>
      </c>
      <c r="AK38" s="445" t="str">
        <f t="shared" si="89"/>
        <v/>
      </c>
      <c r="AL38" s="445" t="str">
        <f t="shared" si="89"/>
        <v/>
      </c>
      <c r="AM38" s="446" t="str">
        <f t="shared" si="89"/>
        <v/>
      </c>
      <c r="AN38" s="458" t="str">
        <f t="shared" si="89"/>
        <v/>
      </c>
      <c r="AO38" s="445" t="str">
        <f t="shared" si="89"/>
        <v/>
      </c>
      <c r="AP38" s="445" t="str">
        <f t="shared" si="89"/>
        <v/>
      </c>
      <c r="AQ38" s="457" t="str">
        <f t="shared" si="89"/>
        <v/>
      </c>
      <c r="AR38" s="447" t="str">
        <f t="shared" si="89"/>
        <v/>
      </c>
      <c r="AS38" s="445" t="str">
        <f t="shared" si="89"/>
        <v/>
      </c>
      <c r="AT38" s="445" t="str">
        <f t="shared" si="89"/>
        <v/>
      </c>
      <c r="AU38" s="446" t="str">
        <f t="shared" si="89"/>
        <v/>
      </c>
      <c r="AV38" s="458" t="str">
        <f t="shared" si="89"/>
        <v/>
      </c>
      <c r="AW38" s="445" t="str">
        <f t="shared" si="89"/>
        <v/>
      </c>
      <c r="AX38" s="445" t="str">
        <f t="shared" si="89"/>
        <v/>
      </c>
      <c r="AY38" s="457" t="str">
        <f t="shared" si="89"/>
        <v/>
      </c>
      <c r="AZ38" s="447" t="str">
        <f t="shared" si="87"/>
        <v/>
      </c>
      <c r="BA38" s="445" t="str">
        <f t="shared" si="87"/>
        <v/>
      </c>
      <c r="BB38" s="445" t="str">
        <f t="shared" si="87"/>
        <v/>
      </c>
      <c r="BC38" s="446" t="str">
        <f t="shared" si="87"/>
        <v/>
      </c>
      <c r="BD38" s="458" t="str">
        <f t="shared" si="87"/>
        <v/>
      </c>
      <c r="BE38" s="445" t="str">
        <f t="shared" si="87"/>
        <v/>
      </c>
      <c r="BF38" s="445" t="str">
        <f t="shared" si="87"/>
        <v/>
      </c>
      <c r="BG38" s="457" t="str">
        <f t="shared" si="87"/>
        <v/>
      </c>
      <c r="BH38" s="447" t="str">
        <f t="shared" si="87"/>
        <v/>
      </c>
      <c r="BI38" s="445" t="str">
        <f t="shared" si="87"/>
        <v/>
      </c>
      <c r="BJ38" s="445" t="str">
        <f t="shared" si="87"/>
        <v/>
      </c>
      <c r="BK38" s="446" t="str">
        <f t="shared" si="87"/>
        <v/>
      </c>
      <c r="BL38" s="458" t="str">
        <f t="shared" si="87"/>
        <v/>
      </c>
      <c r="BM38" s="445" t="str">
        <f t="shared" si="87"/>
        <v/>
      </c>
      <c r="BN38" s="445" t="str">
        <f t="shared" si="87"/>
        <v/>
      </c>
      <c r="BO38" s="457" t="str">
        <f t="shared" si="87"/>
        <v/>
      </c>
      <c r="BP38" s="458" t="str">
        <f t="shared" si="88"/>
        <v/>
      </c>
      <c r="BQ38" s="445" t="str">
        <f t="shared" si="88"/>
        <v/>
      </c>
      <c r="BR38" s="445" t="str">
        <f t="shared" si="88"/>
        <v/>
      </c>
      <c r="BS38" s="457" t="str">
        <f t="shared" si="88"/>
        <v/>
      </c>
      <c r="BT38" s="447" t="str">
        <f t="shared" si="88"/>
        <v/>
      </c>
      <c r="BU38" s="445" t="str">
        <f t="shared" si="88"/>
        <v/>
      </c>
      <c r="BV38" s="445" t="str">
        <f t="shared" si="88"/>
        <v/>
      </c>
      <c r="BW38" s="448" t="str">
        <f t="shared" si="88"/>
        <v/>
      </c>
    </row>
    <row r="39" spans="1:76" ht="15.95" customHeight="1">
      <c r="A39" s="1465"/>
      <c r="B39" s="419" t="s">
        <v>728</v>
      </c>
      <c r="C39" s="473" t="str">
        <f>VLOOKUP(B39,'p9'!C:Q,15,0)&amp;""</f>
        <v>×</v>
      </c>
      <c r="D39" s="419" t="str">
        <f>VLOOKUP(B39,'p9'!C:Q,2,0)&amp;""</f>
        <v/>
      </c>
      <c r="E39" s="419" t="str">
        <f>VLOOKUP(B39,'p9'!C:Q,4,0)&amp;""</f>
        <v/>
      </c>
      <c r="F39" s="419" t="str">
        <f>VLOOKUP(B39,'p9'!C:Q,7,0)&amp;""</f>
        <v/>
      </c>
      <c r="G39" s="419" t="str">
        <f>VLOOKUP(B39,'p9'!C:Q,13,0)&amp;""</f>
        <v/>
      </c>
      <c r="H39" s="419" t="str">
        <f>VLOOKUP(B39,'p9'!C:Q,14,0)&amp;""</f>
        <v/>
      </c>
      <c r="I39" s="431"/>
      <c r="J39" s="432"/>
      <c r="K39" s="434"/>
      <c r="L39" s="373" t="s">
        <v>656</v>
      </c>
      <c r="M39" s="435"/>
      <c r="N39" s="558"/>
      <c r="O39" s="559"/>
      <c r="P39" s="434"/>
      <c r="Q39" s="373" t="s">
        <v>656</v>
      </c>
      <c r="R39" s="435"/>
      <c r="S39" s="433"/>
      <c r="T39" s="374" t="str">
        <f t="shared" si="90"/>
        <v/>
      </c>
      <c r="U39" s="445" t="str">
        <f t="shared" si="90"/>
        <v/>
      </c>
      <c r="V39" s="445" t="str">
        <f t="shared" si="90"/>
        <v/>
      </c>
      <c r="W39" s="446" t="str">
        <f t="shared" si="90"/>
        <v/>
      </c>
      <c r="X39" s="458" t="str">
        <f t="shared" si="90"/>
        <v/>
      </c>
      <c r="Y39" s="445" t="str">
        <f t="shared" si="90"/>
        <v/>
      </c>
      <c r="Z39" s="445" t="str">
        <f t="shared" si="90"/>
        <v/>
      </c>
      <c r="AA39" s="457" t="str">
        <f t="shared" si="90"/>
        <v/>
      </c>
      <c r="AB39" s="447" t="str">
        <f t="shared" si="90"/>
        <v/>
      </c>
      <c r="AC39" s="445" t="str">
        <f t="shared" si="90"/>
        <v/>
      </c>
      <c r="AD39" s="445" t="str">
        <f t="shared" si="90"/>
        <v/>
      </c>
      <c r="AE39" s="446" t="str">
        <f t="shared" si="90"/>
        <v/>
      </c>
      <c r="AF39" s="458" t="str">
        <f t="shared" si="90"/>
        <v/>
      </c>
      <c r="AG39" s="445" t="str">
        <f t="shared" si="90"/>
        <v/>
      </c>
      <c r="AH39" s="445" t="str">
        <f t="shared" si="90"/>
        <v/>
      </c>
      <c r="AI39" s="457" t="str">
        <f t="shared" si="90"/>
        <v/>
      </c>
      <c r="AJ39" s="447" t="str">
        <f t="shared" si="89"/>
        <v/>
      </c>
      <c r="AK39" s="445" t="str">
        <f t="shared" si="89"/>
        <v/>
      </c>
      <c r="AL39" s="445" t="str">
        <f t="shared" si="89"/>
        <v/>
      </c>
      <c r="AM39" s="446" t="str">
        <f t="shared" si="89"/>
        <v/>
      </c>
      <c r="AN39" s="458" t="str">
        <f t="shared" si="89"/>
        <v/>
      </c>
      <c r="AO39" s="445" t="str">
        <f t="shared" si="89"/>
        <v/>
      </c>
      <c r="AP39" s="445" t="str">
        <f t="shared" si="89"/>
        <v/>
      </c>
      <c r="AQ39" s="457" t="str">
        <f t="shared" si="89"/>
        <v/>
      </c>
      <c r="AR39" s="447" t="str">
        <f t="shared" si="89"/>
        <v/>
      </c>
      <c r="AS39" s="445" t="str">
        <f t="shared" si="89"/>
        <v/>
      </c>
      <c r="AT39" s="445" t="str">
        <f t="shared" si="89"/>
        <v/>
      </c>
      <c r="AU39" s="446" t="str">
        <f t="shared" si="89"/>
        <v/>
      </c>
      <c r="AV39" s="458" t="str">
        <f t="shared" si="89"/>
        <v/>
      </c>
      <c r="AW39" s="445" t="str">
        <f t="shared" si="89"/>
        <v/>
      </c>
      <c r="AX39" s="445" t="str">
        <f t="shared" si="89"/>
        <v/>
      </c>
      <c r="AY39" s="457" t="str">
        <f t="shared" si="89"/>
        <v/>
      </c>
      <c r="AZ39" s="447" t="str">
        <f t="shared" si="87"/>
        <v/>
      </c>
      <c r="BA39" s="445" t="str">
        <f t="shared" si="87"/>
        <v/>
      </c>
      <c r="BB39" s="445" t="str">
        <f t="shared" si="87"/>
        <v/>
      </c>
      <c r="BC39" s="446" t="str">
        <f t="shared" si="87"/>
        <v/>
      </c>
      <c r="BD39" s="458" t="str">
        <f t="shared" si="87"/>
        <v/>
      </c>
      <c r="BE39" s="445" t="str">
        <f t="shared" si="87"/>
        <v/>
      </c>
      <c r="BF39" s="445" t="str">
        <f t="shared" si="87"/>
        <v/>
      </c>
      <c r="BG39" s="457" t="str">
        <f t="shared" si="87"/>
        <v/>
      </c>
      <c r="BH39" s="447" t="str">
        <f t="shared" si="87"/>
        <v/>
      </c>
      <c r="BI39" s="445" t="str">
        <f t="shared" si="87"/>
        <v/>
      </c>
      <c r="BJ39" s="445" t="str">
        <f t="shared" si="87"/>
        <v/>
      </c>
      <c r="BK39" s="446" t="str">
        <f t="shared" si="87"/>
        <v/>
      </c>
      <c r="BL39" s="458" t="str">
        <f t="shared" si="87"/>
        <v/>
      </c>
      <c r="BM39" s="445" t="str">
        <f t="shared" si="87"/>
        <v/>
      </c>
      <c r="BN39" s="445" t="str">
        <f t="shared" si="87"/>
        <v/>
      </c>
      <c r="BO39" s="457" t="str">
        <f t="shared" si="87"/>
        <v/>
      </c>
      <c r="BP39" s="458" t="str">
        <f t="shared" si="88"/>
        <v/>
      </c>
      <c r="BQ39" s="445" t="str">
        <f t="shared" si="88"/>
        <v/>
      </c>
      <c r="BR39" s="445" t="str">
        <f t="shared" si="88"/>
        <v/>
      </c>
      <c r="BS39" s="457" t="str">
        <f t="shared" si="88"/>
        <v/>
      </c>
      <c r="BT39" s="447" t="str">
        <f t="shared" si="88"/>
        <v/>
      </c>
      <c r="BU39" s="445" t="str">
        <f t="shared" si="88"/>
        <v/>
      </c>
      <c r="BV39" s="445" t="str">
        <f t="shared" si="88"/>
        <v/>
      </c>
      <c r="BW39" s="448" t="str">
        <f t="shared" si="88"/>
        <v/>
      </c>
    </row>
    <row r="40" spans="1:76" ht="15.95" customHeight="1">
      <c r="A40" s="1465"/>
      <c r="B40" s="419" t="s">
        <v>729</v>
      </c>
      <c r="C40" s="473" t="str">
        <f>VLOOKUP(B40,'p9'!C:Q,15,0)&amp;""</f>
        <v>×</v>
      </c>
      <c r="D40" s="419" t="str">
        <f>VLOOKUP(B40,'p9'!C:Q,2,0)&amp;""</f>
        <v/>
      </c>
      <c r="E40" s="419" t="str">
        <f>VLOOKUP(B40,'p9'!C:Q,4,0)&amp;""</f>
        <v/>
      </c>
      <c r="F40" s="419" t="str">
        <f>VLOOKUP(B40,'p9'!C:Q,7,0)&amp;""</f>
        <v/>
      </c>
      <c r="G40" s="419" t="str">
        <f>VLOOKUP(B40,'p9'!C:Q,13,0)&amp;""</f>
        <v/>
      </c>
      <c r="H40" s="419" t="str">
        <f>VLOOKUP(B40,'p9'!C:Q,14,0)&amp;""</f>
        <v/>
      </c>
      <c r="I40" s="431"/>
      <c r="J40" s="432"/>
      <c r="K40" s="434"/>
      <c r="L40" s="373" t="s">
        <v>656</v>
      </c>
      <c r="M40" s="435"/>
      <c r="N40" s="558"/>
      <c r="O40" s="559"/>
      <c r="P40" s="434"/>
      <c r="Q40" s="373" t="s">
        <v>656</v>
      </c>
      <c r="R40" s="435"/>
      <c r="S40" s="433"/>
      <c r="T40" s="374" t="str">
        <f t="shared" si="90"/>
        <v/>
      </c>
      <c r="U40" s="445" t="str">
        <f t="shared" si="90"/>
        <v/>
      </c>
      <c r="V40" s="445" t="str">
        <f t="shared" si="90"/>
        <v/>
      </c>
      <c r="W40" s="446" t="str">
        <f t="shared" si="90"/>
        <v/>
      </c>
      <c r="X40" s="458" t="str">
        <f t="shared" si="90"/>
        <v/>
      </c>
      <c r="Y40" s="445" t="str">
        <f t="shared" si="90"/>
        <v/>
      </c>
      <c r="Z40" s="445" t="str">
        <f t="shared" si="90"/>
        <v/>
      </c>
      <c r="AA40" s="457" t="str">
        <f t="shared" si="90"/>
        <v/>
      </c>
      <c r="AB40" s="447" t="str">
        <f t="shared" si="90"/>
        <v/>
      </c>
      <c r="AC40" s="445" t="str">
        <f t="shared" si="90"/>
        <v/>
      </c>
      <c r="AD40" s="445" t="str">
        <f t="shared" si="90"/>
        <v/>
      </c>
      <c r="AE40" s="446" t="str">
        <f t="shared" si="90"/>
        <v/>
      </c>
      <c r="AF40" s="458" t="str">
        <f t="shared" si="90"/>
        <v/>
      </c>
      <c r="AG40" s="445" t="str">
        <f t="shared" si="90"/>
        <v/>
      </c>
      <c r="AH40" s="445" t="str">
        <f t="shared" si="90"/>
        <v/>
      </c>
      <c r="AI40" s="457" t="str">
        <f t="shared" si="90"/>
        <v/>
      </c>
      <c r="AJ40" s="447" t="str">
        <f t="shared" si="89"/>
        <v/>
      </c>
      <c r="AK40" s="445" t="str">
        <f t="shared" si="89"/>
        <v/>
      </c>
      <c r="AL40" s="445" t="str">
        <f t="shared" si="89"/>
        <v/>
      </c>
      <c r="AM40" s="446" t="str">
        <f t="shared" si="89"/>
        <v/>
      </c>
      <c r="AN40" s="458" t="str">
        <f t="shared" si="89"/>
        <v/>
      </c>
      <c r="AO40" s="445" t="str">
        <f t="shared" si="89"/>
        <v/>
      </c>
      <c r="AP40" s="445" t="str">
        <f t="shared" si="89"/>
        <v/>
      </c>
      <c r="AQ40" s="457" t="str">
        <f t="shared" si="89"/>
        <v/>
      </c>
      <c r="AR40" s="447" t="str">
        <f t="shared" si="89"/>
        <v/>
      </c>
      <c r="AS40" s="445" t="str">
        <f t="shared" si="89"/>
        <v/>
      </c>
      <c r="AT40" s="445" t="str">
        <f t="shared" si="89"/>
        <v/>
      </c>
      <c r="AU40" s="446" t="str">
        <f t="shared" si="89"/>
        <v/>
      </c>
      <c r="AV40" s="458" t="str">
        <f t="shared" si="89"/>
        <v/>
      </c>
      <c r="AW40" s="445" t="str">
        <f t="shared" si="89"/>
        <v/>
      </c>
      <c r="AX40" s="445" t="str">
        <f t="shared" si="89"/>
        <v/>
      </c>
      <c r="AY40" s="457" t="str">
        <f t="shared" si="89"/>
        <v/>
      </c>
      <c r="AZ40" s="447" t="str">
        <f t="shared" si="87"/>
        <v/>
      </c>
      <c r="BA40" s="445" t="str">
        <f t="shared" si="87"/>
        <v/>
      </c>
      <c r="BB40" s="445" t="str">
        <f t="shared" si="87"/>
        <v/>
      </c>
      <c r="BC40" s="446" t="str">
        <f t="shared" si="87"/>
        <v/>
      </c>
      <c r="BD40" s="458" t="str">
        <f t="shared" si="87"/>
        <v/>
      </c>
      <c r="BE40" s="445" t="str">
        <f t="shared" si="87"/>
        <v/>
      </c>
      <c r="BF40" s="445" t="str">
        <f t="shared" si="87"/>
        <v/>
      </c>
      <c r="BG40" s="457" t="str">
        <f t="shared" si="87"/>
        <v/>
      </c>
      <c r="BH40" s="447" t="str">
        <f t="shared" si="87"/>
        <v/>
      </c>
      <c r="BI40" s="445" t="str">
        <f t="shared" si="87"/>
        <v/>
      </c>
      <c r="BJ40" s="445" t="str">
        <f t="shared" si="87"/>
        <v/>
      </c>
      <c r="BK40" s="446" t="str">
        <f t="shared" si="87"/>
        <v/>
      </c>
      <c r="BL40" s="458" t="str">
        <f t="shared" si="87"/>
        <v/>
      </c>
      <c r="BM40" s="445" t="str">
        <f t="shared" si="87"/>
        <v/>
      </c>
      <c r="BN40" s="445" t="str">
        <f t="shared" si="87"/>
        <v/>
      </c>
      <c r="BO40" s="457" t="str">
        <f t="shared" si="87"/>
        <v/>
      </c>
      <c r="BP40" s="458" t="str">
        <f t="shared" si="88"/>
        <v/>
      </c>
      <c r="BQ40" s="445" t="str">
        <f t="shared" si="88"/>
        <v/>
      </c>
      <c r="BR40" s="445" t="str">
        <f t="shared" si="88"/>
        <v/>
      </c>
      <c r="BS40" s="457" t="str">
        <f t="shared" si="88"/>
        <v/>
      </c>
      <c r="BT40" s="447" t="str">
        <f t="shared" si="88"/>
        <v/>
      </c>
      <c r="BU40" s="445" t="str">
        <f t="shared" si="88"/>
        <v/>
      </c>
      <c r="BV40" s="445" t="str">
        <f t="shared" si="88"/>
        <v/>
      </c>
      <c r="BW40" s="448" t="str">
        <f t="shared" si="88"/>
        <v/>
      </c>
    </row>
    <row r="41" spans="1:76" ht="15.95" customHeight="1">
      <c r="A41" s="1465"/>
      <c r="B41" s="419" t="s">
        <v>730</v>
      </c>
      <c r="C41" s="473" t="str">
        <f>VLOOKUP(B41,'p9'!C:Q,15,0)&amp;""</f>
        <v>×</v>
      </c>
      <c r="D41" s="419" t="str">
        <f>VLOOKUP(B41,'p9'!C:Q,2,0)&amp;""</f>
        <v/>
      </c>
      <c r="E41" s="419" t="str">
        <f>VLOOKUP(B41,'p9'!C:Q,4,0)&amp;""</f>
        <v/>
      </c>
      <c r="F41" s="419" t="str">
        <f>VLOOKUP(B41,'p9'!C:Q,7,0)&amp;""</f>
        <v/>
      </c>
      <c r="G41" s="419" t="str">
        <f>VLOOKUP(B41,'p9'!C:Q,13,0)&amp;""</f>
        <v/>
      </c>
      <c r="H41" s="419" t="str">
        <f>VLOOKUP(B41,'p9'!C:Q,14,0)&amp;""</f>
        <v/>
      </c>
      <c r="I41" s="431"/>
      <c r="J41" s="432"/>
      <c r="K41" s="434"/>
      <c r="L41" s="373" t="s">
        <v>656</v>
      </c>
      <c r="M41" s="435"/>
      <c r="N41" s="558"/>
      <c r="O41" s="559"/>
      <c r="P41" s="434"/>
      <c r="Q41" s="373" t="s">
        <v>656</v>
      </c>
      <c r="R41" s="435"/>
      <c r="S41" s="433"/>
      <c r="T41" s="374" t="str">
        <f t="shared" si="90"/>
        <v/>
      </c>
      <c r="U41" s="445" t="str">
        <f t="shared" si="90"/>
        <v/>
      </c>
      <c r="V41" s="445" t="str">
        <f t="shared" si="90"/>
        <v/>
      </c>
      <c r="W41" s="446" t="str">
        <f t="shared" si="90"/>
        <v/>
      </c>
      <c r="X41" s="458" t="str">
        <f t="shared" si="90"/>
        <v/>
      </c>
      <c r="Y41" s="445" t="str">
        <f t="shared" si="90"/>
        <v/>
      </c>
      <c r="Z41" s="445" t="str">
        <f t="shared" si="90"/>
        <v/>
      </c>
      <c r="AA41" s="457" t="str">
        <f t="shared" si="90"/>
        <v/>
      </c>
      <c r="AB41" s="447" t="str">
        <f t="shared" si="90"/>
        <v/>
      </c>
      <c r="AC41" s="445" t="str">
        <f t="shared" si="90"/>
        <v/>
      </c>
      <c r="AD41" s="445" t="str">
        <f t="shared" si="90"/>
        <v/>
      </c>
      <c r="AE41" s="446" t="str">
        <f t="shared" si="90"/>
        <v/>
      </c>
      <c r="AF41" s="458" t="str">
        <f t="shared" si="90"/>
        <v/>
      </c>
      <c r="AG41" s="445" t="str">
        <f t="shared" si="90"/>
        <v/>
      </c>
      <c r="AH41" s="445" t="str">
        <f t="shared" si="90"/>
        <v/>
      </c>
      <c r="AI41" s="457" t="str">
        <f t="shared" si="90"/>
        <v/>
      </c>
      <c r="AJ41" s="447" t="str">
        <f t="shared" si="89"/>
        <v/>
      </c>
      <c r="AK41" s="445" t="str">
        <f t="shared" si="89"/>
        <v/>
      </c>
      <c r="AL41" s="445" t="str">
        <f t="shared" si="89"/>
        <v/>
      </c>
      <c r="AM41" s="446" t="str">
        <f t="shared" si="89"/>
        <v/>
      </c>
      <c r="AN41" s="458" t="str">
        <f t="shared" si="89"/>
        <v/>
      </c>
      <c r="AO41" s="445" t="str">
        <f t="shared" si="89"/>
        <v/>
      </c>
      <c r="AP41" s="445" t="str">
        <f t="shared" si="89"/>
        <v/>
      </c>
      <c r="AQ41" s="457" t="str">
        <f t="shared" si="89"/>
        <v/>
      </c>
      <c r="AR41" s="447" t="str">
        <f t="shared" si="89"/>
        <v/>
      </c>
      <c r="AS41" s="445" t="str">
        <f t="shared" si="89"/>
        <v/>
      </c>
      <c r="AT41" s="445" t="str">
        <f t="shared" si="89"/>
        <v/>
      </c>
      <c r="AU41" s="446" t="str">
        <f t="shared" si="89"/>
        <v/>
      </c>
      <c r="AV41" s="458" t="str">
        <f t="shared" si="89"/>
        <v/>
      </c>
      <c r="AW41" s="445" t="str">
        <f t="shared" si="89"/>
        <v/>
      </c>
      <c r="AX41" s="445" t="str">
        <f t="shared" si="89"/>
        <v/>
      </c>
      <c r="AY41" s="457" t="str">
        <f t="shared" si="89"/>
        <v/>
      </c>
      <c r="AZ41" s="447" t="str">
        <f t="shared" si="87"/>
        <v/>
      </c>
      <c r="BA41" s="445" t="str">
        <f t="shared" si="87"/>
        <v/>
      </c>
      <c r="BB41" s="445" t="str">
        <f t="shared" si="87"/>
        <v/>
      </c>
      <c r="BC41" s="446" t="str">
        <f t="shared" si="87"/>
        <v/>
      </c>
      <c r="BD41" s="458" t="str">
        <f t="shared" si="87"/>
        <v/>
      </c>
      <c r="BE41" s="445" t="str">
        <f t="shared" si="87"/>
        <v/>
      </c>
      <c r="BF41" s="445" t="str">
        <f t="shared" si="87"/>
        <v/>
      </c>
      <c r="BG41" s="457" t="str">
        <f t="shared" si="87"/>
        <v/>
      </c>
      <c r="BH41" s="447" t="str">
        <f t="shared" si="87"/>
        <v/>
      </c>
      <c r="BI41" s="445" t="str">
        <f t="shared" si="87"/>
        <v/>
      </c>
      <c r="BJ41" s="445" t="str">
        <f t="shared" si="87"/>
        <v/>
      </c>
      <c r="BK41" s="446" t="str">
        <f t="shared" si="87"/>
        <v/>
      </c>
      <c r="BL41" s="458" t="str">
        <f t="shared" si="87"/>
        <v/>
      </c>
      <c r="BM41" s="445" t="str">
        <f t="shared" si="87"/>
        <v/>
      </c>
      <c r="BN41" s="445" t="str">
        <f t="shared" si="87"/>
        <v/>
      </c>
      <c r="BO41" s="457" t="str">
        <f t="shared" si="87"/>
        <v/>
      </c>
      <c r="BP41" s="458" t="str">
        <f t="shared" si="88"/>
        <v/>
      </c>
      <c r="BQ41" s="445" t="str">
        <f t="shared" si="88"/>
        <v/>
      </c>
      <c r="BR41" s="445" t="str">
        <f t="shared" si="88"/>
        <v/>
      </c>
      <c r="BS41" s="457" t="str">
        <f t="shared" si="88"/>
        <v/>
      </c>
      <c r="BT41" s="447" t="str">
        <f t="shared" si="88"/>
        <v/>
      </c>
      <c r="BU41" s="445" t="str">
        <f t="shared" si="88"/>
        <v/>
      </c>
      <c r="BV41" s="445" t="str">
        <f t="shared" si="88"/>
        <v/>
      </c>
      <c r="BW41" s="448" t="str">
        <f t="shared" si="88"/>
        <v/>
      </c>
    </row>
    <row r="42" spans="1:76" ht="15.95" customHeight="1">
      <c r="A42" s="1465"/>
      <c r="B42" s="419" t="s">
        <v>731</v>
      </c>
      <c r="C42" s="473" t="str">
        <f>VLOOKUP(B42,'p9'!C:Q,15,0)&amp;""</f>
        <v>×</v>
      </c>
      <c r="D42" s="419" t="str">
        <f>VLOOKUP(B42,'p9'!C:Q,2,0)&amp;""</f>
        <v/>
      </c>
      <c r="E42" s="419" t="str">
        <f>VLOOKUP(B42,'p9'!C:Q,4,0)&amp;""</f>
        <v/>
      </c>
      <c r="F42" s="419" t="str">
        <f>VLOOKUP(B42,'p9'!C:Q,7,0)&amp;""</f>
        <v/>
      </c>
      <c r="G42" s="419" t="str">
        <f>VLOOKUP(B42,'p9'!C:Q,13,0)&amp;""</f>
        <v/>
      </c>
      <c r="H42" s="419" t="str">
        <f>VLOOKUP(B42,'p9'!C:Q,14,0)&amp;""</f>
        <v/>
      </c>
      <c r="I42" s="431"/>
      <c r="J42" s="432"/>
      <c r="K42" s="434"/>
      <c r="L42" s="373" t="s">
        <v>656</v>
      </c>
      <c r="M42" s="435"/>
      <c r="N42" s="558"/>
      <c r="O42" s="559"/>
      <c r="P42" s="434"/>
      <c r="Q42" s="373" t="s">
        <v>656</v>
      </c>
      <c r="R42" s="435"/>
      <c r="S42" s="433"/>
      <c r="T42" s="374" t="str">
        <f t="shared" si="90"/>
        <v/>
      </c>
      <c r="U42" s="445" t="str">
        <f t="shared" si="90"/>
        <v/>
      </c>
      <c r="V42" s="445" t="str">
        <f t="shared" si="90"/>
        <v/>
      </c>
      <c r="W42" s="446" t="str">
        <f t="shared" si="90"/>
        <v/>
      </c>
      <c r="X42" s="458" t="str">
        <f t="shared" si="90"/>
        <v/>
      </c>
      <c r="Y42" s="445" t="str">
        <f t="shared" si="90"/>
        <v/>
      </c>
      <c r="Z42" s="445" t="str">
        <f t="shared" si="90"/>
        <v/>
      </c>
      <c r="AA42" s="457" t="str">
        <f t="shared" si="90"/>
        <v/>
      </c>
      <c r="AB42" s="447" t="str">
        <f t="shared" si="90"/>
        <v/>
      </c>
      <c r="AC42" s="445" t="str">
        <f t="shared" si="90"/>
        <v/>
      </c>
      <c r="AD42" s="445" t="str">
        <f t="shared" si="90"/>
        <v/>
      </c>
      <c r="AE42" s="446" t="str">
        <f t="shared" si="90"/>
        <v/>
      </c>
      <c r="AF42" s="458" t="str">
        <f t="shared" si="90"/>
        <v/>
      </c>
      <c r="AG42" s="445" t="str">
        <f t="shared" si="90"/>
        <v/>
      </c>
      <c r="AH42" s="445" t="str">
        <f t="shared" si="90"/>
        <v/>
      </c>
      <c r="AI42" s="457" t="str">
        <f t="shared" si="90"/>
        <v/>
      </c>
      <c r="AJ42" s="447" t="str">
        <f t="shared" si="89"/>
        <v/>
      </c>
      <c r="AK42" s="445" t="str">
        <f t="shared" si="89"/>
        <v/>
      </c>
      <c r="AL42" s="445" t="str">
        <f t="shared" si="89"/>
        <v/>
      </c>
      <c r="AM42" s="446" t="str">
        <f t="shared" si="89"/>
        <v/>
      </c>
      <c r="AN42" s="458" t="str">
        <f t="shared" si="89"/>
        <v/>
      </c>
      <c r="AO42" s="445" t="str">
        <f t="shared" si="89"/>
        <v/>
      </c>
      <c r="AP42" s="445" t="str">
        <f t="shared" si="89"/>
        <v/>
      </c>
      <c r="AQ42" s="457" t="str">
        <f t="shared" si="89"/>
        <v/>
      </c>
      <c r="AR42" s="447" t="str">
        <f t="shared" si="89"/>
        <v/>
      </c>
      <c r="AS42" s="445" t="str">
        <f t="shared" si="89"/>
        <v/>
      </c>
      <c r="AT42" s="445" t="str">
        <f t="shared" si="89"/>
        <v/>
      </c>
      <c r="AU42" s="446" t="str">
        <f t="shared" si="89"/>
        <v/>
      </c>
      <c r="AV42" s="458" t="str">
        <f t="shared" si="89"/>
        <v/>
      </c>
      <c r="AW42" s="445" t="str">
        <f t="shared" si="89"/>
        <v/>
      </c>
      <c r="AX42" s="445" t="str">
        <f t="shared" si="89"/>
        <v/>
      </c>
      <c r="AY42" s="457" t="str">
        <f t="shared" si="89"/>
        <v/>
      </c>
      <c r="AZ42" s="447" t="str">
        <f t="shared" si="87"/>
        <v/>
      </c>
      <c r="BA42" s="445" t="str">
        <f t="shared" si="87"/>
        <v/>
      </c>
      <c r="BB42" s="445" t="str">
        <f t="shared" si="87"/>
        <v/>
      </c>
      <c r="BC42" s="446" t="str">
        <f t="shared" si="87"/>
        <v/>
      </c>
      <c r="BD42" s="458" t="str">
        <f t="shared" si="87"/>
        <v/>
      </c>
      <c r="BE42" s="445" t="str">
        <f t="shared" si="87"/>
        <v/>
      </c>
      <c r="BF42" s="445" t="str">
        <f t="shared" si="87"/>
        <v/>
      </c>
      <c r="BG42" s="457" t="str">
        <f t="shared" si="87"/>
        <v/>
      </c>
      <c r="BH42" s="447" t="str">
        <f t="shared" si="87"/>
        <v/>
      </c>
      <c r="BI42" s="445" t="str">
        <f t="shared" si="87"/>
        <v/>
      </c>
      <c r="BJ42" s="445" t="str">
        <f t="shared" si="87"/>
        <v/>
      </c>
      <c r="BK42" s="446" t="str">
        <f t="shared" si="87"/>
        <v/>
      </c>
      <c r="BL42" s="458" t="str">
        <f t="shared" si="87"/>
        <v/>
      </c>
      <c r="BM42" s="445" t="str">
        <f t="shared" si="87"/>
        <v/>
      </c>
      <c r="BN42" s="445" t="str">
        <f t="shared" si="87"/>
        <v/>
      </c>
      <c r="BO42" s="457" t="str">
        <f t="shared" si="87"/>
        <v/>
      </c>
      <c r="BP42" s="458" t="str">
        <f t="shared" si="88"/>
        <v/>
      </c>
      <c r="BQ42" s="445" t="str">
        <f t="shared" si="88"/>
        <v/>
      </c>
      <c r="BR42" s="445" t="str">
        <f t="shared" si="88"/>
        <v/>
      </c>
      <c r="BS42" s="457" t="str">
        <f t="shared" si="88"/>
        <v/>
      </c>
      <c r="BT42" s="447" t="str">
        <f t="shared" si="88"/>
        <v/>
      </c>
      <c r="BU42" s="445" t="str">
        <f t="shared" si="88"/>
        <v/>
      </c>
      <c r="BV42" s="445" t="str">
        <f t="shared" si="88"/>
        <v/>
      </c>
      <c r="BW42" s="448" t="str">
        <f t="shared" si="88"/>
        <v/>
      </c>
    </row>
    <row r="43" spans="1:76" ht="15.95" customHeight="1">
      <c r="A43" s="1465"/>
      <c r="B43" s="419" t="s">
        <v>732</v>
      </c>
      <c r="C43" s="473" t="str">
        <f>VLOOKUP(B43,'p9'!C:Q,15,0)&amp;""</f>
        <v>×</v>
      </c>
      <c r="D43" s="419" t="str">
        <f>VLOOKUP(B43,'p9'!C:Q,2,0)&amp;""</f>
        <v/>
      </c>
      <c r="E43" s="419" t="str">
        <f>VLOOKUP(B43,'p9'!C:Q,4,0)&amp;""</f>
        <v/>
      </c>
      <c r="F43" s="419" t="str">
        <f>VLOOKUP(B43,'p9'!C:Q,7,0)&amp;""</f>
        <v/>
      </c>
      <c r="G43" s="419" t="str">
        <f>VLOOKUP(B43,'p9'!C:Q,13,0)&amp;""</f>
        <v/>
      </c>
      <c r="H43" s="419" t="str">
        <f>VLOOKUP(B43,'p9'!C:Q,14,0)&amp;""</f>
        <v/>
      </c>
      <c r="I43" s="431"/>
      <c r="J43" s="432"/>
      <c r="K43" s="434"/>
      <c r="L43" s="373" t="s">
        <v>656</v>
      </c>
      <c r="M43" s="435"/>
      <c r="N43" s="558"/>
      <c r="O43" s="559"/>
      <c r="P43" s="434"/>
      <c r="Q43" s="373" t="s">
        <v>656</v>
      </c>
      <c r="R43" s="435"/>
      <c r="S43" s="433"/>
      <c r="T43" s="374" t="str">
        <f t="shared" si="90"/>
        <v/>
      </c>
      <c r="U43" s="445" t="str">
        <f t="shared" si="90"/>
        <v/>
      </c>
      <c r="V43" s="445" t="str">
        <f t="shared" si="90"/>
        <v/>
      </c>
      <c r="W43" s="446" t="str">
        <f t="shared" si="90"/>
        <v/>
      </c>
      <c r="X43" s="458" t="str">
        <f t="shared" si="90"/>
        <v/>
      </c>
      <c r="Y43" s="445" t="str">
        <f t="shared" si="90"/>
        <v/>
      </c>
      <c r="Z43" s="445" t="str">
        <f t="shared" si="90"/>
        <v/>
      </c>
      <c r="AA43" s="457" t="str">
        <f t="shared" si="90"/>
        <v/>
      </c>
      <c r="AB43" s="447" t="str">
        <f t="shared" si="90"/>
        <v/>
      </c>
      <c r="AC43" s="445" t="str">
        <f t="shared" si="90"/>
        <v/>
      </c>
      <c r="AD43" s="445" t="str">
        <f t="shared" si="90"/>
        <v/>
      </c>
      <c r="AE43" s="446" t="str">
        <f t="shared" si="90"/>
        <v/>
      </c>
      <c r="AF43" s="458" t="str">
        <f t="shared" si="90"/>
        <v/>
      </c>
      <c r="AG43" s="445" t="str">
        <f t="shared" si="90"/>
        <v/>
      </c>
      <c r="AH43" s="445" t="str">
        <f t="shared" si="90"/>
        <v/>
      </c>
      <c r="AI43" s="457" t="str">
        <f t="shared" si="90"/>
        <v/>
      </c>
      <c r="AJ43" s="447" t="str">
        <f t="shared" si="89"/>
        <v/>
      </c>
      <c r="AK43" s="445" t="str">
        <f t="shared" si="89"/>
        <v/>
      </c>
      <c r="AL43" s="445" t="str">
        <f t="shared" si="89"/>
        <v/>
      </c>
      <c r="AM43" s="446" t="str">
        <f t="shared" si="89"/>
        <v/>
      </c>
      <c r="AN43" s="458" t="str">
        <f t="shared" si="89"/>
        <v/>
      </c>
      <c r="AO43" s="445" t="str">
        <f t="shared" si="89"/>
        <v/>
      </c>
      <c r="AP43" s="445" t="str">
        <f t="shared" si="89"/>
        <v/>
      </c>
      <c r="AQ43" s="457" t="str">
        <f t="shared" si="89"/>
        <v/>
      </c>
      <c r="AR43" s="447" t="str">
        <f t="shared" si="89"/>
        <v/>
      </c>
      <c r="AS43" s="445" t="str">
        <f t="shared" si="89"/>
        <v/>
      </c>
      <c r="AT43" s="445" t="str">
        <f t="shared" si="89"/>
        <v/>
      </c>
      <c r="AU43" s="446" t="str">
        <f t="shared" si="89"/>
        <v/>
      </c>
      <c r="AV43" s="458" t="str">
        <f t="shared" si="89"/>
        <v/>
      </c>
      <c r="AW43" s="445" t="str">
        <f t="shared" si="89"/>
        <v/>
      </c>
      <c r="AX43" s="445" t="str">
        <f t="shared" si="89"/>
        <v/>
      </c>
      <c r="AY43" s="457" t="str">
        <f t="shared" si="89"/>
        <v/>
      </c>
      <c r="AZ43" s="447" t="str">
        <f t="shared" si="87"/>
        <v/>
      </c>
      <c r="BA43" s="445" t="str">
        <f t="shared" si="87"/>
        <v/>
      </c>
      <c r="BB43" s="445" t="str">
        <f t="shared" si="87"/>
        <v/>
      </c>
      <c r="BC43" s="446" t="str">
        <f t="shared" si="87"/>
        <v/>
      </c>
      <c r="BD43" s="458" t="str">
        <f t="shared" si="87"/>
        <v/>
      </c>
      <c r="BE43" s="445" t="str">
        <f t="shared" si="87"/>
        <v/>
      </c>
      <c r="BF43" s="445" t="str">
        <f t="shared" si="87"/>
        <v/>
      </c>
      <c r="BG43" s="457" t="str">
        <f t="shared" si="87"/>
        <v/>
      </c>
      <c r="BH43" s="447" t="str">
        <f t="shared" si="87"/>
        <v/>
      </c>
      <c r="BI43" s="445" t="str">
        <f t="shared" si="87"/>
        <v/>
      </c>
      <c r="BJ43" s="445" t="str">
        <f t="shared" si="87"/>
        <v/>
      </c>
      <c r="BK43" s="446" t="str">
        <f t="shared" si="87"/>
        <v/>
      </c>
      <c r="BL43" s="458" t="str">
        <f t="shared" si="87"/>
        <v/>
      </c>
      <c r="BM43" s="445" t="str">
        <f t="shared" si="87"/>
        <v/>
      </c>
      <c r="BN43" s="445" t="str">
        <f t="shared" si="87"/>
        <v/>
      </c>
      <c r="BO43" s="457" t="str">
        <f t="shared" si="87"/>
        <v/>
      </c>
      <c r="BP43" s="458" t="str">
        <f t="shared" si="88"/>
        <v/>
      </c>
      <c r="BQ43" s="445" t="str">
        <f t="shared" si="88"/>
        <v/>
      </c>
      <c r="BR43" s="445" t="str">
        <f t="shared" si="88"/>
        <v/>
      </c>
      <c r="BS43" s="457" t="str">
        <f t="shared" si="88"/>
        <v/>
      </c>
      <c r="BT43" s="447" t="str">
        <f t="shared" si="88"/>
        <v/>
      </c>
      <c r="BU43" s="445" t="str">
        <f t="shared" si="88"/>
        <v/>
      </c>
      <c r="BV43" s="445" t="str">
        <f t="shared" si="88"/>
        <v/>
      </c>
      <c r="BW43" s="448" t="str">
        <f t="shared" si="88"/>
        <v/>
      </c>
    </row>
    <row r="44" spans="1:76" ht="15.95" customHeight="1">
      <c r="A44" s="1465"/>
      <c r="B44" s="419" t="s">
        <v>733</v>
      </c>
      <c r="C44" s="473" t="str">
        <f>VLOOKUP(B44,'p9'!C:Q,15,0)&amp;""</f>
        <v>×</v>
      </c>
      <c r="D44" s="419" t="str">
        <f>VLOOKUP(B44,'p9'!C:Q,2,0)&amp;""</f>
        <v/>
      </c>
      <c r="E44" s="419" t="str">
        <f>VLOOKUP(B44,'p9'!C:Q,4,0)&amp;""</f>
        <v/>
      </c>
      <c r="F44" s="419" t="str">
        <f>VLOOKUP(B44,'p9'!C:Q,7,0)&amp;""</f>
        <v/>
      </c>
      <c r="G44" s="419" t="str">
        <f>VLOOKUP(B44,'p9'!C:Q,13,0)&amp;""</f>
        <v/>
      </c>
      <c r="H44" s="419" t="str">
        <f>VLOOKUP(B44,'p9'!C:Q,14,0)&amp;""</f>
        <v/>
      </c>
      <c r="I44" s="431"/>
      <c r="J44" s="432"/>
      <c r="K44" s="434"/>
      <c r="L44" s="373" t="s">
        <v>656</v>
      </c>
      <c r="M44" s="435"/>
      <c r="N44" s="558"/>
      <c r="O44" s="559"/>
      <c r="P44" s="434"/>
      <c r="Q44" s="373" t="s">
        <v>656</v>
      </c>
      <c r="R44" s="435"/>
      <c r="S44" s="433"/>
      <c r="T44" s="374" t="str">
        <f t="shared" si="90"/>
        <v/>
      </c>
      <c r="U44" s="445" t="str">
        <f t="shared" si="90"/>
        <v/>
      </c>
      <c r="V44" s="445" t="str">
        <f t="shared" si="90"/>
        <v/>
      </c>
      <c r="W44" s="446" t="str">
        <f t="shared" si="90"/>
        <v/>
      </c>
      <c r="X44" s="458" t="str">
        <f t="shared" si="90"/>
        <v/>
      </c>
      <c r="Y44" s="445" t="str">
        <f t="shared" si="90"/>
        <v/>
      </c>
      <c r="Z44" s="445" t="str">
        <f t="shared" si="90"/>
        <v/>
      </c>
      <c r="AA44" s="457" t="str">
        <f t="shared" si="90"/>
        <v/>
      </c>
      <c r="AB44" s="447" t="str">
        <f t="shared" si="90"/>
        <v/>
      </c>
      <c r="AC44" s="445" t="str">
        <f t="shared" si="90"/>
        <v/>
      </c>
      <c r="AD44" s="445" t="str">
        <f t="shared" si="90"/>
        <v/>
      </c>
      <c r="AE44" s="446" t="str">
        <f t="shared" si="90"/>
        <v/>
      </c>
      <c r="AF44" s="458" t="str">
        <f t="shared" si="90"/>
        <v/>
      </c>
      <c r="AG44" s="445" t="str">
        <f t="shared" si="90"/>
        <v/>
      </c>
      <c r="AH44" s="445" t="str">
        <f t="shared" si="90"/>
        <v/>
      </c>
      <c r="AI44" s="457" t="str">
        <f t="shared" si="90"/>
        <v/>
      </c>
      <c r="AJ44" s="447" t="str">
        <f t="shared" si="89"/>
        <v/>
      </c>
      <c r="AK44" s="445" t="str">
        <f t="shared" si="89"/>
        <v/>
      </c>
      <c r="AL44" s="445" t="str">
        <f t="shared" si="89"/>
        <v/>
      </c>
      <c r="AM44" s="446" t="str">
        <f t="shared" si="89"/>
        <v/>
      </c>
      <c r="AN44" s="458" t="str">
        <f t="shared" si="89"/>
        <v/>
      </c>
      <c r="AO44" s="445" t="str">
        <f t="shared" si="89"/>
        <v/>
      </c>
      <c r="AP44" s="445" t="str">
        <f t="shared" si="89"/>
        <v/>
      </c>
      <c r="AQ44" s="457" t="str">
        <f t="shared" si="89"/>
        <v/>
      </c>
      <c r="AR44" s="447" t="str">
        <f t="shared" si="89"/>
        <v/>
      </c>
      <c r="AS44" s="445" t="str">
        <f t="shared" si="89"/>
        <v/>
      </c>
      <c r="AT44" s="445" t="str">
        <f t="shared" si="89"/>
        <v/>
      </c>
      <c r="AU44" s="446" t="str">
        <f t="shared" si="89"/>
        <v/>
      </c>
      <c r="AV44" s="458" t="str">
        <f t="shared" si="89"/>
        <v/>
      </c>
      <c r="AW44" s="445" t="str">
        <f t="shared" si="89"/>
        <v/>
      </c>
      <c r="AX44" s="445" t="str">
        <f t="shared" si="89"/>
        <v/>
      </c>
      <c r="AY44" s="457" t="str">
        <f t="shared" si="89"/>
        <v/>
      </c>
      <c r="AZ44" s="447" t="str">
        <f t="shared" si="87"/>
        <v/>
      </c>
      <c r="BA44" s="445" t="str">
        <f t="shared" si="87"/>
        <v/>
      </c>
      <c r="BB44" s="445" t="str">
        <f t="shared" si="87"/>
        <v/>
      </c>
      <c r="BC44" s="446" t="str">
        <f t="shared" si="87"/>
        <v/>
      </c>
      <c r="BD44" s="458" t="str">
        <f t="shared" si="87"/>
        <v/>
      </c>
      <c r="BE44" s="445" t="str">
        <f t="shared" si="87"/>
        <v/>
      </c>
      <c r="BF44" s="445" t="str">
        <f t="shared" si="87"/>
        <v/>
      </c>
      <c r="BG44" s="457" t="str">
        <f t="shared" si="87"/>
        <v/>
      </c>
      <c r="BH44" s="447" t="str">
        <f t="shared" si="87"/>
        <v/>
      </c>
      <c r="BI44" s="445" t="str">
        <f t="shared" si="87"/>
        <v/>
      </c>
      <c r="BJ44" s="445" t="str">
        <f t="shared" si="87"/>
        <v/>
      </c>
      <c r="BK44" s="446" t="str">
        <f t="shared" si="87"/>
        <v/>
      </c>
      <c r="BL44" s="458" t="str">
        <f t="shared" si="87"/>
        <v/>
      </c>
      <c r="BM44" s="445" t="str">
        <f t="shared" si="87"/>
        <v/>
      </c>
      <c r="BN44" s="445" t="str">
        <f t="shared" si="87"/>
        <v/>
      </c>
      <c r="BO44" s="457" t="str">
        <f t="shared" si="87"/>
        <v/>
      </c>
      <c r="BP44" s="458" t="str">
        <f t="shared" si="88"/>
        <v/>
      </c>
      <c r="BQ44" s="445" t="str">
        <f t="shared" si="88"/>
        <v/>
      </c>
      <c r="BR44" s="445" t="str">
        <f t="shared" si="88"/>
        <v/>
      </c>
      <c r="BS44" s="457" t="str">
        <f t="shared" si="88"/>
        <v/>
      </c>
      <c r="BT44" s="447" t="str">
        <f t="shared" si="88"/>
        <v/>
      </c>
      <c r="BU44" s="445" t="str">
        <f t="shared" si="88"/>
        <v/>
      </c>
      <c r="BV44" s="445" t="str">
        <f t="shared" si="88"/>
        <v/>
      </c>
      <c r="BW44" s="448" t="str">
        <f t="shared" si="88"/>
        <v/>
      </c>
    </row>
    <row r="45" spans="1:76" ht="15.95" customHeight="1">
      <c r="A45" s="1465"/>
      <c r="B45" s="419" t="s">
        <v>734</v>
      </c>
      <c r="C45" s="473" t="str">
        <f>VLOOKUP(B45,'p9'!C:Q,15,0)&amp;""</f>
        <v>×</v>
      </c>
      <c r="D45" s="419" t="str">
        <f>VLOOKUP(B45,'p9'!C:Q,2,0)&amp;""</f>
        <v/>
      </c>
      <c r="E45" s="419" t="str">
        <f>VLOOKUP(B45,'p9'!C:Q,4,0)&amp;""</f>
        <v/>
      </c>
      <c r="F45" s="419" t="str">
        <f>VLOOKUP(B45,'p9'!C:Q,7,0)&amp;""</f>
        <v/>
      </c>
      <c r="G45" s="419" t="str">
        <f>VLOOKUP(B45,'p9'!C:Q,13,0)&amp;""</f>
        <v/>
      </c>
      <c r="H45" s="419" t="str">
        <f>VLOOKUP(B45,'p9'!C:Q,14,0)&amp;""</f>
        <v/>
      </c>
      <c r="I45" s="431"/>
      <c r="J45" s="432"/>
      <c r="K45" s="434"/>
      <c r="L45" s="373" t="s">
        <v>656</v>
      </c>
      <c r="M45" s="435"/>
      <c r="N45" s="558"/>
      <c r="O45" s="559"/>
      <c r="P45" s="434"/>
      <c r="Q45" s="373" t="s">
        <v>656</v>
      </c>
      <c r="R45" s="435"/>
      <c r="S45" s="433"/>
      <c r="T45" s="374" t="str">
        <f t="shared" si="90"/>
        <v/>
      </c>
      <c r="U45" s="445" t="str">
        <f t="shared" si="90"/>
        <v/>
      </c>
      <c r="V45" s="445" t="str">
        <f t="shared" si="90"/>
        <v/>
      </c>
      <c r="W45" s="446" t="str">
        <f t="shared" si="90"/>
        <v/>
      </c>
      <c r="X45" s="458" t="str">
        <f t="shared" si="90"/>
        <v/>
      </c>
      <c r="Y45" s="445" t="str">
        <f t="shared" si="90"/>
        <v/>
      </c>
      <c r="Z45" s="445" t="str">
        <f t="shared" si="90"/>
        <v/>
      </c>
      <c r="AA45" s="457" t="str">
        <f t="shared" si="90"/>
        <v/>
      </c>
      <c r="AB45" s="447" t="str">
        <f t="shared" si="90"/>
        <v/>
      </c>
      <c r="AC45" s="445" t="str">
        <f t="shared" si="90"/>
        <v/>
      </c>
      <c r="AD45" s="445" t="str">
        <f t="shared" si="90"/>
        <v/>
      </c>
      <c r="AE45" s="446" t="str">
        <f t="shared" si="90"/>
        <v/>
      </c>
      <c r="AF45" s="458" t="str">
        <f t="shared" si="90"/>
        <v/>
      </c>
      <c r="AG45" s="445" t="str">
        <f t="shared" si="90"/>
        <v/>
      </c>
      <c r="AH45" s="445" t="str">
        <f t="shared" si="90"/>
        <v/>
      </c>
      <c r="AI45" s="457" t="str">
        <f t="shared" si="90"/>
        <v/>
      </c>
      <c r="AJ45" s="447" t="str">
        <f t="shared" si="89"/>
        <v/>
      </c>
      <c r="AK45" s="445" t="str">
        <f t="shared" si="89"/>
        <v/>
      </c>
      <c r="AL45" s="445" t="str">
        <f t="shared" si="89"/>
        <v/>
      </c>
      <c r="AM45" s="446" t="str">
        <f t="shared" si="89"/>
        <v/>
      </c>
      <c r="AN45" s="458" t="str">
        <f t="shared" si="89"/>
        <v/>
      </c>
      <c r="AO45" s="445" t="str">
        <f t="shared" si="89"/>
        <v/>
      </c>
      <c r="AP45" s="445" t="str">
        <f t="shared" si="89"/>
        <v/>
      </c>
      <c r="AQ45" s="457" t="str">
        <f t="shared" si="89"/>
        <v/>
      </c>
      <c r="AR45" s="447" t="str">
        <f t="shared" si="89"/>
        <v/>
      </c>
      <c r="AS45" s="445" t="str">
        <f t="shared" si="89"/>
        <v/>
      </c>
      <c r="AT45" s="445" t="str">
        <f t="shared" si="89"/>
        <v/>
      </c>
      <c r="AU45" s="446" t="str">
        <f t="shared" si="89"/>
        <v/>
      </c>
      <c r="AV45" s="458" t="str">
        <f t="shared" si="89"/>
        <v/>
      </c>
      <c r="AW45" s="445" t="str">
        <f t="shared" si="89"/>
        <v/>
      </c>
      <c r="AX45" s="445" t="str">
        <f t="shared" si="89"/>
        <v/>
      </c>
      <c r="AY45" s="457" t="str">
        <f t="shared" si="89"/>
        <v/>
      </c>
      <c r="AZ45" s="447" t="str">
        <f t="shared" si="87"/>
        <v/>
      </c>
      <c r="BA45" s="445" t="str">
        <f t="shared" si="87"/>
        <v/>
      </c>
      <c r="BB45" s="445" t="str">
        <f t="shared" si="87"/>
        <v/>
      </c>
      <c r="BC45" s="446" t="str">
        <f t="shared" si="87"/>
        <v/>
      </c>
      <c r="BD45" s="458" t="str">
        <f t="shared" si="87"/>
        <v/>
      </c>
      <c r="BE45" s="445" t="str">
        <f t="shared" si="87"/>
        <v/>
      </c>
      <c r="BF45" s="445" t="str">
        <f t="shared" si="87"/>
        <v/>
      </c>
      <c r="BG45" s="457" t="str">
        <f t="shared" si="87"/>
        <v/>
      </c>
      <c r="BH45" s="447" t="str">
        <f t="shared" si="87"/>
        <v/>
      </c>
      <c r="BI45" s="445" t="str">
        <f t="shared" si="87"/>
        <v/>
      </c>
      <c r="BJ45" s="445" t="str">
        <f t="shared" si="87"/>
        <v/>
      </c>
      <c r="BK45" s="446" t="str">
        <f t="shared" si="87"/>
        <v/>
      </c>
      <c r="BL45" s="458" t="str">
        <f t="shared" si="87"/>
        <v/>
      </c>
      <c r="BM45" s="445" t="str">
        <f t="shared" si="87"/>
        <v/>
      </c>
      <c r="BN45" s="445" t="str">
        <f t="shared" si="87"/>
        <v/>
      </c>
      <c r="BO45" s="457" t="str">
        <f t="shared" si="87"/>
        <v/>
      </c>
      <c r="BP45" s="458" t="str">
        <f t="shared" si="88"/>
        <v/>
      </c>
      <c r="BQ45" s="445" t="str">
        <f t="shared" si="88"/>
        <v/>
      </c>
      <c r="BR45" s="445" t="str">
        <f t="shared" si="88"/>
        <v/>
      </c>
      <c r="BS45" s="457" t="str">
        <f t="shared" si="88"/>
        <v/>
      </c>
      <c r="BT45" s="447" t="str">
        <f t="shared" si="88"/>
        <v/>
      </c>
      <c r="BU45" s="445" t="str">
        <f t="shared" si="88"/>
        <v/>
      </c>
      <c r="BV45" s="445" t="str">
        <f t="shared" si="88"/>
        <v/>
      </c>
      <c r="BW45" s="448" t="str">
        <f t="shared" si="88"/>
        <v/>
      </c>
    </row>
    <row r="46" spans="1:76" ht="15.95" customHeight="1">
      <c r="A46" s="1465"/>
      <c r="B46" s="419" t="s">
        <v>735</v>
      </c>
      <c r="C46" s="473" t="str">
        <f>VLOOKUP(B46,'p9'!C:Q,15,0)&amp;""</f>
        <v>×</v>
      </c>
      <c r="D46" s="419" t="str">
        <f>VLOOKUP(B46,'p9'!C:Q,2,0)&amp;""</f>
        <v/>
      </c>
      <c r="E46" s="419" t="str">
        <f>VLOOKUP(B46,'p9'!C:Q,4,0)&amp;""</f>
        <v/>
      </c>
      <c r="F46" s="419" t="str">
        <f>VLOOKUP(B46,'p9'!C:Q,7,0)&amp;""</f>
        <v/>
      </c>
      <c r="G46" s="419" t="str">
        <f>VLOOKUP(B46,'p9'!C:Q,13,0)&amp;""</f>
        <v/>
      </c>
      <c r="H46" s="419" t="str">
        <f>VLOOKUP(B46,'p9'!C:Q,14,0)&amp;""</f>
        <v/>
      </c>
      <c r="I46" s="431"/>
      <c r="J46" s="432"/>
      <c r="K46" s="434"/>
      <c r="L46" s="373" t="s">
        <v>656</v>
      </c>
      <c r="M46" s="435"/>
      <c r="N46" s="558"/>
      <c r="O46" s="559"/>
      <c r="P46" s="434"/>
      <c r="Q46" s="373" t="s">
        <v>656</v>
      </c>
      <c r="R46" s="435"/>
      <c r="S46" s="433"/>
      <c r="T46" s="374" t="str">
        <f t="shared" si="90"/>
        <v/>
      </c>
      <c r="U46" s="445" t="str">
        <f t="shared" si="90"/>
        <v/>
      </c>
      <c r="V46" s="445" t="str">
        <f t="shared" si="90"/>
        <v/>
      </c>
      <c r="W46" s="446" t="str">
        <f t="shared" si="90"/>
        <v/>
      </c>
      <c r="X46" s="458" t="str">
        <f t="shared" si="90"/>
        <v/>
      </c>
      <c r="Y46" s="445" t="str">
        <f t="shared" si="90"/>
        <v/>
      </c>
      <c r="Z46" s="445" t="str">
        <f t="shared" si="90"/>
        <v/>
      </c>
      <c r="AA46" s="457" t="str">
        <f t="shared" si="90"/>
        <v/>
      </c>
      <c r="AB46" s="447" t="str">
        <f t="shared" si="90"/>
        <v/>
      </c>
      <c r="AC46" s="445" t="str">
        <f t="shared" si="90"/>
        <v/>
      </c>
      <c r="AD46" s="445" t="str">
        <f t="shared" si="90"/>
        <v/>
      </c>
      <c r="AE46" s="446" t="str">
        <f t="shared" si="90"/>
        <v/>
      </c>
      <c r="AF46" s="458" t="str">
        <f t="shared" si="90"/>
        <v/>
      </c>
      <c r="AG46" s="445" t="str">
        <f t="shared" si="90"/>
        <v/>
      </c>
      <c r="AH46" s="445" t="str">
        <f t="shared" si="90"/>
        <v/>
      </c>
      <c r="AI46" s="457" t="str">
        <f t="shared" si="90"/>
        <v/>
      </c>
      <c r="AJ46" s="447" t="str">
        <f t="shared" si="89"/>
        <v/>
      </c>
      <c r="AK46" s="445" t="str">
        <f t="shared" si="89"/>
        <v/>
      </c>
      <c r="AL46" s="445" t="str">
        <f t="shared" si="89"/>
        <v/>
      </c>
      <c r="AM46" s="446" t="str">
        <f t="shared" si="89"/>
        <v/>
      </c>
      <c r="AN46" s="458" t="str">
        <f t="shared" si="89"/>
        <v/>
      </c>
      <c r="AO46" s="445" t="str">
        <f t="shared" si="89"/>
        <v/>
      </c>
      <c r="AP46" s="445" t="str">
        <f t="shared" si="89"/>
        <v/>
      </c>
      <c r="AQ46" s="457" t="str">
        <f t="shared" si="89"/>
        <v/>
      </c>
      <c r="AR46" s="447" t="str">
        <f t="shared" si="89"/>
        <v/>
      </c>
      <c r="AS46" s="445" t="str">
        <f t="shared" si="89"/>
        <v/>
      </c>
      <c r="AT46" s="445" t="str">
        <f t="shared" si="89"/>
        <v/>
      </c>
      <c r="AU46" s="446" t="str">
        <f t="shared" si="89"/>
        <v/>
      </c>
      <c r="AV46" s="458" t="str">
        <f t="shared" si="89"/>
        <v/>
      </c>
      <c r="AW46" s="445" t="str">
        <f t="shared" si="89"/>
        <v/>
      </c>
      <c r="AX46" s="445" t="str">
        <f t="shared" si="89"/>
        <v/>
      </c>
      <c r="AY46" s="457" t="str">
        <f t="shared" si="89"/>
        <v/>
      </c>
      <c r="AZ46" s="447" t="str">
        <f t="shared" si="87"/>
        <v/>
      </c>
      <c r="BA46" s="445" t="str">
        <f t="shared" si="87"/>
        <v/>
      </c>
      <c r="BB46" s="445" t="str">
        <f t="shared" si="87"/>
        <v/>
      </c>
      <c r="BC46" s="446" t="str">
        <f t="shared" si="87"/>
        <v/>
      </c>
      <c r="BD46" s="458" t="str">
        <f t="shared" si="87"/>
        <v/>
      </c>
      <c r="BE46" s="445" t="str">
        <f t="shared" si="87"/>
        <v/>
      </c>
      <c r="BF46" s="445" t="str">
        <f t="shared" si="87"/>
        <v/>
      </c>
      <c r="BG46" s="457" t="str">
        <f t="shared" si="87"/>
        <v/>
      </c>
      <c r="BH46" s="447" t="str">
        <f t="shared" si="87"/>
        <v/>
      </c>
      <c r="BI46" s="445" t="str">
        <f t="shared" si="87"/>
        <v/>
      </c>
      <c r="BJ46" s="445" t="str">
        <f t="shared" si="87"/>
        <v/>
      </c>
      <c r="BK46" s="446" t="str">
        <f t="shared" si="87"/>
        <v/>
      </c>
      <c r="BL46" s="458" t="str">
        <f t="shared" si="87"/>
        <v/>
      </c>
      <c r="BM46" s="445" t="str">
        <f t="shared" si="87"/>
        <v/>
      </c>
      <c r="BN46" s="445" t="str">
        <f t="shared" si="87"/>
        <v/>
      </c>
      <c r="BO46" s="457" t="str">
        <f t="shared" si="87"/>
        <v/>
      </c>
      <c r="BP46" s="458" t="str">
        <f t="shared" si="88"/>
        <v/>
      </c>
      <c r="BQ46" s="445" t="str">
        <f t="shared" si="88"/>
        <v/>
      </c>
      <c r="BR46" s="445" t="str">
        <f t="shared" si="88"/>
        <v/>
      </c>
      <c r="BS46" s="457" t="str">
        <f t="shared" si="88"/>
        <v/>
      </c>
      <c r="BT46" s="447" t="str">
        <f t="shared" si="88"/>
        <v/>
      </c>
      <c r="BU46" s="445" t="str">
        <f t="shared" si="88"/>
        <v/>
      </c>
      <c r="BV46" s="445" t="str">
        <f t="shared" si="88"/>
        <v/>
      </c>
      <c r="BW46" s="448" t="str">
        <f t="shared" si="88"/>
        <v/>
      </c>
    </row>
    <row r="47" spans="1:76" ht="15.95" customHeight="1">
      <c r="A47" s="1465"/>
      <c r="B47" s="419" t="s">
        <v>736</v>
      </c>
      <c r="C47" s="473" t="str">
        <f>VLOOKUP(B47,'p9'!C:Q,15,0)&amp;""</f>
        <v>×</v>
      </c>
      <c r="D47" s="419" t="str">
        <f>VLOOKUP(B47,'p9'!C:Q,2,0)&amp;""</f>
        <v/>
      </c>
      <c r="E47" s="419" t="str">
        <f>VLOOKUP(B47,'p9'!C:Q,4,0)&amp;""</f>
        <v/>
      </c>
      <c r="F47" s="419" t="str">
        <f>VLOOKUP(B47,'p9'!C:Q,7,0)&amp;""</f>
        <v/>
      </c>
      <c r="G47" s="419" t="str">
        <f>VLOOKUP(B47,'p9'!C:Q,13,0)&amp;""</f>
        <v/>
      </c>
      <c r="H47" s="419" t="str">
        <f>VLOOKUP(B47,'p9'!C:Q,14,0)&amp;""</f>
        <v/>
      </c>
      <c r="I47" s="431"/>
      <c r="J47" s="432"/>
      <c r="K47" s="434"/>
      <c r="L47" s="373" t="s">
        <v>656</v>
      </c>
      <c r="M47" s="435"/>
      <c r="N47" s="558"/>
      <c r="O47" s="559"/>
      <c r="P47" s="434"/>
      <c r="Q47" s="373" t="s">
        <v>656</v>
      </c>
      <c r="R47" s="435"/>
      <c r="S47" s="433"/>
      <c r="T47" s="374" t="str">
        <f t="shared" si="90"/>
        <v/>
      </c>
      <c r="U47" s="445" t="str">
        <f t="shared" si="90"/>
        <v/>
      </c>
      <c r="V47" s="445" t="str">
        <f t="shared" si="90"/>
        <v/>
      </c>
      <c r="W47" s="446" t="str">
        <f t="shared" si="90"/>
        <v/>
      </c>
      <c r="X47" s="458" t="str">
        <f t="shared" si="90"/>
        <v/>
      </c>
      <c r="Y47" s="445" t="str">
        <f t="shared" si="90"/>
        <v/>
      </c>
      <c r="Z47" s="445" t="str">
        <f t="shared" si="90"/>
        <v/>
      </c>
      <c r="AA47" s="457" t="str">
        <f t="shared" si="90"/>
        <v/>
      </c>
      <c r="AB47" s="447" t="str">
        <f t="shared" si="90"/>
        <v/>
      </c>
      <c r="AC47" s="445" t="str">
        <f t="shared" si="90"/>
        <v/>
      </c>
      <c r="AD47" s="445" t="str">
        <f t="shared" si="90"/>
        <v/>
      </c>
      <c r="AE47" s="446" t="str">
        <f t="shared" si="90"/>
        <v/>
      </c>
      <c r="AF47" s="458" t="str">
        <f t="shared" si="90"/>
        <v/>
      </c>
      <c r="AG47" s="445" t="str">
        <f t="shared" si="90"/>
        <v/>
      </c>
      <c r="AH47" s="445" t="str">
        <f t="shared" si="90"/>
        <v/>
      </c>
      <c r="AI47" s="457" t="str">
        <f t="shared" si="90"/>
        <v/>
      </c>
      <c r="AJ47" s="447" t="str">
        <f t="shared" si="89"/>
        <v/>
      </c>
      <c r="AK47" s="445" t="str">
        <f t="shared" si="89"/>
        <v/>
      </c>
      <c r="AL47" s="445" t="str">
        <f t="shared" si="89"/>
        <v/>
      </c>
      <c r="AM47" s="446" t="str">
        <f t="shared" si="89"/>
        <v/>
      </c>
      <c r="AN47" s="458" t="str">
        <f t="shared" si="89"/>
        <v/>
      </c>
      <c r="AO47" s="445" t="str">
        <f t="shared" si="89"/>
        <v/>
      </c>
      <c r="AP47" s="445" t="str">
        <f t="shared" si="89"/>
        <v/>
      </c>
      <c r="AQ47" s="457" t="str">
        <f t="shared" si="89"/>
        <v/>
      </c>
      <c r="AR47" s="447" t="str">
        <f t="shared" si="89"/>
        <v/>
      </c>
      <c r="AS47" s="445" t="str">
        <f t="shared" si="89"/>
        <v/>
      </c>
      <c r="AT47" s="445" t="str">
        <f t="shared" si="89"/>
        <v/>
      </c>
      <c r="AU47" s="446" t="str">
        <f t="shared" si="89"/>
        <v/>
      </c>
      <c r="AV47" s="458" t="str">
        <f t="shared" si="89"/>
        <v/>
      </c>
      <c r="AW47" s="445" t="str">
        <f t="shared" si="89"/>
        <v/>
      </c>
      <c r="AX47" s="445" t="str">
        <f t="shared" si="89"/>
        <v/>
      </c>
      <c r="AY47" s="457" t="str">
        <f t="shared" si="89"/>
        <v/>
      </c>
      <c r="AZ47" s="447" t="str">
        <f t="shared" si="87"/>
        <v/>
      </c>
      <c r="BA47" s="445" t="str">
        <f t="shared" si="87"/>
        <v/>
      </c>
      <c r="BB47" s="445" t="str">
        <f t="shared" si="87"/>
        <v/>
      </c>
      <c r="BC47" s="446" t="str">
        <f t="shared" si="87"/>
        <v/>
      </c>
      <c r="BD47" s="458" t="str">
        <f t="shared" si="87"/>
        <v/>
      </c>
      <c r="BE47" s="445" t="str">
        <f t="shared" si="87"/>
        <v/>
      </c>
      <c r="BF47" s="445" t="str">
        <f t="shared" si="87"/>
        <v/>
      </c>
      <c r="BG47" s="457" t="str">
        <f t="shared" si="87"/>
        <v/>
      </c>
      <c r="BH47" s="447" t="str">
        <f t="shared" si="87"/>
        <v/>
      </c>
      <c r="BI47" s="445" t="str">
        <f t="shared" si="87"/>
        <v/>
      </c>
      <c r="BJ47" s="445" t="str">
        <f t="shared" si="87"/>
        <v/>
      </c>
      <c r="BK47" s="446" t="str">
        <f t="shared" si="87"/>
        <v/>
      </c>
      <c r="BL47" s="458" t="str">
        <f t="shared" si="87"/>
        <v/>
      </c>
      <c r="BM47" s="445" t="str">
        <f t="shared" si="87"/>
        <v/>
      </c>
      <c r="BN47" s="445" t="str">
        <f t="shared" si="87"/>
        <v/>
      </c>
      <c r="BO47" s="457" t="str">
        <f t="shared" si="87"/>
        <v/>
      </c>
      <c r="BP47" s="458" t="str">
        <f t="shared" si="88"/>
        <v/>
      </c>
      <c r="BQ47" s="445" t="str">
        <f t="shared" si="88"/>
        <v/>
      </c>
      <c r="BR47" s="445" t="str">
        <f t="shared" si="88"/>
        <v/>
      </c>
      <c r="BS47" s="457" t="str">
        <f t="shared" si="88"/>
        <v/>
      </c>
      <c r="BT47" s="447" t="str">
        <f t="shared" si="88"/>
        <v/>
      </c>
      <c r="BU47" s="445" t="str">
        <f t="shared" si="88"/>
        <v/>
      </c>
      <c r="BV47" s="445" t="str">
        <f t="shared" si="88"/>
        <v/>
      </c>
      <c r="BW47" s="448" t="str">
        <f t="shared" si="88"/>
        <v/>
      </c>
    </row>
    <row r="48" spans="1:76" ht="15.95" customHeight="1">
      <c r="A48" s="1465"/>
      <c r="B48" s="419" t="s">
        <v>737</v>
      </c>
      <c r="C48" s="473" t="str">
        <f>VLOOKUP(B48,'p9'!C:Q,15,0)&amp;""</f>
        <v>×</v>
      </c>
      <c r="D48" s="419" t="str">
        <f>VLOOKUP(B48,'p9'!C:Q,2,0)&amp;""</f>
        <v/>
      </c>
      <c r="E48" s="419" t="str">
        <f>VLOOKUP(B48,'p9'!C:Q,4,0)&amp;""</f>
        <v/>
      </c>
      <c r="F48" s="419" t="str">
        <f>VLOOKUP(B48,'p9'!C:Q,7,0)&amp;""</f>
        <v/>
      </c>
      <c r="G48" s="419" t="str">
        <f>VLOOKUP(B48,'p9'!C:Q,13,0)&amp;""</f>
        <v/>
      </c>
      <c r="H48" s="419" t="str">
        <f>VLOOKUP(B48,'p9'!C:Q,14,0)&amp;""</f>
        <v/>
      </c>
      <c r="I48" s="431"/>
      <c r="J48" s="432"/>
      <c r="K48" s="434"/>
      <c r="L48" s="373" t="s">
        <v>656</v>
      </c>
      <c r="M48" s="435"/>
      <c r="N48" s="558"/>
      <c r="O48" s="559"/>
      <c r="P48" s="434"/>
      <c r="Q48" s="373" t="s">
        <v>656</v>
      </c>
      <c r="R48" s="435"/>
      <c r="S48" s="433"/>
      <c r="T48" s="374" t="str">
        <f t="shared" si="90"/>
        <v/>
      </c>
      <c r="U48" s="445" t="str">
        <f t="shared" si="90"/>
        <v/>
      </c>
      <c r="V48" s="445" t="str">
        <f t="shared" si="90"/>
        <v/>
      </c>
      <c r="W48" s="446" t="str">
        <f t="shared" si="90"/>
        <v/>
      </c>
      <c r="X48" s="458" t="str">
        <f t="shared" si="90"/>
        <v/>
      </c>
      <c r="Y48" s="445" t="str">
        <f t="shared" si="90"/>
        <v/>
      </c>
      <c r="Z48" s="445" t="str">
        <f t="shared" si="90"/>
        <v/>
      </c>
      <c r="AA48" s="457" t="str">
        <f t="shared" si="90"/>
        <v/>
      </c>
      <c r="AB48" s="447" t="str">
        <f t="shared" si="90"/>
        <v/>
      </c>
      <c r="AC48" s="445" t="str">
        <f t="shared" si="90"/>
        <v/>
      </c>
      <c r="AD48" s="445" t="str">
        <f t="shared" si="90"/>
        <v/>
      </c>
      <c r="AE48" s="446" t="str">
        <f t="shared" si="90"/>
        <v/>
      </c>
      <c r="AF48" s="458" t="str">
        <f t="shared" si="90"/>
        <v/>
      </c>
      <c r="AG48" s="445" t="str">
        <f t="shared" si="90"/>
        <v/>
      </c>
      <c r="AH48" s="445" t="str">
        <f t="shared" si="90"/>
        <v/>
      </c>
      <c r="AI48" s="457" t="str">
        <f t="shared" si="90"/>
        <v/>
      </c>
      <c r="AJ48" s="447" t="str">
        <f t="shared" si="89"/>
        <v/>
      </c>
      <c r="AK48" s="445" t="str">
        <f t="shared" si="89"/>
        <v/>
      </c>
      <c r="AL48" s="445" t="str">
        <f t="shared" si="89"/>
        <v/>
      </c>
      <c r="AM48" s="446" t="str">
        <f t="shared" si="89"/>
        <v/>
      </c>
      <c r="AN48" s="458" t="str">
        <f t="shared" si="89"/>
        <v/>
      </c>
      <c r="AO48" s="445" t="str">
        <f t="shared" si="89"/>
        <v/>
      </c>
      <c r="AP48" s="445" t="str">
        <f t="shared" si="89"/>
        <v/>
      </c>
      <c r="AQ48" s="457" t="str">
        <f t="shared" si="89"/>
        <v/>
      </c>
      <c r="AR48" s="447" t="str">
        <f t="shared" si="89"/>
        <v/>
      </c>
      <c r="AS48" s="445" t="str">
        <f t="shared" si="89"/>
        <v/>
      </c>
      <c r="AT48" s="445" t="str">
        <f t="shared" si="89"/>
        <v/>
      </c>
      <c r="AU48" s="446" t="str">
        <f t="shared" si="89"/>
        <v/>
      </c>
      <c r="AV48" s="458" t="str">
        <f t="shared" si="89"/>
        <v/>
      </c>
      <c r="AW48" s="445" t="str">
        <f t="shared" si="89"/>
        <v/>
      </c>
      <c r="AX48" s="445" t="str">
        <f t="shared" si="89"/>
        <v/>
      </c>
      <c r="AY48" s="457" t="str">
        <f t="shared" si="89"/>
        <v/>
      </c>
      <c r="AZ48" s="447" t="str">
        <f t="shared" si="87"/>
        <v/>
      </c>
      <c r="BA48" s="445" t="str">
        <f t="shared" si="87"/>
        <v/>
      </c>
      <c r="BB48" s="445" t="str">
        <f t="shared" si="87"/>
        <v/>
      </c>
      <c r="BC48" s="446" t="str">
        <f t="shared" si="87"/>
        <v/>
      </c>
      <c r="BD48" s="458" t="str">
        <f t="shared" si="87"/>
        <v/>
      </c>
      <c r="BE48" s="445" t="str">
        <f t="shared" si="87"/>
        <v/>
      </c>
      <c r="BF48" s="445" t="str">
        <f t="shared" si="87"/>
        <v/>
      </c>
      <c r="BG48" s="457" t="str">
        <f t="shared" si="87"/>
        <v/>
      </c>
      <c r="BH48" s="447" t="str">
        <f t="shared" si="87"/>
        <v/>
      </c>
      <c r="BI48" s="445" t="str">
        <f t="shared" si="87"/>
        <v/>
      </c>
      <c r="BJ48" s="445" t="str">
        <f t="shared" si="87"/>
        <v/>
      </c>
      <c r="BK48" s="446" t="str">
        <f t="shared" si="87"/>
        <v/>
      </c>
      <c r="BL48" s="458" t="str">
        <f t="shared" si="87"/>
        <v/>
      </c>
      <c r="BM48" s="445" t="str">
        <f t="shared" si="87"/>
        <v/>
      </c>
      <c r="BN48" s="445" t="str">
        <f t="shared" si="87"/>
        <v/>
      </c>
      <c r="BO48" s="457" t="str">
        <f t="shared" si="87"/>
        <v/>
      </c>
      <c r="BP48" s="458" t="str">
        <f t="shared" si="88"/>
        <v/>
      </c>
      <c r="BQ48" s="445" t="str">
        <f t="shared" si="88"/>
        <v/>
      </c>
      <c r="BR48" s="445" t="str">
        <f t="shared" si="88"/>
        <v/>
      </c>
      <c r="BS48" s="457" t="str">
        <f t="shared" si="88"/>
        <v/>
      </c>
      <c r="BT48" s="447" t="str">
        <f t="shared" si="88"/>
        <v/>
      </c>
      <c r="BU48" s="445" t="str">
        <f t="shared" si="88"/>
        <v/>
      </c>
      <c r="BV48" s="445" t="str">
        <f t="shared" si="88"/>
        <v/>
      </c>
      <c r="BW48" s="448" t="str">
        <f t="shared" si="88"/>
        <v/>
      </c>
    </row>
    <row r="49" spans="1:75" ht="15.95" customHeight="1">
      <c r="A49" s="543"/>
      <c r="B49" s="419" t="s">
        <v>738</v>
      </c>
      <c r="C49" s="473" t="str">
        <f>VLOOKUP(B49,'p9'!C:Q,15,0)&amp;""</f>
        <v>×</v>
      </c>
      <c r="D49" s="419" t="str">
        <f>VLOOKUP(B49,'p9'!C:Q,2,0)&amp;""</f>
        <v/>
      </c>
      <c r="E49" s="419" t="str">
        <f>VLOOKUP(B49,'p9'!C:Q,4,0)&amp;""</f>
        <v/>
      </c>
      <c r="F49" s="419" t="str">
        <f>VLOOKUP(B49,'p9'!C:Q,7,0)&amp;""</f>
        <v/>
      </c>
      <c r="G49" s="419" t="str">
        <f>VLOOKUP(B49,'p9'!C:Q,13,0)&amp;""</f>
        <v/>
      </c>
      <c r="H49" s="419" t="str">
        <f>VLOOKUP(B49,'p9'!C:Q,14,0)&amp;""</f>
        <v/>
      </c>
      <c r="I49" s="431"/>
      <c r="J49" s="432"/>
      <c r="K49" s="434"/>
      <c r="L49" s="373" t="s">
        <v>656</v>
      </c>
      <c r="M49" s="435"/>
      <c r="N49" s="558"/>
      <c r="O49" s="559"/>
      <c r="P49" s="434"/>
      <c r="Q49" s="373" t="s">
        <v>656</v>
      </c>
      <c r="R49" s="435"/>
      <c r="S49" s="433"/>
      <c r="T49" s="374" t="str">
        <f t="shared" si="90"/>
        <v/>
      </c>
      <c r="U49" s="445" t="str">
        <f t="shared" si="90"/>
        <v/>
      </c>
      <c r="V49" s="445" t="str">
        <f t="shared" si="90"/>
        <v/>
      </c>
      <c r="W49" s="446" t="str">
        <f t="shared" si="90"/>
        <v/>
      </c>
      <c r="X49" s="458" t="str">
        <f t="shared" si="90"/>
        <v/>
      </c>
      <c r="Y49" s="445" t="str">
        <f t="shared" si="90"/>
        <v/>
      </c>
      <c r="Z49" s="445" t="str">
        <f t="shared" si="90"/>
        <v/>
      </c>
      <c r="AA49" s="457" t="str">
        <f t="shared" si="90"/>
        <v/>
      </c>
      <c r="AB49" s="447" t="str">
        <f t="shared" si="90"/>
        <v/>
      </c>
      <c r="AC49" s="445" t="str">
        <f t="shared" si="90"/>
        <v/>
      </c>
      <c r="AD49" s="445" t="str">
        <f t="shared" si="90"/>
        <v/>
      </c>
      <c r="AE49" s="446" t="str">
        <f t="shared" si="90"/>
        <v/>
      </c>
      <c r="AF49" s="458" t="str">
        <f t="shared" si="90"/>
        <v/>
      </c>
      <c r="AG49" s="445" t="str">
        <f t="shared" si="90"/>
        <v/>
      </c>
      <c r="AH49" s="445" t="str">
        <f t="shared" si="90"/>
        <v/>
      </c>
      <c r="AI49" s="457" t="str">
        <f t="shared" si="90"/>
        <v/>
      </c>
      <c r="AJ49" s="447" t="str">
        <f t="shared" si="89"/>
        <v/>
      </c>
      <c r="AK49" s="445" t="str">
        <f t="shared" si="89"/>
        <v/>
      </c>
      <c r="AL49" s="445" t="str">
        <f t="shared" si="89"/>
        <v/>
      </c>
      <c r="AM49" s="446" t="str">
        <f t="shared" si="89"/>
        <v/>
      </c>
      <c r="AN49" s="458" t="str">
        <f t="shared" si="89"/>
        <v/>
      </c>
      <c r="AO49" s="445" t="str">
        <f t="shared" si="89"/>
        <v/>
      </c>
      <c r="AP49" s="445" t="str">
        <f t="shared" si="89"/>
        <v/>
      </c>
      <c r="AQ49" s="457" t="str">
        <f t="shared" si="89"/>
        <v/>
      </c>
      <c r="AR49" s="447" t="str">
        <f t="shared" si="89"/>
        <v/>
      </c>
      <c r="AS49" s="445" t="str">
        <f t="shared" si="89"/>
        <v/>
      </c>
      <c r="AT49" s="445" t="str">
        <f t="shared" si="89"/>
        <v/>
      </c>
      <c r="AU49" s="446" t="str">
        <f t="shared" si="89"/>
        <v/>
      </c>
      <c r="AV49" s="458" t="str">
        <f t="shared" si="89"/>
        <v/>
      </c>
      <c r="AW49" s="445" t="str">
        <f t="shared" si="89"/>
        <v/>
      </c>
      <c r="AX49" s="445" t="str">
        <f t="shared" si="89"/>
        <v/>
      </c>
      <c r="AY49" s="457" t="str">
        <f t="shared" si="89"/>
        <v/>
      </c>
      <c r="AZ49" s="447" t="str">
        <f t="shared" si="87"/>
        <v/>
      </c>
      <c r="BA49" s="445" t="str">
        <f t="shared" si="87"/>
        <v/>
      </c>
      <c r="BB49" s="445" t="str">
        <f t="shared" si="87"/>
        <v/>
      </c>
      <c r="BC49" s="446" t="str">
        <f t="shared" si="87"/>
        <v/>
      </c>
      <c r="BD49" s="458" t="str">
        <f t="shared" si="87"/>
        <v/>
      </c>
      <c r="BE49" s="445" t="str">
        <f t="shared" si="87"/>
        <v/>
      </c>
      <c r="BF49" s="445" t="str">
        <f t="shared" si="87"/>
        <v/>
      </c>
      <c r="BG49" s="457" t="str">
        <f t="shared" si="87"/>
        <v/>
      </c>
      <c r="BH49" s="447" t="str">
        <f t="shared" si="87"/>
        <v/>
      </c>
      <c r="BI49" s="445" t="str">
        <f t="shared" si="87"/>
        <v/>
      </c>
      <c r="BJ49" s="445" t="str">
        <f t="shared" si="87"/>
        <v/>
      </c>
      <c r="BK49" s="446" t="str">
        <f t="shared" si="87"/>
        <v/>
      </c>
      <c r="BL49" s="458" t="str">
        <f t="shared" si="87"/>
        <v/>
      </c>
      <c r="BM49" s="445" t="str">
        <f t="shared" si="87"/>
        <v/>
      </c>
      <c r="BN49" s="445" t="str">
        <f t="shared" si="87"/>
        <v/>
      </c>
      <c r="BO49" s="457" t="str">
        <f t="shared" si="87"/>
        <v/>
      </c>
      <c r="BP49" s="458" t="str">
        <f t="shared" si="88"/>
        <v/>
      </c>
      <c r="BQ49" s="445" t="str">
        <f t="shared" si="88"/>
        <v/>
      </c>
      <c r="BR49" s="445" t="str">
        <f t="shared" si="88"/>
        <v/>
      </c>
      <c r="BS49" s="457" t="str">
        <f t="shared" si="88"/>
        <v/>
      </c>
      <c r="BT49" s="447" t="str">
        <f t="shared" si="88"/>
        <v/>
      </c>
      <c r="BU49" s="445" t="str">
        <f t="shared" si="88"/>
        <v/>
      </c>
      <c r="BV49" s="445" t="str">
        <f t="shared" si="88"/>
        <v/>
      </c>
      <c r="BW49" s="448" t="str">
        <f t="shared" si="88"/>
        <v/>
      </c>
    </row>
    <row r="50" spans="1:75" ht="15.95" customHeight="1">
      <c r="A50" s="543"/>
      <c r="B50" s="419" t="s">
        <v>739</v>
      </c>
      <c r="C50" s="473" t="str">
        <f>VLOOKUP(B50,'p9'!C:Q,15,0)&amp;""</f>
        <v>×</v>
      </c>
      <c r="D50" s="419" t="str">
        <f>VLOOKUP(B50,'p9'!C:Q,2,0)&amp;""</f>
        <v/>
      </c>
      <c r="E50" s="419" t="str">
        <f>VLOOKUP(B50,'p9'!C:Q,4,0)&amp;""</f>
        <v/>
      </c>
      <c r="F50" s="419" t="str">
        <f>VLOOKUP(B50,'p9'!C:Q,7,0)&amp;""</f>
        <v/>
      </c>
      <c r="G50" s="419" t="str">
        <f>VLOOKUP(B50,'p9'!C:Q,13,0)&amp;""</f>
        <v/>
      </c>
      <c r="H50" s="419" t="str">
        <f>VLOOKUP(B50,'p9'!C:Q,14,0)&amp;""</f>
        <v/>
      </c>
      <c r="I50" s="431"/>
      <c r="J50" s="432"/>
      <c r="K50" s="434"/>
      <c r="L50" s="373" t="s">
        <v>656</v>
      </c>
      <c r="M50" s="435"/>
      <c r="N50" s="558"/>
      <c r="O50" s="559"/>
      <c r="P50" s="434"/>
      <c r="Q50" s="373" t="s">
        <v>656</v>
      </c>
      <c r="R50" s="435"/>
      <c r="S50" s="433"/>
      <c r="T50" s="374" t="str">
        <f t="shared" si="90"/>
        <v/>
      </c>
      <c r="U50" s="445" t="str">
        <f t="shared" si="90"/>
        <v/>
      </c>
      <c r="V50" s="445" t="str">
        <f t="shared" si="90"/>
        <v/>
      </c>
      <c r="W50" s="446" t="str">
        <f t="shared" si="90"/>
        <v/>
      </c>
      <c r="X50" s="458" t="str">
        <f t="shared" si="90"/>
        <v/>
      </c>
      <c r="Y50" s="445" t="str">
        <f t="shared" si="90"/>
        <v/>
      </c>
      <c r="Z50" s="445" t="str">
        <f t="shared" si="90"/>
        <v/>
      </c>
      <c r="AA50" s="457" t="str">
        <f t="shared" si="90"/>
        <v/>
      </c>
      <c r="AB50" s="447" t="str">
        <f t="shared" si="90"/>
        <v/>
      </c>
      <c r="AC50" s="445" t="str">
        <f t="shared" si="90"/>
        <v/>
      </c>
      <c r="AD50" s="445" t="str">
        <f t="shared" si="90"/>
        <v/>
      </c>
      <c r="AE50" s="446" t="str">
        <f t="shared" si="90"/>
        <v/>
      </c>
      <c r="AF50" s="458" t="str">
        <f t="shared" si="90"/>
        <v/>
      </c>
      <c r="AG50" s="445" t="str">
        <f t="shared" si="90"/>
        <v/>
      </c>
      <c r="AH50" s="445" t="str">
        <f t="shared" si="90"/>
        <v/>
      </c>
      <c r="AI50" s="457" t="str">
        <f t="shared" si="90"/>
        <v/>
      </c>
      <c r="AJ50" s="447" t="str">
        <f t="shared" si="89"/>
        <v/>
      </c>
      <c r="AK50" s="445" t="str">
        <f t="shared" si="89"/>
        <v/>
      </c>
      <c r="AL50" s="445" t="str">
        <f t="shared" si="89"/>
        <v/>
      </c>
      <c r="AM50" s="446" t="str">
        <f t="shared" si="89"/>
        <v/>
      </c>
      <c r="AN50" s="458" t="str">
        <f t="shared" si="89"/>
        <v/>
      </c>
      <c r="AO50" s="445" t="str">
        <f t="shared" si="89"/>
        <v/>
      </c>
      <c r="AP50" s="445" t="str">
        <f t="shared" si="89"/>
        <v/>
      </c>
      <c r="AQ50" s="457" t="str">
        <f t="shared" si="89"/>
        <v/>
      </c>
      <c r="AR50" s="447" t="str">
        <f t="shared" si="89"/>
        <v/>
      </c>
      <c r="AS50" s="445" t="str">
        <f t="shared" si="89"/>
        <v/>
      </c>
      <c r="AT50" s="445" t="str">
        <f t="shared" si="89"/>
        <v/>
      </c>
      <c r="AU50" s="446" t="str">
        <f t="shared" si="89"/>
        <v/>
      </c>
      <c r="AV50" s="458" t="str">
        <f t="shared" si="89"/>
        <v/>
      </c>
      <c r="AW50" s="445" t="str">
        <f t="shared" si="89"/>
        <v/>
      </c>
      <c r="AX50" s="445" t="str">
        <f t="shared" si="89"/>
        <v/>
      </c>
      <c r="AY50" s="457" t="str">
        <f t="shared" ref="AY50:BN65" si="91">IF($O50="",IF(OR($J50="",$M50=""),"",IF(AND(AY$18&gt;=1*($J50&amp;":"&amp;$K50),AY$18&lt;=1*($M50&amp;":"&amp;$N50)),1,"")),IF(OR($J50="",$M50=""),"",IF(AND(AY$18&gt;=1*($J50&amp;":"&amp;$K50),AY$18&lt;=1*($M50&amp;":"&amp;$N50)),IF(AND(AY$18&gt;=1*($O50&amp;":"&amp;$P50),AY$18&lt;=1*($R50&amp;":"&amp;$S50)), "休",1),"")))</f>
        <v/>
      </c>
      <c r="AZ50" s="447" t="str">
        <f t="shared" si="91"/>
        <v/>
      </c>
      <c r="BA50" s="445" t="str">
        <f t="shared" si="91"/>
        <v/>
      </c>
      <c r="BB50" s="445" t="str">
        <f t="shared" si="91"/>
        <v/>
      </c>
      <c r="BC50" s="446" t="str">
        <f t="shared" si="91"/>
        <v/>
      </c>
      <c r="BD50" s="458" t="str">
        <f t="shared" si="91"/>
        <v/>
      </c>
      <c r="BE50" s="445" t="str">
        <f t="shared" si="91"/>
        <v/>
      </c>
      <c r="BF50" s="445" t="str">
        <f t="shared" si="91"/>
        <v/>
      </c>
      <c r="BG50" s="457" t="str">
        <f t="shared" si="91"/>
        <v/>
      </c>
      <c r="BH50" s="447" t="str">
        <f t="shared" si="91"/>
        <v/>
      </c>
      <c r="BI50" s="445" t="str">
        <f t="shared" si="91"/>
        <v/>
      </c>
      <c r="BJ50" s="445" t="str">
        <f t="shared" si="91"/>
        <v/>
      </c>
      <c r="BK50" s="446" t="str">
        <f t="shared" si="91"/>
        <v/>
      </c>
      <c r="BL50" s="458" t="str">
        <f t="shared" si="91"/>
        <v/>
      </c>
      <c r="BM50" s="445" t="str">
        <f t="shared" si="91"/>
        <v/>
      </c>
      <c r="BN50" s="445" t="str">
        <f t="shared" si="91"/>
        <v/>
      </c>
      <c r="BO50" s="457" t="str">
        <f t="shared" ref="BO50:BW65" si="92">IF($O50="",IF(OR($J50="",$M50=""),"",IF(AND(BO$18&gt;=1*($J50&amp;":"&amp;$K50),BO$18&lt;=1*($M50&amp;":"&amp;$N50)),1,"")),IF(OR($J50="",$M50=""),"",IF(AND(BO$18&gt;=1*($J50&amp;":"&amp;$K50),BO$18&lt;=1*($M50&amp;":"&amp;$N50)),IF(AND(BO$18&gt;=1*($O50&amp;":"&amp;$P50),BO$18&lt;=1*($R50&amp;":"&amp;$S50)), "休",1),"")))</f>
        <v/>
      </c>
      <c r="BP50" s="458" t="str">
        <f t="shared" si="92"/>
        <v/>
      </c>
      <c r="BQ50" s="445" t="str">
        <f t="shared" si="92"/>
        <v/>
      </c>
      <c r="BR50" s="445" t="str">
        <f t="shared" si="92"/>
        <v/>
      </c>
      <c r="BS50" s="457" t="str">
        <f t="shared" si="92"/>
        <v/>
      </c>
      <c r="BT50" s="447" t="str">
        <f t="shared" si="92"/>
        <v/>
      </c>
      <c r="BU50" s="445" t="str">
        <f t="shared" si="92"/>
        <v/>
      </c>
      <c r="BV50" s="445" t="str">
        <f t="shared" si="92"/>
        <v/>
      </c>
      <c r="BW50" s="448" t="str">
        <f t="shared" si="92"/>
        <v/>
      </c>
    </row>
    <row r="51" spans="1:75" ht="15.95" customHeight="1">
      <c r="A51" s="543"/>
      <c r="B51" s="419" t="s">
        <v>740</v>
      </c>
      <c r="C51" s="473" t="str">
        <f>VLOOKUP(B51,'p9'!C:Q,15,0)&amp;""</f>
        <v>×</v>
      </c>
      <c r="D51" s="419" t="str">
        <f>VLOOKUP(B51,'p9'!C:Q,2,0)&amp;""</f>
        <v/>
      </c>
      <c r="E51" s="419" t="str">
        <f>VLOOKUP(B51,'p9'!C:Q,4,0)&amp;""</f>
        <v/>
      </c>
      <c r="F51" s="419" t="str">
        <f>VLOOKUP(B51,'p9'!C:Q,7,0)&amp;""</f>
        <v/>
      </c>
      <c r="G51" s="419" t="str">
        <f>VLOOKUP(B51,'p9'!C:Q,13,0)&amp;""</f>
        <v/>
      </c>
      <c r="H51" s="419" t="str">
        <f>VLOOKUP(B51,'p9'!C:Q,14,0)&amp;""</f>
        <v/>
      </c>
      <c r="I51" s="431"/>
      <c r="J51" s="432"/>
      <c r="K51" s="434"/>
      <c r="L51" s="373" t="s">
        <v>656</v>
      </c>
      <c r="M51" s="435"/>
      <c r="N51" s="558"/>
      <c r="O51" s="559"/>
      <c r="P51" s="434"/>
      <c r="Q51" s="373" t="s">
        <v>656</v>
      </c>
      <c r="R51" s="435"/>
      <c r="S51" s="433"/>
      <c r="T51" s="374" t="str">
        <f t="shared" si="90"/>
        <v/>
      </c>
      <c r="U51" s="445" t="str">
        <f t="shared" si="90"/>
        <v/>
      </c>
      <c r="V51" s="445" t="str">
        <f t="shared" si="90"/>
        <v/>
      </c>
      <c r="W51" s="446" t="str">
        <f t="shared" si="90"/>
        <v/>
      </c>
      <c r="X51" s="458" t="str">
        <f t="shared" si="90"/>
        <v/>
      </c>
      <c r="Y51" s="445" t="str">
        <f t="shared" si="90"/>
        <v/>
      </c>
      <c r="Z51" s="445" t="str">
        <f t="shared" si="90"/>
        <v/>
      </c>
      <c r="AA51" s="457" t="str">
        <f t="shared" si="90"/>
        <v/>
      </c>
      <c r="AB51" s="447" t="str">
        <f t="shared" si="90"/>
        <v/>
      </c>
      <c r="AC51" s="445" t="str">
        <f t="shared" si="90"/>
        <v/>
      </c>
      <c r="AD51" s="445" t="str">
        <f t="shared" si="90"/>
        <v/>
      </c>
      <c r="AE51" s="446" t="str">
        <f t="shared" si="90"/>
        <v/>
      </c>
      <c r="AF51" s="458" t="str">
        <f t="shared" si="90"/>
        <v/>
      </c>
      <c r="AG51" s="445" t="str">
        <f t="shared" si="90"/>
        <v/>
      </c>
      <c r="AH51" s="445" t="str">
        <f t="shared" si="90"/>
        <v/>
      </c>
      <c r="AI51" s="457" t="str">
        <f t="shared" ref="AI51:AX66" si="93">IF($O51="",IF(OR($J51="",$M51=""),"",IF(AND(AI$18&gt;=1*($J51&amp;":"&amp;$K51),AI$18&lt;=1*($M51&amp;":"&amp;$N51)),1,"")),IF(OR($J51="",$M51=""),"",IF(AND(AI$18&gt;=1*($J51&amp;":"&amp;$K51),AI$18&lt;=1*($M51&amp;":"&amp;$N51)),IF(AND(AI$18&gt;=1*($O51&amp;":"&amp;$P51),AI$18&lt;=1*($R51&amp;":"&amp;$S51)), "休",1),"")))</f>
        <v/>
      </c>
      <c r="AJ51" s="447" t="str">
        <f t="shared" si="93"/>
        <v/>
      </c>
      <c r="AK51" s="445" t="str">
        <f t="shared" si="93"/>
        <v/>
      </c>
      <c r="AL51" s="445" t="str">
        <f t="shared" si="93"/>
        <v/>
      </c>
      <c r="AM51" s="446" t="str">
        <f t="shared" si="93"/>
        <v/>
      </c>
      <c r="AN51" s="458" t="str">
        <f t="shared" si="93"/>
        <v/>
      </c>
      <c r="AO51" s="445" t="str">
        <f t="shared" si="93"/>
        <v/>
      </c>
      <c r="AP51" s="445" t="str">
        <f t="shared" si="93"/>
        <v/>
      </c>
      <c r="AQ51" s="457" t="str">
        <f t="shared" si="93"/>
        <v/>
      </c>
      <c r="AR51" s="447" t="str">
        <f t="shared" si="93"/>
        <v/>
      </c>
      <c r="AS51" s="445" t="str">
        <f t="shared" si="93"/>
        <v/>
      </c>
      <c r="AT51" s="445" t="str">
        <f t="shared" si="93"/>
        <v/>
      </c>
      <c r="AU51" s="446" t="str">
        <f t="shared" si="93"/>
        <v/>
      </c>
      <c r="AV51" s="458" t="str">
        <f t="shared" si="93"/>
        <v/>
      </c>
      <c r="AW51" s="445" t="str">
        <f t="shared" si="93"/>
        <v/>
      </c>
      <c r="AX51" s="445" t="str">
        <f t="shared" si="93"/>
        <v/>
      </c>
      <c r="AY51" s="457" t="str">
        <f t="shared" si="91"/>
        <v/>
      </c>
      <c r="AZ51" s="447" t="str">
        <f t="shared" si="91"/>
        <v/>
      </c>
      <c r="BA51" s="445" t="str">
        <f t="shared" si="91"/>
        <v/>
      </c>
      <c r="BB51" s="445" t="str">
        <f t="shared" si="91"/>
        <v/>
      </c>
      <c r="BC51" s="446" t="str">
        <f t="shared" si="91"/>
        <v/>
      </c>
      <c r="BD51" s="458" t="str">
        <f t="shared" si="91"/>
        <v/>
      </c>
      <c r="BE51" s="445" t="str">
        <f t="shared" si="91"/>
        <v/>
      </c>
      <c r="BF51" s="445" t="str">
        <f t="shared" si="91"/>
        <v/>
      </c>
      <c r="BG51" s="457" t="str">
        <f t="shared" si="91"/>
        <v/>
      </c>
      <c r="BH51" s="447" t="str">
        <f t="shared" si="91"/>
        <v/>
      </c>
      <c r="BI51" s="445" t="str">
        <f t="shared" si="91"/>
        <v/>
      </c>
      <c r="BJ51" s="445" t="str">
        <f t="shared" si="91"/>
        <v/>
      </c>
      <c r="BK51" s="446" t="str">
        <f t="shared" si="91"/>
        <v/>
      </c>
      <c r="BL51" s="458" t="str">
        <f t="shared" si="91"/>
        <v/>
      </c>
      <c r="BM51" s="445" t="str">
        <f t="shared" si="91"/>
        <v/>
      </c>
      <c r="BN51" s="445" t="str">
        <f t="shared" si="91"/>
        <v/>
      </c>
      <c r="BO51" s="457" t="str">
        <f t="shared" si="92"/>
        <v/>
      </c>
      <c r="BP51" s="458" t="str">
        <f t="shared" si="92"/>
        <v/>
      </c>
      <c r="BQ51" s="445" t="str">
        <f t="shared" si="92"/>
        <v/>
      </c>
      <c r="BR51" s="445" t="str">
        <f t="shared" si="92"/>
        <v/>
      </c>
      <c r="BS51" s="457" t="str">
        <f t="shared" si="92"/>
        <v/>
      </c>
      <c r="BT51" s="447" t="str">
        <f t="shared" si="92"/>
        <v/>
      </c>
      <c r="BU51" s="445" t="str">
        <f t="shared" si="92"/>
        <v/>
      </c>
      <c r="BV51" s="445" t="str">
        <f t="shared" si="92"/>
        <v/>
      </c>
      <c r="BW51" s="448" t="str">
        <f t="shared" si="92"/>
        <v/>
      </c>
    </row>
    <row r="52" spans="1:75" ht="15.95" customHeight="1">
      <c r="A52" s="543"/>
      <c r="B52" s="419" t="s">
        <v>741</v>
      </c>
      <c r="C52" s="473" t="str">
        <f>VLOOKUP(B52,'p9'!C:Q,15,0)&amp;""</f>
        <v>×</v>
      </c>
      <c r="D52" s="419" t="str">
        <f>VLOOKUP(B52,'p9'!C:Q,2,0)&amp;""</f>
        <v/>
      </c>
      <c r="E52" s="419" t="str">
        <f>VLOOKUP(B52,'p9'!C:Q,4,0)&amp;""</f>
        <v/>
      </c>
      <c r="F52" s="419" t="str">
        <f>VLOOKUP(B52,'p9'!C:Q,7,0)&amp;""</f>
        <v/>
      </c>
      <c r="G52" s="419" t="str">
        <f>VLOOKUP(B52,'p9'!C:Q,13,0)&amp;""</f>
        <v/>
      </c>
      <c r="H52" s="419" t="str">
        <f>VLOOKUP(B52,'p9'!C:Q,14,0)&amp;""</f>
        <v/>
      </c>
      <c r="I52" s="431"/>
      <c r="J52" s="432"/>
      <c r="K52" s="434"/>
      <c r="L52" s="373" t="s">
        <v>656</v>
      </c>
      <c r="M52" s="435"/>
      <c r="N52" s="558"/>
      <c r="O52" s="559"/>
      <c r="P52" s="434"/>
      <c r="Q52" s="373" t="s">
        <v>656</v>
      </c>
      <c r="R52" s="435"/>
      <c r="S52" s="433"/>
      <c r="T52" s="374" t="str">
        <f t="shared" ref="T52:AI67" si="94">IF($O52="",IF(OR($J52="",$M52=""),"",IF(AND(T$18&gt;=1*($J52&amp;":"&amp;$K52),T$18&lt;=1*($M52&amp;":"&amp;$N52)),1,"")),IF(OR($J52="",$M52=""),"",IF(AND(T$18&gt;=1*($J52&amp;":"&amp;$K52),T$18&lt;=1*($M52&amp;":"&amp;$N52)),IF(AND(T$18&gt;=1*($O52&amp;":"&amp;$P52),T$18&lt;=1*($R52&amp;":"&amp;$S52)), "休",1),"")))</f>
        <v/>
      </c>
      <c r="U52" s="445" t="str">
        <f t="shared" si="94"/>
        <v/>
      </c>
      <c r="V52" s="445" t="str">
        <f t="shared" si="94"/>
        <v/>
      </c>
      <c r="W52" s="446" t="str">
        <f t="shared" si="94"/>
        <v/>
      </c>
      <c r="X52" s="458" t="str">
        <f t="shared" si="94"/>
        <v/>
      </c>
      <c r="Y52" s="445" t="str">
        <f t="shared" si="94"/>
        <v/>
      </c>
      <c r="Z52" s="445" t="str">
        <f t="shared" si="94"/>
        <v/>
      </c>
      <c r="AA52" s="457" t="str">
        <f t="shared" si="94"/>
        <v/>
      </c>
      <c r="AB52" s="447" t="str">
        <f t="shared" si="94"/>
        <v/>
      </c>
      <c r="AC52" s="445" t="str">
        <f t="shared" si="94"/>
        <v/>
      </c>
      <c r="AD52" s="445" t="str">
        <f t="shared" si="94"/>
        <v/>
      </c>
      <c r="AE52" s="446" t="str">
        <f t="shared" si="94"/>
        <v/>
      </c>
      <c r="AF52" s="458" t="str">
        <f t="shared" si="94"/>
        <v/>
      </c>
      <c r="AG52" s="445" t="str">
        <f t="shared" si="94"/>
        <v/>
      </c>
      <c r="AH52" s="445" t="str">
        <f t="shared" si="94"/>
        <v/>
      </c>
      <c r="AI52" s="457" t="str">
        <f t="shared" si="93"/>
        <v/>
      </c>
      <c r="AJ52" s="447" t="str">
        <f t="shared" si="93"/>
        <v/>
      </c>
      <c r="AK52" s="445" t="str">
        <f t="shared" si="93"/>
        <v/>
      </c>
      <c r="AL52" s="445" t="str">
        <f t="shared" si="93"/>
        <v/>
      </c>
      <c r="AM52" s="446" t="str">
        <f t="shared" si="93"/>
        <v/>
      </c>
      <c r="AN52" s="458" t="str">
        <f t="shared" si="93"/>
        <v/>
      </c>
      <c r="AO52" s="445" t="str">
        <f t="shared" si="93"/>
        <v/>
      </c>
      <c r="AP52" s="445" t="str">
        <f t="shared" si="93"/>
        <v/>
      </c>
      <c r="AQ52" s="457" t="str">
        <f t="shared" si="93"/>
        <v/>
      </c>
      <c r="AR52" s="447" t="str">
        <f t="shared" si="93"/>
        <v/>
      </c>
      <c r="AS52" s="445" t="str">
        <f t="shared" si="93"/>
        <v/>
      </c>
      <c r="AT52" s="445" t="str">
        <f t="shared" si="93"/>
        <v/>
      </c>
      <c r="AU52" s="446" t="str">
        <f t="shared" si="93"/>
        <v/>
      </c>
      <c r="AV52" s="458" t="str">
        <f t="shared" si="93"/>
        <v/>
      </c>
      <c r="AW52" s="445" t="str">
        <f t="shared" si="93"/>
        <v/>
      </c>
      <c r="AX52" s="445" t="str">
        <f t="shared" si="93"/>
        <v/>
      </c>
      <c r="AY52" s="457" t="str">
        <f t="shared" si="91"/>
        <v/>
      </c>
      <c r="AZ52" s="447" t="str">
        <f t="shared" si="91"/>
        <v/>
      </c>
      <c r="BA52" s="445" t="str">
        <f t="shared" si="91"/>
        <v/>
      </c>
      <c r="BB52" s="445" t="str">
        <f t="shared" si="91"/>
        <v/>
      </c>
      <c r="BC52" s="446" t="str">
        <f t="shared" si="91"/>
        <v/>
      </c>
      <c r="BD52" s="458" t="str">
        <f t="shared" si="91"/>
        <v/>
      </c>
      <c r="BE52" s="445" t="str">
        <f t="shared" si="91"/>
        <v/>
      </c>
      <c r="BF52" s="445" t="str">
        <f t="shared" si="91"/>
        <v/>
      </c>
      <c r="BG52" s="457" t="str">
        <f t="shared" si="91"/>
        <v/>
      </c>
      <c r="BH52" s="447" t="str">
        <f t="shared" si="91"/>
        <v/>
      </c>
      <c r="BI52" s="445" t="str">
        <f t="shared" si="91"/>
        <v/>
      </c>
      <c r="BJ52" s="445" t="str">
        <f t="shared" si="91"/>
        <v/>
      </c>
      <c r="BK52" s="446" t="str">
        <f t="shared" si="91"/>
        <v/>
      </c>
      <c r="BL52" s="458" t="str">
        <f t="shared" si="91"/>
        <v/>
      </c>
      <c r="BM52" s="445" t="str">
        <f t="shared" si="91"/>
        <v/>
      </c>
      <c r="BN52" s="445" t="str">
        <f t="shared" si="91"/>
        <v/>
      </c>
      <c r="BO52" s="457" t="str">
        <f t="shared" si="92"/>
        <v/>
      </c>
      <c r="BP52" s="458" t="str">
        <f t="shared" si="92"/>
        <v/>
      </c>
      <c r="BQ52" s="445" t="str">
        <f t="shared" si="92"/>
        <v/>
      </c>
      <c r="BR52" s="445" t="str">
        <f t="shared" si="92"/>
        <v/>
      </c>
      <c r="BS52" s="457" t="str">
        <f t="shared" si="92"/>
        <v/>
      </c>
      <c r="BT52" s="447" t="str">
        <f t="shared" si="92"/>
        <v/>
      </c>
      <c r="BU52" s="445" t="str">
        <f t="shared" si="92"/>
        <v/>
      </c>
      <c r="BV52" s="445" t="str">
        <f t="shared" si="92"/>
        <v/>
      </c>
      <c r="BW52" s="448" t="str">
        <f t="shared" si="92"/>
        <v/>
      </c>
    </row>
    <row r="53" spans="1:75" ht="15.95" customHeight="1">
      <c r="A53" s="543"/>
      <c r="B53" s="419" t="s">
        <v>742</v>
      </c>
      <c r="C53" s="473" t="str">
        <f>VLOOKUP(B53,'p9'!C:Q,15,0)&amp;""</f>
        <v>×</v>
      </c>
      <c r="D53" s="419" t="str">
        <f>VLOOKUP(B53,'p9'!C:Q,2,0)&amp;""</f>
        <v/>
      </c>
      <c r="E53" s="419" t="str">
        <f>VLOOKUP(B53,'p9'!C:Q,4,0)&amp;""</f>
        <v/>
      </c>
      <c r="F53" s="419" t="str">
        <f>VLOOKUP(B53,'p9'!C:Q,7,0)&amp;""</f>
        <v/>
      </c>
      <c r="G53" s="419" t="str">
        <f>VLOOKUP(B53,'p9'!C:Q,13,0)&amp;""</f>
        <v/>
      </c>
      <c r="H53" s="419" t="str">
        <f>VLOOKUP(B53,'p9'!C:Q,14,0)&amp;""</f>
        <v/>
      </c>
      <c r="I53" s="431"/>
      <c r="J53" s="432"/>
      <c r="K53" s="434"/>
      <c r="L53" s="373" t="s">
        <v>656</v>
      </c>
      <c r="M53" s="435"/>
      <c r="N53" s="558"/>
      <c r="O53" s="559"/>
      <c r="P53" s="434"/>
      <c r="Q53" s="373" t="s">
        <v>656</v>
      </c>
      <c r="R53" s="435"/>
      <c r="S53" s="433"/>
      <c r="T53" s="374" t="str">
        <f t="shared" si="94"/>
        <v/>
      </c>
      <c r="U53" s="445" t="str">
        <f t="shared" si="94"/>
        <v/>
      </c>
      <c r="V53" s="445" t="str">
        <f t="shared" si="94"/>
        <v/>
      </c>
      <c r="W53" s="446" t="str">
        <f t="shared" si="94"/>
        <v/>
      </c>
      <c r="X53" s="458" t="str">
        <f t="shared" si="94"/>
        <v/>
      </c>
      <c r="Y53" s="445" t="str">
        <f t="shared" si="94"/>
        <v/>
      </c>
      <c r="Z53" s="445" t="str">
        <f t="shared" si="94"/>
        <v/>
      </c>
      <c r="AA53" s="457" t="str">
        <f t="shared" si="94"/>
        <v/>
      </c>
      <c r="AB53" s="447" t="str">
        <f t="shared" si="94"/>
        <v/>
      </c>
      <c r="AC53" s="445" t="str">
        <f t="shared" si="94"/>
        <v/>
      </c>
      <c r="AD53" s="445" t="str">
        <f t="shared" si="94"/>
        <v/>
      </c>
      <c r="AE53" s="446" t="str">
        <f t="shared" si="94"/>
        <v/>
      </c>
      <c r="AF53" s="458" t="str">
        <f t="shared" si="94"/>
        <v/>
      </c>
      <c r="AG53" s="445" t="str">
        <f t="shared" si="94"/>
        <v/>
      </c>
      <c r="AH53" s="445" t="str">
        <f t="shared" si="94"/>
        <v/>
      </c>
      <c r="AI53" s="457" t="str">
        <f t="shared" si="93"/>
        <v/>
      </c>
      <c r="AJ53" s="447" t="str">
        <f t="shared" si="93"/>
        <v/>
      </c>
      <c r="AK53" s="445" t="str">
        <f t="shared" si="93"/>
        <v/>
      </c>
      <c r="AL53" s="445" t="str">
        <f t="shared" si="93"/>
        <v/>
      </c>
      <c r="AM53" s="446" t="str">
        <f t="shared" si="93"/>
        <v/>
      </c>
      <c r="AN53" s="458" t="str">
        <f t="shared" si="93"/>
        <v/>
      </c>
      <c r="AO53" s="445" t="str">
        <f t="shared" si="93"/>
        <v/>
      </c>
      <c r="AP53" s="445" t="str">
        <f t="shared" si="93"/>
        <v/>
      </c>
      <c r="AQ53" s="457" t="str">
        <f t="shared" si="93"/>
        <v/>
      </c>
      <c r="AR53" s="447" t="str">
        <f t="shared" si="93"/>
        <v/>
      </c>
      <c r="AS53" s="445" t="str">
        <f t="shared" si="93"/>
        <v/>
      </c>
      <c r="AT53" s="445" t="str">
        <f t="shared" si="93"/>
        <v/>
      </c>
      <c r="AU53" s="446" t="str">
        <f t="shared" si="93"/>
        <v/>
      </c>
      <c r="AV53" s="458" t="str">
        <f t="shared" si="93"/>
        <v/>
      </c>
      <c r="AW53" s="445" t="str">
        <f t="shared" si="93"/>
        <v/>
      </c>
      <c r="AX53" s="445" t="str">
        <f t="shared" si="93"/>
        <v/>
      </c>
      <c r="AY53" s="457" t="str">
        <f t="shared" si="91"/>
        <v/>
      </c>
      <c r="AZ53" s="447" t="str">
        <f t="shared" si="91"/>
        <v/>
      </c>
      <c r="BA53" s="445" t="str">
        <f t="shared" si="91"/>
        <v/>
      </c>
      <c r="BB53" s="445" t="str">
        <f t="shared" si="91"/>
        <v/>
      </c>
      <c r="BC53" s="446" t="str">
        <f t="shared" si="91"/>
        <v/>
      </c>
      <c r="BD53" s="458" t="str">
        <f t="shared" si="91"/>
        <v/>
      </c>
      <c r="BE53" s="445" t="str">
        <f t="shared" si="91"/>
        <v/>
      </c>
      <c r="BF53" s="445" t="str">
        <f t="shared" si="91"/>
        <v/>
      </c>
      <c r="BG53" s="457" t="str">
        <f t="shared" si="91"/>
        <v/>
      </c>
      <c r="BH53" s="447" t="str">
        <f t="shared" si="91"/>
        <v/>
      </c>
      <c r="BI53" s="445" t="str">
        <f t="shared" si="91"/>
        <v/>
      </c>
      <c r="BJ53" s="445" t="str">
        <f t="shared" si="91"/>
        <v/>
      </c>
      <c r="BK53" s="446" t="str">
        <f t="shared" si="91"/>
        <v/>
      </c>
      <c r="BL53" s="458" t="str">
        <f t="shared" si="91"/>
        <v/>
      </c>
      <c r="BM53" s="445" t="str">
        <f t="shared" si="91"/>
        <v/>
      </c>
      <c r="BN53" s="445" t="str">
        <f t="shared" si="91"/>
        <v/>
      </c>
      <c r="BO53" s="457" t="str">
        <f t="shared" si="92"/>
        <v/>
      </c>
      <c r="BP53" s="458" t="str">
        <f t="shared" si="92"/>
        <v/>
      </c>
      <c r="BQ53" s="445" t="str">
        <f t="shared" si="92"/>
        <v/>
      </c>
      <c r="BR53" s="445" t="str">
        <f t="shared" si="92"/>
        <v/>
      </c>
      <c r="BS53" s="457" t="str">
        <f t="shared" si="92"/>
        <v/>
      </c>
      <c r="BT53" s="447" t="str">
        <f t="shared" si="92"/>
        <v/>
      </c>
      <c r="BU53" s="445" t="str">
        <f t="shared" si="92"/>
        <v/>
      </c>
      <c r="BV53" s="445" t="str">
        <f t="shared" si="92"/>
        <v/>
      </c>
      <c r="BW53" s="448" t="str">
        <f t="shared" si="92"/>
        <v/>
      </c>
    </row>
    <row r="54" spans="1:75" ht="15.95" customHeight="1">
      <c r="A54" s="543"/>
      <c r="B54" s="419" t="s">
        <v>743</v>
      </c>
      <c r="C54" s="473" t="str">
        <f>VLOOKUP(B54,'p9'!C:Q,15,0)&amp;""</f>
        <v>×</v>
      </c>
      <c r="D54" s="419" t="str">
        <f>VLOOKUP(B54,'p9'!C:Q,2,0)&amp;""</f>
        <v/>
      </c>
      <c r="E54" s="419" t="str">
        <f>VLOOKUP(B54,'p9'!C:Q,4,0)&amp;""</f>
        <v/>
      </c>
      <c r="F54" s="419" t="str">
        <f>VLOOKUP(B54,'p9'!C:Q,7,0)&amp;""</f>
        <v/>
      </c>
      <c r="G54" s="419" t="str">
        <f>VLOOKUP(B54,'p9'!C:Q,13,0)&amp;""</f>
        <v/>
      </c>
      <c r="H54" s="419" t="str">
        <f>VLOOKUP(B54,'p9'!C:Q,14,0)&amp;""</f>
        <v/>
      </c>
      <c r="I54" s="431"/>
      <c r="J54" s="432"/>
      <c r="K54" s="434"/>
      <c r="L54" s="373" t="s">
        <v>656</v>
      </c>
      <c r="M54" s="435"/>
      <c r="N54" s="558"/>
      <c r="O54" s="559"/>
      <c r="P54" s="434"/>
      <c r="Q54" s="373" t="s">
        <v>656</v>
      </c>
      <c r="R54" s="435"/>
      <c r="S54" s="433"/>
      <c r="T54" s="374" t="str">
        <f t="shared" si="94"/>
        <v/>
      </c>
      <c r="U54" s="445" t="str">
        <f t="shared" si="94"/>
        <v/>
      </c>
      <c r="V54" s="445" t="str">
        <f t="shared" si="94"/>
        <v/>
      </c>
      <c r="W54" s="446" t="str">
        <f t="shared" si="94"/>
        <v/>
      </c>
      <c r="X54" s="458" t="str">
        <f t="shared" si="94"/>
        <v/>
      </c>
      <c r="Y54" s="445" t="str">
        <f t="shared" si="94"/>
        <v/>
      </c>
      <c r="Z54" s="445" t="str">
        <f t="shared" si="94"/>
        <v/>
      </c>
      <c r="AA54" s="457" t="str">
        <f t="shared" si="94"/>
        <v/>
      </c>
      <c r="AB54" s="447" t="str">
        <f t="shared" si="94"/>
        <v/>
      </c>
      <c r="AC54" s="445" t="str">
        <f t="shared" si="94"/>
        <v/>
      </c>
      <c r="AD54" s="445" t="str">
        <f t="shared" si="94"/>
        <v/>
      </c>
      <c r="AE54" s="446" t="str">
        <f t="shared" si="94"/>
        <v/>
      </c>
      <c r="AF54" s="458" t="str">
        <f t="shared" si="94"/>
        <v/>
      </c>
      <c r="AG54" s="445" t="str">
        <f t="shared" si="94"/>
        <v/>
      </c>
      <c r="AH54" s="445" t="str">
        <f t="shared" si="94"/>
        <v/>
      </c>
      <c r="AI54" s="457" t="str">
        <f t="shared" si="93"/>
        <v/>
      </c>
      <c r="AJ54" s="447" t="str">
        <f t="shared" si="93"/>
        <v/>
      </c>
      <c r="AK54" s="445" t="str">
        <f t="shared" si="93"/>
        <v/>
      </c>
      <c r="AL54" s="445" t="str">
        <f t="shared" si="93"/>
        <v/>
      </c>
      <c r="AM54" s="446" t="str">
        <f t="shared" si="93"/>
        <v/>
      </c>
      <c r="AN54" s="458" t="str">
        <f t="shared" si="93"/>
        <v/>
      </c>
      <c r="AO54" s="445" t="str">
        <f t="shared" si="93"/>
        <v/>
      </c>
      <c r="AP54" s="445" t="str">
        <f t="shared" si="93"/>
        <v/>
      </c>
      <c r="AQ54" s="457" t="str">
        <f t="shared" si="93"/>
        <v/>
      </c>
      <c r="AR54" s="447" t="str">
        <f t="shared" si="93"/>
        <v/>
      </c>
      <c r="AS54" s="445" t="str">
        <f t="shared" si="93"/>
        <v/>
      </c>
      <c r="AT54" s="445" t="str">
        <f t="shared" si="93"/>
        <v/>
      </c>
      <c r="AU54" s="446" t="str">
        <f t="shared" si="93"/>
        <v/>
      </c>
      <c r="AV54" s="458" t="str">
        <f t="shared" si="93"/>
        <v/>
      </c>
      <c r="AW54" s="445" t="str">
        <f t="shared" si="93"/>
        <v/>
      </c>
      <c r="AX54" s="445" t="str">
        <f t="shared" si="93"/>
        <v/>
      </c>
      <c r="AY54" s="457" t="str">
        <f t="shared" si="91"/>
        <v/>
      </c>
      <c r="AZ54" s="447" t="str">
        <f t="shared" si="91"/>
        <v/>
      </c>
      <c r="BA54" s="445" t="str">
        <f t="shared" si="91"/>
        <v/>
      </c>
      <c r="BB54" s="445" t="str">
        <f t="shared" si="91"/>
        <v/>
      </c>
      <c r="BC54" s="446" t="str">
        <f t="shared" si="91"/>
        <v/>
      </c>
      <c r="BD54" s="458" t="str">
        <f t="shared" si="91"/>
        <v/>
      </c>
      <c r="BE54" s="445" t="str">
        <f t="shared" si="91"/>
        <v/>
      </c>
      <c r="BF54" s="445" t="str">
        <f t="shared" si="91"/>
        <v/>
      </c>
      <c r="BG54" s="457" t="str">
        <f t="shared" si="91"/>
        <v/>
      </c>
      <c r="BH54" s="447" t="str">
        <f t="shared" si="91"/>
        <v/>
      </c>
      <c r="BI54" s="445" t="str">
        <f t="shared" si="91"/>
        <v/>
      </c>
      <c r="BJ54" s="445" t="str">
        <f t="shared" si="91"/>
        <v/>
      </c>
      <c r="BK54" s="446" t="str">
        <f t="shared" si="91"/>
        <v/>
      </c>
      <c r="BL54" s="458" t="str">
        <f t="shared" si="91"/>
        <v/>
      </c>
      <c r="BM54" s="445" t="str">
        <f t="shared" si="91"/>
        <v/>
      </c>
      <c r="BN54" s="445" t="str">
        <f t="shared" si="91"/>
        <v/>
      </c>
      <c r="BO54" s="457" t="str">
        <f t="shared" si="92"/>
        <v/>
      </c>
      <c r="BP54" s="458" t="str">
        <f t="shared" si="92"/>
        <v/>
      </c>
      <c r="BQ54" s="445" t="str">
        <f t="shared" si="92"/>
        <v/>
      </c>
      <c r="BR54" s="445" t="str">
        <f t="shared" si="92"/>
        <v/>
      </c>
      <c r="BS54" s="457" t="str">
        <f t="shared" si="92"/>
        <v/>
      </c>
      <c r="BT54" s="447" t="str">
        <f t="shared" si="92"/>
        <v/>
      </c>
      <c r="BU54" s="445" t="str">
        <f t="shared" si="92"/>
        <v/>
      </c>
      <c r="BV54" s="445" t="str">
        <f t="shared" si="92"/>
        <v/>
      </c>
      <c r="BW54" s="448" t="str">
        <f t="shared" si="92"/>
        <v/>
      </c>
    </row>
    <row r="55" spans="1:75" ht="15.95" customHeight="1">
      <c r="A55" s="543"/>
      <c r="B55" s="419" t="s">
        <v>744</v>
      </c>
      <c r="C55" s="473" t="str">
        <f>VLOOKUP(B55,'p9'!C:Q,15,0)&amp;""</f>
        <v>×</v>
      </c>
      <c r="D55" s="419" t="str">
        <f>VLOOKUP(B55,'p9'!C:Q,2,0)&amp;""</f>
        <v/>
      </c>
      <c r="E55" s="419" t="str">
        <f>VLOOKUP(B55,'p9'!C:Q,4,0)&amp;""</f>
        <v/>
      </c>
      <c r="F55" s="419" t="str">
        <f>VLOOKUP(B55,'p9'!C:Q,7,0)&amp;""</f>
        <v/>
      </c>
      <c r="G55" s="419" t="str">
        <f>VLOOKUP(B55,'p9'!C:Q,13,0)&amp;""</f>
        <v/>
      </c>
      <c r="H55" s="419" t="str">
        <f>VLOOKUP(B55,'p9'!C:Q,14,0)&amp;""</f>
        <v/>
      </c>
      <c r="I55" s="431"/>
      <c r="J55" s="432"/>
      <c r="K55" s="434"/>
      <c r="L55" s="373" t="s">
        <v>656</v>
      </c>
      <c r="M55" s="435"/>
      <c r="N55" s="558"/>
      <c r="O55" s="559"/>
      <c r="P55" s="434"/>
      <c r="Q55" s="373" t="s">
        <v>656</v>
      </c>
      <c r="R55" s="435"/>
      <c r="S55" s="433"/>
      <c r="T55" s="374" t="str">
        <f t="shared" si="94"/>
        <v/>
      </c>
      <c r="U55" s="445" t="str">
        <f t="shared" si="94"/>
        <v/>
      </c>
      <c r="V55" s="445" t="str">
        <f t="shared" si="94"/>
        <v/>
      </c>
      <c r="W55" s="446" t="str">
        <f t="shared" si="94"/>
        <v/>
      </c>
      <c r="X55" s="458" t="str">
        <f t="shared" si="94"/>
        <v/>
      </c>
      <c r="Y55" s="445" t="str">
        <f t="shared" si="94"/>
        <v/>
      </c>
      <c r="Z55" s="445" t="str">
        <f t="shared" si="94"/>
        <v/>
      </c>
      <c r="AA55" s="457" t="str">
        <f t="shared" si="94"/>
        <v/>
      </c>
      <c r="AB55" s="447" t="str">
        <f t="shared" si="94"/>
        <v/>
      </c>
      <c r="AC55" s="445" t="str">
        <f t="shared" si="94"/>
        <v/>
      </c>
      <c r="AD55" s="445" t="str">
        <f t="shared" si="94"/>
        <v/>
      </c>
      <c r="AE55" s="446" t="str">
        <f t="shared" si="94"/>
        <v/>
      </c>
      <c r="AF55" s="458" t="str">
        <f t="shared" si="94"/>
        <v/>
      </c>
      <c r="AG55" s="445" t="str">
        <f t="shared" si="94"/>
        <v/>
      </c>
      <c r="AH55" s="445" t="str">
        <f t="shared" si="94"/>
        <v/>
      </c>
      <c r="AI55" s="457" t="str">
        <f t="shared" si="93"/>
        <v/>
      </c>
      <c r="AJ55" s="447" t="str">
        <f t="shared" si="93"/>
        <v/>
      </c>
      <c r="AK55" s="445" t="str">
        <f t="shared" si="93"/>
        <v/>
      </c>
      <c r="AL55" s="445" t="str">
        <f t="shared" si="93"/>
        <v/>
      </c>
      <c r="AM55" s="446" t="str">
        <f t="shared" si="93"/>
        <v/>
      </c>
      <c r="AN55" s="458" t="str">
        <f t="shared" si="93"/>
        <v/>
      </c>
      <c r="AO55" s="445" t="str">
        <f t="shared" si="93"/>
        <v/>
      </c>
      <c r="AP55" s="445" t="str">
        <f t="shared" si="93"/>
        <v/>
      </c>
      <c r="AQ55" s="457" t="str">
        <f t="shared" si="93"/>
        <v/>
      </c>
      <c r="AR55" s="447" t="str">
        <f t="shared" si="93"/>
        <v/>
      </c>
      <c r="AS55" s="445" t="str">
        <f t="shared" si="93"/>
        <v/>
      </c>
      <c r="AT55" s="445" t="str">
        <f t="shared" si="93"/>
        <v/>
      </c>
      <c r="AU55" s="446" t="str">
        <f t="shared" si="93"/>
        <v/>
      </c>
      <c r="AV55" s="458" t="str">
        <f t="shared" si="93"/>
        <v/>
      </c>
      <c r="AW55" s="445" t="str">
        <f t="shared" si="93"/>
        <v/>
      </c>
      <c r="AX55" s="445" t="str">
        <f t="shared" si="93"/>
        <v/>
      </c>
      <c r="AY55" s="457" t="str">
        <f t="shared" si="91"/>
        <v/>
      </c>
      <c r="AZ55" s="447" t="str">
        <f t="shared" si="91"/>
        <v/>
      </c>
      <c r="BA55" s="445" t="str">
        <f t="shared" si="91"/>
        <v/>
      </c>
      <c r="BB55" s="445" t="str">
        <f t="shared" si="91"/>
        <v/>
      </c>
      <c r="BC55" s="446" t="str">
        <f t="shared" si="91"/>
        <v/>
      </c>
      <c r="BD55" s="458" t="str">
        <f t="shared" si="91"/>
        <v/>
      </c>
      <c r="BE55" s="445" t="str">
        <f t="shared" si="91"/>
        <v/>
      </c>
      <c r="BF55" s="445" t="str">
        <f t="shared" si="91"/>
        <v/>
      </c>
      <c r="BG55" s="457" t="str">
        <f t="shared" si="91"/>
        <v/>
      </c>
      <c r="BH55" s="447" t="str">
        <f t="shared" si="91"/>
        <v/>
      </c>
      <c r="BI55" s="445" t="str">
        <f t="shared" si="91"/>
        <v/>
      </c>
      <c r="BJ55" s="445" t="str">
        <f t="shared" si="91"/>
        <v/>
      </c>
      <c r="BK55" s="446" t="str">
        <f t="shared" si="91"/>
        <v/>
      </c>
      <c r="BL55" s="458" t="str">
        <f t="shared" si="91"/>
        <v/>
      </c>
      <c r="BM55" s="445" t="str">
        <f t="shared" si="91"/>
        <v/>
      </c>
      <c r="BN55" s="445" t="str">
        <f t="shared" si="91"/>
        <v/>
      </c>
      <c r="BO55" s="457" t="str">
        <f t="shared" si="92"/>
        <v/>
      </c>
      <c r="BP55" s="458" t="str">
        <f t="shared" si="92"/>
        <v/>
      </c>
      <c r="BQ55" s="445" t="str">
        <f t="shared" si="92"/>
        <v/>
      </c>
      <c r="BR55" s="445" t="str">
        <f t="shared" si="92"/>
        <v/>
      </c>
      <c r="BS55" s="457" t="str">
        <f t="shared" si="92"/>
        <v/>
      </c>
      <c r="BT55" s="447" t="str">
        <f t="shared" si="92"/>
        <v/>
      </c>
      <c r="BU55" s="445" t="str">
        <f t="shared" si="92"/>
        <v/>
      </c>
      <c r="BV55" s="445" t="str">
        <f t="shared" si="92"/>
        <v/>
      </c>
      <c r="BW55" s="448" t="str">
        <f t="shared" si="92"/>
        <v/>
      </c>
    </row>
    <row r="56" spans="1:75" ht="15.95" customHeight="1">
      <c r="A56" s="543"/>
      <c r="B56" s="419" t="s">
        <v>745</v>
      </c>
      <c r="C56" s="473" t="str">
        <f>VLOOKUP(B56,'p9'!C:Q,15,0)&amp;""</f>
        <v>×</v>
      </c>
      <c r="D56" s="419" t="str">
        <f>VLOOKUP(B56,'p9'!C:Q,2,0)&amp;""</f>
        <v/>
      </c>
      <c r="E56" s="419" t="str">
        <f>VLOOKUP(B56,'p9'!C:Q,4,0)&amp;""</f>
        <v/>
      </c>
      <c r="F56" s="419" t="str">
        <f>VLOOKUP(B56,'p9'!C:Q,7,0)&amp;""</f>
        <v/>
      </c>
      <c r="G56" s="419" t="str">
        <f>VLOOKUP(B56,'p9'!C:Q,13,0)&amp;""</f>
        <v/>
      </c>
      <c r="H56" s="419" t="str">
        <f>VLOOKUP(B56,'p9'!C:Q,14,0)&amp;""</f>
        <v/>
      </c>
      <c r="I56" s="431"/>
      <c r="J56" s="432"/>
      <c r="K56" s="434"/>
      <c r="L56" s="373" t="s">
        <v>656</v>
      </c>
      <c r="M56" s="435"/>
      <c r="N56" s="558"/>
      <c r="O56" s="559"/>
      <c r="P56" s="434"/>
      <c r="Q56" s="373" t="s">
        <v>656</v>
      </c>
      <c r="R56" s="435"/>
      <c r="S56" s="433"/>
      <c r="T56" s="374" t="str">
        <f t="shared" si="94"/>
        <v/>
      </c>
      <c r="U56" s="445" t="str">
        <f t="shared" si="94"/>
        <v/>
      </c>
      <c r="V56" s="445" t="str">
        <f t="shared" si="94"/>
        <v/>
      </c>
      <c r="W56" s="446" t="str">
        <f t="shared" si="94"/>
        <v/>
      </c>
      <c r="X56" s="458" t="str">
        <f t="shared" si="94"/>
        <v/>
      </c>
      <c r="Y56" s="445" t="str">
        <f t="shared" si="94"/>
        <v/>
      </c>
      <c r="Z56" s="445" t="str">
        <f t="shared" si="94"/>
        <v/>
      </c>
      <c r="AA56" s="457" t="str">
        <f t="shared" si="94"/>
        <v/>
      </c>
      <c r="AB56" s="447" t="str">
        <f t="shared" si="94"/>
        <v/>
      </c>
      <c r="AC56" s="445" t="str">
        <f t="shared" si="94"/>
        <v/>
      </c>
      <c r="AD56" s="445" t="str">
        <f t="shared" si="94"/>
        <v/>
      </c>
      <c r="AE56" s="446" t="str">
        <f t="shared" si="94"/>
        <v/>
      </c>
      <c r="AF56" s="458" t="str">
        <f t="shared" si="94"/>
        <v/>
      </c>
      <c r="AG56" s="445" t="str">
        <f t="shared" si="94"/>
        <v/>
      </c>
      <c r="AH56" s="445" t="str">
        <f t="shared" si="94"/>
        <v/>
      </c>
      <c r="AI56" s="457" t="str">
        <f t="shared" si="93"/>
        <v/>
      </c>
      <c r="AJ56" s="447" t="str">
        <f t="shared" si="93"/>
        <v/>
      </c>
      <c r="AK56" s="445" t="str">
        <f t="shared" si="93"/>
        <v/>
      </c>
      <c r="AL56" s="445" t="str">
        <f t="shared" si="93"/>
        <v/>
      </c>
      <c r="AM56" s="446" t="str">
        <f t="shared" si="93"/>
        <v/>
      </c>
      <c r="AN56" s="458" t="str">
        <f t="shared" si="93"/>
        <v/>
      </c>
      <c r="AO56" s="445" t="str">
        <f t="shared" si="93"/>
        <v/>
      </c>
      <c r="AP56" s="445" t="str">
        <f t="shared" si="93"/>
        <v/>
      </c>
      <c r="AQ56" s="457" t="str">
        <f t="shared" si="93"/>
        <v/>
      </c>
      <c r="AR56" s="447" t="str">
        <f t="shared" si="93"/>
        <v/>
      </c>
      <c r="AS56" s="445" t="str">
        <f t="shared" si="93"/>
        <v/>
      </c>
      <c r="AT56" s="445" t="str">
        <f t="shared" si="93"/>
        <v/>
      </c>
      <c r="AU56" s="446" t="str">
        <f t="shared" si="93"/>
        <v/>
      </c>
      <c r="AV56" s="458" t="str">
        <f t="shared" si="93"/>
        <v/>
      </c>
      <c r="AW56" s="445" t="str">
        <f t="shared" si="93"/>
        <v/>
      </c>
      <c r="AX56" s="445" t="str">
        <f t="shared" si="93"/>
        <v/>
      </c>
      <c r="AY56" s="457" t="str">
        <f t="shared" si="91"/>
        <v/>
      </c>
      <c r="AZ56" s="447" t="str">
        <f t="shared" si="91"/>
        <v/>
      </c>
      <c r="BA56" s="445" t="str">
        <f t="shared" si="91"/>
        <v/>
      </c>
      <c r="BB56" s="445" t="str">
        <f t="shared" si="91"/>
        <v/>
      </c>
      <c r="BC56" s="446" t="str">
        <f t="shared" si="91"/>
        <v/>
      </c>
      <c r="BD56" s="458" t="str">
        <f t="shared" si="91"/>
        <v/>
      </c>
      <c r="BE56" s="445" t="str">
        <f t="shared" si="91"/>
        <v/>
      </c>
      <c r="BF56" s="445" t="str">
        <f t="shared" si="91"/>
        <v/>
      </c>
      <c r="BG56" s="457" t="str">
        <f t="shared" si="91"/>
        <v/>
      </c>
      <c r="BH56" s="447" t="str">
        <f t="shared" si="91"/>
        <v/>
      </c>
      <c r="BI56" s="445" t="str">
        <f t="shared" si="91"/>
        <v/>
      </c>
      <c r="BJ56" s="445" t="str">
        <f t="shared" si="91"/>
        <v/>
      </c>
      <c r="BK56" s="446" t="str">
        <f t="shared" si="91"/>
        <v/>
      </c>
      <c r="BL56" s="458" t="str">
        <f t="shared" si="91"/>
        <v/>
      </c>
      <c r="BM56" s="445" t="str">
        <f t="shared" si="91"/>
        <v/>
      </c>
      <c r="BN56" s="445" t="str">
        <f t="shared" si="91"/>
        <v/>
      </c>
      <c r="BO56" s="457" t="str">
        <f t="shared" si="92"/>
        <v/>
      </c>
      <c r="BP56" s="458" t="str">
        <f t="shared" si="92"/>
        <v/>
      </c>
      <c r="BQ56" s="445" t="str">
        <f t="shared" si="92"/>
        <v/>
      </c>
      <c r="BR56" s="445" t="str">
        <f t="shared" si="92"/>
        <v/>
      </c>
      <c r="BS56" s="457" t="str">
        <f t="shared" si="92"/>
        <v/>
      </c>
      <c r="BT56" s="447" t="str">
        <f t="shared" si="92"/>
        <v/>
      </c>
      <c r="BU56" s="445" t="str">
        <f t="shared" si="92"/>
        <v/>
      </c>
      <c r="BV56" s="445" t="str">
        <f t="shared" si="92"/>
        <v/>
      </c>
      <c r="BW56" s="448" t="str">
        <f t="shared" si="92"/>
        <v/>
      </c>
    </row>
    <row r="57" spans="1:75" ht="15.95" customHeight="1">
      <c r="A57" s="543"/>
      <c r="B57" s="419" t="s">
        <v>746</v>
      </c>
      <c r="C57" s="473" t="str">
        <f>VLOOKUP(B57,'p9'!C:Q,15,0)&amp;""</f>
        <v>×</v>
      </c>
      <c r="D57" s="419" t="str">
        <f>VLOOKUP(B57,'p9'!C:Q,2,0)&amp;""</f>
        <v/>
      </c>
      <c r="E57" s="419" t="str">
        <f>VLOOKUP(B57,'p9'!C:Q,4,0)&amp;""</f>
        <v/>
      </c>
      <c r="F57" s="419" t="str">
        <f>VLOOKUP(B57,'p9'!C:Q,7,0)&amp;""</f>
        <v/>
      </c>
      <c r="G57" s="419" t="str">
        <f>VLOOKUP(B57,'p9'!C:Q,13,0)&amp;""</f>
        <v/>
      </c>
      <c r="H57" s="419" t="str">
        <f>VLOOKUP(B57,'p9'!C:Q,14,0)&amp;""</f>
        <v/>
      </c>
      <c r="I57" s="431"/>
      <c r="J57" s="432"/>
      <c r="K57" s="434"/>
      <c r="L57" s="373" t="s">
        <v>656</v>
      </c>
      <c r="M57" s="435"/>
      <c r="N57" s="558"/>
      <c r="O57" s="559"/>
      <c r="P57" s="434"/>
      <c r="Q57" s="373" t="s">
        <v>656</v>
      </c>
      <c r="R57" s="435"/>
      <c r="S57" s="433"/>
      <c r="T57" s="374" t="str">
        <f t="shared" si="94"/>
        <v/>
      </c>
      <c r="U57" s="445" t="str">
        <f t="shared" si="94"/>
        <v/>
      </c>
      <c r="V57" s="445" t="str">
        <f t="shared" si="94"/>
        <v/>
      </c>
      <c r="W57" s="446" t="str">
        <f t="shared" si="94"/>
        <v/>
      </c>
      <c r="X57" s="458" t="str">
        <f t="shared" si="94"/>
        <v/>
      </c>
      <c r="Y57" s="445" t="str">
        <f t="shared" si="94"/>
        <v/>
      </c>
      <c r="Z57" s="445" t="str">
        <f t="shared" si="94"/>
        <v/>
      </c>
      <c r="AA57" s="457" t="str">
        <f t="shared" si="94"/>
        <v/>
      </c>
      <c r="AB57" s="447" t="str">
        <f t="shared" si="94"/>
        <v/>
      </c>
      <c r="AC57" s="445" t="str">
        <f t="shared" si="94"/>
        <v/>
      </c>
      <c r="AD57" s="445" t="str">
        <f t="shared" si="94"/>
        <v/>
      </c>
      <c r="AE57" s="446" t="str">
        <f t="shared" si="94"/>
        <v/>
      </c>
      <c r="AF57" s="458" t="str">
        <f t="shared" si="94"/>
        <v/>
      </c>
      <c r="AG57" s="445" t="str">
        <f t="shared" si="94"/>
        <v/>
      </c>
      <c r="AH57" s="445" t="str">
        <f t="shared" si="94"/>
        <v/>
      </c>
      <c r="AI57" s="457" t="str">
        <f t="shared" si="93"/>
        <v/>
      </c>
      <c r="AJ57" s="447" t="str">
        <f t="shared" si="93"/>
        <v/>
      </c>
      <c r="AK57" s="445" t="str">
        <f t="shared" si="93"/>
        <v/>
      </c>
      <c r="AL57" s="445" t="str">
        <f t="shared" si="93"/>
        <v/>
      </c>
      <c r="AM57" s="446" t="str">
        <f t="shared" si="93"/>
        <v/>
      </c>
      <c r="AN57" s="458" t="str">
        <f t="shared" si="93"/>
        <v/>
      </c>
      <c r="AO57" s="445" t="str">
        <f t="shared" si="93"/>
        <v/>
      </c>
      <c r="AP57" s="445" t="str">
        <f t="shared" si="93"/>
        <v/>
      </c>
      <c r="AQ57" s="457" t="str">
        <f t="shared" si="93"/>
        <v/>
      </c>
      <c r="AR57" s="447" t="str">
        <f t="shared" si="93"/>
        <v/>
      </c>
      <c r="AS57" s="445" t="str">
        <f t="shared" si="93"/>
        <v/>
      </c>
      <c r="AT57" s="445" t="str">
        <f t="shared" si="93"/>
        <v/>
      </c>
      <c r="AU57" s="446" t="str">
        <f t="shared" si="93"/>
        <v/>
      </c>
      <c r="AV57" s="458" t="str">
        <f t="shared" si="93"/>
        <v/>
      </c>
      <c r="AW57" s="445" t="str">
        <f t="shared" si="93"/>
        <v/>
      </c>
      <c r="AX57" s="445" t="str">
        <f t="shared" si="93"/>
        <v/>
      </c>
      <c r="AY57" s="457" t="str">
        <f t="shared" si="91"/>
        <v/>
      </c>
      <c r="AZ57" s="447" t="str">
        <f t="shared" si="91"/>
        <v/>
      </c>
      <c r="BA57" s="445" t="str">
        <f t="shared" si="91"/>
        <v/>
      </c>
      <c r="BB57" s="445" t="str">
        <f t="shared" si="91"/>
        <v/>
      </c>
      <c r="BC57" s="446" t="str">
        <f t="shared" si="91"/>
        <v/>
      </c>
      <c r="BD57" s="458" t="str">
        <f t="shared" si="91"/>
        <v/>
      </c>
      <c r="BE57" s="445" t="str">
        <f t="shared" si="91"/>
        <v/>
      </c>
      <c r="BF57" s="445" t="str">
        <f t="shared" si="91"/>
        <v/>
      </c>
      <c r="BG57" s="457" t="str">
        <f t="shared" si="91"/>
        <v/>
      </c>
      <c r="BH57" s="447" t="str">
        <f t="shared" si="91"/>
        <v/>
      </c>
      <c r="BI57" s="445" t="str">
        <f t="shared" si="91"/>
        <v/>
      </c>
      <c r="BJ57" s="445" t="str">
        <f t="shared" si="91"/>
        <v/>
      </c>
      <c r="BK57" s="446" t="str">
        <f t="shared" si="91"/>
        <v/>
      </c>
      <c r="BL57" s="458" t="str">
        <f t="shared" si="91"/>
        <v/>
      </c>
      <c r="BM57" s="445" t="str">
        <f t="shared" si="91"/>
        <v/>
      </c>
      <c r="BN57" s="445" t="str">
        <f t="shared" si="91"/>
        <v/>
      </c>
      <c r="BO57" s="457" t="str">
        <f t="shared" si="92"/>
        <v/>
      </c>
      <c r="BP57" s="458" t="str">
        <f t="shared" si="92"/>
        <v/>
      </c>
      <c r="BQ57" s="445" t="str">
        <f t="shared" si="92"/>
        <v/>
      </c>
      <c r="BR57" s="445" t="str">
        <f t="shared" si="92"/>
        <v/>
      </c>
      <c r="BS57" s="457" t="str">
        <f t="shared" si="92"/>
        <v/>
      </c>
      <c r="BT57" s="447" t="str">
        <f t="shared" si="92"/>
        <v/>
      </c>
      <c r="BU57" s="445" t="str">
        <f t="shared" si="92"/>
        <v/>
      </c>
      <c r="BV57" s="445" t="str">
        <f t="shared" si="92"/>
        <v/>
      </c>
      <c r="BW57" s="448" t="str">
        <f t="shared" si="92"/>
        <v/>
      </c>
    </row>
    <row r="58" spans="1:75" ht="15.95" customHeight="1">
      <c r="A58" s="543"/>
      <c r="B58" s="419" t="s">
        <v>747</v>
      </c>
      <c r="C58" s="473" t="str">
        <f>VLOOKUP(B58,'p9'!C:Q,15,0)&amp;""</f>
        <v>×</v>
      </c>
      <c r="D58" s="419" t="str">
        <f>VLOOKUP(B58,'p9'!C:Q,2,0)&amp;""</f>
        <v/>
      </c>
      <c r="E58" s="419" t="str">
        <f>VLOOKUP(B58,'p9'!C:Q,4,0)&amp;""</f>
        <v/>
      </c>
      <c r="F58" s="419" t="str">
        <f>VLOOKUP(B58,'p9'!C:Q,7,0)&amp;""</f>
        <v/>
      </c>
      <c r="G58" s="419" t="str">
        <f>VLOOKUP(B58,'p9'!C:Q,13,0)&amp;""</f>
        <v/>
      </c>
      <c r="H58" s="419" t="str">
        <f>VLOOKUP(B58,'p9'!C:Q,14,0)&amp;""</f>
        <v/>
      </c>
      <c r="I58" s="431"/>
      <c r="J58" s="432"/>
      <c r="K58" s="434"/>
      <c r="L58" s="373" t="s">
        <v>656</v>
      </c>
      <c r="M58" s="435"/>
      <c r="N58" s="558"/>
      <c r="O58" s="559"/>
      <c r="P58" s="434"/>
      <c r="Q58" s="373" t="s">
        <v>656</v>
      </c>
      <c r="R58" s="435"/>
      <c r="S58" s="433"/>
      <c r="T58" s="374" t="str">
        <f t="shared" si="94"/>
        <v/>
      </c>
      <c r="U58" s="445" t="str">
        <f t="shared" si="94"/>
        <v/>
      </c>
      <c r="V58" s="445" t="str">
        <f t="shared" si="94"/>
        <v/>
      </c>
      <c r="W58" s="446" t="str">
        <f t="shared" si="94"/>
        <v/>
      </c>
      <c r="X58" s="458" t="str">
        <f t="shared" si="94"/>
        <v/>
      </c>
      <c r="Y58" s="445" t="str">
        <f t="shared" si="94"/>
        <v/>
      </c>
      <c r="Z58" s="445" t="str">
        <f t="shared" si="94"/>
        <v/>
      </c>
      <c r="AA58" s="457" t="str">
        <f t="shared" si="94"/>
        <v/>
      </c>
      <c r="AB58" s="447" t="str">
        <f t="shared" si="94"/>
        <v/>
      </c>
      <c r="AC58" s="445" t="str">
        <f t="shared" si="94"/>
        <v/>
      </c>
      <c r="AD58" s="445" t="str">
        <f t="shared" si="94"/>
        <v/>
      </c>
      <c r="AE58" s="446" t="str">
        <f t="shared" si="94"/>
        <v/>
      </c>
      <c r="AF58" s="458" t="str">
        <f t="shared" si="94"/>
        <v/>
      </c>
      <c r="AG58" s="445" t="str">
        <f t="shared" si="94"/>
        <v/>
      </c>
      <c r="AH58" s="445" t="str">
        <f t="shared" si="94"/>
        <v/>
      </c>
      <c r="AI58" s="457" t="str">
        <f t="shared" si="93"/>
        <v/>
      </c>
      <c r="AJ58" s="447" t="str">
        <f t="shared" si="93"/>
        <v/>
      </c>
      <c r="AK58" s="445" t="str">
        <f t="shared" si="93"/>
        <v/>
      </c>
      <c r="AL58" s="445" t="str">
        <f t="shared" si="93"/>
        <v/>
      </c>
      <c r="AM58" s="446" t="str">
        <f t="shared" si="93"/>
        <v/>
      </c>
      <c r="AN58" s="458" t="str">
        <f t="shared" si="93"/>
        <v/>
      </c>
      <c r="AO58" s="445" t="str">
        <f t="shared" si="93"/>
        <v/>
      </c>
      <c r="AP58" s="445" t="str">
        <f t="shared" si="93"/>
        <v/>
      </c>
      <c r="AQ58" s="457" t="str">
        <f t="shared" si="93"/>
        <v/>
      </c>
      <c r="AR58" s="447" t="str">
        <f t="shared" si="93"/>
        <v/>
      </c>
      <c r="AS58" s="445" t="str">
        <f t="shared" si="93"/>
        <v/>
      </c>
      <c r="AT58" s="445" t="str">
        <f t="shared" si="93"/>
        <v/>
      </c>
      <c r="AU58" s="446" t="str">
        <f t="shared" si="93"/>
        <v/>
      </c>
      <c r="AV58" s="458" t="str">
        <f t="shared" si="93"/>
        <v/>
      </c>
      <c r="AW58" s="445" t="str">
        <f t="shared" si="93"/>
        <v/>
      </c>
      <c r="AX58" s="445" t="str">
        <f t="shared" si="93"/>
        <v/>
      </c>
      <c r="AY58" s="457" t="str">
        <f t="shared" si="91"/>
        <v/>
      </c>
      <c r="AZ58" s="447" t="str">
        <f t="shared" si="91"/>
        <v/>
      </c>
      <c r="BA58" s="445" t="str">
        <f t="shared" si="91"/>
        <v/>
      </c>
      <c r="BB58" s="445" t="str">
        <f t="shared" si="91"/>
        <v/>
      </c>
      <c r="BC58" s="446" t="str">
        <f t="shared" si="91"/>
        <v/>
      </c>
      <c r="BD58" s="458" t="str">
        <f t="shared" si="91"/>
        <v/>
      </c>
      <c r="BE58" s="445" t="str">
        <f t="shared" si="91"/>
        <v/>
      </c>
      <c r="BF58" s="445" t="str">
        <f t="shared" si="91"/>
        <v/>
      </c>
      <c r="BG58" s="457" t="str">
        <f t="shared" si="91"/>
        <v/>
      </c>
      <c r="BH58" s="447" t="str">
        <f t="shared" si="91"/>
        <v/>
      </c>
      <c r="BI58" s="445" t="str">
        <f t="shared" si="91"/>
        <v/>
      </c>
      <c r="BJ58" s="445" t="str">
        <f t="shared" si="91"/>
        <v/>
      </c>
      <c r="BK58" s="446" t="str">
        <f t="shared" si="91"/>
        <v/>
      </c>
      <c r="BL58" s="458" t="str">
        <f t="shared" si="91"/>
        <v/>
      </c>
      <c r="BM58" s="445" t="str">
        <f t="shared" si="91"/>
        <v/>
      </c>
      <c r="BN58" s="445" t="str">
        <f t="shared" si="91"/>
        <v/>
      </c>
      <c r="BO58" s="457" t="str">
        <f t="shared" si="92"/>
        <v/>
      </c>
      <c r="BP58" s="458" t="str">
        <f t="shared" si="92"/>
        <v/>
      </c>
      <c r="BQ58" s="445" t="str">
        <f t="shared" si="92"/>
        <v/>
      </c>
      <c r="BR58" s="445" t="str">
        <f t="shared" si="92"/>
        <v/>
      </c>
      <c r="BS58" s="457" t="str">
        <f t="shared" si="92"/>
        <v/>
      </c>
      <c r="BT58" s="447" t="str">
        <f t="shared" si="92"/>
        <v/>
      </c>
      <c r="BU58" s="445" t="str">
        <f t="shared" si="92"/>
        <v/>
      </c>
      <c r="BV58" s="445" t="str">
        <f t="shared" si="92"/>
        <v/>
      </c>
      <c r="BW58" s="448" t="str">
        <f t="shared" si="92"/>
        <v/>
      </c>
    </row>
    <row r="59" spans="1:75" ht="15.95" customHeight="1">
      <c r="A59" s="543"/>
      <c r="B59" s="419" t="s">
        <v>748</v>
      </c>
      <c r="C59" s="473" t="str">
        <f>VLOOKUP(B59,'p9'!C:Q,15,0)&amp;""</f>
        <v>×</v>
      </c>
      <c r="D59" s="419" t="str">
        <f>VLOOKUP(B59,'p9'!C:Q,2,0)&amp;""</f>
        <v/>
      </c>
      <c r="E59" s="419" t="str">
        <f>VLOOKUP(B59,'p9'!C:Q,4,0)&amp;""</f>
        <v/>
      </c>
      <c r="F59" s="419" t="str">
        <f>VLOOKUP(B59,'p9'!C:Q,7,0)&amp;""</f>
        <v/>
      </c>
      <c r="G59" s="419" t="str">
        <f>VLOOKUP(B59,'p9'!C:Q,13,0)&amp;""</f>
        <v/>
      </c>
      <c r="H59" s="419" t="str">
        <f>VLOOKUP(B59,'p9'!C:Q,14,0)&amp;""</f>
        <v/>
      </c>
      <c r="I59" s="431"/>
      <c r="J59" s="432"/>
      <c r="K59" s="434"/>
      <c r="L59" s="373" t="s">
        <v>656</v>
      </c>
      <c r="M59" s="435"/>
      <c r="N59" s="558"/>
      <c r="O59" s="559"/>
      <c r="P59" s="434"/>
      <c r="Q59" s="373" t="s">
        <v>656</v>
      </c>
      <c r="R59" s="435"/>
      <c r="S59" s="433"/>
      <c r="T59" s="374" t="str">
        <f t="shared" si="94"/>
        <v/>
      </c>
      <c r="U59" s="445" t="str">
        <f t="shared" si="94"/>
        <v/>
      </c>
      <c r="V59" s="445" t="str">
        <f t="shared" si="94"/>
        <v/>
      </c>
      <c r="W59" s="446" t="str">
        <f t="shared" si="94"/>
        <v/>
      </c>
      <c r="X59" s="458" t="str">
        <f t="shared" si="94"/>
        <v/>
      </c>
      <c r="Y59" s="445" t="str">
        <f t="shared" si="94"/>
        <v/>
      </c>
      <c r="Z59" s="445" t="str">
        <f t="shared" si="94"/>
        <v/>
      </c>
      <c r="AA59" s="457" t="str">
        <f t="shared" si="94"/>
        <v/>
      </c>
      <c r="AB59" s="447" t="str">
        <f t="shared" si="94"/>
        <v/>
      </c>
      <c r="AC59" s="445" t="str">
        <f t="shared" si="94"/>
        <v/>
      </c>
      <c r="AD59" s="445" t="str">
        <f t="shared" si="94"/>
        <v/>
      </c>
      <c r="AE59" s="446" t="str">
        <f t="shared" si="94"/>
        <v/>
      </c>
      <c r="AF59" s="458" t="str">
        <f t="shared" si="94"/>
        <v/>
      </c>
      <c r="AG59" s="445" t="str">
        <f t="shared" si="94"/>
        <v/>
      </c>
      <c r="AH59" s="445" t="str">
        <f t="shared" si="94"/>
        <v/>
      </c>
      <c r="AI59" s="457" t="str">
        <f t="shared" si="93"/>
        <v/>
      </c>
      <c r="AJ59" s="447" t="str">
        <f t="shared" si="93"/>
        <v/>
      </c>
      <c r="AK59" s="445" t="str">
        <f t="shared" si="93"/>
        <v/>
      </c>
      <c r="AL59" s="445" t="str">
        <f t="shared" si="93"/>
        <v/>
      </c>
      <c r="AM59" s="446" t="str">
        <f t="shared" si="93"/>
        <v/>
      </c>
      <c r="AN59" s="458" t="str">
        <f t="shared" si="93"/>
        <v/>
      </c>
      <c r="AO59" s="445" t="str">
        <f t="shared" si="93"/>
        <v/>
      </c>
      <c r="AP59" s="445" t="str">
        <f t="shared" si="93"/>
        <v/>
      </c>
      <c r="AQ59" s="457" t="str">
        <f t="shared" si="93"/>
        <v/>
      </c>
      <c r="AR59" s="447" t="str">
        <f t="shared" si="93"/>
        <v/>
      </c>
      <c r="AS59" s="445" t="str">
        <f t="shared" si="93"/>
        <v/>
      </c>
      <c r="AT59" s="445" t="str">
        <f t="shared" si="93"/>
        <v/>
      </c>
      <c r="AU59" s="446" t="str">
        <f t="shared" si="93"/>
        <v/>
      </c>
      <c r="AV59" s="458" t="str">
        <f t="shared" si="93"/>
        <v/>
      </c>
      <c r="AW59" s="445" t="str">
        <f t="shared" si="93"/>
        <v/>
      </c>
      <c r="AX59" s="445" t="str">
        <f t="shared" si="93"/>
        <v/>
      </c>
      <c r="AY59" s="457" t="str">
        <f t="shared" si="91"/>
        <v/>
      </c>
      <c r="AZ59" s="447" t="str">
        <f t="shared" si="91"/>
        <v/>
      </c>
      <c r="BA59" s="445" t="str">
        <f t="shared" si="91"/>
        <v/>
      </c>
      <c r="BB59" s="445" t="str">
        <f t="shared" si="91"/>
        <v/>
      </c>
      <c r="BC59" s="446" t="str">
        <f t="shared" si="91"/>
        <v/>
      </c>
      <c r="BD59" s="458" t="str">
        <f t="shared" si="91"/>
        <v/>
      </c>
      <c r="BE59" s="445" t="str">
        <f t="shared" si="91"/>
        <v/>
      </c>
      <c r="BF59" s="445" t="str">
        <f t="shared" si="91"/>
        <v/>
      </c>
      <c r="BG59" s="457" t="str">
        <f t="shared" si="91"/>
        <v/>
      </c>
      <c r="BH59" s="447" t="str">
        <f t="shared" si="91"/>
        <v/>
      </c>
      <c r="BI59" s="445" t="str">
        <f t="shared" si="91"/>
        <v/>
      </c>
      <c r="BJ59" s="445" t="str">
        <f t="shared" si="91"/>
        <v/>
      </c>
      <c r="BK59" s="446" t="str">
        <f t="shared" si="91"/>
        <v/>
      </c>
      <c r="BL59" s="458" t="str">
        <f t="shared" si="91"/>
        <v/>
      </c>
      <c r="BM59" s="445" t="str">
        <f t="shared" si="91"/>
        <v/>
      </c>
      <c r="BN59" s="445" t="str">
        <f t="shared" si="91"/>
        <v/>
      </c>
      <c r="BO59" s="457" t="str">
        <f t="shared" si="92"/>
        <v/>
      </c>
      <c r="BP59" s="458" t="str">
        <f t="shared" si="92"/>
        <v/>
      </c>
      <c r="BQ59" s="445" t="str">
        <f t="shared" si="92"/>
        <v/>
      </c>
      <c r="BR59" s="445" t="str">
        <f t="shared" si="92"/>
        <v/>
      </c>
      <c r="BS59" s="457" t="str">
        <f t="shared" si="92"/>
        <v/>
      </c>
      <c r="BT59" s="447" t="str">
        <f t="shared" si="92"/>
        <v/>
      </c>
      <c r="BU59" s="445" t="str">
        <f t="shared" si="92"/>
        <v/>
      </c>
      <c r="BV59" s="445" t="str">
        <f t="shared" si="92"/>
        <v/>
      </c>
      <c r="BW59" s="448" t="str">
        <f t="shared" si="92"/>
        <v/>
      </c>
    </row>
    <row r="60" spans="1:75" ht="15.95" customHeight="1">
      <c r="A60" s="543"/>
      <c r="B60" s="419" t="s">
        <v>749</v>
      </c>
      <c r="C60" s="473" t="str">
        <f>VLOOKUP(B60,'p9'!C:Q,15,0)&amp;""</f>
        <v>×</v>
      </c>
      <c r="D60" s="419" t="str">
        <f>VLOOKUP(B60,'p9'!C:Q,2,0)&amp;""</f>
        <v/>
      </c>
      <c r="E60" s="419" t="str">
        <f>VLOOKUP(B60,'p9'!C:Q,4,0)&amp;""</f>
        <v/>
      </c>
      <c r="F60" s="419" t="str">
        <f>VLOOKUP(B60,'p9'!C:Q,7,0)&amp;""</f>
        <v/>
      </c>
      <c r="G60" s="419" t="str">
        <f>VLOOKUP(B60,'p9'!C:Q,13,0)&amp;""</f>
        <v/>
      </c>
      <c r="H60" s="419" t="str">
        <f>VLOOKUP(B60,'p9'!C:Q,14,0)&amp;""</f>
        <v/>
      </c>
      <c r="I60" s="431"/>
      <c r="J60" s="432"/>
      <c r="K60" s="434"/>
      <c r="L60" s="373" t="s">
        <v>656</v>
      </c>
      <c r="M60" s="435"/>
      <c r="N60" s="558"/>
      <c r="O60" s="559"/>
      <c r="P60" s="434"/>
      <c r="Q60" s="373" t="s">
        <v>656</v>
      </c>
      <c r="R60" s="435"/>
      <c r="S60" s="433"/>
      <c r="T60" s="374" t="str">
        <f t="shared" si="94"/>
        <v/>
      </c>
      <c r="U60" s="445" t="str">
        <f t="shared" si="94"/>
        <v/>
      </c>
      <c r="V60" s="445" t="str">
        <f t="shared" si="94"/>
        <v/>
      </c>
      <c r="W60" s="446" t="str">
        <f t="shared" si="94"/>
        <v/>
      </c>
      <c r="X60" s="458" t="str">
        <f t="shared" si="94"/>
        <v/>
      </c>
      <c r="Y60" s="445" t="str">
        <f t="shared" si="94"/>
        <v/>
      </c>
      <c r="Z60" s="445" t="str">
        <f t="shared" si="94"/>
        <v/>
      </c>
      <c r="AA60" s="457" t="str">
        <f t="shared" si="94"/>
        <v/>
      </c>
      <c r="AB60" s="447" t="str">
        <f t="shared" si="94"/>
        <v/>
      </c>
      <c r="AC60" s="445" t="str">
        <f t="shared" si="94"/>
        <v/>
      </c>
      <c r="AD60" s="445" t="str">
        <f t="shared" si="94"/>
        <v/>
      </c>
      <c r="AE60" s="446" t="str">
        <f t="shared" si="94"/>
        <v/>
      </c>
      <c r="AF60" s="458" t="str">
        <f t="shared" si="94"/>
        <v/>
      </c>
      <c r="AG60" s="445" t="str">
        <f t="shared" si="94"/>
        <v/>
      </c>
      <c r="AH60" s="445" t="str">
        <f t="shared" si="94"/>
        <v/>
      </c>
      <c r="AI60" s="457" t="str">
        <f t="shared" si="93"/>
        <v/>
      </c>
      <c r="AJ60" s="447" t="str">
        <f t="shared" si="93"/>
        <v/>
      </c>
      <c r="AK60" s="445" t="str">
        <f t="shared" si="93"/>
        <v/>
      </c>
      <c r="AL60" s="445" t="str">
        <f t="shared" si="93"/>
        <v/>
      </c>
      <c r="AM60" s="446" t="str">
        <f t="shared" si="93"/>
        <v/>
      </c>
      <c r="AN60" s="458" t="str">
        <f t="shared" si="93"/>
        <v/>
      </c>
      <c r="AO60" s="445" t="str">
        <f t="shared" si="93"/>
        <v/>
      </c>
      <c r="AP60" s="445" t="str">
        <f t="shared" si="93"/>
        <v/>
      </c>
      <c r="AQ60" s="457" t="str">
        <f t="shared" si="93"/>
        <v/>
      </c>
      <c r="AR60" s="447" t="str">
        <f t="shared" si="93"/>
        <v/>
      </c>
      <c r="AS60" s="445" t="str">
        <f t="shared" si="93"/>
        <v/>
      </c>
      <c r="AT60" s="445" t="str">
        <f t="shared" si="93"/>
        <v/>
      </c>
      <c r="AU60" s="446" t="str">
        <f t="shared" si="93"/>
        <v/>
      </c>
      <c r="AV60" s="458" t="str">
        <f t="shared" si="93"/>
        <v/>
      </c>
      <c r="AW60" s="445" t="str">
        <f t="shared" si="93"/>
        <v/>
      </c>
      <c r="AX60" s="445" t="str">
        <f t="shared" si="93"/>
        <v/>
      </c>
      <c r="AY60" s="457" t="str">
        <f t="shared" si="91"/>
        <v/>
      </c>
      <c r="AZ60" s="447" t="str">
        <f t="shared" si="91"/>
        <v/>
      </c>
      <c r="BA60" s="445" t="str">
        <f t="shared" si="91"/>
        <v/>
      </c>
      <c r="BB60" s="445" t="str">
        <f t="shared" si="91"/>
        <v/>
      </c>
      <c r="BC60" s="446" t="str">
        <f t="shared" si="91"/>
        <v/>
      </c>
      <c r="BD60" s="458" t="str">
        <f t="shared" si="91"/>
        <v/>
      </c>
      <c r="BE60" s="445" t="str">
        <f t="shared" si="91"/>
        <v/>
      </c>
      <c r="BF60" s="445" t="str">
        <f t="shared" si="91"/>
        <v/>
      </c>
      <c r="BG60" s="457" t="str">
        <f t="shared" si="91"/>
        <v/>
      </c>
      <c r="BH60" s="447" t="str">
        <f t="shared" si="91"/>
        <v/>
      </c>
      <c r="BI60" s="445" t="str">
        <f t="shared" si="91"/>
        <v/>
      </c>
      <c r="BJ60" s="445" t="str">
        <f t="shared" si="91"/>
        <v/>
      </c>
      <c r="BK60" s="446" t="str">
        <f t="shared" si="91"/>
        <v/>
      </c>
      <c r="BL60" s="458" t="str">
        <f t="shared" si="91"/>
        <v/>
      </c>
      <c r="BM60" s="445" t="str">
        <f t="shared" si="91"/>
        <v/>
      </c>
      <c r="BN60" s="445" t="str">
        <f t="shared" si="91"/>
        <v/>
      </c>
      <c r="BO60" s="457" t="str">
        <f t="shared" si="92"/>
        <v/>
      </c>
      <c r="BP60" s="458" t="str">
        <f t="shared" si="92"/>
        <v/>
      </c>
      <c r="BQ60" s="445" t="str">
        <f t="shared" si="92"/>
        <v/>
      </c>
      <c r="BR60" s="445" t="str">
        <f t="shared" si="92"/>
        <v/>
      </c>
      <c r="BS60" s="457" t="str">
        <f t="shared" si="92"/>
        <v/>
      </c>
      <c r="BT60" s="447" t="str">
        <f t="shared" si="92"/>
        <v/>
      </c>
      <c r="BU60" s="445" t="str">
        <f t="shared" si="92"/>
        <v/>
      </c>
      <c r="BV60" s="445" t="str">
        <f t="shared" si="92"/>
        <v/>
      </c>
      <c r="BW60" s="448" t="str">
        <f t="shared" si="92"/>
        <v/>
      </c>
    </row>
    <row r="61" spans="1:75" ht="15.95" customHeight="1">
      <c r="A61" s="543"/>
      <c r="B61" s="419" t="s">
        <v>750</v>
      </c>
      <c r="C61" s="473" t="str">
        <f>VLOOKUP(B61,'p9'!C:Q,15,0)&amp;""</f>
        <v>×</v>
      </c>
      <c r="D61" s="419" t="str">
        <f>VLOOKUP(B61,'p9'!C:Q,2,0)&amp;""</f>
        <v/>
      </c>
      <c r="E61" s="419" t="str">
        <f>VLOOKUP(B61,'p9'!C:Q,4,0)&amp;""</f>
        <v/>
      </c>
      <c r="F61" s="419" t="str">
        <f>VLOOKUP(B61,'p9'!C:Q,7,0)&amp;""</f>
        <v/>
      </c>
      <c r="G61" s="419" t="str">
        <f>VLOOKUP(B61,'p9'!C:Q,13,0)&amp;""</f>
        <v/>
      </c>
      <c r="H61" s="419" t="str">
        <f>VLOOKUP(B61,'p9'!C:Q,14,0)&amp;""</f>
        <v/>
      </c>
      <c r="I61" s="431"/>
      <c r="J61" s="432"/>
      <c r="K61" s="434"/>
      <c r="L61" s="373" t="s">
        <v>656</v>
      </c>
      <c r="M61" s="435"/>
      <c r="N61" s="558"/>
      <c r="O61" s="559"/>
      <c r="P61" s="434"/>
      <c r="Q61" s="373" t="s">
        <v>656</v>
      </c>
      <c r="R61" s="435"/>
      <c r="S61" s="433"/>
      <c r="T61" s="374" t="str">
        <f t="shared" si="94"/>
        <v/>
      </c>
      <c r="U61" s="445" t="str">
        <f t="shared" si="94"/>
        <v/>
      </c>
      <c r="V61" s="445" t="str">
        <f t="shared" si="94"/>
        <v/>
      </c>
      <c r="W61" s="446" t="str">
        <f t="shared" si="94"/>
        <v/>
      </c>
      <c r="X61" s="458" t="str">
        <f t="shared" si="94"/>
        <v/>
      </c>
      <c r="Y61" s="445" t="str">
        <f t="shared" si="94"/>
        <v/>
      </c>
      <c r="Z61" s="445" t="str">
        <f t="shared" si="94"/>
        <v/>
      </c>
      <c r="AA61" s="457" t="str">
        <f t="shared" si="94"/>
        <v/>
      </c>
      <c r="AB61" s="447" t="str">
        <f t="shared" si="94"/>
        <v/>
      </c>
      <c r="AC61" s="445" t="str">
        <f t="shared" si="94"/>
        <v/>
      </c>
      <c r="AD61" s="445" t="str">
        <f t="shared" si="94"/>
        <v/>
      </c>
      <c r="AE61" s="446" t="str">
        <f t="shared" si="94"/>
        <v/>
      </c>
      <c r="AF61" s="458" t="str">
        <f t="shared" si="94"/>
        <v/>
      </c>
      <c r="AG61" s="445" t="str">
        <f t="shared" si="94"/>
        <v/>
      </c>
      <c r="AH61" s="445" t="str">
        <f t="shared" si="94"/>
        <v/>
      </c>
      <c r="AI61" s="457" t="str">
        <f t="shared" si="93"/>
        <v/>
      </c>
      <c r="AJ61" s="447" t="str">
        <f t="shared" si="93"/>
        <v/>
      </c>
      <c r="AK61" s="445" t="str">
        <f t="shared" si="93"/>
        <v/>
      </c>
      <c r="AL61" s="445" t="str">
        <f t="shared" si="93"/>
        <v/>
      </c>
      <c r="AM61" s="446" t="str">
        <f t="shared" si="93"/>
        <v/>
      </c>
      <c r="AN61" s="458" t="str">
        <f t="shared" si="93"/>
        <v/>
      </c>
      <c r="AO61" s="445" t="str">
        <f t="shared" si="93"/>
        <v/>
      </c>
      <c r="AP61" s="445" t="str">
        <f t="shared" si="93"/>
        <v/>
      </c>
      <c r="AQ61" s="457" t="str">
        <f t="shared" si="93"/>
        <v/>
      </c>
      <c r="AR61" s="447" t="str">
        <f t="shared" si="93"/>
        <v/>
      </c>
      <c r="AS61" s="445" t="str">
        <f t="shared" si="93"/>
        <v/>
      </c>
      <c r="AT61" s="445" t="str">
        <f t="shared" si="93"/>
        <v/>
      </c>
      <c r="AU61" s="446" t="str">
        <f t="shared" si="93"/>
        <v/>
      </c>
      <c r="AV61" s="458" t="str">
        <f t="shared" si="93"/>
        <v/>
      </c>
      <c r="AW61" s="445" t="str">
        <f t="shared" si="93"/>
        <v/>
      </c>
      <c r="AX61" s="445" t="str">
        <f t="shared" si="93"/>
        <v/>
      </c>
      <c r="AY61" s="457" t="str">
        <f t="shared" si="91"/>
        <v/>
      </c>
      <c r="AZ61" s="447" t="str">
        <f t="shared" si="91"/>
        <v/>
      </c>
      <c r="BA61" s="445" t="str">
        <f t="shared" si="91"/>
        <v/>
      </c>
      <c r="BB61" s="445" t="str">
        <f t="shared" si="91"/>
        <v/>
      </c>
      <c r="BC61" s="446" t="str">
        <f t="shared" si="91"/>
        <v/>
      </c>
      <c r="BD61" s="458" t="str">
        <f t="shared" si="91"/>
        <v/>
      </c>
      <c r="BE61" s="445" t="str">
        <f t="shared" si="91"/>
        <v/>
      </c>
      <c r="BF61" s="445" t="str">
        <f t="shared" si="91"/>
        <v/>
      </c>
      <c r="BG61" s="457" t="str">
        <f t="shared" si="91"/>
        <v/>
      </c>
      <c r="BH61" s="447" t="str">
        <f t="shared" si="91"/>
        <v/>
      </c>
      <c r="BI61" s="445" t="str">
        <f t="shared" si="91"/>
        <v/>
      </c>
      <c r="BJ61" s="445" t="str">
        <f t="shared" si="91"/>
        <v/>
      </c>
      <c r="BK61" s="446" t="str">
        <f t="shared" si="91"/>
        <v/>
      </c>
      <c r="BL61" s="458" t="str">
        <f t="shared" si="91"/>
        <v/>
      </c>
      <c r="BM61" s="445" t="str">
        <f t="shared" si="91"/>
        <v/>
      </c>
      <c r="BN61" s="445" t="str">
        <f t="shared" si="91"/>
        <v/>
      </c>
      <c r="BO61" s="457" t="str">
        <f t="shared" si="92"/>
        <v/>
      </c>
      <c r="BP61" s="458" t="str">
        <f t="shared" si="92"/>
        <v/>
      </c>
      <c r="BQ61" s="445" t="str">
        <f t="shared" si="92"/>
        <v/>
      </c>
      <c r="BR61" s="445" t="str">
        <f t="shared" si="92"/>
        <v/>
      </c>
      <c r="BS61" s="457" t="str">
        <f t="shared" si="92"/>
        <v/>
      </c>
      <c r="BT61" s="447" t="str">
        <f t="shared" si="92"/>
        <v/>
      </c>
      <c r="BU61" s="445" t="str">
        <f t="shared" si="92"/>
        <v/>
      </c>
      <c r="BV61" s="445" t="str">
        <f t="shared" si="92"/>
        <v/>
      </c>
      <c r="BW61" s="448" t="str">
        <f t="shared" si="92"/>
        <v/>
      </c>
    </row>
    <row r="62" spans="1:75" ht="15.95" customHeight="1">
      <c r="A62" s="543"/>
      <c r="B62" s="419" t="s">
        <v>751</v>
      </c>
      <c r="C62" s="473" t="str">
        <f>VLOOKUP(B62,'p9'!C:Q,15,0)&amp;""</f>
        <v>×</v>
      </c>
      <c r="D62" s="419" t="str">
        <f>VLOOKUP(B62,'p9'!C:Q,2,0)&amp;""</f>
        <v/>
      </c>
      <c r="E62" s="419" t="str">
        <f>VLOOKUP(B62,'p9'!C:Q,4,0)&amp;""</f>
        <v/>
      </c>
      <c r="F62" s="419" t="str">
        <f>VLOOKUP(B62,'p9'!C:Q,7,0)&amp;""</f>
        <v/>
      </c>
      <c r="G62" s="419" t="str">
        <f>VLOOKUP(B62,'p9'!C:Q,13,0)&amp;""</f>
        <v/>
      </c>
      <c r="H62" s="419" t="str">
        <f>VLOOKUP(B62,'p9'!C:Q,14,0)&amp;""</f>
        <v/>
      </c>
      <c r="I62" s="431"/>
      <c r="J62" s="432"/>
      <c r="K62" s="434"/>
      <c r="L62" s="373" t="s">
        <v>656</v>
      </c>
      <c r="M62" s="435"/>
      <c r="N62" s="558"/>
      <c r="O62" s="559"/>
      <c r="P62" s="434"/>
      <c r="Q62" s="373" t="s">
        <v>656</v>
      </c>
      <c r="R62" s="435"/>
      <c r="S62" s="433"/>
      <c r="T62" s="374" t="str">
        <f t="shared" si="94"/>
        <v/>
      </c>
      <c r="U62" s="445" t="str">
        <f t="shared" si="94"/>
        <v/>
      </c>
      <c r="V62" s="445" t="str">
        <f t="shared" si="94"/>
        <v/>
      </c>
      <c r="W62" s="446" t="str">
        <f t="shared" si="94"/>
        <v/>
      </c>
      <c r="X62" s="458" t="str">
        <f t="shared" si="94"/>
        <v/>
      </c>
      <c r="Y62" s="445" t="str">
        <f t="shared" si="94"/>
        <v/>
      </c>
      <c r="Z62" s="445" t="str">
        <f t="shared" si="94"/>
        <v/>
      </c>
      <c r="AA62" s="457" t="str">
        <f t="shared" si="94"/>
        <v/>
      </c>
      <c r="AB62" s="447" t="str">
        <f t="shared" si="94"/>
        <v/>
      </c>
      <c r="AC62" s="445" t="str">
        <f t="shared" si="94"/>
        <v/>
      </c>
      <c r="AD62" s="445" t="str">
        <f t="shared" si="94"/>
        <v/>
      </c>
      <c r="AE62" s="446" t="str">
        <f t="shared" si="94"/>
        <v/>
      </c>
      <c r="AF62" s="458" t="str">
        <f t="shared" si="94"/>
        <v/>
      </c>
      <c r="AG62" s="445" t="str">
        <f t="shared" si="94"/>
        <v/>
      </c>
      <c r="AH62" s="445" t="str">
        <f t="shared" si="94"/>
        <v/>
      </c>
      <c r="AI62" s="457" t="str">
        <f t="shared" si="93"/>
        <v/>
      </c>
      <c r="AJ62" s="447" t="str">
        <f t="shared" si="93"/>
        <v/>
      </c>
      <c r="AK62" s="445" t="str">
        <f t="shared" si="93"/>
        <v/>
      </c>
      <c r="AL62" s="445" t="str">
        <f t="shared" si="93"/>
        <v/>
      </c>
      <c r="AM62" s="446" t="str">
        <f t="shared" si="93"/>
        <v/>
      </c>
      <c r="AN62" s="458" t="str">
        <f t="shared" si="93"/>
        <v/>
      </c>
      <c r="AO62" s="445" t="str">
        <f t="shared" si="93"/>
        <v/>
      </c>
      <c r="AP62" s="445" t="str">
        <f t="shared" si="93"/>
        <v/>
      </c>
      <c r="AQ62" s="457" t="str">
        <f t="shared" si="93"/>
        <v/>
      </c>
      <c r="AR62" s="447" t="str">
        <f t="shared" si="93"/>
        <v/>
      </c>
      <c r="AS62" s="445" t="str">
        <f t="shared" si="93"/>
        <v/>
      </c>
      <c r="AT62" s="445" t="str">
        <f t="shared" si="93"/>
        <v/>
      </c>
      <c r="AU62" s="446" t="str">
        <f t="shared" si="93"/>
        <v/>
      </c>
      <c r="AV62" s="458" t="str">
        <f t="shared" si="93"/>
        <v/>
      </c>
      <c r="AW62" s="445" t="str">
        <f t="shared" si="93"/>
        <v/>
      </c>
      <c r="AX62" s="445" t="str">
        <f t="shared" si="93"/>
        <v/>
      </c>
      <c r="AY62" s="457" t="str">
        <f t="shared" si="91"/>
        <v/>
      </c>
      <c r="AZ62" s="447" t="str">
        <f t="shared" si="91"/>
        <v/>
      </c>
      <c r="BA62" s="445" t="str">
        <f t="shared" si="91"/>
        <v/>
      </c>
      <c r="BB62" s="445" t="str">
        <f t="shared" si="91"/>
        <v/>
      </c>
      <c r="BC62" s="446" t="str">
        <f t="shared" si="91"/>
        <v/>
      </c>
      <c r="BD62" s="458" t="str">
        <f t="shared" si="91"/>
        <v/>
      </c>
      <c r="BE62" s="445" t="str">
        <f t="shared" si="91"/>
        <v/>
      </c>
      <c r="BF62" s="445" t="str">
        <f t="shared" si="91"/>
        <v/>
      </c>
      <c r="BG62" s="457" t="str">
        <f t="shared" si="91"/>
        <v/>
      </c>
      <c r="BH62" s="447" t="str">
        <f t="shared" si="91"/>
        <v/>
      </c>
      <c r="BI62" s="445" t="str">
        <f t="shared" si="91"/>
        <v/>
      </c>
      <c r="BJ62" s="445" t="str">
        <f t="shared" si="91"/>
        <v/>
      </c>
      <c r="BK62" s="446" t="str">
        <f t="shared" si="91"/>
        <v/>
      </c>
      <c r="BL62" s="458" t="str">
        <f t="shared" si="91"/>
        <v/>
      </c>
      <c r="BM62" s="445" t="str">
        <f t="shared" si="91"/>
        <v/>
      </c>
      <c r="BN62" s="445" t="str">
        <f t="shared" si="91"/>
        <v/>
      </c>
      <c r="BO62" s="457" t="str">
        <f t="shared" si="92"/>
        <v/>
      </c>
      <c r="BP62" s="458" t="str">
        <f t="shared" si="92"/>
        <v/>
      </c>
      <c r="BQ62" s="445" t="str">
        <f t="shared" si="92"/>
        <v/>
      </c>
      <c r="BR62" s="445" t="str">
        <f t="shared" si="92"/>
        <v/>
      </c>
      <c r="BS62" s="457" t="str">
        <f t="shared" si="92"/>
        <v/>
      </c>
      <c r="BT62" s="447" t="str">
        <f t="shared" si="92"/>
        <v/>
      </c>
      <c r="BU62" s="445" t="str">
        <f t="shared" si="92"/>
        <v/>
      </c>
      <c r="BV62" s="445" t="str">
        <f t="shared" si="92"/>
        <v/>
      </c>
      <c r="BW62" s="448" t="str">
        <f t="shared" si="92"/>
        <v/>
      </c>
    </row>
    <row r="63" spans="1:75" ht="15.95" customHeight="1">
      <c r="A63" s="543"/>
      <c r="B63" s="419" t="s">
        <v>752</v>
      </c>
      <c r="C63" s="473" t="str">
        <f>VLOOKUP(B63,'p9'!C:Q,15,0)&amp;""</f>
        <v>×</v>
      </c>
      <c r="D63" s="419" t="str">
        <f>VLOOKUP(B63,'p9'!C:Q,2,0)&amp;""</f>
        <v/>
      </c>
      <c r="E63" s="419" t="str">
        <f>VLOOKUP(B63,'p9'!C:Q,4,0)&amp;""</f>
        <v/>
      </c>
      <c r="F63" s="419" t="str">
        <f>VLOOKUP(B63,'p9'!C:Q,7,0)&amp;""</f>
        <v/>
      </c>
      <c r="G63" s="419" t="str">
        <f>VLOOKUP(B63,'p9'!C:Q,13,0)&amp;""</f>
        <v/>
      </c>
      <c r="H63" s="419" t="str">
        <f>VLOOKUP(B63,'p9'!C:Q,14,0)&amp;""</f>
        <v/>
      </c>
      <c r="I63" s="431"/>
      <c r="J63" s="432"/>
      <c r="K63" s="434"/>
      <c r="L63" s="373" t="s">
        <v>656</v>
      </c>
      <c r="M63" s="435"/>
      <c r="N63" s="558"/>
      <c r="O63" s="559"/>
      <c r="P63" s="434"/>
      <c r="Q63" s="373" t="s">
        <v>656</v>
      </c>
      <c r="R63" s="435"/>
      <c r="S63" s="433"/>
      <c r="T63" s="374" t="str">
        <f t="shared" si="94"/>
        <v/>
      </c>
      <c r="U63" s="445" t="str">
        <f t="shared" si="94"/>
        <v/>
      </c>
      <c r="V63" s="445" t="str">
        <f t="shared" si="94"/>
        <v/>
      </c>
      <c r="W63" s="446" t="str">
        <f t="shared" si="94"/>
        <v/>
      </c>
      <c r="X63" s="458" t="str">
        <f t="shared" si="94"/>
        <v/>
      </c>
      <c r="Y63" s="445" t="str">
        <f t="shared" si="94"/>
        <v/>
      </c>
      <c r="Z63" s="445" t="str">
        <f t="shared" si="94"/>
        <v/>
      </c>
      <c r="AA63" s="457" t="str">
        <f t="shared" si="94"/>
        <v/>
      </c>
      <c r="AB63" s="447" t="str">
        <f t="shared" si="94"/>
        <v/>
      </c>
      <c r="AC63" s="445" t="str">
        <f t="shared" si="94"/>
        <v/>
      </c>
      <c r="AD63" s="445" t="str">
        <f t="shared" si="94"/>
        <v/>
      </c>
      <c r="AE63" s="446" t="str">
        <f t="shared" si="94"/>
        <v/>
      </c>
      <c r="AF63" s="458" t="str">
        <f t="shared" si="94"/>
        <v/>
      </c>
      <c r="AG63" s="445" t="str">
        <f t="shared" si="94"/>
        <v/>
      </c>
      <c r="AH63" s="445" t="str">
        <f t="shared" si="94"/>
        <v/>
      </c>
      <c r="AI63" s="457" t="str">
        <f t="shared" si="93"/>
        <v/>
      </c>
      <c r="AJ63" s="447" t="str">
        <f t="shared" si="93"/>
        <v/>
      </c>
      <c r="AK63" s="445" t="str">
        <f t="shared" si="93"/>
        <v/>
      </c>
      <c r="AL63" s="445" t="str">
        <f t="shared" si="93"/>
        <v/>
      </c>
      <c r="AM63" s="446" t="str">
        <f t="shared" si="93"/>
        <v/>
      </c>
      <c r="AN63" s="458" t="str">
        <f t="shared" si="93"/>
        <v/>
      </c>
      <c r="AO63" s="445" t="str">
        <f t="shared" si="93"/>
        <v/>
      </c>
      <c r="AP63" s="445" t="str">
        <f t="shared" si="93"/>
        <v/>
      </c>
      <c r="AQ63" s="457" t="str">
        <f t="shared" si="93"/>
        <v/>
      </c>
      <c r="AR63" s="447" t="str">
        <f t="shared" si="93"/>
        <v/>
      </c>
      <c r="AS63" s="445" t="str">
        <f t="shared" si="93"/>
        <v/>
      </c>
      <c r="AT63" s="445" t="str">
        <f t="shared" si="93"/>
        <v/>
      </c>
      <c r="AU63" s="446" t="str">
        <f t="shared" si="93"/>
        <v/>
      </c>
      <c r="AV63" s="458" t="str">
        <f t="shared" si="93"/>
        <v/>
      </c>
      <c r="AW63" s="445" t="str">
        <f t="shared" si="93"/>
        <v/>
      </c>
      <c r="AX63" s="445" t="str">
        <f t="shared" si="93"/>
        <v/>
      </c>
      <c r="AY63" s="457" t="str">
        <f t="shared" si="91"/>
        <v/>
      </c>
      <c r="AZ63" s="447" t="str">
        <f t="shared" si="91"/>
        <v/>
      </c>
      <c r="BA63" s="445" t="str">
        <f t="shared" si="91"/>
        <v/>
      </c>
      <c r="BB63" s="445" t="str">
        <f t="shared" si="91"/>
        <v/>
      </c>
      <c r="BC63" s="446" t="str">
        <f t="shared" si="91"/>
        <v/>
      </c>
      <c r="BD63" s="458" t="str">
        <f t="shared" si="91"/>
        <v/>
      </c>
      <c r="BE63" s="445" t="str">
        <f t="shared" si="91"/>
        <v/>
      </c>
      <c r="BF63" s="445" t="str">
        <f t="shared" si="91"/>
        <v/>
      </c>
      <c r="BG63" s="457" t="str">
        <f t="shared" si="91"/>
        <v/>
      </c>
      <c r="BH63" s="447" t="str">
        <f t="shared" si="91"/>
        <v/>
      </c>
      <c r="BI63" s="445" t="str">
        <f t="shared" si="91"/>
        <v/>
      </c>
      <c r="BJ63" s="445" t="str">
        <f t="shared" si="91"/>
        <v/>
      </c>
      <c r="BK63" s="446" t="str">
        <f t="shared" si="91"/>
        <v/>
      </c>
      <c r="BL63" s="458" t="str">
        <f t="shared" si="91"/>
        <v/>
      </c>
      <c r="BM63" s="445" t="str">
        <f t="shared" si="91"/>
        <v/>
      </c>
      <c r="BN63" s="445" t="str">
        <f t="shared" si="91"/>
        <v/>
      </c>
      <c r="BO63" s="457" t="str">
        <f t="shared" si="92"/>
        <v/>
      </c>
      <c r="BP63" s="458" t="str">
        <f t="shared" si="92"/>
        <v/>
      </c>
      <c r="BQ63" s="445" t="str">
        <f t="shared" si="92"/>
        <v/>
      </c>
      <c r="BR63" s="445" t="str">
        <f t="shared" si="92"/>
        <v/>
      </c>
      <c r="BS63" s="457" t="str">
        <f t="shared" si="92"/>
        <v/>
      </c>
      <c r="BT63" s="447" t="str">
        <f t="shared" si="92"/>
        <v/>
      </c>
      <c r="BU63" s="445" t="str">
        <f t="shared" si="92"/>
        <v/>
      </c>
      <c r="BV63" s="445" t="str">
        <f t="shared" si="92"/>
        <v/>
      </c>
      <c r="BW63" s="448" t="str">
        <f t="shared" si="92"/>
        <v/>
      </c>
    </row>
    <row r="64" spans="1:75" ht="15.95" customHeight="1">
      <c r="A64" s="543"/>
      <c r="B64" s="419" t="s">
        <v>753</v>
      </c>
      <c r="C64" s="473" t="str">
        <f>VLOOKUP(B64,'p9'!C:Q,15,0)&amp;""</f>
        <v>×</v>
      </c>
      <c r="D64" s="419" t="str">
        <f>VLOOKUP(B64,'p9'!C:Q,2,0)&amp;""</f>
        <v/>
      </c>
      <c r="E64" s="419" t="str">
        <f>VLOOKUP(B64,'p9'!C:Q,4,0)&amp;""</f>
        <v/>
      </c>
      <c r="F64" s="419" t="str">
        <f>VLOOKUP(B64,'p9'!C:Q,7,0)&amp;""</f>
        <v/>
      </c>
      <c r="G64" s="419" t="str">
        <f>VLOOKUP(B64,'p9'!C:Q,13,0)&amp;""</f>
        <v/>
      </c>
      <c r="H64" s="419" t="str">
        <f>VLOOKUP(B64,'p9'!C:Q,14,0)&amp;""</f>
        <v/>
      </c>
      <c r="I64" s="431"/>
      <c r="J64" s="432"/>
      <c r="K64" s="434"/>
      <c r="L64" s="373" t="s">
        <v>656</v>
      </c>
      <c r="M64" s="435"/>
      <c r="N64" s="558"/>
      <c r="O64" s="559"/>
      <c r="P64" s="434"/>
      <c r="Q64" s="373" t="s">
        <v>656</v>
      </c>
      <c r="R64" s="435"/>
      <c r="S64" s="433"/>
      <c r="T64" s="374" t="str">
        <f t="shared" si="94"/>
        <v/>
      </c>
      <c r="U64" s="445" t="str">
        <f t="shared" si="94"/>
        <v/>
      </c>
      <c r="V64" s="445" t="str">
        <f t="shared" si="94"/>
        <v/>
      </c>
      <c r="W64" s="446" t="str">
        <f t="shared" si="94"/>
        <v/>
      </c>
      <c r="X64" s="458" t="str">
        <f t="shared" si="94"/>
        <v/>
      </c>
      <c r="Y64" s="445" t="str">
        <f t="shared" si="94"/>
        <v/>
      </c>
      <c r="Z64" s="445" t="str">
        <f t="shared" si="94"/>
        <v/>
      </c>
      <c r="AA64" s="457" t="str">
        <f t="shared" si="94"/>
        <v/>
      </c>
      <c r="AB64" s="447" t="str">
        <f t="shared" si="94"/>
        <v/>
      </c>
      <c r="AC64" s="445" t="str">
        <f t="shared" si="94"/>
        <v/>
      </c>
      <c r="AD64" s="445" t="str">
        <f t="shared" si="94"/>
        <v/>
      </c>
      <c r="AE64" s="446" t="str">
        <f t="shared" si="94"/>
        <v/>
      </c>
      <c r="AF64" s="458" t="str">
        <f t="shared" si="94"/>
        <v/>
      </c>
      <c r="AG64" s="445" t="str">
        <f t="shared" si="94"/>
        <v/>
      </c>
      <c r="AH64" s="445" t="str">
        <f t="shared" si="94"/>
        <v/>
      </c>
      <c r="AI64" s="457" t="str">
        <f t="shared" si="93"/>
        <v/>
      </c>
      <c r="AJ64" s="447" t="str">
        <f t="shared" si="93"/>
        <v/>
      </c>
      <c r="AK64" s="445" t="str">
        <f t="shared" si="93"/>
        <v/>
      </c>
      <c r="AL64" s="445" t="str">
        <f t="shared" si="93"/>
        <v/>
      </c>
      <c r="AM64" s="446" t="str">
        <f t="shared" si="93"/>
        <v/>
      </c>
      <c r="AN64" s="458" t="str">
        <f t="shared" si="93"/>
        <v/>
      </c>
      <c r="AO64" s="445" t="str">
        <f t="shared" si="93"/>
        <v/>
      </c>
      <c r="AP64" s="445" t="str">
        <f t="shared" si="93"/>
        <v/>
      </c>
      <c r="AQ64" s="457" t="str">
        <f t="shared" si="93"/>
        <v/>
      </c>
      <c r="AR64" s="447" t="str">
        <f t="shared" si="93"/>
        <v/>
      </c>
      <c r="AS64" s="445" t="str">
        <f t="shared" si="93"/>
        <v/>
      </c>
      <c r="AT64" s="445" t="str">
        <f t="shared" si="93"/>
        <v/>
      </c>
      <c r="AU64" s="446" t="str">
        <f t="shared" si="93"/>
        <v/>
      </c>
      <c r="AV64" s="458" t="str">
        <f t="shared" si="93"/>
        <v/>
      </c>
      <c r="AW64" s="445" t="str">
        <f t="shared" si="93"/>
        <v/>
      </c>
      <c r="AX64" s="445" t="str">
        <f t="shared" si="93"/>
        <v/>
      </c>
      <c r="AY64" s="457" t="str">
        <f t="shared" si="91"/>
        <v/>
      </c>
      <c r="AZ64" s="447" t="str">
        <f t="shared" si="91"/>
        <v/>
      </c>
      <c r="BA64" s="445" t="str">
        <f t="shared" si="91"/>
        <v/>
      </c>
      <c r="BB64" s="445" t="str">
        <f t="shared" si="91"/>
        <v/>
      </c>
      <c r="BC64" s="446" t="str">
        <f t="shared" si="91"/>
        <v/>
      </c>
      <c r="BD64" s="458" t="str">
        <f t="shared" si="91"/>
        <v/>
      </c>
      <c r="BE64" s="445" t="str">
        <f t="shared" si="91"/>
        <v/>
      </c>
      <c r="BF64" s="445" t="str">
        <f t="shared" si="91"/>
        <v/>
      </c>
      <c r="BG64" s="457" t="str">
        <f t="shared" si="91"/>
        <v/>
      </c>
      <c r="BH64" s="447" t="str">
        <f t="shared" si="91"/>
        <v/>
      </c>
      <c r="BI64" s="445" t="str">
        <f t="shared" si="91"/>
        <v/>
      </c>
      <c r="BJ64" s="445" t="str">
        <f t="shared" si="91"/>
        <v/>
      </c>
      <c r="BK64" s="446" t="str">
        <f t="shared" si="91"/>
        <v/>
      </c>
      <c r="BL64" s="458" t="str">
        <f t="shared" si="91"/>
        <v/>
      </c>
      <c r="BM64" s="445" t="str">
        <f t="shared" si="91"/>
        <v/>
      </c>
      <c r="BN64" s="445" t="str">
        <f t="shared" si="91"/>
        <v/>
      </c>
      <c r="BO64" s="457" t="str">
        <f t="shared" si="92"/>
        <v/>
      </c>
      <c r="BP64" s="458" t="str">
        <f t="shared" si="92"/>
        <v/>
      </c>
      <c r="BQ64" s="445" t="str">
        <f t="shared" si="92"/>
        <v/>
      </c>
      <c r="BR64" s="445" t="str">
        <f t="shared" si="92"/>
        <v/>
      </c>
      <c r="BS64" s="457" t="str">
        <f t="shared" si="92"/>
        <v/>
      </c>
      <c r="BT64" s="447" t="str">
        <f t="shared" si="92"/>
        <v/>
      </c>
      <c r="BU64" s="445" t="str">
        <f t="shared" si="92"/>
        <v/>
      </c>
      <c r="BV64" s="445" t="str">
        <f t="shared" si="92"/>
        <v/>
      </c>
      <c r="BW64" s="448" t="str">
        <f t="shared" si="92"/>
        <v/>
      </c>
    </row>
    <row r="65" spans="1:76" ht="15.95" customHeight="1">
      <c r="A65" s="543"/>
      <c r="B65" s="419" t="s">
        <v>754</v>
      </c>
      <c r="C65" s="473" t="str">
        <f>VLOOKUP(B65,'p9'!C:Q,15,0)&amp;""</f>
        <v>×</v>
      </c>
      <c r="D65" s="419" t="str">
        <f>VLOOKUP(B65,'p9'!C:Q,2,0)&amp;""</f>
        <v/>
      </c>
      <c r="E65" s="419" t="str">
        <f>VLOOKUP(B65,'p9'!C:Q,4,0)&amp;""</f>
        <v/>
      </c>
      <c r="F65" s="419" t="str">
        <f>VLOOKUP(B65,'p9'!C:Q,7,0)&amp;""</f>
        <v/>
      </c>
      <c r="G65" s="419" t="str">
        <f>VLOOKUP(B65,'p9'!C:Q,13,0)&amp;""</f>
        <v/>
      </c>
      <c r="H65" s="419" t="str">
        <f>VLOOKUP(B65,'p9'!C:Q,14,0)&amp;""</f>
        <v/>
      </c>
      <c r="I65" s="431"/>
      <c r="J65" s="432"/>
      <c r="K65" s="434"/>
      <c r="L65" s="373" t="s">
        <v>656</v>
      </c>
      <c r="M65" s="435"/>
      <c r="N65" s="558"/>
      <c r="O65" s="559"/>
      <c r="P65" s="434"/>
      <c r="Q65" s="373" t="s">
        <v>656</v>
      </c>
      <c r="R65" s="435"/>
      <c r="S65" s="433"/>
      <c r="T65" s="374" t="str">
        <f t="shared" si="94"/>
        <v/>
      </c>
      <c r="U65" s="445" t="str">
        <f t="shared" si="94"/>
        <v/>
      </c>
      <c r="V65" s="445" t="str">
        <f t="shared" si="94"/>
        <v/>
      </c>
      <c r="W65" s="446" t="str">
        <f t="shared" si="94"/>
        <v/>
      </c>
      <c r="X65" s="458" t="str">
        <f t="shared" si="94"/>
        <v/>
      </c>
      <c r="Y65" s="445" t="str">
        <f t="shared" si="94"/>
        <v/>
      </c>
      <c r="Z65" s="445" t="str">
        <f t="shared" si="94"/>
        <v/>
      </c>
      <c r="AA65" s="457" t="str">
        <f t="shared" si="94"/>
        <v/>
      </c>
      <c r="AB65" s="447" t="str">
        <f t="shared" si="94"/>
        <v/>
      </c>
      <c r="AC65" s="445" t="str">
        <f t="shared" si="94"/>
        <v/>
      </c>
      <c r="AD65" s="445" t="str">
        <f t="shared" si="94"/>
        <v/>
      </c>
      <c r="AE65" s="446" t="str">
        <f t="shared" si="94"/>
        <v/>
      </c>
      <c r="AF65" s="458" t="str">
        <f t="shared" si="94"/>
        <v/>
      </c>
      <c r="AG65" s="445" t="str">
        <f t="shared" si="94"/>
        <v/>
      </c>
      <c r="AH65" s="445" t="str">
        <f t="shared" si="94"/>
        <v/>
      </c>
      <c r="AI65" s="457" t="str">
        <f t="shared" si="93"/>
        <v/>
      </c>
      <c r="AJ65" s="447" t="str">
        <f t="shared" si="93"/>
        <v/>
      </c>
      <c r="AK65" s="445" t="str">
        <f t="shared" si="93"/>
        <v/>
      </c>
      <c r="AL65" s="445" t="str">
        <f t="shared" si="93"/>
        <v/>
      </c>
      <c r="AM65" s="446" t="str">
        <f t="shared" si="93"/>
        <v/>
      </c>
      <c r="AN65" s="458" t="str">
        <f t="shared" si="93"/>
        <v/>
      </c>
      <c r="AO65" s="445" t="str">
        <f t="shared" si="93"/>
        <v/>
      </c>
      <c r="AP65" s="445" t="str">
        <f t="shared" si="93"/>
        <v/>
      </c>
      <c r="AQ65" s="457" t="str">
        <f t="shared" si="93"/>
        <v/>
      </c>
      <c r="AR65" s="447" t="str">
        <f t="shared" si="93"/>
        <v/>
      </c>
      <c r="AS65" s="445" t="str">
        <f t="shared" si="93"/>
        <v/>
      </c>
      <c r="AT65" s="445" t="str">
        <f t="shared" si="93"/>
        <v/>
      </c>
      <c r="AU65" s="446" t="str">
        <f t="shared" si="93"/>
        <v/>
      </c>
      <c r="AV65" s="458" t="str">
        <f t="shared" si="93"/>
        <v/>
      </c>
      <c r="AW65" s="445" t="str">
        <f t="shared" si="93"/>
        <v/>
      </c>
      <c r="AX65" s="445" t="str">
        <f t="shared" si="93"/>
        <v/>
      </c>
      <c r="AY65" s="457" t="str">
        <f t="shared" si="91"/>
        <v/>
      </c>
      <c r="AZ65" s="447" t="str">
        <f t="shared" si="91"/>
        <v/>
      </c>
      <c r="BA65" s="445" t="str">
        <f t="shared" si="91"/>
        <v/>
      </c>
      <c r="BB65" s="445" t="str">
        <f t="shared" si="91"/>
        <v/>
      </c>
      <c r="BC65" s="446" t="str">
        <f t="shared" si="91"/>
        <v/>
      </c>
      <c r="BD65" s="458" t="str">
        <f t="shared" si="91"/>
        <v/>
      </c>
      <c r="BE65" s="445" t="str">
        <f t="shared" si="91"/>
        <v/>
      </c>
      <c r="BF65" s="445" t="str">
        <f t="shared" si="91"/>
        <v/>
      </c>
      <c r="BG65" s="457" t="str">
        <f t="shared" si="91"/>
        <v/>
      </c>
      <c r="BH65" s="447" t="str">
        <f t="shared" si="91"/>
        <v/>
      </c>
      <c r="BI65" s="445" t="str">
        <f t="shared" si="91"/>
        <v/>
      </c>
      <c r="BJ65" s="445" t="str">
        <f t="shared" si="91"/>
        <v/>
      </c>
      <c r="BK65" s="446" t="str">
        <f t="shared" si="91"/>
        <v/>
      </c>
      <c r="BL65" s="458" t="str">
        <f t="shared" si="91"/>
        <v/>
      </c>
      <c r="BM65" s="445" t="str">
        <f t="shared" si="91"/>
        <v/>
      </c>
      <c r="BN65" s="445" t="str">
        <f t="shared" ref="BN65:BW80" si="95">IF($O65="",IF(OR($J65="",$M65=""),"",IF(AND(BN$18&gt;=1*($J65&amp;":"&amp;$K65),BN$18&lt;=1*($M65&amp;":"&amp;$N65)),1,"")),IF(OR($J65="",$M65=""),"",IF(AND(BN$18&gt;=1*($J65&amp;":"&amp;$K65),BN$18&lt;=1*($M65&amp;":"&amp;$N65)),IF(AND(BN$18&gt;=1*($O65&amp;":"&amp;$P65),BN$18&lt;=1*($R65&amp;":"&amp;$S65)), "休",1),"")))</f>
        <v/>
      </c>
      <c r="BO65" s="457" t="str">
        <f t="shared" si="92"/>
        <v/>
      </c>
      <c r="BP65" s="458" t="str">
        <f t="shared" si="92"/>
        <v/>
      </c>
      <c r="BQ65" s="445" t="str">
        <f t="shared" si="92"/>
        <v/>
      </c>
      <c r="BR65" s="445" t="str">
        <f t="shared" si="92"/>
        <v/>
      </c>
      <c r="BS65" s="457" t="str">
        <f t="shared" si="92"/>
        <v/>
      </c>
      <c r="BT65" s="447" t="str">
        <f t="shared" si="92"/>
        <v/>
      </c>
      <c r="BU65" s="445" t="str">
        <f t="shared" si="92"/>
        <v/>
      </c>
      <c r="BV65" s="445" t="str">
        <f t="shared" si="92"/>
        <v/>
      </c>
      <c r="BW65" s="448" t="str">
        <f t="shared" si="92"/>
        <v/>
      </c>
    </row>
    <row r="66" spans="1:76" ht="15.95" customHeight="1">
      <c r="A66" s="543"/>
      <c r="B66" s="419" t="s">
        <v>755</v>
      </c>
      <c r="C66" s="473" t="str">
        <f>VLOOKUP(B66,'p9'!C:Q,15,0)&amp;""</f>
        <v>×</v>
      </c>
      <c r="D66" s="419" t="str">
        <f>VLOOKUP(B66,'p9'!C:Q,2,0)&amp;""</f>
        <v/>
      </c>
      <c r="E66" s="419" t="str">
        <f>VLOOKUP(B66,'p9'!C:Q,4,0)&amp;""</f>
        <v/>
      </c>
      <c r="F66" s="419" t="str">
        <f>VLOOKUP(B66,'p9'!C:Q,7,0)&amp;""</f>
        <v/>
      </c>
      <c r="G66" s="419" t="str">
        <f>VLOOKUP(B66,'p9'!C:Q,13,0)&amp;""</f>
        <v/>
      </c>
      <c r="H66" s="419" t="str">
        <f>VLOOKUP(B66,'p9'!C:Q,14,0)&amp;""</f>
        <v/>
      </c>
      <c r="I66" s="431"/>
      <c r="J66" s="432"/>
      <c r="K66" s="434"/>
      <c r="L66" s="373" t="s">
        <v>656</v>
      </c>
      <c r="M66" s="435"/>
      <c r="N66" s="558"/>
      <c r="O66" s="559"/>
      <c r="P66" s="434"/>
      <c r="Q66" s="373" t="s">
        <v>656</v>
      </c>
      <c r="R66" s="435"/>
      <c r="S66" s="433"/>
      <c r="T66" s="374" t="str">
        <f t="shared" si="94"/>
        <v/>
      </c>
      <c r="U66" s="445" t="str">
        <f t="shared" si="94"/>
        <v/>
      </c>
      <c r="V66" s="445" t="str">
        <f t="shared" si="94"/>
        <v/>
      </c>
      <c r="W66" s="446" t="str">
        <f t="shared" si="94"/>
        <v/>
      </c>
      <c r="X66" s="458" t="str">
        <f t="shared" si="94"/>
        <v/>
      </c>
      <c r="Y66" s="445" t="str">
        <f t="shared" si="94"/>
        <v/>
      </c>
      <c r="Z66" s="445" t="str">
        <f t="shared" si="94"/>
        <v/>
      </c>
      <c r="AA66" s="457" t="str">
        <f t="shared" si="94"/>
        <v/>
      </c>
      <c r="AB66" s="447" t="str">
        <f t="shared" si="94"/>
        <v/>
      </c>
      <c r="AC66" s="445" t="str">
        <f t="shared" si="94"/>
        <v/>
      </c>
      <c r="AD66" s="445" t="str">
        <f t="shared" si="94"/>
        <v/>
      </c>
      <c r="AE66" s="446" t="str">
        <f t="shared" si="94"/>
        <v/>
      </c>
      <c r="AF66" s="458" t="str">
        <f t="shared" si="94"/>
        <v/>
      </c>
      <c r="AG66" s="445" t="str">
        <f t="shared" si="94"/>
        <v/>
      </c>
      <c r="AH66" s="445" t="str">
        <f t="shared" si="94"/>
        <v/>
      </c>
      <c r="AI66" s="457" t="str">
        <f t="shared" si="93"/>
        <v/>
      </c>
      <c r="AJ66" s="447" t="str">
        <f t="shared" si="93"/>
        <v/>
      </c>
      <c r="AK66" s="445" t="str">
        <f t="shared" si="93"/>
        <v/>
      </c>
      <c r="AL66" s="445" t="str">
        <f t="shared" si="93"/>
        <v/>
      </c>
      <c r="AM66" s="446" t="str">
        <f t="shared" si="93"/>
        <v/>
      </c>
      <c r="AN66" s="458" t="str">
        <f t="shared" si="93"/>
        <v/>
      </c>
      <c r="AO66" s="445" t="str">
        <f t="shared" si="93"/>
        <v/>
      </c>
      <c r="AP66" s="445" t="str">
        <f t="shared" si="93"/>
        <v/>
      </c>
      <c r="AQ66" s="457" t="str">
        <f t="shared" si="93"/>
        <v/>
      </c>
      <c r="AR66" s="447" t="str">
        <f t="shared" si="93"/>
        <v/>
      </c>
      <c r="AS66" s="445" t="str">
        <f t="shared" si="93"/>
        <v/>
      </c>
      <c r="AT66" s="445" t="str">
        <f t="shared" si="93"/>
        <v/>
      </c>
      <c r="AU66" s="446" t="str">
        <f t="shared" si="93"/>
        <v/>
      </c>
      <c r="AV66" s="458" t="str">
        <f t="shared" si="93"/>
        <v/>
      </c>
      <c r="AW66" s="445" t="str">
        <f t="shared" si="93"/>
        <v/>
      </c>
      <c r="AX66" s="445" t="str">
        <f t="shared" ref="AX66:BM81" si="96">IF($O66="",IF(OR($J66="",$M66=""),"",IF(AND(AX$18&gt;=1*($J66&amp;":"&amp;$K66),AX$18&lt;=1*($M66&amp;":"&amp;$N66)),1,"")),IF(OR($J66="",$M66=""),"",IF(AND(AX$18&gt;=1*($J66&amp;":"&amp;$K66),AX$18&lt;=1*($M66&amp;":"&amp;$N66)),IF(AND(AX$18&gt;=1*($O66&amp;":"&amp;$P66),AX$18&lt;=1*($R66&amp;":"&amp;$S66)), "休",1),"")))</f>
        <v/>
      </c>
      <c r="AY66" s="457" t="str">
        <f t="shared" si="96"/>
        <v/>
      </c>
      <c r="AZ66" s="447" t="str">
        <f t="shared" si="96"/>
        <v/>
      </c>
      <c r="BA66" s="445" t="str">
        <f t="shared" si="96"/>
        <v/>
      </c>
      <c r="BB66" s="445" t="str">
        <f t="shared" si="96"/>
        <v/>
      </c>
      <c r="BC66" s="446" t="str">
        <f t="shared" si="96"/>
        <v/>
      </c>
      <c r="BD66" s="458" t="str">
        <f t="shared" si="96"/>
        <v/>
      </c>
      <c r="BE66" s="445" t="str">
        <f t="shared" si="96"/>
        <v/>
      </c>
      <c r="BF66" s="445" t="str">
        <f t="shared" si="96"/>
        <v/>
      </c>
      <c r="BG66" s="457" t="str">
        <f t="shared" si="96"/>
        <v/>
      </c>
      <c r="BH66" s="447" t="str">
        <f t="shared" si="96"/>
        <v/>
      </c>
      <c r="BI66" s="445" t="str">
        <f t="shared" si="96"/>
        <v/>
      </c>
      <c r="BJ66" s="445" t="str">
        <f t="shared" si="96"/>
        <v/>
      </c>
      <c r="BK66" s="446" t="str">
        <f t="shared" si="96"/>
        <v/>
      </c>
      <c r="BL66" s="458" t="str">
        <f t="shared" si="96"/>
        <v/>
      </c>
      <c r="BM66" s="445" t="str">
        <f t="shared" si="96"/>
        <v/>
      </c>
      <c r="BN66" s="445" t="str">
        <f t="shared" si="95"/>
        <v/>
      </c>
      <c r="BO66" s="457" t="str">
        <f t="shared" si="95"/>
        <v/>
      </c>
      <c r="BP66" s="458" t="str">
        <f t="shared" si="95"/>
        <v/>
      </c>
      <c r="BQ66" s="445" t="str">
        <f t="shared" si="95"/>
        <v/>
      </c>
      <c r="BR66" s="445" t="str">
        <f t="shared" si="95"/>
        <v/>
      </c>
      <c r="BS66" s="457" t="str">
        <f t="shared" si="95"/>
        <v/>
      </c>
      <c r="BT66" s="447" t="str">
        <f t="shared" si="95"/>
        <v/>
      </c>
      <c r="BU66" s="445" t="str">
        <f t="shared" si="95"/>
        <v/>
      </c>
      <c r="BV66" s="445" t="str">
        <f t="shared" si="95"/>
        <v/>
      </c>
      <c r="BW66" s="448" t="str">
        <f t="shared" si="95"/>
        <v/>
      </c>
    </row>
    <row r="67" spans="1:76" ht="15.95" customHeight="1">
      <c r="A67" s="543"/>
      <c r="B67" s="419" t="s">
        <v>756</v>
      </c>
      <c r="C67" s="473" t="str">
        <f>VLOOKUP(B67,'p9'!C:Q,15,0)&amp;""</f>
        <v>×</v>
      </c>
      <c r="D67" s="419" t="str">
        <f>VLOOKUP(B67,'p9'!C:Q,2,0)&amp;""</f>
        <v/>
      </c>
      <c r="E67" s="419" t="str">
        <f>VLOOKUP(B67,'p9'!C:Q,4,0)&amp;""</f>
        <v/>
      </c>
      <c r="F67" s="419" t="str">
        <f>VLOOKUP(B67,'p9'!C:Q,7,0)&amp;""</f>
        <v/>
      </c>
      <c r="G67" s="419" t="str">
        <f>VLOOKUP(B67,'p9'!C:Q,13,0)&amp;""</f>
        <v/>
      </c>
      <c r="H67" s="419" t="str">
        <f>VLOOKUP(B67,'p9'!C:Q,14,0)&amp;""</f>
        <v/>
      </c>
      <c r="I67" s="431"/>
      <c r="J67" s="432"/>
      <c r="K67" s="434"/>
      <c r="L67" s="373" t="s">
        <v>656</v>
      </c>
      <c r="M67" s="435"/>
      <c r="N67" s="558"/>
      <c r="O67" s="559"/>
      <c r="P67" s="434"/>
      <c r="Q67" s="373" t="s">
        <v>656</v>
      </c>
      <c r="R67" s="435"/>
      <c r="S67" s="433"/>
      <c r="T67" s="374" t="str">
        <f t="shared" si="94"/>
        <v/>
      </c>
      <c r="U67" s="445" t="str">
        <f t="shared" si="94"/>
        <v/>
      </c>
      <c r="V67" s="445" t="str">
        <f t="shared" si="94"/>
        <v/>
      </c>
      <c r="W67" s="446" t="str">
        <f t="shared" si="94"/>
        <v/>
      </c>
      <c r="X67" s="458" t="str">
        <f t="shared" si="94"/>
        <v/>
      </c>
      <c r="Y67" s="445" t="str">
        <f t="shared" si="94"/>
        <v/>
      </c>
      <c r="Z67" s="445" t="str">
        <f t="shared" si="94"/>
        <v/>
      </c>
      <c r="AA67" s="457" t="str">
        <f t="shared" si="94"/>
        <v/>
      </c>
      <c r="AB67" s="447" t="str">
        <f t="shared" si="94"/>
        <v/>
      </c>
      <c r="AC67" s="445" t="str">
        <f t="shared" si="94"/>
        <v/>
      </c>
      <c r="AD67" s="445" t="str">
        <f t="shared" si="94"/>
        <v/>
      </c>
      <c r="AE67" s="446" t="str">
        <f t="shared" si="94"/>
        <v/>
      </c>
      <c r="AF67" s="458" t="str">
        <f t="shared" si="94"/>
        <v/>
      </c>
      <c r="AG67" s="445" t="str">
        <f t="shared" si="94"/>
        <v/>
      </c>
      <c r="AH67" s="445" t="str">
        <f t="shared" si="94"/>
        <v/>
      </c>
      <c r="AI67" s="457" t="str">
        <f t="shared" si="94"/>
        <v/>
      </c>
      <c r="AJ67" s="447" t="str">
        <f t="shared" ref="AJ67:AY82" si="97">IF($O67="",IF(OR($J67="",$M67=""),"",IF(AND(AJ$18&gt;=1*($J67&amp;":"&amp;$K67),AJ$18&lt;=1*($M67&amp;":"&amp;$N67)),1,"")),IF(OR($J67="",$M67=""),"",IF(AND(AJ$18&gt;=1*($J67&amp;":"&amp;$K67),AJ$18&lt;=1*($M67&amp;":"&amp;$N67)),IF(AND(AJ$18&gt;=1*($O67&amp;":"&amp;$P67),AJ$18&lt;=1*($R67&amp;":"&amp;$S67)), "休",1),"")))</f>
        <v/>
      </c>
      <c r="AK67" s="445" t="str">
        <f t="shared" si="97"/>
        <v/>
      </c>
      <c r="AL67" s="445" t="str">
        <f t="shared" si="97"/>
        <v/>
      </c>
      <c r="AM67" s="446" t="str">
        <f t="shared" si="97"/>
        <v/>
      </c>
      <c r="AN67" s="458" t="str">
        <f t="shared" si="97"/>
        <v/>
      </c>
      <c r="AO67" s="445" t="str">
        <f t="shared" si="97"/>
        <v/>
      </c>
      <c r="AP67" s="445" t="str">
        <f t="shared" si="97"/>
        <v/>
      </c>
      <c r="AQ67" s="457" t="str">
        <f t="shared" si="97"/>
        <v/>
      </c>
      <c r="AR67" s="447" t="str">
        <f t="shared" si="97"/>
        <v/>
      </c>
      <c r="AS67" s="445" t="str">
        <f t="shared" si="97"/>
        <v/>
      </c>
      <c r="AT67" s="445" t="str">
        <f t="shared" si="97"/>
        <v/>
      </c>
      <c r="AU67" s="446" t="str">
        <f t="shared" si="97"/>
        <v/>
      </c>
      <c r="AV67" s="458" t="str">
        <f t="shared" si="97"/>
        <v/>
      </c>
      <c r="AW67" s="445" t="str">
        <f t="shared" si="97"/>
        <v/>
      </c>
      <c r="AX67" s="445" t="str">
        <f t="shared" si="97"/>
        <v/>
      </c>
      <c r="AY67" s="457" t="str">
        <f t="shared" si="96"/>
        <v/>
      </c>
      <c r="AZ67" s="447" t="str">
        <f t="shared" si="96"/>
        <v/>
      </c>
      <c r="BA67" s="445" t="str">
        <f t="shared" si="96"/>
        <v/>
      </c>
      <c r="BB67" s="445" t="str">
        <f t="shared" si="96"/>
        <v/>
      </c>
      <c r="BC67" s="446" t="str">
        <f t="shared" si="96"/>
        <v/>
      </c>
      <c r="BD67" s="458" t="str">
        <f t="shared" si="96"/>
        <v/>
      </c>
      <c r="BE67" s="445" t="str">
        <f t="shared" si="96"/>
        <v/>
      </c>
      <c r="BF67" s="445" t="str">
        <f t="shared" si="96"/>
        <v/>
      </c>
      <c r="BG67" s="457" t="str">
        <f t="shared" si="96"/>
        <v/>
      </c>
      <c r="BH67" s="447" t="str">
        <f t="shared" si="96"/>
        <v/>
      </c>
      <c r="BI67" s="445" t="str">
        <f t="shared" si="96"/>
        <v/>
      </c>
      <c r="BJ67" s="445" t="str">
        <f t="shared" si="96"/>
        <v/>
      </c>
      <c r="BK67" s="446" t="str">
        <f t="shared" si="96"/>
        <v/>
      </c>
      <c r="BL67" s="458" t="str">
        <f t="shared" si="96"/>
        <v/>
      </c>
      <c r="BM67" s="445" t="str">
        <f t="shared" si="96"/>
        <v/>
      </c>
      <c r="BN67" s="445" t="str">
        <f t="shared" si="95"/>
        <v/>
      </c>
      <c r="BO67" s="457" t="str">
        <f t="shared" si="95"/>
        <v/>
      </c>
      <c r="BP67" s="458" t="str">
        <f t="shared" si="95"/>
        <v/>
      </c>
      <c r="BQ67" s="445" t="str">
        <f t="shared" si="95"/>
        <v/>
      </c>
      <c r="BR67" s="445" t="str">
        <f t="shared" si="95"/>
        <v/>
      </c>
      <c r="BS67" s="457" t="str">
        <f t="shared" si="95"/>
        <v/>
      </c>
      <c r="BT67" s="447" t="str">
        <f t="shared" si="95"/>
        <v/>
      </c>
      <c r="BU67" s="445" t="str">
        <f t="shared" si="95"/>
        <v/>
      </c>
      <c r="BV67" s="445" t="str">
        <f t="shared" si="95"/>
        <v/>
      </c>
      <c r="BW67" s="448" t="str">
        <f t="shared" si="95"/>
        <v/>
      </c>
    </row>
    <row r="68" spans="1:76" ht="15.95" customHeight="1" thickBot="1">
      <c r="A68" s="494"/>
      <c r="B68" s="436" t="s">
        <v>757</v>
      </c>
      <c r="C68" s="673" t="str">
        <f>VLOOKUP(B68,'p9'!C:Q,15,0)&amp;""</f>
        <v>×</v>
      </c>
      <c r="D68" s="436" t="str">
        <f>VLOOKUP(B68,'p9'!C:Q,2,0)&amp;""</f>
        <v/>
      </c>
      <c r="E68" s="436" t="str">
        <f>VLOOKUP(B68,'p9'!C:Q,4,0)&amp;""</f>
        <v/>
      </c>
      <c r="F68" s="436" t="str">
        <f>VLOOKUP(B68,'p9'!C:Q,7,0)&amp;""</f>
        <v/>
      </c>
      <c r="G68" s="436" t="str">
        <f>VLOOKUP(B68,'p9'!C:Q,13,0)&amp;""</f>
        <v/>
      </c>
      <c r="H68" s="670" t="str">
        <f>VLOOKUP(B68,'p9'!C:Q,14,0)&amp;""</f>
        <v/>
      </c>
      <c r="I68" s="437"/>
      <c r="J68" s="438"/>
      <c r="K68" s="439"/>
      <c r="L68" s="440" t="s">
        <v>656</v>
      </c>
      <c r="M68" s="441"/>
      <c r="N68" s="560"/>
      <c r="O68" s="561"/>
      <c r="P68" s="439"/>
      <c r="Q68" s="440" t="s">
        <v>656</v>
      </c>
      <c r="R68" s="441"/>
      <c r="S68" s="442"/>
      <c r="T68" s="449" t="str">
        <f t="shared" ref="T68:AI83" si="98">IF($O68="",IF(OR($J68="",$M68=""),"",IF(AND(T$18&gt;=1*($J68&amp;":"&amp;$K68),T$18&lt;=1*($M68&amp;":"&amp;$N68)),1,"")),IF(OR($J68="",$M68=""),"",IF(AND(T$18&gt;=1*($J68&amp;":"&amp;$K68),T$18&lt;=1*($M68&amp;":"&amp;$N68)),IF(AND(T$18&gt;=1*($O68&amp;":"&amp;$P68),T$18&lt;=1*($R68&amp;":"&amp;$S68)), "休",1),"")))</f>
        <v/>
      </c>
      <c r="U68" s="450" t="str">
        <f t="shared" si="98"/>
        <v/>
      </c>
      <c r="V68" s="450" t="str">
        <f t="shared" si="98"/>
        <v/>
      </c>
      <c r="W68" s="451" t="str">
        <f t="shared" si="98"/>
        <v/>
      </c>
      <c r="X68" s="444" t="str">
        <f t="shared" si="98"/>
        <v/>
      </c>
      <c r="Y68" s="450" t="str">
        <f t="shared" si="98"/>
        <v/>
      </c>
      <c r="Z68" s="450" t="str">
        <f t="shared" si="98"/>
        <v/>
      </c>
      <c r="AA68" s="443" t="str">
        <f t="shared" si="98"/>
        <v/>
      </c>
      <c r="AB68" s="452" t="str">
        <f t="shared" si="98"/>
        <v/>
      </c>
      <c r="AC68" s="450" t="str">
        <f t="shared" si="98"/>
        <v/>
      </c>
      <c r="AD68" s="450" t="str">
        <f t="shared" si="98"/>
        <v/>
      </c>
      <c r="AE68" s="451" t="str">
        <f t="shared" si="98"/>
        <v/>
      </c>
      <c r="AF68" s="444" t="str">
        <f t="shared" si="98"/>
        <v/>
      </c>
      <c r="AG68" s="450" t="str">
        <f t="shared" si="98"/>
        <v/>
      </c>
      <c r="AH68" s="450" t="str">
        <f t="shared" si="98"/>
        <v/>
      </c>
      <c r="AI68" s="443" t="str">
        <f t="shared" si="98"/>
        <v/>
      </c>
      <c r="AJ68" s="452" t="str">
        <f t="shared" si="97"/>
        <v/>
      </c>
      <c r="AK68" s="450" t="str">
        <f t="shared" si="97"/>
        <v/>
      </c>
      <c r="AL68" s="450" t="str">
        <f t="shared" si="97"/>
        <v/>
      </c>
      <c r="AM68" s="451" t="str">
        <f t="shared" si="97"/>
        <v/>
      </c>
      <c r="AN68" s="444" t="str">
        <f t="shared" si="97"/>
        <v/>
      </c>
      <c r="AO68" s="450" t="str">
        <f t="shared" si="97"/>
        <v/>
      </c>
      <c r="AP68" s="450" t="str">
        <f t="shared" si="97"/>
        <v/>
      </c>
      <c r="AQ68" s="443" t="str">
        <f t="shared" si="97"/>
        <v/>
      </c>
      <c r="AR68" s="452" t="str">
        <f t="shared" si="97"/>
        <v/>
      </c>
      <c r="AS68" s="450" t="str">
        <f t="shared" si="97"/>
        <v/>
      </c>
      <c r="AT68" s="450" t="str">
        <f t="shared" si="97"/>
        <v/>
      </c>
      <c r="AU68" s="451" t="str">
        <f t="shared" si="97"/>
        <v/>
      </c>
      <c r="AV68" s="444" t="str">
        <f t="shared" si="97"/>
        <v/>
      </c>
      <c r="AW68" s="450" t="str">
        <f t="shared" si="97"/>
        <v/>
      </c>
      <c r="AX68" s="450" t="str">
        <f t="shared" si="97"/>
        <v/>
      </c>
      <c r="AY68" s="443" t="str">
        <f t="shared" si="96"/>
        <v/>
      </c>
      <c r="AZ68" s="452" t="str">
        <f t="shared" si="96"/>
        <v/>
      </c>
      <c r="BA68" s="450" t="str">
        <f t="shared" si="96"/>
        <v/>
      </c>
      <c r="BB68" s="450" t="str">
        <f t="shared" si="96"/>
        <v/>
      </c>
      <c r="BC68" s="451" t="str">
        <f t="shared" si="96"/>
        <v/>
      </c>
      <c r="BD68" s="444" t="str">
        <f t="shared" si="96"/>
        <v/>
      </c>
      <c r="BE68" s="450" t="str">
        <f t="shared" si="96"/>
        <v/>
      </c>
      <c r="BF68" s="450" t="str">
        <f t="shared" si="96"/>
        <v/>
      </c>
      <c r="BG68" s="443" t="str">
        <f t="shared" si="96"/>
        <v/>
      </c>
      <c r="BH68" s="452" t="str">
        <f t="shared" si="96"/>
        <v/>
      </c>
      <c r="BI68" s="450" t="str">
        <f t="shared" si="96"/>
        <v/>
      </c>
      <c r="BJ68" s="450" t="str">
        <f t="shared" si="96"/>
        <v/>
      </c>
      <c r="BK68" s="451" t="str">
        <f t="shared" si="96"/>
        <v/>
      </c>
      <c r="BL68" s="444" t="str">
        <f t="shared" si="96"/>
        <v/>
      </c>
      <c r="BM68" s="450" t="str">
        <f t="shared" si="96"/>
        <v/>
      </c>
      <c r="BN68" s="450" t="str">
        <f t="shared" si="95"/>
        <v/>
      </c>
      <c r="BO68" s="443" t="str">
        <f t="shared" si="95"/>
        <v/>
      </c>
      <c r="BP68" s="444" t="str">
        <f t="shared" si="95"/>
        <v/>
      </c>
      <c r="BQ68" s="450" t="str">
        <f t="shared" si="95"/>
        <v/>
      </c>
      <c r="BR68" s="450" t="str">
        <f t="shared" si="95"/>
        <v/>
      </c>
      <c r="BS68" s="443" t="str">
        <f t="shared" si="95"/>
        <v/>
      </c>
      <c r="BT68" s="452" t="str">
        <f t="shared" si="95"/>
        <v/>
      </c>
      <c r="BU68" s="450" t="str">
        <f t="shared" si="95"/>
        <v/>
      </c>
      <c r="BV68" s="450" t="str">
        <f t="shared" si="95"/>
        <v/>
      </c>
      <c r="BW68" s="453" t="str">
        <f t="shared" si="95"/>
        <v/>
      </c>
    </row>
    <row r="69" spans="1:76" ht="15.95" customHeight="1">
      <c r="A69" s="543"/>
      <c r="B69" s="482" t="s">
        <v>770</v>
      </c>
      <c r="C69" s="483" t="str">
        <f>VLOOKUP(B69,'p10'!C:T,17,0)&amp;""</f>
        <v>×</v>
      </c>
      <c r="D69" s="483" t="str">
        <f>VLOOKUP(B69,'p10'!C:T,2,0)&amp;""</f>
        <v/>
      </c>
      <c r="E69" s="483" t="str">
        <f>VLOOKUP(B69,'p10'!C:T,5,0)&amp;""</f>
        <v/>
      </c>
      <c r="F69" s="483" t="str">
        <f>VLOOKUP(B69,'p10'!C:T,7,0)&amp;""</f>
        <v/>
      </c>
      <c r="G69" s="483" t="str">
        <f>VLOOKUP(B69,'p10'!C:T,15,0)&amp;""</f>
        <v/>
      </c>
      <c r="H69" s="671" t="str">
        <f>VLOOKUP(B69,'p10'!C:T,16,0)&amp;""</f>
        <v/>
      </c>
      <c r="I69" s="562"/>
      <c r="J69" s="551"/>
      <c r="K69" s="552"/>
      <c r="L69" s="474" t="s">
        <v>656</v>
      </c>
      <c r="M69" s="553"/>
      <c r="N69" s="554"/>
      <c r="O69" s="555"/>
      <c r="P69" s="552"/>
      <c r="Q69" s="474" t="s">
        <v>656</v>
      </c>
      <c r="R69" s="553"/>
      <c r="S69" s="556"/>
      <c r="T69" s="484" t="str">
        <f t="shared" si="98"/>
        <v/>
      </c>
      <c r="U69" s="485" t="str">
        <f t="shared" si="98"/>
        <v/>
      </c>
      <c r="V69" s="485" t="str">
        <f t="shared" si="98"/>
        <v/>
      </c>
      <c r="W69" s="486" t="str">
        <f t="shared" si="98"/>
        <v/>
      </c>
      <c r="X69" s="487" t="str">
        <f t="shared" si="98"/>
        <v/>
      </c>
      <c r="Y69" s="485" t="str">
        <f t="shared" si="98"/>
        <v/>
      </c>
      <c r="Z69" s="485" t="str">
        <f t="shared" si="98"/>
        <v/>
      </c>
      <c r="AA69" s="488" t="str">
        <f t="shared" si="98"/>
        <v/>
      </c>
      <c r="AB69" s="489" t="str">
        <f t="shared" si="98"/>
        <v/>
      </c>
      <c r="AC69" s="485" t="str">
        <f t="shared" si="98"/>
        <v/>
      </c>
      <c r="AD69" s="485" t="str">
        <f t="shared" si="98"/>
        <v/>
      </c>
      <c r="AE69" s="486" t="str">
        <f t="shared" si="98"/>
        <v/>
      </c>
      <c r="AF69" s="487" t="str">
        <f t="shared" si="98"/>
        <v/>
      </c>
      <c r="AG69" s="485" t="str">
        <f t="shared" si="98"/>
        <v/>
      </c>
      <c r="AH69" s="485" t="str">
        <f t="shared" si="98"/>
        <v/>
      </c>
      <c r="AI69" s="488" t="str">
        <f t="shared" si="98"/>
        <v/>
      </c>
      <c r="AJ69" s="489" t="str">
        <f t="shared" si="97"/>
        <v/>
      </c>
      <c r="AK69" s="485" t="str">
        <f t="shared" si="97"/>
        <v/>
      </c>
      <c r="AL69" s="485" t="str">
        <f t="shared" si="97"/>
        <v/>
      </c>
      <c r="AM69" s="486" t="str">
        <f t="shared" si="97"/>
        <v/>
      </c>
      <c r="AN69" s="487" t="str">
        <f t="shared" si="97"/>
        <v/>
      </c>
      <c r="AO69" s="485" t="str">
        <f t="shared" si="97"/>
        <v/>
      </c>
      <c r="AP69" s="485" t="str">
        <f t="shared" si="97"/>
        <v/>
      </c>
      <c r="AQ69" s="488" t="str">
        <f t="shared" si="97"/>
        <v/>
      </c>
      <c r="AR69" s="489" t="str">
        <f t="shared" si="97"/>
        <v/>
      </c>
      <c r="AS69" s="485" t="str">
        <f t="shared" si="97"/>
        <v/>
      </c>
      <c r="AT69" s="485" t="str">
        <f t="shared" si="97"/>
        <v/>
      </c>
      <c r="AU69" s="486" t="str">
        <f t="shared" si="97"/>
        <v/>
      </c>
      <c r="AV69" s="487" t="str">
        <f t="shared" si="97"/>
        <v/>
      </c>
      <c r="AW69" s="485" t="str">
        <f t="shared" si="97"/>
        <v/>
      </c>
      <c r="AX69" s="485" t="str">
        <f t="shared" si="97"/>
        <v/>
      </c>
      <c r="AY69" s="488" t="str">
        <f t="shared" si="96"/>
        <v/>
      </c>
      <c r="AZ69" s="489" t="str">
        <f t="shared" si="96"/>
        <v/>
      </c>
      <c r="BA69" s="485" t="str">
        <f t="shared" si="96"/>
        <v/>
      </c>
      <c r="BB69" s="485" t="str">
        <f t="shared" si="96"/>
        <v/>
      </c>
      <c r="BC69" s="486" t="str">
        <f t="shared" si="96"/>
        <v/>
      </c>
      <c r="BD69" s="487" t="str">
        <f t="shared" si="96"/>
        <v/>
      </c>
      <c r="BE69" s="485" t="str">
        <f t="shared" si="96"/>
        <v/>
      </c>
      <c r="BF69" s="485" t="str">
        <f t="shared" si="96"/>
        <v/>
      </c>
      <c r="BG69" s="488" t="str">
        <f t="shared" si="96"/>
        <v/>
      </c>
      <c r="BH69" s="489" t="str">
        <f t="shared" si="96"/>
        <v/>
      </c>
      <c r="BI69" s="485" t="str">
        <f t="shared" si="96"/>
        <v/>
      </c>
      <c r="BJ69" s="485" t="str">
        <f t="shared" si="96"/>
        <v/>
      </c>
      <c r="BK69" s="486" t="str">
        <f t="shared" si="96"/>
        <v/>
      </c>
      <c r="BL69" s="487" t="str">
        <f t="shared" si="96"/>
        <v/>
      </c>
      <c r="BM69" s="485" t="str">
        <f t="shared" si="96"/>
        <v/>
      </c>
      <c r="BN69" s="485" t="str">
        <f t="shared" si="95"/>
        <v/>
      </c>
      <c r="BO69" s="488" t="str">
        <f t="shared" si="95"/>
        <v/>
      </c>
      <c r="BP69" s="487" t="str">
        <f t="shared" si="95"/>
        <v/>
      </c>
      <c r="BQ69" s="485" t="str">
        <f t="shared" si="95"/>
        <v/>
      </c>
      <c r="BR69" s="485" t="str">
        <f t="shared" si="95"/>
        <v/>
      </c>
      <c r="BS69" s="488" t="str">
        <f t="shared" si="95"/>
        <v/>
      </c>
      <c r="BT69" s="489" t="str">
        <f t="shared" si="95"/>
        <v/>
      </c>
      <c r="BU69" s="485" t="str">
        <f t="shared" si="95"/>
        <v/>
      </c>
      <c r="BV69" s="485" t="str">
        <f t="shared" si="95"/>
        <v/>
      </c>
      <c r="BW69" s="490" t="str">
        <f t="shared" si="95"/>
        <v/>
      </c>
      <c r="BX69" s="461"/>
    </row>
    <row r="70" spans="1:76" ht="15.95" customHeight="1">
      <c r="A70" s="543"/>
      <c r="B70" s="472" t="s">
        <v>771</v>
      </c>
      <c r="C70" s="483" t="str">
        <f>VLOOKUP(B70,'p10'!C:T,17,0)&amp;""</f>
        <v>×</v>
      </c>
      <c r="D70" s="473" t="str">
        <f>VLOOKUP(B70,'p10'!C:T,2,0)&amp;""</f>
        <v/>
      </c>
      <c r="E70" s="473" t="str">
        <f>VLOOKUP(B70,'p10'!C:T,5,0)&amp;""</f>
        <v/>
      </c>
      <c r="F70" s="473" t="str">
        <f>VLOOKUP(B70,'p10'!C:T,7,0)&amp;""</f>
        <v/>
      </c>
      <c r="G70" s="483" t="str">
        <f>VLOOKUP(B70,'p10'!C:T,15,0)&amp;""</f>
        <v/>
      </c>
      <c r="H70" s="483" t="str">
        <f>VLOOKUP(B70,'p10'!C:T,16,0)&amp;""</f>
        <v/>
      </c>
      <c r="I70" s="557"/>
      <c r="J70" s="551"/>
      <c r="K70" s="552"/>
      <c r="L70" s="474" t="s">
        <v>656</v>
      </c>
      <c r="M70" s="553"/>
      <c r="N70" s="554"/>
      <c r="O70" s="555"/>
      <c r="P70" s="552"/>
      <c r="Q70" s="474" t="s">
        <v>656</v>
      </c>
      <c r="R70" s="553"/>
      <c r="S70" s="556"/>
      <c r="T70" s="475" t="str">
        <f t="shared" si="98"/>
        <v/>
      </c>
      <c r="U70" s="476" t="str">
        <f t="shared" si="98"/>
        <v/>
      </c>
      <c r="V70" s="476" t="str">
        <f t="shared" si="98"/>
        <v/>
      </c>
      <c r="W70" s="477" t="str">
        <f t="shared" si="98"/>
        <v/>
      </c>
      <c r="X70" s="478" t="str">
        <f t="shared" si="98"/>
        <v/>
      </c>
      <c r="Y70" s="476" t="str">
        <f t="shared" si="98"/>
        <v/>
      </c>
      <c r="Z70" s="476" t="str">
        <f t="shared" si="98"/>
        <v/>
      </c>
      <c r="AA70" s="479" t="str">
        <f t="shared" si="98"/>
        <v/>
      </c>
      <c r="AB70" s="480" t="str">
        <f t="shared" si="98"/>
        <v/>
      </c>
      <c r="AC70" s="476" t="str">
        <f t="shared" si="98"/>
        <v/>
      </c>
      <c r="AD70" s="476" t="str">
        <f t="shared" si="98"/>
        <v/>
      </c>
      <c r="AE70" s="477" t="str">
        <f t="shared" si="98"/>
        <v/>
      </c>
      <c r="AF70" s="478" t="str">
        <f t="shared" si="98"/>
        <v/>
      </c>
      <c r="AG70" s="476" t="str">
        <f t="shared" si="98"/>
        <v/>
      </c>
      <c r="AH70" s="476" t="str">
        <f t="shared" si="98"/>
        <v/>
      </c>
      <c r="AI70" s="479" t="str">
        <f t="shared" si="98"/>
        <v/>
      </c>
      <c r="AJ70" s="480" t="str">
        <f t="shared" si="97"/>
        <v/>
      </c>
      <c r="AK70" s="476" t="str">
        <f t="shared" si="97"/>
        <v/>
      </c>
      <c r="AL70" s="476" t="str">
        <f t="shared" si="97"/>
        <v/>
      </c>
      <c r="AM70" s="477" t="str">
        <f t="shared" si="97"/>
        <v/>
      </c>
      <c r="AN70" s="478" t="str">
        <f t="shared" si="97"/>
        <v/>
      </c>
      <c r="AO70" s="476" t="str">
        <f t="shared" si="97"/>
        <v/>
      </c>
      <c r="AP70" s="476" t="str">
        <f t="shared" si="97"/>
        <v/>
      </c>
      <c r="AQ70" s="479" t="str">
        <f t="shared" si="97"/>
        <v/>
      </c>
      <c r="AR70" s="480" t="str">
        <f t="shared" si="97"/>
        <v/>
      </c>
      <c r="AS70" s="476" t="str">
        <f t="shared" si="97"/>
        <v/>
      </c>
      <c r="AT70" s="476" t="str">
        <f t="shared" si="97"/>
        <v/>
      </c>
      <c r="AU70" s="477" t="str">
        <f t="shared" si="97"/>
        <v/>
      </c>
      <c r="AV70" s="478" t="str">
        <f t="shared" si="97"/>
        <v/>
      </c>
      <c r="AW70" s="476" t="str">
        <f t="shared" si="97"/>
        <v/>
      </c>
      <c r="AX70" s="476" t="str">
        <f t="shared" si="97"/>
        <v/>
      </c>
      <c r="AY70" s="479" t="str">
        <f t="shared" si="96"/>
        <v/>
      </c>
      <c r="AZ70" s="480" t="str">
        <f t="shared" si="96"/>
        <v/>
      </c>
      <c r="BA70" s="476" t="str">
        <f t="shared" si="96"/>
        <v/>
      </c>
      <c r="BB70" s="476" t="str">
        <f t="shared" si="96"/>
        <v/>
      </c>
      <c r="BC70" s="477" t="str">
        <f t="shared" si="96"/>
        <v/>
      </c>
      <c r="BD70" s="478" t="str">
        <f t="shared" si="96"/>
        <v/>
      </c>
      <c r="BE70" s="476" t="str">
        <f t="shared" si="96"/>
        <v/>
      </c>
      <c r="BF70" s="476" t="str">
        <f t="shared" si="96"/>
        <v/>
      </c>
      <c r="BG70" s="479" t="str">
        <f t="shared" si="96"/>
        <v/>
      </c>
      <c r="BH70" s="480" t="str">
        <f t="shared" si="96"/>
        <v/>
      </c>
      <c r="BI70" s="476" t="str">
        <f t="shared" si="96"/>
        <v/>
      </c>
      <c r="BJ70" s="476" t="str">
        <f t="shared" si="96"/>
        <v/>
      </c>
      <c r="BK70" s="477" t="str">
        <f t="shared" si="96"/>
        <v/>
      </c>
      <c r="BL70" s="478" t="str">
        <f t="shared" si="96"/>
        <v/>
      </c>
      <c r="BM70" s="476" t="str">
        <f t="shared" si="96"/>
        <v/>
      </c>
      <c r="BN70" s="476" t="str">
        <f t="shared" si="95"/>
        <v/>
      </c>
      <c r="BO70" s="479" t="str">
        <f t="shared" si="95"/>
        <v/>
      </c>
      <c r="BP70" s="478" t="str">
        <f t="shared" si="95"/>
        <v/>
      </c>
      <c r="BQ70" s="476" t="str">
        <f t="shared" si="95"/>
        <v/>
      </c>
      <c r="BR70" s="476" t="str">
        <f t="shared" si="95"/>
        <v/>
      </c>
      <c r="BS70" s="479" t="str">
        <f t="shared" si="95"/>
        <v/>
      </c>
      <c r="BT70" s="480" t="str">
        <f t="shared" si="95"/>
        <v/>
      </c>
      <c r="BU70" s="476" t="str">
        <f t="shared" si="95"/>
        <v/>
      </c>
      <c r="BV70" s="476" t="str">
        <f t="shared" si="95"/>
        <v/>
      </c>
      <c r="BW70" s="481" t="str">
        <f t="shared" si="95"/>
        <v/>
      </c>
      <c r="BX70" s="461"/>
    </row>
    <row r="71" spans="1:76" ht="15.95" customHeight="1">
      <c r="A71" s="543"/>
      <c r="B71" s="472" t="s">
        <v>772</v>
      </c>
      <c r="C71" s="483" t="str">
        <f>VLOOKUP(B71,'p10'!C:T,17,0)&amp;""</f>
        <v>×</v>
      </c>
      <c r="D71" s="473" t="str">
        <f>VLOOKUP(B71,'p10'!C:T,2,0)&amp;""</f>
        <v/>
      </c>
      <c r="E71" s="473" t="str">
        <f>VLOOKUP(B71,'p10'!C:T,5,0)&amp;""</f>
        <v/>
      </c>
      <c r="F71" s="473" t="str">
        <f>VLOOKUP(B71,'p10'!C:T,7,0)&amp;""</f>
        <v/>
      </c>
      <c r="G71" s="483" t="str">
        <f>VLOOKUP(B71,'p10'!C:T,15,0)&amp;""</f>
        <v/>
      </c>
      <c r="H71" s="483" t="str">
        <f>VLOOKUP(B71,'p10'!C:T,16,0)&amp;""</f>
        <v/>
      </c>
      <c r="I71" s="557"/>
      <c r="J71" s="551"/>
      <c r="K71" s="552"/>
      <c r="L71" s="474" t="s">
        <v>656</v>
      </c>
      <c r="M71" s="553"/>
      <c r="N71" s="554"/>
      <c r="O71" s="555"/>
      <c r="P71" s="552"/>
      <c r="Q71" s="474" t="s">
        <v>656</v>
      </c>
      <c r="R71" s="553"/>
      <c r="S71" s="556"/>
      <c r="T71" s="475" t="str">
        <f t="shared" si="98"/>
        <v/>
      </c>
      <c r="U71" s="476" t="str">
        <f t="shared" si="98"/>
        <v/>
      </c>
      <c r="V71" s="476" t="str">
        <f t="shared" si="98"/>
        <v/>
      </c>
      <c r="W71" s="477" t="str">
        <f t="shared" si="98"/>
        <v/>
      </c>
      <c r="X71" s="478" t="str">
        <f t="shared" si="98"/>
        <v/>
      </c>
      <c r="Y71" s="476" t="str">
        <f t="shared" si="98"/>
        <v/>
      </c>
      <c r="Z71" s="476" t="str">
        <f t="shared" si="98"/>
        <v/>
      </c>
      <c r="AA71" s="479" t="str">
        <f t="shared" si="98"/>
        <v/>
      </c>
      <c r="AB71" s="480" t="str">
        <f t="shared" si="98"/>
        <v/>
      </c>
      <c r="AC71" s="476" t="str">
        <f t="shared" si="98"/>
        <v/>
      </c>
      <c r="AD71" s="476" t="str">
        <f t="shared" si="98"/>
        <v/>
      </c>
      <c r="AE71" s="477" t="str">
        <f t="shared" si="98"/>
        <v/>
      </c>
      <c r="AF71" s="478" t="str">
        <f t="shared" si="98"/>
        <v/>
      </c>
      <c r="AG71" s="476" t="str">
        <f t="shared" si="98"/>
        <v/>
      </c>
      <c r="AH71" s="476" t="str">
        <f t="shared" si="98"/>
        <v/>
      </c>
      <c r="AI71" s="479" t="str">
        <f t="shared" si="98"/>
        <v/>
      </c>
      <c r="AJ71" s="480" t="str">
        <f t="shared" si="97"/>
        <v/>
      </c>
      <c r="AK71" s="476" t="str">
        <f t="shared" si="97"/>
        <v/>
      </c>
      <c r="AL71" s="476" t="str">
        <f t="shared" si="97"/>
        <v/>
      </c>
      <c r="AM71" s="477" t="str">
        <f t="shared" si="97"/>
        <v/>
      </c>
      <c r="AN71" s="478" t="str">
        <f t="shared" si="97"/>
        <v/>
      </c>
      <c r="AO71" s="476" t="str">
        <f t="shared" si="97"/>
        <v/>
      </c>
      <c r="AP71" s="476" t="str">
        <f t="shared" si="97"/>
        <v/>
      </c>
      <c r="AQ71" s="479" t="str">
        <f t="shared" si="97"/>
        <v/>
      </c>
      <c r="AR71" s="480" t="str">
        <f t="shared" si="97"/>
        <v/>
      </c>
      <c r="AS71" s="476" t="str">
        <f t="shared" si="97"/>
        <v/>
      </c>
      <c r="AT71" s="476" t="str">
        <f t="shared" si="97"/>
        <v/>
      </c>
      <c r="AU71" s="477" t="str">
        <f t="shared" si="97"/>
        <v/>
      </c>
      <c r="AV71" s="478" t="str">
        <f t="shared" si="97"/>
        <v/>
      </c>
      <c r="AW71" s="476" t="str">
        <f t="shared" si="97"/>
        <v/>
      </c>
      <c r="AX71" s="476" t="str">
        <f t="shared" si="97"/>
        <v/>
      </c>
      <c r="AY71" s="479" t="str">
        <f t="shared" si="96"/>
        <v/>
      </c>
      <c r="AZ71" s="480" t="str">
        <f t="shared" si="96"/>
        <v/>
      </c>
      <c r="BA71" s="476" t="str">
        <f t="shared" si="96"/>
        <v/>
      </c>
      <c r="BB71" s="476" t="str">
        <f t="shared" si="96"/>
        <v/>
      </c>
      <c r="BC71" s="477" t="str">
        <f t="shared" si="96"/>
        <v/>
      </c>
      <c r="BD71" s="478" t="str">
        <f t="shared" si="96"/>
        <v/>
      </c>
      <c r="BE71" s="476" t="str">
        <f t="shared" si="96"/>
        <v/>
      </c>
      <c r="BF71" s="476" t="str">
        <f t="shared" si="96"/>
        <v/>
      </c>
      <c r="BG71" s="479" t="str">
        <f t="shared" si="96"/>
        <v/>
      </c>
      <c r="BH71" s="480" t="str">
        <f t="shared" si="96"/>
        <v/>
      </c>
      <c r="BI71" s="476" t="str">
        <f t="shared" si="96"/>
        <v/>
      </c>
      <c r="BJ71" s="476" t="str">
        <f t="shared" si="96"/>
        <v/>
      </c>
      <c r="BK71" s="477" t="str">
        <f t="shared" si="96"/>
        <v/>
      </c>
      <c r="BL71" s="478" t="str">
        <f t="shared" si="96"/>
        <v/>
      </c>
      <c r="BM71" s="476" t="str">
        <f t="shared" si="96"/>
        <v/>
      </c>
      <c r="BN71" s="476" t="str">
        <f t="shared" si="95"/>
        <v/>
      </c>
      <c r="BO71" s="479" t="str">
        <f t="shared" si="95"/>
        <v/>
      </c>
      <c r="BP71" s="478" t="str">
        <f t="shared" si="95"/>
        <v/>
      </c>
      <c r="BQ71" s="476" t="str">
        <f t="shared" si="95"/>
        <v/>
      </c>
      <c r="BR71" s="476" t="str">
        <f t="shared" si="95"/>
        <v/>
      </c>
      <c r="BS71" s="479" t="str">
        <f t="shared" si="95"/>
        <v/>
      </c>
      <c r="BT71" s="480" t="str">
        <f t="shared" si="95"/>
        <v/>
      </c>
      <c r="BU71" s="476" t="str">
        <f t="shared" si="95"/>
        <v/>
      </c>
      <c r="BV71" s="476" t="str">
        <f t="shared" si="95"/>
        <v/>
      </c>
      <c r="BW71" s="481" t="str">
        <f t="shared" si="95"/>
        <v/>
      </c>
      <c r="BX71" s="461"/>
    </row>
    <row r="72" spans="1:76" ht="15.95" customHeight="1">
      <c r="A72" s="543"/>
      <c r="B72" s="472" t="s">
        <v>773</v>
      </c>
      <c r="C72" s="483" t="str">
        <f>VLOOKUP(B72,'p10'!C:T,17,0)&amp;""</f>
        <v>×</v>
      </c>
      <c r="D72" s="473" t="str">
        <f>VLOOKUP(B72,'p10'!C:T,2,0)&amp;""</f>
        <v/>
      </c>
      <c r="E72" s="473" t="str">
        <f>VLOOKUP(B72,'p10'!C:T,5,0)&amp;""</f>
        <v/>
      </c>
      <c r="F72" s="473" t="str">
        <f>VLOOKUP(B72,'p10'!C:T,7,0)&amp;""</f>
        <v/>
      </c>
      <c r="G72" s="483" t="str">
        <f>VLOOKUP(B72,'p10'!C:T,15,0)&amp;""</f>
        <v>　</v>
      </c>
      <c r="H72" s="483" t="str">
        <f>VLOOKUP(B72,'p10'!C:T,16,0)&amp;""</f>
        <v>　</v>
      </c>
      <c r="I72" s="557"/>
      <c r="J72" s="551"/>
      <c r="K72" s="552"/>
      <c r="L72" s="474" t="s">
        <v>656</v>
      </c>
      <c r="M72" s="553"/>
      <c r="N72" s="554"/>
      <c r="O72" s="555"/>
      <c r="P72" s="552"/>
      <c r="Q72" s="474" t="s">
        <v>656</v>
      </c>
      <c r="R72" s="553"/>
      <c r="S72" s="556"/>
      <c r="T72" s="475" t="str">
        <f t="shared" si="98"/>
        <v/>
      </c>
      <c r="U72" s="476" t="str">
        <f t="shared" si="98"/>
        <v/>
      </c>
      <c r="V72" s="476" t="str">
        <f t="shared" si="98"/>
        <v/>
      </c>
      <c r="W72" s="477" t="str">
        <f t="shared" si="98"/>
        <v/>
      </c>
      <c r="X72" s="478" t="str">
        <f t="shared" si="98"/>
        <v/>
      </c>
      <c r="Y72" s="476" t="str">
        <f t="shared" si="98"/>
        <v/>
      </c>
      <c r="Z72" s="476" t="str">
        <f t="shared" si="98"/>
        <v/>
      </c>
      <c r="AA72" s="479" t="str">
        <f t="shared" si="98"/>
        <v/>
      </c>
      <c r="AB72" s="480" t="str">
        <f t="shared" si="98"/>
        <v/>
      </c>
      <c r="AC72" s="476" t="str">
        <f t="shared" si="98"/>
        <v/>
      </c>
      <c r="AD72" s="476" t="str">
        <f t="shared" si="98"/>
        <v/>
      </c>
      <c r="AE72" s="477" t="str">
        <f t="shared" si="98"/>
        <v/>
      </c>
      <c r="AF72" s="478" t="str">
        <f t="shared" si="98"/>
        <v/>
      </c>
      <c r="AG72" s="476" t="str">
        <f t="shared" si="98"/>
        <v/>
      </c>
      <c r="AH72" s="476" t="str">
        <f t="shared" si="98"/>
        <v/>
      </c>
      <c r="AI72" s="479" t="str">
        <f t="shared" si="98"/>
        <v/>
      </c>
      <c r="AJ72" s="480" t="str">
        <f t="shared" si="97"/>
        <v/>
      </c>
      <c r="AK72" s="476" t="str">
        <f t="shared" si="97"/>
        <v/>
      </c>
      <c r="AL72" s="476" t="str">
        <f t="shared" si="97"/>
        <v/>
      </c>
      <c r="AM72" s="477" t="str">
        <f t="shared" si="97"/>
        <v/>
      </c>
      <c r="AN72" s="478" t="str">
        <f t="shared" si="97"/>
        <v/>
      </c>
      <c r="AO72" s="476" t="str">
        <f t="shared" si="97"/>
        <v/>
      </c>
      <c r="AP72" s="476" t="str">
        <f t="shared" si="97"/>
        <v/>
      </c>
      <c r="AQ72" s="479" t="str">
        <f t="shared" si="97"/>
        <v/>
      </c>
      <c r="AR72" s="480" t="str">
        <f t="shared" si="97"/>
        <v/>
      </c>
      <c r="AS72" s="476" t="str">
        <f t="shared" si="97"/>
        <v/>
      </c>
      <c r="AT72" s="476" t="str">
        <f t="shared" si="97"/>
        <v/>
      </c>
      <c r="AU72" s="477" t="str">
        <f t="shared" si="97"/>
        <v/>
      </c>
      <c r="AV72" s="478" t="str">
        <f t="shared" si="97"/>
        <v/>
      </c>
      <c r="AW72" s="476" t="str">
        <f t="shared" si="97"/>
        <v/>
      </c>
      <c r="AX72" s="476" t="str">
        <f t="shared" si="97"/>
        <v/>
      </c>
      <c r="AY72" s="479" t="str">
        <f t="shared" si="96"/>
        <v/>
      </c>
      <c r="AZ72" s="480" t="str">
        <f t="shared" si="96"/>
        <v/>
      </c>
      <c r="BA72" s="476" t="str">
        <f t="shared" si="96"/>
        <v/>
      </c>
      <c r="BB72" s="476" t="str">
        <f t="shared" si="96"/>
        <v/>
      </c>
      <c r="BC72" s="477" t="str">
        <f t="shared" si="96"/>
        <v/>
      </c>
      <c r="BD72" s="478" t="str">
        <f t="shared" si="96"/>
        <v/>
      </c>
      <c r="BE72" s="476" t="str">
        <f t="shared" si="96"/>
        <v/>
      </c>
      <c r="BF72" s="476" t="str">
        <f t="shared" si="96"/>
        <v/>
      </c>
      <c r="BG72" s="479" t="str">
        <f t="shared" si="96"/>
        <v/>
      </c>
      <c r="BH72" s="480" t="str">
        <f t="shared" si="96"/>
        <v/>
      </c>
      <c r="BI72" s="476" t="str">
        <f t="shared" si="96"/>
        <v/>
      </c>
      <c r="BJ72" s="476" t="str">
        <f t="shared" si="96"/>
        <v/>
      </c>
      <c r="BK72" s="477" t="str">
        <f t="shared" si="96"/>
        <v/>
      </c>
      <c r="BL72" s="478" t="str">
        <f t="shared" si="96"/>
        <v/>
      </c>
      <c r="BM72" s="476" t="str">
        <f t="shared" si="96"/>
        <v/>
      </c>
      <c r="BN72" s="476" t="str">
        <f t="shared" si="95"/>
        <v/>
      </c>
      <c r="BO72" s="479" t="str">
        <f t="shared" si="95"/>
        <v/>
      </c>
      <c r="BP72" s="478" t="str">
        <f t="shared" si="95"/>
        <v/>
      </c>
      <c r="BQ72" s="476" t="str">
        <f t="shared" si="95"/>
        <v/>
      </c>
      <c r="BR72" s="476" t="str">
        <f t="shared" si="95"/>
        <v/>
      </c>
      <c r="BS72" s="479" t="str">
        <f t="shared" si="95"/>
        <v/>
      </c>
      <c r="BT72" s="480" t="str">
        <f t="shared" si="95"/>
        <v/>
      </c>
      <c r="BU72" s="476" t="str">
        <f t="shared" si="95"/>
        <v/>
      </c>
      <c r="BV72" s="476" t="str">
        <f t="shared" si="95"/>
        <v/>
      </c>
      <c r="BW72" s="481" t="str">
        <f t="shared" si="95"/>
        <v/>
      </c>
      <c r="BX72" s="461"/>
    </row>
    <row r="73" spans="1:76" ht="15.95" customHeight="1">
      <c r="A73" s="543"/>
      <c r="B73" s="472" t="s">
        <v>774</v>
      </c>
      <c r="C73" s="483" t="str">
        <f>VLOOKUP(B73,'p10'!C:T,17,0)&amp;""</f>
        <v>×</v>
      </c>
      <c r="D73" s="473" t="str">
        <f>VLOOKUP(B73,'p10'!C:T,2,0)&amp;""</f>
        <v/>
      </c>
      <c r="E73" s="473" t="str">
        <f>VLOOKUP(B73,'p10'!C:T,5,0)&amp;""</f>
        <v/>
      </c>
      <c r="F73" s="473" t="str">
        <f>VLOOKUP(B73,'p10'!C:T,7,0)&amp;""</f>
        <v/>
      </c>
      <c r="G73" s="483" t="str">
        <f>VLOOKUP(B73,'p10'!C:T,15,0)&amp;""</f>
        <v>　</v>
      </c>
      <c r="H73" s="483" t="str">
        <f>VLOOKUP(B73,'p10'!C:T,16,0)&amp;""</f>
        <v/>
      </c>
      <c r="I73" s="557"/>
      <c r="J73" s="551"/>
      <c r="K73" s="552"/>
      <c r="L73" s="474" t="s">
        <v>656</v>
      </c>
      <c r="M73" s="553"/>
      <c r="N73" s="554"/>
      <c r="O73" s="555"/>
      <c r="P73" s="552"/>
      <c r="Q73" s="474" t="s">
        <v>656</v>
      </c>
      <c r="R73" s="553"/>
      <c r="S73" s="556"/>
      <c r="T73" s="475" t="str">
        <f t="shared" si="98"/>
        <v/>
      </c>
      <c r="U73" s="476" t="str">
        <f t="shared" si="98"/>
        <v/>
      </c>
      <c r="V73" s="476" t="str">
        <f t="shared" si="98"/>
        <v/>
      </c>
      <c r="W73" s="477" t="str">
        <f t="shared" si="98"/>
        <v/>
      </c>
      <c r="X73" s="478" t="str">
        <f t="shared" si="98"/>
        <v/>
      </c>
      <c r="Y73" s="476" t="str">
        <f t="shared" si="98"/>
        <v/>
      </c>
      <c r="Z73" s="476" t="str">
        <f t="shared" si="98"/>
        <v/>
      </c>
      <c r="AA73" s="479" t="str">
        <f t="shared" si="98"/>
        <v/>
      </c>
      <c r="AB73" s="480" t="str">
        <f t="shared" si="98"/>
        <v/>
      </c>
      <c r="AC73" s="476" t="str">
        <f t="shared" si="98"/>
        <v/>
      </c>
      <c r="AD73" s="476" t="str">
        <f t="shared" si="98"/>
        <v/>
      </c>
      <c r="AE73" s="477" t="str">
        <f t="shared" si="98"/>
        <v/>
      </c>
      <c r="AF73" s="478" t="str">
        <f t="shared" si="98"/>
        <v/>
      </c>
      <c r="AG73" s="476" t="str">
        <f t="shared" si="98"/>
        <v/>
      </c>
      <c r="AH73" s="476" t="str">
        <f t="shared" si="98"/>
        <v/>
      </c>
      <c r="AI73" s="479" t="str">
        <f t="shared" si="98"/>
        <v/>
      </c>
      <c r="AJ73" s="480" t="str">
        <f t="shared" si="97"/>
        <v/>
      </c>
      <c r="AK73" s="476" t="str">
        <f t="shared" si="97"/>
        <v/>
      </c>
      <c r="AL73" s="476" t="str">
        <f t="shared" si="97"/>
        <v/>
      </c>
      <c r="AM73" s="477" t="str">
        <f t="shared" si="97"/>
        <v/>
      </c>
      <c r="AN73" s="478" t="str">
        <f t="shared" si="97"/>
        <v/>
      </c>
      <c r="AO73" s="476" t="str">
        <f t="shared" si="97"/>
        <v/>
      </c>
      <c r="AP73" s="476" t="str">
        <f t="shared" si="97"/>
        <v/>
      </c>
      <c r="AQ73" s="479" t="str">
        <f t="shared" si="97"/>
        <v/>
      </c>
      <c r="AR73" s="480" t="str">
        <f t="shared" si="97"/>
        <v/>
      </c>
      <c r="AS73" s="476" t="str">
        <f t="shared" si="97"/>
        <v/>
      </c>
      <c r="AT73" s="476" t="str">
        <f t="shared" si="97"/>
        <v/>
      </c>
      <c r="AU73" s="477" t="str">
        <f t="shared" si="97"/>
        <v/>
      </c>
      <c r="AV73" s="478" t="str">
        <f t="shared" si="97"/>
        <v/>
      </c>
      <c r="AW73" s="476" t="str">
        <f t="shared" si="97"/>
        <v/>
      </c>
      <c r="AX73" s="476" t="str">
        <f t="shared" si="97"/>
        <v/>
      </c>
      <c r="AY73" s="479" t="str">
        <f t="shared" si="96"/>
        <v/>
      </c>
      <c r="AZ73" s="480" t="str">
        <f t="shared" si="96"/>
        <v/>
      </c>
      <c r="BA73" s="476" t="str">
        <f t="shared" si="96"/>
        <v/>
      </c>
      <c r="BB73" s="476" t="str">
        <f t="shared" si="96"/>
        <v/>
      </c>
      <c r="BC73" s="477" t="str">
        <f t="shared" si="96"/>
        <v/>
      </c>
      <c r="BD73" s="478" t="str">
        <f t="shared" si="96"/>
        <v/>
      </c>
      <c r="BE73" s="476" t="str">
        <f t="shared" si="96"/>
        <v/>
      </c>
      <c r="BF73" s="476" t="str">
        <f t="shared" si="96"/>
        <v/>
      </c>
      <c r="BG73" s="479" t="str">
        <f t="shared" si="96"/>
        <v/>
      </c>
      <c r="BH73" s="480" t="str">
        <f t="shared" si="96"/>
        <v/>
      </c>
      <c r="BI73" s="476" t="str">
        <f t="shared" si="96"/>
        <v/>
      </c>
      <c r="BJ73" s="476" t="str">
        <f t="shared" si="96"/>
        <v/>
      </c>
      <c r="BK73" s="477" t="str">
        <f t="shared" si="96"/>
        <v/>
      </c>
      <c r="BL73" s="478" t="str">
        <f t="shared" si="96"/>
        <v/>
      </c>
      <c r="BM73" s="476" t="str">
        <f t="shared" si="96"/>
        <v/>
      </c>
      <c r="BN73" s="476" t="str">
        <f t="shared" si="95"/>
        <v/>
      </c>
      <c r="BO73" s="479" t="str">
        <f t="shared" si="95"/>
        <v/>
      </c>
      <c r="BP73" s="478" t="str">
        <f t="shared" si="95"/>
        <v/>
      </c>
      <c r="BQ73" s="476" t="str">
        <f t="shared" si="95"/>
        <v/>
      </c>
      <c r="BR73" s="476" t="str">
        <f t="shared" si="95"/>
        <v/>
      </c>
      <c r="BS73" s="479" t="str">
        <f t="shared" si="95"/>
        <v/>
      </c>
      <c r="BT73" s="480" t="str">
        <f t="shared" si="95"/>
        <v/>
      </c>
      <c r="BU73" s="476" t="str">
        <f t="shared" si="95"/>
        <v/>
      </c>
      <c r="BV73" s="476" t="str">
        <f t="shared" si="95"/>
        <v/>
      </c>
      <c r="BW73" s="481" t="str">
        <f t="shared" si="95"/>
        <v/>
      </c>
      <c r="BX73" s="461"/>
    </row>
    <row r="74" spans="1:76" ht="15.95" customHeight="1">
      <c r="A74" s="543"/>
      <c r="B74" s="472" t="s">
        <v>775</v>
      </c>
      <c r="C74" s="483" t="str">
        <f>VLOOKUP(B74,'p10'!C:T,17,0)&amp;""</f>
        <v>×</v>
      </c>
      <c r="D74" s="473" t="str">
        <f>VLOOKUP(B74,'p10'!C:T,2,0)&amp;""</f>
        <v/>
      </c>
      <c r="E74" s="473" t="str">
        <f>VLOOKUP(B74,'p10'!C:T,5,0)&amp;""</f>
        <v/>
      </c>
      <c r="F74" s="473" t="str">
        <f>VLOOKUP(B74,'p10'!C:T,7,0)&amp;""</f>
        <v/>
      </c>
      <c r="G74" s="483" t="str">
        <f>VLOOKUP(B74,'p10'!C:T,15,0)&amp;""</f>
        <v/>
      </c>
      <c r="H74" s="483" t="str">
        <f>VLOOKUP(B74,'p10'!C:T,16,0)&amp;""</f>
        <v/>
      </c>
      <c r="I74" s="557"/>
      <c r="J74" s="551"/>
      <c r="K74" s="552"/>
      <c r="L74" s="474" t="s">
        <v>656</v>
      </c>
      <c r="M74" s="553"/>
      <c r="N74" s="554"/>
      <c r="O74" s="555"/>
      <c r="P74" s="552"/>
      <c r="Q74" s="474" t="s">
        <v>656</v>
      </c>
      <c r="R74" s="553"/>
      <c r="S74" s="556"/>
      <c r="T74" s="475" t="str">
        <f t="shared" si="98"/>
        <v/>
      </c>
      <c r="U74" s="476" t="str">
        <f t="shared" si="98"/>
        <v/>
      </c>
      <c r="V74" s="476" t="str">
        <f t="shared" si="98"/>
        <v/>
      </c>
      <c r="W74" s="477" t="str">
        <f t="shared" si="98"/>
        <v/>
      </c>
      <c r="X74" s="478" t="str">
        <f t="shared" si="98"/>
        <v/>
      </c>
      <c r="Y74" s="476" t="str">
        <f t="shared" si="98"/>
        <v/>
      </c>
      <c r="Z74" s="476" t="str">
        <f t="shared" si="98"/>
        <v/>
      </c>
      <c r="AA74" s="479" t="str">
        <f t="shared" si="98"/>
        <v/>
      </c>
      <c r="AB74" s="480" t="str">
        <f t="shared" si="98"/>
        <v/>
      </c>
      <c r="AC74" s="476" t="str">
        <f t="shared" si="98"/>
        <v/>
      </c>
      <c r="AD74" s="476" t="str">
        <f t="shared" si="98"/>
        <v/>
      </c>
      <c r="AE74" s="477" t="str">
        <f t="shared" si="98"/>
        <v/>
      </c>
      <c r="AF74" s="478" t="str">
        <f t="shared" si="98"/>
        <v/>
      </c>
      <c r="AG74" s="476" t="str">
        <f t="shared" si="98"/>
        <v/>
      </c>
      <c r="AH74" s="476" t="str">
        <f t="shared" si="98"/>
        <v/>
      </c>
      <c r="AI74" s="479" t="str">
        <f t="shared" si="98"/>
        <v/>
      </c>
      <c r="AJ74" s="480" t="str">
        <f t="shared" si="97"/>
        <v/>
      </c>
      <c r="AK74" s="476" t="str">
        <f t="shared" si="97"/>
        <v/>
      </c>
      <c r="AL74" s="476" t="str">
        <f t="shared" si="97"/>
        <v/>
      </c>
      <c r="AM74" s="477" t="str">
        <f t="shared" si="97"/>
        <v/>
      </c>
      <c r="AN74" s="478" t="str">
        <f t="shared" si="97"/>
        <v/>
      </c>
      <c r="AO74" s="476" t="str">
        <f t="shared" si="97"/>
        <v/>
      </c>
      <c r="AP74" s="476" t="str">
        <f t="shared" si="97"/>
        <v/>
      </c>
      <c r="AQ74" s="479" t="str">
        <f t="shared" si="97"/>
        <v/>
      </c>
      <c r="AR74" s="480" t="str">
        <f t="shared" si="97"/>
        <v/>
      </c>
      <c r="AS74" s="476" t="str">
        <f t="shared" si="97"/>
        <v/>
      </c>
      <c r="AT74" s="476" t="str">
        <f t="shared" si="97"/>
        <v/>
      </c>
      <c r="AU74" s="477" t="str">
        <f t="shared" si="97"/>
        <v/>
      </c>
      <c r="AV74" s="478" t="str">
        <f t="shared" si="97"/>
        <v/>
      </c>
      <c r="AW74" s="476" t="str">
        <f t="shared" si="97"/>
        <v/>
      </c>
      <c r="AX74" s="476" t="str">
        <f t="shared" si="97"/>
        <v/>
      </c>
      <c r="AY74" s="479" t="str">
        <f t="shared" si="96"/>
        <v/>
      </c>
      <c r="AZ74" s="480" t="str">
        <f t="shared" si="96"/>
        <v/>
      </c>
      <c r="BA74" s="476" t="str">
        <f t="shared" si="96"/>
        <v/>
      </c>
      <c r="BB74" s="476" t="str">
        <f t="shared" si="96"/>
        <v/>
      </c>
      <c r="BC74" s="477" t="str">
        <f t="shared" si="96"/>
        <v/>
      </c>
      <c r="BD74" s="478" t="str">
        <f t="shared" si="96"/>
        <v/>
      </c>
      <c r="BE74" s="476" t="str">
        <f t="shared" si="96"/>
        <v/>
      </c>
      <c r="BF74" s="476" t="str">
        <f t="shared" si="96"/>
        <v/>
      </c>
      <c r="BG74" s="479" t="str">
        <f t="shared" si="96"/>
        <v/>
      </c>
      <c r="BH74" s="480" t="str">
        <f t="shared" si="96"/>
        <v/>
      </c>
      <c r="BI74" s="476" t="str">
        <f t="shared" si="96"/>
        <v/>
      </c>
      <c r="BJ74" s="476" t="str">
        <f t="shared" si="96"/>
        <v/>
      </c>
      <c r="BK74" s="477" t="str">
        <f t="shared" si="96"/>
        <v/>
      </c>
      <c r="BL74" s="478" t="str">
        <f t="shared" si="96"/>
        <v/>
      </c>
      <c r="BM74" s="476" t="str">
        <f t="shared" si="96"/>
        <v/>
      </c>
      <c r="BN74" s="476" t="str">
        <f t="shared" si="95"/>
        <v/>
      </c>
      <c r="BO74" s="479" t="str">
        <f t="shared" si="95"/>
        <v/>
      </c>
      <c r="BP74" s="478" t="str">
        <f t="shared" si="95"/>
        <v/>
      </c>
      <c r="BQ74" s="476" t="str">
        <f t="shared" si="95"/>
        <v/>
      </c>
      <c r="BR74" s="476" t="str">
        <f t="shared" si="95"/>
        <v/>
      </c>
      <c r="BS74" s="479" t="str">
        <f t="shared" si="95"/>
        <v/>
      </c>
      <c r="BT74" s="480" t="str">
        <f t="shared" si="95"/>
        <v/>
      </c>
      <c r="BU74" s="476" t="str">
        <f t="shared" si="95"/>
        <v/>
      </c>
      <c r="BV74" s="476" t="str">
        <f t="shared" si="95"/>
        <v/>
      </c>
      <c r="BW74" s="481" t="str">
        <f t="shared" si="95"/>
        <v/>
      </c>
      <c r="BX74" s="461"/>
    </row>
    <row r="75" spans="1:76" ht="15.95" customHeight="1">
      <c r="A75" s="543"/>
      <c r="B75" s="472" t="s">
        <v>776</v>
      </c>
      <c r="C75" s="483" t="str">
        <f>VLOOKUP(B75,'p10'!C:T,17,0)&amp;""</f>
        <v>×</v>
      </c>
      <c r="D75" s="473" t="str">
        <f>VLOOKUP(B75,'p10'!C:T,2,0)&amp;""</f>
        <v/>
      </c>
      <c r="E75" s="473" t="str">
        <f>VLOOKUP(B75,'p10'!C:T,5,0)&amp;""</f>
        <v/>
      </c>
      <c r="F75" s="473" t="str">
        <f>VLOOKUP(B75,'p10'!C:T,7,0)&amp;""</f>
        <v/>
      </c>
      <c r="G75" s="483" t="str">
        <f>VLOOKUP(B75,'p10'!C:T,15,0)&amp;""</f>
        <v/>
      </c>
      <c r="H75" s="483" t="str">
        <f>VLOOKUP(B75,'p10'!C:T,16,0)&amp;""</f>
        <v/>
      </c>
      <c r="I75" s="557"/>
      <c r="J75" s="551"/>
      <c r="K75" s="552"/>
      <c r="L75" s="474" t="s">
        <v>656</v>
      </c>
      <c r="M75" s="553"/>
      <c r="N75" s="554"/>
      <c r="O75" s="555"/>
      <c r="P75" s="552"/>
      <c r="Q75" s="474" t="s">
        <v>656</v>
      </c>
      <c r="R75" s="553"/>
      <c r="S75" s="556"/>
      <c r="T75" s="475" t="str">
        <f t="shared" si="98"/>
        <v/>
      </c>
      <c r="U75" s="476" t="str">
        <f t="shared" si="98"/>
        <v/>
      </c>
      <c r="V75" s="476" t="str">
        <f t="shared" si="98"/>
        <v/>
      </c>
      <c r="W75" s="477" t="str">
        <f t="shared" si="98"/>
        <v/>
      </c>
      <c r="X75" s="478" t="str">
        <f t="shared" si="98"/>
        <v/>
      </c>
      <c r="Y75" s="476" t="str">
        <f t="shared" si="98"/>
        <v/>
      </c>
      <c r="Z75" s="476" t="str">
        <f t="shared" si="98"/>
        <v/>
      </c>
      <c r="AA75" s="479" t="str">
        <f t="shared" si="98"/>
        <v/>
      </c>
      <c r="AB75" s="480" t="str">
        <f t="shared" si="98"/>
        <v/>
      </c>
      <c r="AC75" s="476" t="str">
        <f t="shared" si="98"/>
        <v/>
      </c>
      <c r="AD75" s="476" t="str">
        <f t="shared" si="98"/>
        <v/>
      </c>
      <c r="AE75" s="477" t="str">
        <f t="shared" si="98"/>
        <v/>
      </c>
      <c r="AF75" s="478" t="str">
        <f t="shared" si="98"/>
        <v/>
      </c>
      <c r="AG75" s="476" t="str">
        <f t="shared" si="98"/>
        <v/>
      </c>
      <c r="AH75" s="476" t="str">
        <f t="shared" si="98"/>
        <v/>
      </c>
      <c r="AI75" s="479" t="str">
        <f t="shared" si="98"/>
        <v/>
      </c>
      <c r="AJ75" s="480" t="str">
        <f t="shared" si="97"/>
        <v/>
      </c>
      <c r="AK75" s="476" t="str">
        <f t="shared" si="97"/>
        <v/>
      </c>
      <c r="AL75" s="476" t="str">
        <f t="shared" si="97"/>
        <v/>
      </c>
      <c r="AM75" s="477" t="str">
        <f t="shared" si="97"/>
        <v/>
      </c>
      <c r="AN75" s="478" t="str">
        <f t="shared" si="97"/>
        <v/>
      </c>
      <c r="AO75" s="476" t="str">
        <f t="shared" si="97"/>
        <v/>
      </c>
      <c r="AP75" s="476" t="str">
        <f t="shared" si="97"/>
        <v/>
      </c>
      <c r="AQ75" s="479" t="str">
        <f t="shared" si="97"/>
        <v/>
      </c>
      <c r="AR75" s="480" t="str">
        <f t="shared" si="97"/>
        <v/>
      </c>
      <c r="AS75" s="476" t="str">
        <f t="shared" si="97"/>
        <v/>
      </c>
      <c r="AT75" s="476" t="str">
        <f t="shared" si="97"/>
        <v/>
      </c>
      <c r="AU75" s="477" t="str">
        <f t="shared" si="97"/>
        <v/>
      </c>
      <c r="AV75" s="478" t="str">
        <f t="shared" si="97"/>
        <v/>
      </c>
      <c r="AW75" s="476" t="str">
        <f t="shared" si="97"/>
        <v/>
      </c>
      <c r="AX75" s="476" t="str">
        <f t="shared" si="97"/>
        <v/>
      </c>
      <c r="AY75" s="479" t="str">
        <f t="shared" si="96"/>
        <v/>
      </c>
      <c r="AZ75" s="480" t="str">
        <f t="shared" si="96"/>
        <v/>
      </c>
      <c r="BA75" s="476" t="str">
        <f t="shared" si="96"/>
        <v/>
      </c>
      <c r="BB75" s="476" t="str">
        <f t="shared" si="96"/>
        <v/>
      </c>
      <c r="BC75" s="477" t="str">
        <f t="shared" si="96"/>
        <v/>
      </c>
      <c r="BD75" s="478" t="str">
        <f t="shared" si="96"/>
        <v/>
      </c>
      <c r="BE75" s="476" t="str">
        <f t="shared" si="96"/>
        <v/>
      </c>
      <c r="BF75" s="476" t="str">
        <f t="shared" si="96"/>
        <v/>
      </c>
      <c r="BG75" s="479" t="str">
        <f t="shared" si="96"/>
        <v/>
      </c>
      <c r="BH75" s="480" t="str">
        <f t="shared" si="96"/>
        <v/>
      </c>
      <c r="BI75" s="476" t="str">
        <f t="shared" si="96"/>
        <v/>
      </c>
      <c r="BJ75" s="476" t="str">
        <f t="shared" si="96"/>
        <v/>
      </c>
      <c r="BK75" s="477" t="str">
        <f t="shared" si="96"/>
        <v/>
      </c>
      <c r="BL75" s="478" t="str">
        <f t="shared" si="96"/>
        <v/>
      </c>
      <c r="BM75" s="476" t="str">
        <f t="shared" si="96"/>
        <v/>
      </c>
      <c r="BN75" s="476" t="str">
        <f t="shared" si="95"/>
        <v/>
      </c>
      <c r="BO75" s="479" t="str">
        <f t="shared" si="95"/>
        <v/>
      </c>
      <c r="BP75" s="478" t="str">
        <f t="shared" si="95"/>
        <v/>
      </c>
      <c r="BQ75" s="476" t="str">
        <f t="shared" si="95"/>
        <v/>
      </c>
      <c r="BR75" s="476" t="str">
        <f t="shared" si="95"/>
        <v/>
      </c>
      <c r="BS75" s="479" t="str">
        <f t="shared" si="95"/>
        <v/>
      </c>
      <c r="BT75" s="480" t="str">
        <f t="shared" si="95"/>
        <v/>
      </c>
      <c r="BU75" s="476" t="str">
        <f t="shared" si="95"/>
        <v/>
      </c>
      <c r="BV75" s="476" t="str">
        <f t="shared" si="95"/>
        <v/>
      </c>
      <c r="BW75" s="481" t="str">
        <f t="shared" si="95"/>
        <v/>
      </c>
      <c r="BX75" s="461"/>
    </row>
    <row r="76" spans="1:76" ht="15.95" customHeight="1">
      <c r="A76" s="543"/>
      <c r="B76" s="472" t="s">
        <v>777</v>
      </c>
      <c r="C76" s="483" t="str">
        <f>VLOOKUP(B76,'p10'!C:T,17,0)&amp;""</f>
        <v>×</v>
      </c>
      <c r="D76" s="473" t="str">
        <f>VLOOKUP(B76,'p10'!C:T,2,0)&amp;""</f>
        <v/>
      </c>
      <c r="E76" s="473" t="str">
        <f>VLOOKUP(B76,'p10'!C:T,5,0)&amp;""</f>
        <v/>
      </c>
      <c r="F76" s="473" t="str">
        <f>VLOOKUP(B76,'p10'!C:T,7,0)&amp;""</f>
        <v/>
      </c>
      <c r="G76" s="483" t="str">
        <f>VLOOKUP(B76,'p10'!C:T,15,0)&amp;""</f>
        <v/>
      </c>
      <c r="H76" s="483" t="str">
        <f>VLOOKUP(B76,'p10'!C:T,16,0)&amp;""</f>
        <v/>
      </c>
      <c r="I76" s="557"/>
      <c r="J76" s="551"/>
      <c r="K76" s="552"/>
      <c r="L76" s="474" t="s">
        <v>656</v>
      </c>
      <c r="M76" s="553"/>
      <c r="N76" s="554"/>
      <c r="O76" s="555"/>
      <c r="P76" s="552"/>
      <c r="Q76" s="474" t="s">
        <v>656</v>
      </c>
      <c r="R76" s="553"/>
      <c r="S76" s="556"/>
      <c r="T76" s="475" t="str">
        <f t="shared" si="98"/>
        <v/>
      </c>
      <c r="U76" s="476" t="str">
        <f t="shared" si="98"/>
        <v/>
      </c>
      <c r="V76" s="476" t="str">
        <f t="shared" si="98"/>
        <v/>
      </c>
      <c r="W76" s="477" t="str">
        <f t="shared" si="98"/>
        <v/>
      </c>
      <c r="X76" s="478" t="str">
        <f t="shared" si="98"/>
        <v/>
      </c>
      <c r="Y76" s="476" t="str">
        <f t="shared" si="98"/>
        <v/>
      </c>
      <c r="Z76" s="476" t="str">
        <f t="shared" si="98"/>
        <v/>
      </c>
      <c r="AA76" s="479" t="str">
        <f t="shared" si="98"/>
        <v/>
      </c>
      <c r="AB76" s="480" t="str">
        <f t="shared" si="98"/>
        <v/>
      </c>
      <c r="AC76" s="476" t="str">
        <f t="shared" si="98"/>
        <v/>
      </c>
      <c r="AD76" s="476" t="str">
        <f t="shared" si="98"/>
        <v/>
      </c>
      <c r="AE76" s="477" t="str">
        <f t="shared" si="98"/>
        <v/>
      </c>
      <c r="AF76" s="478" t="str">
        <f t="shared" si="98"/>
        <v/>
      </c>
      <c r="AG76" s="476" t="str">
        <f t="shared" si="98"/>
        <v/>
      </c>
      <c r="AH76" s="476" t="str">
        <f t="shared" si="98"/>
        <v/>
      </c>
      <c r="AI76" s="479" t="str">
        <f t="shared" si="98"/>
        <v/>
      </c>
      <c r="AJ76" s="480" t="str">
        <f t="shared" si="97"/>
        <v/>
      </c>
      <c r="AK76" s="476" t="str">
        <f t="shared" si="97"/>
        <v/>
      </c>
      <c r="AL76" s="476" t="str">
        <f t="shared" si="97"/>
        <v/>
      </c>
      <c r="AM76" s="477" t="str">
        <f t="shared" si="97"/>
        <v/>
      </c>
      <c r="AN76" s="478" t="str">
        <f t="shared" si="97"/>
        <v/>
      </c>
      <c r="AO76" s="476" t="str">
        <f t="shared" si="97"/>
        <v/>
      </c>
      <c r="AP76" s="476" t="str">
        <f t="shared" si="97"/>
        <v/>
      </c>
      <c r="AQ76" s="479" t="str">
        <f t="shared" si="97"/>
        <v/>
      </c>
      <c r="AR76" s="480" t="str">
        <f t="shared" si="97"/>
        <v/>
      </c>
      <c r="AS76" s="476" t="str">
        <f t="shared" si="97"/>
        <v/>
      </c>
      <c r="AT76" s="476" t="str">
        <f t="shared" si="97"/>
        <v/>
      </c>
      <c r="AU76" s="477" t="str">
        <f t="shared" si="97"/>
        <v/>
      </c>
      <c r="AV76" s="478" t="str">
        <f t="shared" si="97"/>
        <v/>
      </c>
      <c r="AW76" s="476" t="str">
        <f t="shared" si="97"/>
        <v/>
      </c>
      <c r="AX76" s="476" t="str">
        <f t="shared" si="97"/>
        <v/>
      </c>
      <c r="AY76" s="479" t="str">
        <f t="shared" si="96"/>
        <v/>
      </c>
      <c r="AZ76" s="480" t="str">
        <f t="shared" si="96"/>
        <v/>
      </c>
      <c r="BA76" s="476" t="str">
        <f t="shared" si="96"/>
        <v/>
      </c>
      <c r="BB76" s="476" t="str">
        <f t="shared" si="96"/>
        <v/>
      </c>
      <c r="BC76" s="477" t="str">
        <f t="shared" si="96"/>
        <v/>
      </c>
      <c r="BD76" s="478" t="str">
        <f t="shared" si="96"/>
        <v/>
      </c>
      <c r="BE76" s="476" t="str">
        <f t="shared" si="96"/>
        <v/>
      </c>
      <c r="BF76" s="476" t="str">
        <f t="shared" si="96"/>
        <v/>
      </c>
      <c r="BG76" s="479" t="str">
        <f t="shared" si="96"/>
        <v/>
      </c>
      <c r="BH76" s="480" t="str">
        <f t="shared" si="96"/>
        <v/>
      </c>
      <c r="BI76" s="476" t="str">
        <f t="shared" si="96"/>
        <v/>
      </c>
      <c r="BJ76" s="476" t="str">
        <f t="shared" si="96"/>
        <v/>
      </c>
      <c r="BK76" s="477" t="str">
        <f t="shared" si="96"/>
        <v/>
      </c>
      <c r="BL76" s="478" t="str">
        <f t="shared" si="96"/>
        <v/>
      </c>
      <c r="BM76" s="476" t="str">
        <f t="shared" si="96"/>
        <v/>
      </c>
      <c r="BN76" s="476" t="str">
        <f t="shared" si="95"/>
        <v/>
      </c>
      <c r="BO76" s="479" t="str">
        <f t="shared" si="95"/>
        <v/>
      </c>
      <c r="BP76" s="478" t="str">
        <f t="shared" si="95"/>
        <v/>
      </c>
      <c r="BQ76" s="476" t="str">
        <f t="shared" si="95"/>
        <v/>
      </c>
      <c r="BR76" s="476" t="str">
        <f t="shared" si="95"/>
        <v/>
      </c>
      <c r="BS76" s="479" t="str">
        <f t="shared" si="95"/>
        <v/>
      </c>
      <c r="BT76" s="480" t="str">
        <f t="shared" si="95"/>
        <v/>
      </c>
      <c r="BU76" s="476" t="str">
        <f t="shared" si="95"/>
        <v/>
      </c>
      <c r="BV76" s="476" t="str">
        <f t="shared" si="95"/>
        <v/>
      </c>
      <c r="BW76" s="481" t="str">
        <f t="shared" si="95"/>
        <v/>
      </c>
      <c r="BX76" s="461"/>
    </row>
    <row r="77" spans="1:76" ht="15.95" customHeight="1">
      <c r="A77" s="543"/>
      <c r="B77" s="472" t="s">
        <v>778</v>
      </c>
      <c r="C77" s="483" t="str">
        <f>VLOOKUP(B77,'p10'!C:T,17,0)&amp;""</f>
        <v>×</v>
      </c>
      <c r="D77" s="473" t="str">
        <f>VLOOKUP(B77,'p10'!C:T,2,0)&amp;""</f>
        <v/>
      </c>
      <c r="E77" s="473" t="str">
        <f>VLOOKUP(B77,'p10'!C:T,5,0)&amp;""</f>
        <v/>
      </c>
      <c r="F77" s="473" t="str">
        <f>VLOOKUP(B77,'p10'!C:T,7,0)&amp;""</f>
        <v/>
      </c>
      <c r="G77" s="483" t="str">
        <f>VLOOKUP(B77,'p10'!C:T,15,0)&amp;""</f>
        <v/>
      </c>
      <c r="H77" s="483" t="str">
        <f>VLOOKUP(B77,'p10'!C:T,16,0)&amp;""</f>
        <v/>
      </c>
      <c r="I77" s="557"/>
      <c r="J77" s="551"/>
      <c r="K77" s="552"/>
      <c r="L77" s="474" t="s">
        <v>656</v>
      </c>
      <c r="M77" s="553"/>
      <c r="N77" s="554"/>
      <c r="O77" s="555"/>
      <c r="P77" s="552"/>
      <c r="Q77" s="474" t="s">
        <v>656</v>
      </c>
      <c r="R77" s="553"/>
      <c r="S77" s="556"/>
      <c r="T77" s="475" t="str">
        <f t="shared" si="98"/>
        <v/>
      </c>
      <c r="U77" s="476" t="str">
        <f t="shared" si="98"/>
        <v/>
      </c>
      <c r="V77" s="476" t="str">
        <f t="shared" si="98"/>
        <v/>
      </c>
      <c r="W77" s="477" t="str">
        <f t="shared" si="98"/>
        <v/>
      </c>
      <c r="X77" s="478" t="str">
        <f t="shared" si="98"/>
        <v/>
      </c>
      <c r="Y77" s="476" t="str">
        <f t="shared" si="98"/>
        <v/>
      </c>
      <c r="Z77" s="476" t="str">
        <f t="shared" si="98"/>
        <v/>
      </c>
      <c r="AA77" s="479" t="str">
        <f t="shared" si="98"/>
        <v/>
      </c>
      <c r="AB77" s="480" t="str">
        <f t="shared" si="98"/>
        <v/>
      </c>
      <c r="AC77" s="476" t="str">
        <f t="shared" si="98"/>
        <v/>
      </c>
      <c r="AD77" s="476" t="str">
        <f t="shared" si="98"/>
        <v/>
      </c>
      <c r="AE77" s="477" t="str">
        <f t="shared" si="98"/>
        <v/>
      </c>
      <c r="AF77" s="478" t="str">
        <f t="shared" si="98"/>
        <v/>
      </c>
      <c r="AG77" s="476" t="str">
        <f t="shared" si="98"/>
        <v/>
      </c>
      <c r="AH77" s="476" t="str">
        <f t="shared" si="98"/>
        <v/>
      </c>
      <c r="AI77" s="479" t="str">
        <f t="shared" si="98"/>
        <v/>
      </c>
      <c r="AJ77" s="480" t="str">
        <f t="shared" si="97"/>
        <v/>
      </c>
      <c r="AK77" s="476" t="str">
        <f t="shared" si="97"/>
        <v/>
      </c>
      <c r="AL77" s="476" t="str">
        <f t="shared" si="97"/>
        <v/>
      </c>
      <c r="AM77" s="477" t="str">
        <f t="shared" si="97"/>
        <v/>
      </c>
      <c r="AN77" s="478" t="str">
        <f t="shared" si="97"/>
        <v/>
      </c>
      <c r="AO77" s="476" t="str">
        <f t="shared" si="97"/>
        <v/>
      </c>
      <c r="AP77" s="476" t="str">
        <f t="shared" si="97"/>
        <v/>
      </c>
      <c r="AQ77" s="479" t="str">
        <f t="shared" si="97"/>
        <v/>
      </c>
      <c r="AR77" s="480" t="str">
        <f t="shared" si="97"/>
        <v/>
      </c>
      <c r="AS77" s="476" t="str">
        <f t="shared" si="97"/>
        <v/>
      </c>
      <c r="AT77" s="476" t="str">
        <f t="shared" si="97"/>
        <v/>
      </c>
      <c r="AU77" s="477" t="str">
        <f t="shared" si="97"/>
        <v/>
      </c>
      <c r="AV77" s="478" t="str">
        <f t="shared" si="97"/>
        <v/>
      </c>
      <c r="AW77" s="476" t="str">
        <f t="shared" si="97"/>
        <v/>
      </c>
      <c r="AX77" s="476" t="str">
        <f t="shared" si="97"/>
        <v/>
      </c>
      <c r="AY77" s="479" t="str">
        <f t="shared" si="96"/>
        <v/>
      </c>
      <c r="AZ77" s="480" t="str">
        <f t="shared" si="96"/>
        <v/>
      </c>
      <c r="BA77" s="476" t="str">
        <f t="shared" si="96"/>
        <v/>
      </c>
      <c r="BB77" s="476" t="str">
        <f t="shared" si="96"/>
        <v/>
      </c>
      <c r="BC77" s="477" t="str">
        <f t="shared" si="96"/>
        <v/>
      </c>
      <c r="BD77" s="478" t="str">
        <f t="shared" si="96"/>
        <v/>
      </c>
      <c r="BE77" s="476" t="str">
        <f t="shared" si="96"/>
        <v/>
      </c>
      <c r="BF77" s="476" t="str">
        <f t="shared" si="96"/>
        <v/>
      </c>
      <c r="BG77" s="479" t="str">
        <f t="shared" si="96"/>
        <v/>
      </c>
      <c r="BH77" s="480" t="str">
        <f t="shared" si="96"/>
        <v/>
      </c>
      <c r="BI77" s="476" t="str">
        <f t="shared" si="96"/>
        <v/>
      </c>
      <c r="BJ77" s="476" t="str">
        <f t="shared" si="96"/>
        <v/>
      </c>
      <c r="BK77" s="477" t="str">
        <f t="shared" si="96"/>
        <v/>
      </c>
      <c r="BL77" s="478" t="str">
        <f t="shared" si="96"/>
        <v/>
      </c>
      <c r="BM77" s="476" t="str">
        <f t="shared" si="96"/>
        <v/>
      </c>
      <c r="BN77" s="476" t="str">
        <f t="shared" si="95"/>
        <v/>
      </c>
      <c r="BO77" s="479" t="str">
        <f t="shared" si="95"/>
        <v/>
      </c>
      <c r="BP77" s="478" t="str">
        <f t="shared" si="95"/>
        <v/>
      </c>
      <c r="BQ77" s="476" t="str">
        <f t="shared" si="95"/>
        <v/>
      </c>
      <c r="BR77" s="476" t="str">
        <f t="shared" si="95"/>
        <v/>
      </c>
      <c r="BS77" s="479" t="str">
        <f t="shared" si="95"/>
        <v/>
      </c>
      <c r="BT77" s="480" t="str">
        <f t="shared" si="95"/>
        <v/>
      </c>
      <c r="BU77" s="476" t="str">
        <f t="shared" si="95"/>
        <v/>
      </c>
      <c r="BV77" s="476" t="str">
        <f t="shared" si="95"/>
        <v/>
      </c>
      <c r="BW77" s="481" t="str">
        <f t="shared" si="95"/>
        <v/>
      </c>
      <c r="BX77" s="461"/>
    </row>
    <row r="78" spans="1:76" ht="15.95" customHeight="1">
      <c r="A78" s="543"/>
      <c r="B78" s="472" t="s">
        <v>779</v>
      </c>
      <c r="C78" s="483" t="str">
        <f>VLOOKUP(B78,'p10'!C:T,17,0)&amp;""</f>
        <v>×</v>
      </c>
      <c r="D78" s="473" t="str">
        <f>VLOOKUP(B78,'p10'!C:T,2,0)&amp;""</f>
        <v/>
      </c>
      <c r="E78" s="473" t="str">
        <f>VLOOKUP(B78,'p10'!C:T,5,0)&amp;""</f>
        <v/>
      </c>
      <c r="F78" s="473" t="str">
        <f>VLOOKUP(B78,'p10'!C:T,7,0)&amp;""</f>
        <v/>
      </c>
      <c r="G78" s="483" t="str">
        <f>VLOOKUP(B78,'p10'!C:T,15,0)&amp;""</f>
        <v/>
      </c>
      <c r="H78" s="483" t="str">
        <f>VLOOKUP(B78,'p10'!C:T,16,0)&amp;""</f>
        <v/>
      </c>
      <c r="I78" s="557"/>
      <c r="J78" s="551"/>
      <c r="K78" s="552"/>
      <c r="L78" s="474" t="s">
        <v>656</v>
      </c>
      <c r="M78" s="553"/>
      <c r="N78" s="554"/>
      <c r="O78" s="555"/>
      <c r="P78" s="552"/>
      <c r="Q78" s="474" t="s">
        <v>656</v>
      </c>
      <c r="R78" s="553"/>
      <c r="S78" s="556"/>
      <c r="T78" s="475" t="str">
        <f t="shared" si="98"/>
        <v/>
      </c>
      <c r="U78" s="476" t="str">
        <f t="shared" si="98"/>
        <v/>
      </c>
      <c r="V78" s="476" t="str">
        <f t="shared" si="98"/>
        <v/>
      </c>
      <c r="W78" s="477" t="str">
        <f t="shared" si="98"/>
        <v/>
      </c>
      <c r="X78" s="478" t="str">
        <f t="shared" si="98"/>
        <v/>
      </c>
      <c r="Y78" s="476" t="str">
        <f t="shared" si="98"/>
        <v/>
      </c>
      <c r="Z78" s="476" t="str">
        <f t="shared" si="98"/>
        <v/>
      </c>
      <c r="AA78" s="479" t="str">
        <f t="shared" si="98"/>
        <v/>
      </c>
      <c r="AB78" s="480" t="str">
        <f t="shared" si="98"/>
        <v/>
      </c>
      <c r="AC78" s="476" t="str">
        <f t="shared" si="98"/>
        <v/>
      </c>
      <c r="AD78" s="476" t="str">
        <f t="shared" si="98"/>
        <v/>
      </c>
      <c r="AE78" s="477" t="str">
        <f t="shared" si="98"/>
        <v/>
      </c>
      <c r="AF78" s="478" t="str">
        <f t="shared" si="98"/>
        <v/>
      </c>
      <c r="AG78" s="476" t="str">
        <f t="shared" si="98"/>
        <v/>
      </c>
      <c r="AH78" s="476" t="str">
        <f t="shared" si="98"/>
        <v/>
      </c>
      <c r="AI78" s="479" t="str">
        <f t="shared" si="98"/>
        <v/>
      </c>
      <c r="AJ78" s="480" t="str">
        <f t="shared" si="97"/>
        <v/>
      </c>
      <c r="AK78" s="476" t="str">
        <f t="shared" si="97"/>
        <v/>
      </c>
      <c r="AL78" s="476" t="str">
        <f t="shared" si="97"/>
        <v/>
      </c>
      <c r="AM78" s="477" t="str">
        <f t="shared" si="97"/>
        <v/>
      </c>
      <c r="AN78" s="478" t="str">
        <f t="shared" si="97"/>
        <v/>
      </c>
      <c r="AO78" s="476" t="str">
        <f t="shared" si="97"/>
        <v/>
      </c>
      <c r="AP78" s="476" t="str">
        <f t="shared" si="97"/>
        <v/>
      </c>
      <c r="AQ78" s="479" t="str">
        <f t="shared" si="97"/>
        <v/>
      </c>
      <c r="AR78" s="480" t="str">
        <f t="shared" si="97"/>
        <v/>
      </c>
      <c r="AS78" s="476" t="str">
        <f t="shared" si="97"/>
        <v/>
      </c>
      <c r="AT78" s="476" t="str">
        <f t="shared" si="97"/>
        <v/>
      </c>
      <c r="AU78" s="477" t="str">
        <f t="shared" si="97"/>
        <v/>
      </c>
      <c r="AV78" s="478" t="str">
        <f t="shared" si="97"/>
        <v/>
      </c>
      <c r="AW78" s="476" t="str">
        <f t="shared" si="97"/>
        <v/>
      </c>
      <c r="AX78" s="476" t="str">
        <f t="shared" si="97"/>
        <v/>
      </c>
      <c r="AY78" s="479" t="str">
        <f t="shared" si="96"/>
        <v/>
      </c>
      <c r="AZ78" s="480" t="str">
        <f t="shared" si="96"/>
        <v/>
      </c>
      <c r="BA78" s="476" t="str">
        <f t="shared" si="96"/>
        <v/>
      </c>
      <c r="BB78" s="476" t="str">
        <f t="shared" si="96"/>
        <v/>
      </c>
      <c r="BC78" s="477" t="str">
        <f t="shared" si="96"/>
        <v/>
      </c>
      <c r="BD78" s="478" t="str">
        <f t="shared" si="96"/>
        <v/>
      </c>
      <c r="BE78" s="476" t="str">
        <f t="shared" si="96"/>
        <v/>
      </c>
      <c r="BF78" s="476" t="str">
        <f t="shared" si="96"/>
        <v/>
      </c>
      <c r="BG78" s="479" t="str">
        <f t="shared" si="96"/>
        <v/>
      </c>
      <c r="BH78" s="480" t="str">
        <f t="shared" si="96"/>
        <v/>
      </c>
      <c r="BI78" s="476" t="str">
        <f t="shared" si="96"/>
        <v/>
      </c>
      <c r="BJ78" s="476" t="str">
        <f t="shared" si="96"/>
        <v/>
      </c>
      <c r="BK78" s="477" t="str">
        <f t="shared" si="96"/>
        <v/>
      </c>
      <c r="BL78" s="478" t="str">
        <f t="shared" si="96"/>
        <v/>
      </c>
      <c r="BM78" s="476" t="str">
        <f t="shared" si="96"/>
        <v/>
      </c>
      <c r="BN78" s="476" t="str">
        <f t="shared" si="95"/>
        <v/>
      </c>
      <c r="BO78" s="479" t="str">
        <f t="shared" si="95"/>
        <v/>
      </c>
      <c r="BP78" s="478" t="str">
        <f t="shared" si="95"/>
        <v/>
      </c>
      <c r="BQ78" s="476" t="str">
        <f t="shared" si="95"/>
        <v/>
      </c>
      <c r="BR78" s="476" t="str">
        <f t="shared" si="95"/>
        <v/>
      </c>
      <c r="BS78" s="479" t="str">
        <f t="shared" si="95"/>
        <v/>
      </c>
      <c r="BT78" s="480" t="str">
        <f t="shared" si="95"/>
        <v/>
      </c>
      <c r="BU78" s="476" t="str">
        <f t="shared" si="95"/>
        <v/>
      </c>
      <c r="BV78" s="476" t="str">
        <f t="shared" si="95"/>
        <v/>
      </c>
      <c r="BW78" s="481" t="str">
        <f t="shared" si="95"/>
        <v/>
      </c>
      <c r="BX78" s="461"/>
    </row>
    <row r="79" spans="1:76" ht="15.95" customHeight="1">
      <c r="A79" s="491"/>
      <c r="B79" s="472" t="s">
        <v>780</v>
      </c>
      <c r="C79" s="483" t="str">
        <f>VLOOKUP(B79,'p10'!C:T,17,0)&amp;""</f>
        <v>×</v>
      </c>
      <c r="D79" s="473" t="str">
        <f>VLOOKUP(B79,'p10'!C:T,2,0)&amp;""</f>
        <v/>
      </c>
      <c r="E79" s="473" t="str">
        <f>VLOOKUP(B79,'p10'!C:T,5,0)&amp;""</f>
        <v/>
      </c>
      <c r="F79" s="473" t="str">
        <f>VLOOKUP(B79,'p10'!C:T,7,0)&amp;""</f>
        <v/>
      </c>
      <c r="G79" s="483" t="str">
        <f>VLOOKUP(B79,'p10'!C:T,15,0)&amp;""</f>
        <v/>
      </c>
      <c r="H79" s="483" t="str">
        <f>VLOOKUP(B79,'p10'!C:T,16,0)&amp;""</f>
        <v/>
      </c>
      <c r="I79" s="557"/>
      <c r="J79" s="551"/>
      <c r="K79" s="552"/>
      <c r="L79" s="474" t="s">
        <v>656</v>
      </c>
      <c r="M79" s="553"/>
      <c r="N79" s="554"/>
      <c r="O79" s="555"/>
      <c r="P79" s="552"/>
      <c r="Q79" s="474" t="s">
        <v>656</v>
      </c>
      <c r="R79" s="553"/>
      <c r="S79" s="556"/>
      <c r="T79" s="475" t="str">
        <f t="shared" si="98"/>
        <v/>
      </c>
      <c r="U79" s="476" t="str">
        <f t="shared" si="98"/>
        <v/>
      </c>
      <c r="V79" s="476" t="str">
        <f t="shared" si="98"/>
        <v/>
      </c>
      <c r="W79" s="477" t="str">
        <f t="shared" si="98"/>
        <v/>
      </c>
      <c r="X79" s="478" t="str">
        <f t="shared" si="98"/>
        <v/>
      </c>
      <c r="Y79" s="476" t="str">
        <f t="shared" si="98"/>
        <v/>
      </c>
      <c r="Z79" s="476" t="str">
        <f t="shared" si="98"/>
        <v/>
      </c>
      <c r="AA79" s="479" t="str">
        <f t="shared" si="98"/>
        <v/>
      </c>
      <c r="AB79" s="480" t="str">
        <f t="shared" si="98"/>
        <v/>
      </c>
      <c r="AC79" s="476" t="str">
        <f t="shared" si="98"/>
        <v/>
      </c>
      <c r="AD79" s="476" t="str">
        <f t="shared" si="98"/>
        <v/>
      </c>
      <c r="AE79" s="477" t="str">
        <f t="shared" si="98"/>
        <v/>
      </c>
      <c r="AF79" s="478" t="str">
        <f t="shared" si="98"/>
        <v/>
      </c>
      <c r="AG79" s="476" t="str">
        <f t="shared" si="98"/>
        <v/>
      </c>
      <c r="AH79" s="476" t="str">
        <f t="shared" si="98"/>
        <v/>
      </c>
      <c r="AI79" s="479" t="str">
        <f t="shared" si="98"/>
        <v/>
      </c>
      <c r="AJ79" s="480" t="str">
        <f t="shared" si="97"/>
        <v/>
      </c>
      <c r="AK79" s="476" t="str">
        <f t="shared" si="97"/>
        <v/>
      </c>
      <c r="AL79" s="476" t="str">
        <f t="shared" si="97"/>
        <v/>
      </c>
      <c r="AM79" s="477" t="str">
        <f t="shared" si="97"/>
        <v/>
      </c>
      <c r="AN79" s="478" t="str">
        <f t="shared" si="97"/>
        <v/>
      </c>
      <c r="AO79" s="476" t="str">
        <f t="shared" si="97"/>
        <v/>
      </c>
      <c r="AP79" s="476" t="str">
        <f t="shared" si="97"/>
        <v/>
      </c>
      <c r="AQ79" s="479" t="str">
        <f t="shared" si="97"/>
        <v/>
      </c>
      <c r="AR79" s="480" t="str">
        <f t="shared" si="97"/>
        <v/>
      </c>
      <c r="AS79" s="476" t="str">
        <f t="shared" si="97"/>
        <v/>
      </c>
      <c r="AT79" s="476" t="str">
        <f t="shared" si="97"/>
        <v/>
      </c>
      <c r="AU79" s="477" t="str">
        <f t="shared" si="97"/>
        <v/>
      </c>
      <c r="AV79" s="478" t="str">
        <f t="shared" si="97"/>
        <v/>
      </c>
      <c r="AW79" s="476" t="str">
        <f t="shared" si="97"/>
        <v/>
      </c>
      <c r="AX79" s="476" t="str">
        <f t="shared" si="97"/>
        <v/>
      </c>
      <c r="AY79" s="479" t="str">
        <f t="shared" si="96"/>
        <v/>
      </c>
      <c r="AZ79" s="480" t="str">
        <f t="shared" si="96"/>
        <v/>
      </c>
      <c r="BA79" s="476" t="str">
        <f t="shared" si="96"/>
        <v/>
      </c>
      <c r="BB79" s="476" t="str">
        <f t="shared" si="96"/>
        <v/>
      </c>
      <c r="BC79" s="477" t="str">
        <f t="shared" si="96"/>
        <v/>
      </c>
      <c r="BD79" s="478" t="str">
        <f t="shared" si="96"/>
        <v/>
      </c>
      <c r="BE79" s="476" t="str">
        <f t="shared" si="96"/>
        <v/>
      </c>
      <c r="BF79" s="476" t="str">
        <f t="shared" si="96"/>
        <v/>
      </c>
      <c r="BG79" s="479" t="str">
        <f t="shared" si="96"/>
        <v/>
      </c>
      <c r="BH79" s="480" t="str">
        <f t="shared" si="96"/>
        <v/>
      </c>
      <c r="BI79" s="476" t="str">
        <f t="shared" si="96"/>
        <v/>
      </c>
      <c r="BJ79" s="476" t="str">
        <f t="shared" si="96"/>
        <v/>
      </c>
      <c r="BK79" s="477" t="str">
        <f t="shared" si="96"/>
        <v/>
      </c>
      <c r="BL79" s="478" t="str">
        <f t="shared" si="96"/>
        <v/>
      </c>
      <c r="BM79" s="476" t="str">
        <f t="shared" si="96"/>
        <v/>
      </c>
      <c r="BN79" s="476" t="str">
        <f t="shared" si="95"/>
        <v/>
      </c>
      <c r="BO79" s="479" t="str">
        <f t="shared" si="95"/>
        <v/>
      </c>
      <c r="BP79" s="478" t="str">
        <f t="shared" si="95"/>
        <v/>
      </c>
      <c r="BQ79" s="476" t="str">
        <f t="shared" si="95"/>
        <v/>
      </c>
      <c r="BR79" s="476" t="str">
        <f t="shared" si="95"/>
        <v/>
      </c>
      <c r="BS79" s="479" t="str">
        <f t="shared" si="95"/>
        <v/>
      </c>
      <c r="BT79" s="480" t="str">
        <f t="shared" si="95"/>
        <v/>
      </c>
      <c r="BU79" s="476" t="str">
        <f t="shared" si="95"/>
        <v/>
      </c>
      <c r="BV79" s="476" t="str">
        <f t="shared" si="95"/>
        <v/>
      </c>
      <c r="BW79" s="481" t="str">
        <f t="shared" si="95"/>
        <v/>
      </c>
      <c r="BX79" s="461"/>
    </row>
    <row r="80" spans="1:76" ht="15.95" customHeight="1">
      <c r="A80" s="491"/>
      <c r="B80" s="472" t="s">
        <v>781</v>
      </c>
      <c r="C80" s="483" t="str">
        <f>VLOOKUP(B80,'p10'!C:T,17,0)&amp;""</f>
        <v>×</v>
      </c>
      <c r="D80" s="473" t="str">
        <f>VLOOKUP(B80,'p10'!C:T,2,0)&amp;""</f>
        <v/>
      </c>
      <c r="E80" s="473" t="str">
        <f>VLOOKUP(B80,'p10'!C:T,5,0)&amp;""</f>
        <v/>
      </c>
      <c r="F80" s="473" t="str">
        <f>VLOOKUP(B80,'p10'!C:T,7,0)&amp;""</f>
        <v/>
      </c>
      <c r="G80" s="483" t="str">
        <f>VLOOKUP(B80,'p10'!C:T,15,0)&amp;""</f>
        <v/>
      </c>
      <c r="H80" s="483" t="str">
        <f>VLOOKUP(B80,'p10'!C:T,16,0)&amp;""</f>
        <v/>
      </c>
      <c r="I80" s="557"/>
      <c r="J80" s="551"/>
      <c r="K80" s="552"/>
      <c r="L80" s="474" t="s">
        <v>656</v>
      </c>
      <c r="M80" s="553"/>
      <c r="N80" s="554"/>
      <c r="O80" s="555"/>
      <c r="P80" s="552"/>
      <c r="Q80" s="474" t="s">
        <v>656</v>
      </c>
      <c r="R80" s="553"/>
      <c r="S80" s="556"/>
      <c r="T80" s="475" t="str">
        <f t="shared" si="98"/>
        <v/>
      </c>
      <c r="U80" s="476" t="str">
        <f t="shared" si="98"/>
        <v/>
      </c>
      <c r="V80" s="476" t="str">
        <f t="shared" si="98"/>
        <v/>
      </c>
      <c r="W80" s="477" t="str">
        <f t="shared" si="98"/>
        <v/>
      </c>
      <c r="X80" s="478" t="str">
        <f t="shared" si="98"/>
        <v/>
      </c>
      <c r="Y80" s="476" t="str">
        <f t="shared" si="98"/>
        <v/>
      </c>
      <c r="Z80" s="476" t="str">
        <f t="shared" si="98"/>
        <v/>
      </c>
      <c r="AA80" s="479" t="str">
        <f t="shared" si="98"/>
        <v/>
      </c>
      <c r="AB80" s="480" t="str">
        <f t="shared" si="98"/>
        <v/>
      </c>
      <c r="AC80" s="476" t="str">
        <f t="shared" si="98"/>
        <v/>
      </c>
      <c r="AD80" s="476" t="str">
        <f t="shared" si="98"/>
        <v/>
      </c>
      <c r="AE80" s="477" t="str">
        <f t="shared" si="98"/>
        <v/>
      </c>
      <c r="AF80" s="478" t="str">
        <f t="shared" si="98"/>
        <v/>
      </c>
      <c r="AG80" s="476" t="str">
        <f t="shared" si="98"/>
        <v/>
      </c>
      <c r="AH80" s="476" t="str">
        <f t="shared" si="98"/>
        <v/>
      </c>
      <c r="AI80" s="479" t="str">
        <f t="shared" si="98"/>
        <v/>
      </c>
      <c r="AJ80" s="480" t="str">
        <f t="shared" si="97"/>
        <v/>
      </c>
      <c r="AK80" s="476" t="str">
        <f t="shared" si="97"/>
        <v/>
      </c>
      <c r="AL80" s="476" t="str">
        <f t="shared" si="97"/>
        <v/>
      </c>
      <c r="AM80" s="477" t="str">
        <f t="shared" si="97"/>
        <v/>
      </c>
      <c r="AN80" s="478" t="str">
        <f t="shared" si="97"/>
        <v/>
      </c>
      <c r="AO80" s="476" t="str">
        <f t="shared" si="97"/>
        <v/>
      </c>
      <c r="AP80" s="476" t="str">
        <f t="shared" si="97"/>
        <v/>
      </c>
      <c r="AQ80" s="479" t="str">
        <f t="shared" si="97"/>
        <v/>
      </c>
      <c r="AR80" s="480" t="str">
        <f t="shared" si="97"/>
        <v/>
      </c>
      <c r="AS80" s="476" t="str">
        <f t="shared" si="97"/>
        <v/>
      </c>
      <c r="AT80" s="476" t="str">
        <f t="shared" si="97"/>
        <v/>
      </c>
      <c r="AU80" s="477" t="str">
        <f t="shared" si="97"/>
        <v/>
      </c>
      <c r="AV80" s="478" t="str">
        <f t="shared" si="97"/>
        <v/>
      </c>
      <c r="AW80" s="476" t="str">
        <f t="shared" si="97"/>
        <v/>
      </c>
      <c r="AX80" s="476" t="str">
        <f t="shared" si="97"/>
        <v/>
      </c>
      <c r="AY80" s="479" t="str">
        <f t="shared" si="96"/>
        <v/>
      </c>
      <c r="AZ80" s="480" t="str">
        <f t="shared" si="96"/>
        <v/>
      </c>
      <c r="BA80" s="476" t="str">
        <f t="shared" si="96"/>
        <v/>
      </c>
      <c r="BB80" s="476" t="str">
        <f t="shared" si="96"/>
        <v/>
      </c>
      <c r="BC80" s="477" t="str">
        <f t="shared" si="96"/>
        <v/>
      </c>
      <c r="BD80" s="478" t="str">
        <f t="shared" si="96"/>
        <v/>
      </c>
      <c r="BE80" s="476" t="str">
        <f t="shared" si="96"/>
        <v/>
      </c>
      <c r="BF80" s="476" t="str">
        <f t="shared" si="96"/>
        <v/>
      </c>
      <c r="BG80" s="479" t="str">
        <f t="shared" si="96"/>
        <v/>
      </c>
      <c r="BH80" s="480" t="str">
        <f t="shared" si="96"/>
        <v/>
      </c>
      <c r="BI80" s="476" t="str">
        <f t="shared" si="96"/>
        <v/>
      </c>
      <c r="BJ80" s="476" t="str">
        <f t="shared" si="96"/>
        <v/>
      </c>
      <c r="BK80" s="477" t="str">
        <f t="shared" si="96"/>
        <v/>
      </c>
      <c r="BL80" s="478" t="str">
        <f t="shared" si="96"/>
        <v/>
      </c>
      <c r="BM80" s="476" t="str">
        <f t="shared" si="96"/>
        <v/>
      </c>
      <c r="BN80" s="476" t="str">
        <f t="shared" si="95"/>
        <v/>
      </c>
      <c r="BO80" s="479" t="str">
        <f t="shared" si="95"/>
        <v/>
      </c>
      <c r="BP80" s="478" t="str">
        <f t="shared" si="95"/>
        <v/>
      </c>
      <c r="BQ80" s="476" t="str">
        <f t="shared" si="95"/>
        <v/>
      </c>
      <c r="BR80" s="476" t="str">
        <f t="shared" si="95"/>
        <v/>
      </c>
      <c r="BS80" s="479" t="str">
        <f t="shared" si="95"/>
        <v/>
      </c>
      <c r="BT80" s="480" t="str">
        <f t="shared" si="95"/>
        <v/>
      </c>
      <c r="BU80" s="476" t="str">
        <f t="shared" si="95"/>
        <v/>
      </c>
      <c r="BV80" s="476" t="str">
        <f t="shared" si="95"/>
        <v/>
      </c>
      <c r="BW80" s="481" t="str">
        <f t="shared" si="95"/>
        <v/>
      </c>
      <c r="BX80" s="461"/>
    </row>
    <row r="81" spans="1:76" ht="15.95" customHeight="1">
      <c r="A81" s="491"/>
      <c r="B81" s="472" t="s">
        <v>782</v>
      </c>
      <c r="C81" s="483" t="str">
        <f>VLOOKUP(B81,'p10'!C:T,17,0)&amp;""</f>
        <v>×</v>
      </c>
      <c r="D81" s="473" t="str">
        <f>VLOOKUP(B81,'p10'!C:T,2,0)&amp;""</f>
        <v/>
      </c>
      <c r="E81" s="473" t="str">
        <f>VLOOKUP(B81,'p10'!C:T,5,0)&amp;""</f>
        <v/>
      </c>
      <c r="F81" s="473" t="str">
        <f>VLOOKUP(B81,'p10'!C:T,7,0)&amp;""</f>
        <v/>
      </c>
      <c r="G81" s="483" t="str">
        <f>VLOOKUP(B81,'p10'!C:T,15,0)&amp;""</f>
        <v/>
      </c>
      <c r="H81" s="483" t="str">
        <f>VLOOKUP(B81,'p10'!C:T,16,0)&amp;""</f>
        <v/>
      </c>
      <c r="I81" s="557"/>
      <c r="J81" s="551"/>
      <c r="K81" s="552"/>
      <c r="L81" s="474" t="s">
        <v>656</v>
      </c>
      <c r="M81" s="553"/>
      <c r="N81" s="554"/>
      <c r="O81" s="555"/>
      <c r="P81" s="552"/>
      <c r="Q81" s="474" t="s">
        <v>656</v>
      </c>
      <c r="R81" s="553"/>
      <c r="S81" s="556"/>
      <c r="T81" s="475" t="str">
        <f t="shared" si="98"/>
        <v/>
      </c>
      <c r="U81" s="476" t="str">
        <f t="shared" si="98"/>
        <v/>
      </c>
      <c r="V81" s="476" t="str">
        <f t="shared" si="98"/>
        <v/>
      </c>
      <c r="W81" s="477" t="str">
        <f t="shared" si="98"/>
        <v/>
      </c>
      <c r="X81" s="478" t="str">
        <f t="shared" si="98"/>
        <v/>
      </c>
      <c r="Y81" s="476" t="str">
        <f t="shared" si="98"/>
        <v/>
      </c>
      <c r="Z81" s="476" t="str">
        <f t="shared" si="98"/>
        <v/>
      </c>
      <c r="AA81" s="479" t="str">
        <f t="shared" si="98"/>
        <v/>
      </c>
      <c r="AB81" s="480" t="str">
        <f t="shared" si="98"/>
        <v/>
      </c>
      <c r="AC81" s="476" t="str">
        <f t="shared" si="98"/>
        <v/>
      </c>
      <c r="AD81" s="476" t="str">
        <f t="shared" si="98"/>
        <v/>
      </c>
      <c r="AE81" s="477" t="str">
        <f t="shared" si="98"/>
        <v/>
      </c>
      <c r="AF81" s="478" t="str">
        <f t="shared" si="98"/>
        <v/>
      </c>
      <c r="AG81" s="476" t="str">
        <f t="shared" si="98"/>
        <v/>
      </c>
      <c r="AH81" s="476" t="str">
        <f t="shared" si="98"/>
        <v/>
      </c>
      <c r="AI81" s="479" t="str">
        <f t="shared" si="98"/>
        <v/>
      </c>
      <c r="AJ81" s="480" t="str">
        <f t="shared" si="97"/>
        <v/>
      </c>
      <c r="AK81" s="476" t="str">
        <f t="shared" si="97"/>
        <v/>
      </c>
      <c r="AL81" s="476" t="str">
        <f t="shared" si="97"/>
        <v/>
      </c>
      <c r="AM81" s="477" t="str">
        <f t="shared" si="97"/>
        <v/>
      </c>
      <c r="AN81" s="478" t="str">
        <f t="shared" si="97"/>
        <v/>
      </c>
      <c r="AO81" s="476" t="str">
        <f t="shared" si="97"/>
        <v/>
      </c>
      <c r="AP81" s="476" t="str">
        <f t="shared" si="97"/>
        <v/>
      </c>
      <c r="AQ81" s="479" t="str">
        <f t="shared" si="97"/>
        <v/>
      </c>
      <c r="AR81" s="480" t="str">
        <f t="shared" si="97"/>
        <v/>
      </c>
      <c r="AS81" s="476" t="str">
        <f t="shared" si="97"/>
        <v/>
      </c>
      <c r="AT81" s="476" t="str">
        <f t="shared" si="97"/>
        <v/>
      </c>
      <c r="AU81" s="477" t="str">
        <f t="shared" si="97"/>
        <v/>
      </c>
      <c r="AV81" s="478" t="str">
        <f t="shared" si="97"/>
        <v/>
      </c>
      <c r="AW81" s="476" t="str">
        <f t="shared" si="97"/>
        <v/>
      </c>
      <c r="AX81" s="476" t="str">
        <f t="shared" si="97"/>
        <v/>
      </c>
      <c r="AY81" s="479" t="str">
        <f t="shared" si="97"/>
        <v/>
      </c>
      <c r="AZ81" s="480" t="str">
        <f t="shared" si="96"/>
        <v/>
      </c>
      <c r="BA81" s="476" t="str">
        <f t="shared" si="96"/>
        <v/>
      </c>
      <c r="BB81" s="476" t="str">
        <f t="shared" si="96"/>
        <v/>
      </c>
      <c r="BC81" s="477" t="str">
        <f t="shared" si="96"/>
        <v/>
      </c>
      <c r="BD81" s="478" t="str">
        <f t="shared" si="96"/>
        <v/>
      </c>
      <c r="BE81" s="476" t="str">
        <f t="shared" si="96"/>
        <v/>
      </c>
      <c r="BF81" s="476" t="str">
        <f t="shared" si="96"/>
        <v/>
      </c>
      <c r="BG81" s="479" t="str">
        <f t="shared" si="96"/>
        <v/>
      </c>
      <c r="BH81" s="480" t="str">
        <f t="shared" si="96"/>
        <v/>
      </c>
      <c r="BI81" s="476" t="str">
        <f t="shared" si="96"/>
        <v/>
      </c>
      <c r="BJ81" s="476" t="str">
        <f t="shared" si="96"/>
        <v/>
      </c>
      <c r="BK81" s="477" t="str">
        <f t="shared" si="96"/>
        <v/>
      </c>
      <c r="BL81" s="478" t="str">
        <f t="shared" si="96"/>
        <v/>
      </c>
      <c r="BM81" s="476" t="str">
        <f t="shared" si="96"/>
        <v/>
      </c>
      <c r="BN81" s="476" t="str">
        <f t="shared" ref="BN81:BW96" si="99">IF($O81="",IF(OR($J81="",$M81=""),"",IF(AND(BN$18&gt;=1*($J81&amp;":"&amp;$K81),BN$18&lt;=1*($M81&amp;":"&amp;$N81)),1,"")),IF(OR($J81="",$M81=""),"",IF(AND(BN$18&gt;=1*($J81&amp;":"&amp;$K81),BN$18&lt;=1*($M81&amp;":"&amp;$N81)),IF(AND(BN$18&gt;=1*($O81&amp;":"&amp;$P81),BN$18&lt;=1*($R81&amp;":"&amp;$S81)), "休",1),"")))</f>
        <v/>
      </c>
      <c r="BO81" s="479" t="str">
        <f t="shared" si="99"/>
        <v/>
      </c>
      <c r="BP81" s="478" t="str">
        <f t="shared" si="99"/>
        <v/>
      </c>
      <c r="BQ81" s="476" t="str">
        <f t="shared" si="99"/>
        <v/>
      </c>
      <c r="BR81" s="476" t="str">
        <f t="shared" si="99"/>
        <v/>
      </c>
      <c r="BS81" s="479" t="str">
        <f t="shared" si="99"/>
        <v/>
      </c>
      <c r="BT81" s="480" t="str">
        <f t="shared" si="99"/>
        <v/>
      </c>
      <c r="BU81" s="476" t="str">
        <f t="shared" si="99"/>
        <v/>
      </c>
      <c r="BV81" s="476" t="str">
        <f t="shared" si="99"/>
        <v/>
      </c>
      <c r="BW81" s="481" t="str">
        <f t="shared" si="99"/>
        <v/>
      </c>
      <c r="BX81" s="461"/>
    </row>
    <row r="82" spans="1:76" ht="15.95" customHeight="1">
      <c r="A82" s="491"/>
      <c r="B82" s="472" t="s">
        <v>783</v>
      </c>
      <c r="C82" s="483" t="str">
        <f>VLOOKUP(B82,'p10'!C:T,17,0)&amp;""</f>
        <v>×</v>
      </c>
      <c r="D82" s="473" t="str">
        <f>VLOOKUP(B82,'p10'!C:T,2,0)&amp;""</f>
        <v/>
      </c>
      <c r="E82" s="473" t="str">
        <f>VLOOKUP(B82,'p10'!C:T,5,0)&amp;""</f>
        <v/>
      </c>
      <c r="F82" s="473" t="str">
        <f>VLOOKUP(B82,'p10'!C:T,7,0)&amp;""</f>
        <v/>
      </c>
      <c r="G82" s="483" t="str">
        <f>VLOOKUP(B82,'p10'!C:T,15,0)&amp;""</f>
        <v/>
      </c>
      <c r="H82" s="483" t="str">
        <f>VLOOKUP(B82,'p10'!C:T,16,0)&amp;""</f>
        <v/>
      </c>
      <c r="I82" s="557"/>
      <c r="J82" s="551"/>
      <c r="K82" s="552"/>
      <c r="L82" s="474" t="s">
        <v>656</v>
      </c>
      <c r="M82" s="553"/>
      <c r="N82" s="554"/>
      <c r="O82" s="555"/>
      <c r="P82" s="552"/>
      <c r="Q82" s="474" t="s">
        <v>656</v>
      </c>
      <c r="R82" s="553"/>
      <c r="S82" s="556"/>
      <c r="T82" s="475" t="str">
        <f t="shared" si="98"/>
        <v/>
      </c>
      <c r="U82" s="476" t="str">
        <f t="shared" si="98"/>
        <v/>
      </c>
      <c r="V82" s="476" t="str">
        <f t="shared" si="98"/>
        <v/>
      </c>
      <c r="W82" s="477" t="str">
        <f t="shared" si="98"/>
        <v/>
      </c>
      <c r="X82" s="478" t="str">
        <f t="shared" si="98"/>
        <v/>
      </c>
      <c r="Y82" s="476" t="str">
        <f t="shared" si="98"/>
        <v/>
      </c>
      <c r="Z82" s="476" t="str">
        <f t="shared" si="98"/>
        <v/>
      </c>
      <c r="AA82" s="479" t="str">
        <f t="shared" si="98"/>
        <v/>
      </c>
      <c r="AB82" s="480" t="str">
        <f t="shared" si="98"/>
        <v/>
      </c>
      <c r="AC82" s="476" t="str">
        <f t="shared" si="98"/>
        <v/>
      </c>
      <c r="AD82" s="476" t="str">
        <f t="shared" si="98"/>
        <v/>
      </c>
      <c r="AE82" s="477" t="str">
        <f t="shared" si="98"/>
        <v/>
      </c>
      <c r="AF82" s="478" t="str">
        <f t="shared" si="98"/>
        <v/>
      </c>
      <c r="AG82" s="476" t="str">
        <f t="shared" si="98"/>
        <v/>
      </c>
      <c r="AH82" s="476" t="str">
        <f t="shared" si="98"/>
        <v/>
      </c>
      <c r="AI82" s="479" t="str">
        <f t="shared" si="98"/>
        <v/>
      </c>
      <c r="AJ82" s="480" t="str">
        <f t="shared" si="97"/>
        <v/>
      </c>
      <c r="AK82" s="476" t="str">
        <f t="shared" si="97"/>
        <v/>
      </c>
      <c r="AL82" s="476" t="str">
        <f t="shared" si="97"/>
        <v/>
      </c>
      <c r="AM82" s="477" t="str">
        <f t="shared" si="97"/>
        <v/>
      </c>
      <c r="AN82" s="478" t="str">
        <f t="shared" si="97"/>
        <v/>
      </c>
      <c r="AO82" s="476" t="str">
        <f t="shared" si="97"/>
        <v/>
      </c>
      <c r="AP82" s="476" t="str">
        <f t="shared" si="97"/>
        <v/>
      </c>
      <c r="AQ82" s="479" t="str">
        <f t="shared" si="97"/>
        <v/>
      </c>
      <c r="AR82" s="480" t="str">
        <f t="shared" si="97"/>
        <v/>
      </c>
      <c r="AS82" s="476" t="str">
        <f t="shared" si="97"/>
        <v/>
      </c>
      <c r="AT82" s="476" t="str">
        <f t="shared" si="97"/>
        <v/>
      </c>
      <c r="AU82" s="477" t="str">
        <f t="shared" si="97"/>
        <v/>
      </c>
      <c r="AV82" s="478" t="str">
        <f t="shared" si="97"/>
        <v/>
      </c>
      <c r="AW82" s="476" t="str">
        <f t="shared" si="97"/>
        <v/>
      </c>
      <c r="AX82" s="476" t="str">
        <f t="shared" si="97"/>
        <v/>
      </c>
      <c r="AY82" s="479" t="str">
        <f t="shared" si="97"/>
        <v/>
      </c>
      <c r="AZ82" s="480" t="str">
        <f t="shared" ref="AZ82:BO97" si="100">IF($O82="",IF(OR($J82="",$M82=""),"",IF(AND(AZ$18&gt;=1*($J82&amp;":"&amp;$K82),AZ$18&lt;=1*($M82&amp;":"&amp;$N82)),1,"")),IF(OR($J82="",$M82=""),"",IF(AND(AZ$18&gt;=1*($J82&amp;":"&amp;$K82),AZ$18&lt;=1*($M82&amp;":"&amp;$N82)),IF(AND(AZ$18&gt;=1*($O82&amp;":"&amp;$P82),AZ$18&lt;=1*($R82&amp;":"&amp;$S82)), "休",1),"")))</f>
        <v/>
      </c>
      <c r="BA82" s="476" t="str">
        <f t="shared" si="100"/>
        <v/>
      </c>
      <c r="BB82" s="476" t="str">
        <f t="shared" si="100"/>
        <v/>
      </c>
      <c r="BC82" s="477" t="str">
        <f t="shared" si="100"/>
        <v/>
      </c>
      <c r="BD82" s="478" t="str">
        <f t="shared" si="100"/>
        <v/>
      </c>
      <c r="BE82" s="476" t="str">
        <f t="shared" si="100"/>
        <v/>
      </c>
      <c r="BF82" s="476" t="str">
        <f t="shared" si="100"/>
        <v/>
      </c>
      <c r="BG82" s="479" t="str">
        <f t="shared" si="100"/>
        <v/>
      </c>
      <c r="BH82" s="480" t="str">
        <f t="shared" si="100"/>
        <v/>
      </c>
      <c r="BI82" s="476" t="str">
        <f t="shared" si="100"/>
        <v/>
      </c>
      <c r="BJ82" s="476" t="str">
        <f t="shared" si="100"/>
        <v/>
      </c>
      <c r="BK82" s="477" t="str">
        <f t="shared" si="100"/>
        <v/>
      </c>
      <c r="BL82" s="478" t="str">
        <f t="shared" si="100"/>
        <v/>
      </c>
      <c r="BM82" s="476" t="str">
        <f t="shared" si="100"/>
        <v/>
      </c>
      <c r="BN82" s="476" t="str">
        <f t="shared" si="100"/>
        <v/>
      </c>
      <c r="BO82" s="479" t="str">
        <f t="shared" si="100"/>
        <v/>
      </c>
      <c r="BP82" s="478" t="str">
        <f t="shared" si="99"/>
        <v/>
      </c>
      <c r="BQ82" s="476" t="str">
        <f t="shared" si="99"/>
        <v/>
      </c>
      <c r="BR82" s="476" t="str">
        <f t="shared" si="99"/>
        <v/>
      </c>
      <c r="BS82" s="479" t="str">
        <f t="shared" si="99"/>
        <v/>
      </c>
      <c r="BT82" s="480" t="str">
        <f t="shared" si="99"/>
        <v/>
      </c>
      <c r="BU82" s="476" t="str">
        <f t="shared" si="99"/>
        <v/>
      </c>
      <c r="BV82" s="476" t="str">
        <f t="shared" si="99"/>
        <v/>
      </c>
      <c r="BW82" s="481" t="str">
        <f t="shared" si="99"/>
        <v/>
      </c>
      <c r="BX82" s="461"/>
    </row>
    <row r="83" spans="1:76" ht="15.95" customHeight="1">
      <c r="A83" s="491"/>
      <c r="B83" s="472" t="s">
        <v>784</v>
      </c>
      <c r="C83" s="483" t="str">
        <f>VLOOKUP(B83,'p10'!C:T,17,0)&amp;""</f>
        <v>×</v>
      </c>
      <c r="D83" s="473" t="str">
        <f>VLOOKUP(B83,'p10'!C:T,2,0)&amp;""</f>
        <v/>
      </c>
      <c r="E83" s="473" t="str">
        <f>VLOOKUP(B83,'p10'!C:T,5,0)&amp;""</f>
        <v/>
      </c>
      <c r="F83" s="473" t="str">
        <f>VLOOKUP(B83,'p10'!C:T,7,0)&amp;""</f>
        <v/>
      </c>
      <c r="G83" s="483" t="str">
        <f>VLOOKUP(B83,'p10'!C:T,15,0)&amp;""</f>
        <v/>
      </c>
      <c r="H83" s="483" t="str">
        <f>VLOOKUP(B83,'p10'!C:T,16,0)&amp;""</f>
        <v/>
      </c>
      <c r="I83" s="557"/>
      <c r="J83" s="551"/>
      <c r="K83" s="552"/>
      <c r="L83" s="474" t="s">
        <v>656</v>
      </c>
      <c r="M83" s="553"/>
      <c r="N83" s="554"/>
      <c r="O83" s="555"/>
      <c r="P83" s="552"/>
      <c r="Q83" s="474" t="s">
        <v>656</v>
      </c>
      <c r="R83" s="553"/>
      <c r="S83" s="556"/>
      <c r="T83" s="475" t="str">
        <f t="shared" si="98"/>
        <v/>
      </c>
      <c r="U83" s="476" t="str">
        <f t="shared" si="98"/>
        <v/>
      </c>
      <c r="V83" s="476" t="str">
        <f t="shared" si="98"/>
        <v/>
      </c>
      <c r="W83" s="477" t="str">
        <f t="shared" si="98"/>
        <v/>
      </c>
      <c r="X83" s="478" t="str">
        <f t="shared" si="98"/>
        <v/>
      </c>
      <c r="Y83" s="476" t="str">
        <f t="shared" si="98"/>
        <v/>
      </c>
      <c r="Z83" s="476" t="str">
        <f t="shared" si="98"/>
        <v/>
      </c>
      <c r="AA83" s="479" t="str">
        <f t="shared" si="98"/>
        <v/>
      </c>
      <c r="AB83" s="480" t="str">
        <f t="shared" si="98"/>
        <v/>
      </c>
      <c r="AC83" s="476" t="str">
        <f t="shared" si="98"/>
        <v/>
      </c>
      <c r="AD83" s="476" t="str">
        <f t="shared" si="98"/>
        <v/>
      </c>
      <c r="AE83" s="477" t="str">
        <f t="shared" si="98"/>
        <v/>
      </c>
      <c r="AF83" s="478" t="str">
        <f t="shared" si="98"/>
        <v/>
      </c>
      <c r="AG83" s="476" t="str">
        <f t="shared" si="98"/>
        <v/>
      </c>
      <c r="AH83" s="476" t="str">
        <f t="shared" si="98"/>
        <v/>
      </c>
      <c r="AI83" s="479" t="str">
        <f t="shared" ref="AI83:AX98" si="101">IF($O83="",IF(OR($J83="",$M83=""),"",IF(AND(AI$18&gt;=1*($J83&amp;":"&amp;$K83),AI$18&lt;=1*($M83&amp;":"&amp;$N83)),1,"")),IF(OR($J83="",$M83=""),"",IF(AND(AI$18&gt;=1*($J83&amp;":"&amp;$K83),AI$18&lt;=1*($M83&amp;":"&amp;$N83)),IF(AND(AI$18&gt;=1*($O83&amp;":"&amp;$P83),AI$18&lt;=1*($R83&amp;":"&amp;$S83)), "休",1),"")))</f>
        <v/>
      </c>
      <c r="AJ83" s="480" t="str">
        <f t="shared" si="101"/>
        <v/>
      </c>
      <c r="AK83" s="476" t="str">
        <f t="shared" si="101"/>
        <v/>
      </c>
      <c r="AL83" s="476" t="str">
        <f t="shared" si="101"/>
        <v/>
      </c>
      <c r="AM83" s="477" t="str">
        <f t="shared" si="101"/>
        <v/>
      </c>
      <c r="AN83" s="478" t="str">
        <f t="shared" si="101"/>
        <v/>
      </c>
      <c r="AO83" s="476" t="str">
        <f t="shared" si="101"/>
        <v/>
      </c>
      <c r="AP83" s="476" t="str">
        <f t="shared" si="101"/>
        <v/>
      </c>
      <c r="AQ83" s="479" t="str">
        <f t="shared" si="101"/>
        <v/>
      </c>
      <c r="AR83" s="480" t="str">
        <f t="shared" si="101"/>
        <v/>
      </c>
      <c r="AS83" s="476" t="str">
        <f t="shared" si="101"/>
        <v/>
      </c>
      <c r="AT83" s="476" t="str">
        <f t="shared" si="101"/>
        <v/>
      </c>
      <c r="AU83" s="477" t="str">
        <f t="shared" si="101"/>
        <v/>
      </c>
      <c r="AV83" s="478" t="str">
        <f t="shared" si="101"/>
        <v/>
      </c>
      <c r="AW83" s="476" t="str">
        <f t="shared" si="101"/>
        <v/>
      </c>
      <c r="AX83" s="476" t="str">
        <f t="shared" si="101"/>
        <v/>
      </c>
      <c r="AY83" s="479" t="str">
        <f t="shared" ref="AY83:BN98" si="102">IF($O83="",IF(OR($J83="",$M83=""),"",IF(AND(AY$18&gt;=1*($J83&amp;":"&amp;$K83),AY$18&lt;=1*($M83&amp;":"&amp;$N83)),1,"")),IF(OR($J83="",$M83=""),"",IF(AND(AY$18&gt;=1*($J83&amp;":"&amp;$K83),AY$18&lt;=1*($M83&amp;":"&amp;$N83)),IF(AND(AY$18&gt;=1*($O83&amp;":"&amp;$P83),AY$18&lt;=1*($R83&amp;":"&amp;$S83)), "休",1),"")))</f>
        <v/>
      </c>
      <c r="AZ83" s="480" t="str">
        <f t="shared" si="100"/>
        <v/>
      </c>
      <c r="BA83" s="476" t="str">
        <f t="shared" si="100"/>
        <v/>
      </c>
      <c r="BB83" s="476" t="str">
        <f t="shared" si="100"/>
        <v/>
      </c>
      <c r="BC83" s="477" t="str">
        <f t="shared" si="100"/>
        <v/>
      </c>
      <c r="BD83" s="478" t="str">
        <f t="shared" si="100"/>
        <v/>
      </c>
      <c r="BE83" s="476" t="str">
        <f t="shared" si="100"/>
        <v/>
      </c>
      <c r="BF83" s="476" t="str">
        <f t="shared" si="100"/>
        <v/>
      </c>
      <c r="BG83" s="479" t="str">
        <f t="shared" si="100"/>
        <v/>
      </c>
      <c r="BH83" s="480" t="str">
        <f t="shared" si="100"/>
        <v/>
      </c>
      <c r="BI83" s="476" t="str">
        <f t="shared" si="100"/>
        <v/>
      </c>
      <c r="BJ83" s="476" t="str">
        <f t="shared" si="100"/>
        <v/>
      </c>
      <c r="BK83" s="477" t="str">
        <f t="shared" si="100"/>
        <v/>
      </c>
      <c r="BL83" s="478" t="str">
        <f t="shared" si="100"/>
        <v/>
      </c>
      <c r="BM83" s="476" t="str">
        <f t="shared" si="100"/>
        <v/>
      </c>
      <c r="BN83" s="476" t="str">
        <f t="shared" si="100"/>
        <v/>
      </c>
      <c r="BO83" s="479" t="str">
        <f t="shared" si="100"/>
        <v/>
      </c>
      <c r="BP83" s="478" t="str">
        <f t="shared" si="99"/>
        <v/>
      </c>
      <c r="BQ83" s="476" t="str">
        <f t="shared" si="99"/>
        <v/>
      </c>
      <c r="BR83" s="476" t="str">
        <f t="shared" si="99"/>
        <v/>
      </c>
      <c r="BS83" s="479" t="str">
        <f t="shared" si="99"/>
        <v/>
      </c>
      <c r="BT83" s="480" t="str">
        <f t="shared" si="99"/>
        <v/>
      </c>
      <c r="BU83" s="476" t="str">
        <f t="shared" si="99"/>
        <v/>
      </c>
      <c r="BV83" s="476" t="str">
        <f t="shared" si="99"/>
        <v/>
      </c>
      <c r="BW83" s="481" t="str">
        <f t="shared" si="99"/>
        <v/>
      </c>
      <c r="BX83" s="461"/>
    </row>
    <row r="84" spans="1:76" ht="15.95" customHeight="1">
      <c r="A84" s="491"/>
      <c r="B84" s="419" t="s">
        <v>785</v>
      </c>
      <c r="C84" s="483" t="str">
        <f>VLOOKUP(B84,'p10'!C:T,17,0)&amp;""</f>
        <v>×</v>
      </c>
      <c r="D84" s="419" t="str">
        <f>VLOOKUP(B84,'p10'!C:T,2,0)&amp;""</f>
        <v/>
      </c>
      <c r="E84" s="419" t="str">
        <f>VLOOKUP(B84,'p10'!C:T,5,0)&amp;""</f>
        <v/>
      </c>
      <c r="F84" s="419" t="str">
        <f>VLOOKUP(B84,'p10'!C:T,7,0)&amp;""</f>
        <v/>
      </c>
      <c r="G84" s="483" t="str">
        <f>VLOOKUP(B84,'p10'!C:T,15,0)&amp;""</f>
        <v/>
      </c>
      <c r="H84" s="483" t="str">
        <f>VLOOKUP(B84,'p10'!C:T,16,0)&amp;""</f>
        <v/>
      </c>
      <c r="I84" s="431"/>
      <c r="J84" s="432"/>
      <c r="K84" s="434"/>
      <c r="L84" s="373" t="s">
        <v>656</v>
      </c>
      <c r="M84" s="435"/>
      <c r="N84" s="558"/>
      <c r="O84" s="559"/>
      <c r="P84" s="434"/>
      <c r="Q84" s="373" t="s">
        <v>656</v>
      </c>
      <c r="R84" s="435"/>
      <c r="S84" s="433"/>
      <c r="T84" s="374" t="str">
        <f t="shared" ref="T84:AI99" si="103">IF($O84="",IF(OR($J84="",$M84=""),"",IF(AND(T$18&gt;=1*($J84&amp;":"&amp;$K84),T$18&lt;=1*($M84&amp;":"&amp;$N84)),1,"")),IF(OR($J84="",$M84=""),"",IF(AND(T$18&gt;=1*($J84&amp;":"&amp;$K84),T$18&lt;=1*($M84&amp;":"&amp;$N84)),IF(AND(T$18&gt;=1*($O84&amp;":"&amp;$P84),T$18&lt;=1*($R84&amp;":"&amp;$S84)), "休",1),"")))</f>
        <v/>
      </c>
      <c r="U84" s="445" t="str">
        <f t="shared" si="103"/>
        <v/>
      </c>
      <c r="V84" s="445" t="str">
        <f t="shared" si="103"/>
        <v/>
      </c>
      <c r="W84" s="446" t="str">
        <f t="shared" si="103"/>
        <v/>
      </c>
      <c r="X84" s="458" t="str">
        <f t="shared" si="103"/>
        <v/>
      </c>
      <c r="Y84" s="445" t="str">
        <f t="shared" si="103"/>
        <v/>
      </c>
      <c r="Z84" s="445" t="str">
        <f t="shared" si="103"/>
        <v/>
      </c>
      <c r="AA84" s="457" t="str">
        <f t="shared" si="103"/>
        <v/>
      </c>
      <c r="AB84" s="447" t="str">
        <f t="shared" si="103"/>
        <v/>
      </c>
      <c r="AC84" s="445" t="str">
        <f t="shared" si="103"/>
        <v/>
      </c>
      <c r="AD84" s="445" t="str">
        <f t="shared" si="103"/>
        <v/>
      </c>
      <c r="AE84" s="446" t="str">
        <f t="shared" si="103"/>
        <v/>
      </c>
      <c r="AF84" s="458" t="str">
        <f t="shared" si="103"/>
        <v/>
      </c>
      <c r="AG84" s="445" t="str">
        <f t="shared" si="103"/>
        <v/>
      </c>
      <c r="AH84" s="445" t="str">
        <f t="shared" si="103"/>
        <v/>
      </c>
      <c r="AI84" s="457" t="str">
        <f t="shared" si="101"/>
        <v/>
      </c>
      <c r="AJ84" s="447" t="str">
        <f t="shared" si="101"/>
        <v/>
      </c>
      <c r="AK84" s="445" t="str">
        <f t="shared" si="101"/>
        <v/>
      </c>
      <c r="AL84" s="445" t="str">
        <f t="shared" si="101"/>
        <v/>
      </c>
      <c r="AM84" s="446" t="str">
        <f t="shared" si="101"/>
        <v/>
      </c>
      <c r="AN84" s="458" t="str">
        <f t="shared" si="101"/>
        <v/>
      </c>
      <c r="AO84" s="445" t="str">
        <f t="shared" si="101"/>
        <v/>
      </c>
      <c r="AP84" s="445" t="str">
        <f t="shared" si="101"/>
        <v/>
      </c>
      <c r="AQ84" s="457" t="str">
        <f t="shared" si="101"/>
        <v/>
      </c>
      <c r="AR84" s="447" t="str">
        <f t="shared" si="101"/>
        <v/>
      </c>
      <c r="AS84" s="445" t="str">
        <f t="shared" si="101"/>
        <v/>
      </c>
      <c r="AT84" s="445" t="str">
        <f t="shared" si="101"/>
        <v/>
      </c>
      <c r="AU84" s="446" t="str">
        <f t="shared" si="101"/>
        <v/>
      </c>
      <c r="AV84" s="458" t="str">
        <f t="shared" si="101"/>
        <v/>
      </c>
      <c r="AW84" s="445" t="str">
        <f t="shared" si="101"/>
        <v/>
      </c>
      <c r="AX84" s="445" t="str">
        <f t="shared" si="101"/>
        <v/>
      </c>
      <c r="AY84" s="457" t="str">
        <f t="shared" si="102"/>
        <v/>
      </c>
      <c r="AZ84" s="447" t="str">
        <f t="shared" si="100"/>
        <v/>
      </c>
      <c r="BA84" s="445" t="str">
        <f t="shared" si="100"/>
        <v/>
      </c>
      <c r="BB84" s="445" t="str">
        <f t="shared" si="100"/>
        <v/>
      </c>
      <c r="BC84" s="446" t="str">
        <f t="shared" si="100"/>
        <v/>
      </c>
      <c r="BD84" s="458" t="str">
        <f t="shared" si="100"/>
        <v/>
      </c>
      <c r="BE84" s="445" t="str">
        <f t="shared" si="100"/>
        <v/>
      </c>
      <c r="BF84" s="445" t="str">
        <f t="shared" si="100"/>
        <v/>
      </c>
      <c r="BG84" s="457" t="str">
        <f t="shared" si="100"/>
        <v/>
      </c>
      <c r="BH84" s="447" t="str">
        <f t="shared" si="100"/>
        <v/>
      </c>
      <c r="BI84" s="445" t="str">
        <f t="shared" si="100"/>
        <v/>
      </c>
      <c r="BJ84" s="445" t="str">
        <f t="shared" si="100"/>
        <v/>
      </c>
      <c r="BK84" s="446" t="str">
        <f t="shared" si="100"/>
        <v/>
      </c>
      <c r="BL84" s="458" t="str">
        <f t="shared" si="100"/>
        <v/>
      </c>
      <c r="BM84" s="445" t="str">
        <f t="shared" si="100"/>
        <v/>
      </c>
      <c r="BN84" s="445" t="str">
        <f t="shared" si="100"/>
        <v/>
      </c>
      <c r="BO84" s="457" t="str">
        <f t="shared" si="100"/>
        <v/>
      </c>
      <c r="BP84" s="458" t="str">
        <f t="shared" si="99"/>
        <v/>
      </c>
      <c r="BQ84" s="445" t="str">
        <f t="shared" si="99"/>
        <v/>
      </c>
      <c r="BR84" s="445" t="str">
        <f t="shared" si="99"/>
        <v/>
      </c>
      <c r="BS84" s="457" t="str">
        <f t="shared" si="99"/>
        <v/>
      </c>
      <c r="BT84" s="447" t="str">
        <f t="shared" si="99"/>
        <v/>
      </c>
      <c r="BU84" s="445" t="str">
        <f t="shared" si="99"/>
        <v/>
      </c>
      <c r="BV84" s="445" t="str">
        <f t="shared" si="99"/>
        <v/>
      </c>
      <c r="BW84" s="448" t="str">
        <f t="shared" si="99"/>
        <v/>
      </c>
    </row>
    <row r="85" spans="1:76" ht="15.95" customHeight="1">
      <c r="A85" s="491"/>
      <c r="B85" s="419" t="s">
        <v>786</v>
      </c>
      <c r="C85" s="483" t="str">
        <f>VLOOKUP(B85,'p10'!C:T,17,0)&amp;""</f>
        <v>×</v>
      </c>
      <c r="D85" s="419" t="str">
        <f>VLOOKUP(B85,'p10'!C:T,2,0)&amp;""</f>
        <v/>
      </c>
      <c r="E85" s="419" t="str">
        <f>VLOOKUP(B85,'p10'!C:T,5,0)&amp;""</f>
        <v/>
      </c>
      <c r="F85" s="419" t="str">
        <f>VLOOKUP(B85,'p10'!C:T,7,0)&amp;""</f>
        <v/>
      </c>
      <c r="G85" s="483" t="str">
        <f>VLOOKUP(B85,'p10'!C:T,15,0)&amp;""</f>
        <v/>
      </c>
      <c r="H85" s="483" t="str">
        <f>VLOOKUP(B85,'p10'!C:T,16,0)&amp;""</f>
        <v/>
      </c>
      <c r="I85" s="431"/>
      <c r="J85" s="432"/>
      <c r="K85" s="434"/>
      <c r="L85" s="373" t="s">
        <v>656</v>
      </c>
      <c r="M85" s="435"/>
      <c r="N85" s="558"/>
      <c r="O85" s="559"/>
      <c r="P85" s="434"/>
      <c r="Q85" s="373" t="s">
        <v>656</v>
      </c>
      <c r="R85" s="435"/>
      <c r="S85" s="433"/>
      <c r="T85" s="374" t="str">
        <f t="shared" si="103"/>
        <v/>
      </c>
      <c r="U85" s="445" t="str">
        <f t="shared" si="103"/>
        <v/>
      </c>
      <c r="V85" s="445" t="str">
        <f t="shared" si="103"/>
        <v/>
      </c>
      <c r="W85" s="446" t="str">
        <f t="shared" si="103"/>
        <v/>
      </c>
      <c r="X85" s="458" t="str">
        <f t="shared" si="103"/>
        <v/>
      </c>
      <c r="Y85" s="445" t="str">
        <f t="shared" si="103"/>
        <v/>
      </c>
      <c r="Z85" s="445" t="str">
        <f t="shared" si="103"/>
        <v/>
      </c>
      <c r="AA85" s="457" t="str">
        <f t="shared" si="103"/>
        <v/>
      </c>
      <c r="AB85" s="447" t="str">
        <f t="shared" si="103"/>
        <v/>
      </c>
      <c r="AC85" s="445" t="str">
        <f t="shared" si="103"/>
        <v/>
      </c>
      <c r="AD85" s="445" t="str">
        <f t="shared" si="103"/>
        <v/>
      </c>
      <c r="AE85" s="446" t="str">
        <f t="shared" si="103"/>
        <v/>
      </c>
      <c r="AF85" s="458" t="str">
        <f t="shared" si="103"/>
        <v/>
      </c>
      <c r="AG85" s="445" t="str">
        <f t="shared" si="103"/>
        <v/>
      </c>
      <c r="AH85" s="445" t="str">
        <f t="shared" si="103"/>
        <v/>
      </c>
      <c r="AI85" s="457" t="str">
        <f t="shared" si="101"/>
        <v/>
      </c>
      <c r="AJ85" s="447" t="str">
        <f t="shared" si="101"/>
        <v/>
      </c>
      <c r="AK85" s="445" t="str">
        <f t="shared" si="101"/>
        <v/>
      </c>
      <c r="AL85" s="445" t="str">
        <f t="shared" si="101"/>
        <v/>
      </c>
      <c r="AM85" s="446" t="str">
        <f t="shared" si="101"/>
        <v/>
      </c>
      <c r="AN85" s="458" t="str">
        <f t="shared" si="101"/>
        <v/>
      </c>
      <c r="AO85" s="445" t="str">
        <f t="shared" si="101"/>
        <v/>
      </c>
      <c r="AP85" s="445" t="str">
        <f t="shared" si="101"/>
        <v/>
      </c>
      <c r="AQ85" s="457" t="str">
        <f t="shared" si="101"/>
        <v/>
      </c>
      <c r="AR85" s="447" t="str">
        <f t="shared" si="101"/>
        <v/>
      </c>
      <c r="AS85" s="445" t="str">
        <f t="shared" si="101"/>
        <v/>
      </c>
      <c r="AT85" s="445" t="str">
        <f t="shared" si="101"/>
        <v/>
      </c>
      <c r="AU85" s="446" t="str">
        <f t="shared" si="101"/>
        <v/>
      </c>
      <c r="AV85" s="458" t="str">
        <f t="shared" si="101"/>
        <v/>
      </c>
      <c r="AW85" s="445" t="str">
        <f t="shared" si="101"/>
        <v/>
      </c>
      <c r="AX85" s="445" t="str">
        <f t="shared" si="101"/>
        <v/>
      </c>
      <c r="AY85" s="457" t="str">
        <f t="shared" si="102"/>
        <v/>
      </c>
      <c r="AZ85" s="447" t="str">
        <f t="shared" si="100"/>
        <v/>
      </c>
      <c r="BA85" s="445" t="str">
        <f t="shared" si="100"/>
        <v/>
      </c>
      <c r="BB85" s="445" t="str">
        <f t="shared" si="100"/>
        <v/>
      </c>
      <c r="BC85" s="446" t="str">
        <f t="shared" si="100"/>
        <v/>
      </c>
      <c r="BD85" s="458" t="str">
        <f t="shared" si="100"/>
        <v/>
      </c>
      <c r="BE85" s="445" t="str">
        <f t="shared" si="100"/>
        <v/>
      </c>
      <c r="BF85" s="445" t="str">
        <f t="shared" si="100"/>
        <v/>
      </c>
      <c r="BG85" s="457" t="str">
        <f t="shared" si="100"/>
        <v/>
      </c>
      <c r="BH85" s="447" t="str">
        <f t="shared" si="100"/>
        <v/>
      </c>
      <c r="BI85" s="445" t="str">
        <f t="shared" si="100"/>
        <v/>
      </c>
      <c r="BJ85" s="445" t="str">
        <f t="shared" si="100"/>
        <v/>
      </c>
      <c r="BK85" s="446" t="str">
        <f t="shared" si="100"/>
        <v/>
      </c>
      <c r="BL85" s="458" t="str">
        <f t="shared" si="100"/>
        <v/>
      </c>
      <c r="BM85" s="445" t="str">
        <f t="shared" si="100"/>
        <v/>
      </c>
      <c r="BN85" s="445" t="str">
        <f t="shared" si="100"/>
        <v/>
      </c>
      <c r="BO85" s="457" t="str">
        <f t="shared" si="100"/>
        <v/>
      </c>
      <c r="BP85" s="458" t="str">
        <f t="shared" si="99"/>
        <v/>
      </c>
      <c r="BQ85" s="445" t="str">
        <f t="shared" si="99"/>
        <v/>
      </c>
      <c r="BR85" s="445" t="str">
        <f t="shared" si="99"/>
        <v/>
      </c>
      <c r="BS85" s="457" t="str">
        <f t="shared" si="99"/>
        <v/>
      </c>
      <c r="BT85" s="447" t="str">
        <f t="shared" si="99"/>
        <v/>
      </c>
      <c r="BU85" s="445" t="str">
        <f t="shared" si="99"/>
        <v/>
      </c>
      <c r="BV85" s="445" t="str">
        <f t="shared" si="99"/>
        <v/>
      </c>
      <c r="BW85" s="448" t="str">
        <f t="shared" si="99"/>
        <v/>
      </c>
    </row>
    <row r="86" spans="1:76" ht="15.95" customHeight="1">
      <c r="A86" s="491"/>
      <c r="B86" s="419" t="s">
        <v>787</v>
      </c>
      <c r="C86" s="483" t="str">
        <f>VLOOKUP(B86,'p10'!C:T,17,0)&amp;""</f>
        <v>×</v>
      </c>
      <c r="D86" s="419" t="str">
        <f>VLOOKUP(B86,'p10'!C:T,2,0)&amp;""</f>
        <v/>
      </c>
      <c r="E86" s="419" t="str">
        <f>VLOOKUP(B86,'p10'!C:T,5,0)&amp;""</f>
        <v/>
      </c>
      <c r="F86" s="419" t="str">
        <f>VLOOKUP(B86,'p10'!C:T,7,0)&amp;""</f>
        <v/>
      </c>
      <c r="G86" s="483" t="str">
        <f>VLOOKUP(B86,'p10'!C:T,15,0)&amp;""</f>
        <v/>
      </c>
      <c r="H86" s="483" t="str">
        <f>VLOOKUP(B86,'p10'!C:T,16,0)&amp;""</f>
        <v/>
      </c>
      <c r="I86" s="431"/>
      <c r="J86" s="432"/>
      <c r="K86" s="434"/>
      <c r="L86" s="373" t="s">
        <v>656</v>
      </c>
      <c r="M86" s="435"/>
      <c r="N86" s="558"/>
      <c r="O86" s="559"/>
      <c r="P86" s="434"/>
      <c r="Q86" s="373" t="s">
        <v>656</v>
      </c>
      <c r="R86" s="435"/>
      <c r="S86" s="433"/>
      <c r="T86" s="374" t="str">
        <f t="shared" si="103"/>
        <v/>
      </c>
      <c r="U86" s="445" t="str">
        <f t="shared" si="103"/>
        <v/>
      </c>
      <c r="V86" s="445" t="str">
        <f t="shared" si="103"/>
        <v/>
      </c>
      <c r="W86" s="446" t="str">
        <f t="shared" si="103"/>
        <v/>
      </c>
      <c r="X86" s="458" t="str">
        <f t="shared" si="103"/>
        <v/>
      </c>
      <c r="Y86" s="445" t="str">
        <f t="shared" si="103"/>
        <v/>
      </c>
      <c r="Z86" s="445" t="str">
        <f t="shared" si="103"/>
        <v/>
      </c>
      <c r="AA86" s="457" t="str">
        <f t="shared" si="103"/>
        <v/>
      </c>
      <c r="AB86" s="447" t="str">
        <f t="shared" si="103"/>
        <v/>
      </c>
      <c r="AC86" s="445" t="str">
        <f t="shared" si="103"/>
        <v/>
      </c>
      <c r="AD86" s="445" t="str">
        <f t="shared" si="103"/>
        <v/>
      </c>
      <c r="AE86" s="446" t="str">
        <f t="shared" si="103"/>
        <v/>
      </c>
      <c r="AF86" s="458" t="str">
        <f t="shared" si="103"/>
        <v/>
      </c>
      <c r="AG86" s="445" t="str">
        <f t="shared" si="103"/>
        <v/>
      </c>
      <c r="AH86" s="445" t="str">
        <f t="shared" si="103"/>
        <v/>
      </c>
      <c r="AI86" s="457" t="str">
        <f t="shared" si="101"/>
        <v/>
      </c>
      <c r="AJ86" s="447" t="str">
        <f t="shared" si="101"/>
        <v/>
      </c>
      <c r="AK86" s="445" t="str">
        <f t="shared" si="101"/>
        <v/>
      </c>
      <c r="AL86" s="445" t="str">
        <f t="shared" si="101"/>
        <v/>
      </c>
      <c r="AM86" s="446" t="str">
        <f t="shared" si="101"/>
        <v/>
      </c>
      <c r="AN86" s="458" t="str">
        <f t="shared" si="101"/>
        <v/>
      </c>
      <c r="AO86" s="445" t="str">
        <f t="shared" si="101"/>
        <v/>
      </c>
      <c r="AP86" s="445" t="str">
        <f t="shared" si="101"/>
        <v/>
      </c>
      <c r="AQ86" s="457" t="str">
        <f t="shared" si="101"/>
        <v/>
      </c>
      <c r="AR86" s="447" t="str">
        <f t="shared" si="101"/>
        <v/>
      </c>
      <c r="AS86" s="445" t="str">
        <f t="shared" si="101"/>
        <v/>
      </c>
      <c r="AT86" s="445" t="str">
        <f t="shared" si="101"/>
        <v/>
      </c>
      <c r="AU86" s="446" t="str">
        <f t="shared" si="101"/>
        <v/>
      </c>
      <c r="AV86" s="458" t="str">
        <f t="shared" si="101"/>
        <v/>
      </c>
      <c r="AW86" s="445" t="str">
        <f t="shared" si="101"/>
        <v/>
      </c>
      <c r="AX86" s="445" t="str">
        <f t="shared" si="101"/>
        <v/>
      </c>
      <c r="AY86" s="457" t="str">
        <f t="shared" si="102"/>
        <v/>
      </c>
      <c r="AZ86" s="447" t="str">
        <f t="shared" si="100"/>
        <v/>
      </c>
      <c r="BA86" s="445" t="str">
        <f t="shared" si="100"/>
        <v/>
      </c>
      <c r="BB86" s="445" t="str">
        <f t="shared" si="100"/>
        <v/>
      </c>
      <c r="BC86" s="446" t="str">
        <f t="shared" si="100"/>
        <v/>
      </c>
      <c r="BD86" s="458" t="str">
        <f t="shared" si="100"/>
        <v/>
      </c>
      <c r="BE86" s="445" t="str">
        <f t="shared" si="100"/>
        <v/>
      </c>
      <c r="BF86" s="445" t="str">
        <f t="shared" si="100"/>
        <v/>
      </c>
      <c r="BG86" s="457" t="str">
        <f t="shared" si="100"/>
        <v/>
      </c>
      <c r="BH86" s="447" t="str">
        <f t="shared" si="100"/>
        <v/>
      </c>
      <c r="BI86" s="445" t="str">
        <f t="shared" si="100"/>
        <v/>
      </c>
      <c r="BJ86" s="445" t="str">
        <f t="shared" si="100"/>
        <v/>
      </c>
      <c r="BK86" s="446" t="str">
        <f t="shared" si="100"/>
        <v/>
      </c>
      <c r="BL86" s="458" t="str">
        <f t="shared" si="100"/>
        <v/>
      </c>
      <c r="BM86" s="445" t="str">
        <f t="shared" si="100"/>
        <v/>
      </c>
      <c r="BN86" s="445" t="str">
        <f t="shared" si="100"/>
        <v/>
      </c>
      <c r="BO86" s="457" t="str">
        <f t="shared" si="100"/>
        <v/>
      </c>
      <c r="BP86" s="458" t="str">
        <f t="shared" si="99"/>
        <v/>
      </c>
      <c r="BQ86" s="445" t="str">
        <f t="shared" si="99"/>
        <v/>
      </c>
      <c r="BR86" s="445" t="str">
        <f t="shared" si="99"/>
        <v/>
      </c>
      <c r="BS86" s="457" t="str">
        <f t="shared" si="99"/>
        <v/>
      </c>
      <c r="BT86" s="447" t="str">
        <f t="shared" si="99"/>
        <v/>
      </c>
      <c r="BU86" s="445" t="str">
        <f t="shared" si="99"/>
        <v/>
      </c>
      <c r="BV86" s="445" t="str">
        <f t="shared" si="99"/>
        <v/>
      </c>
      <c r="BW86" s="448" t="str">
        <f t="shared" si="99"/>
        <v/>
      </c>
    </row>
    <row r="87" spans="1:76" ht="15.95" customHeight="1">
      <c r="A87" s="491"/>
      <c r="B87" s="419" t="s">
        <v>788</v>
      </c>
      <c r="C87" s="483" t="str">
        <f>VLOOKUP(B87,'p10'!C:T,17,0)&amp;""</f>
        <v>×</v>
      </c>
      <c r="D87" s="419" t="str">
        <f>VLOOKUP(B87,'p10'!C:T,2,0)&amp;""</f>
        <v/>
      </c>
      <c r="E87" s="419" t="str">
        <f>VLOOKUP(B87,'p10'!C:T,5,0)&amp;""</f>
        <v/>
      </c>
      <c r="F87" s="419" t="str">
        <f>VLOOKUP(B87,'p10'!C:T,7,0)&amp;""</f>
        <v/>
      </c>
      <c r="G87" s="483" t="str">
        <f>VLOOKUP(B87,'p10'!C:T,15,0)&amp;""</f>
        <v/>
      </c>
      <c r="H87" s="483" t="str">
        <f>VLOOKUP(B87,'p10'!C:T,16,0)&amp;""</f>
        <v/>
      </c>
      <c r="I87" s="431"/>
      <c r="J87" s="432"/>
      <c r="K87" s="434"/>
      <c r="L87" s="373" t="s">
        <v>656</v>
      </c>
      <c r="M87" s="435"/>
      <c r="N87" s="558"/>
      <c r="O87" s="559"/>
      <c r="P87" s="434"/>
      <c r="Q87" s="373" t="s">
        <v>656</v>
      </c>
      <c r="R87" s="435"/>
      <c r="S87" s="433"/>
      <c r="T87" s="374" t="str">
        <f t="shared" si="103"/>
        <v/>
      </c>
      <c r="U87" s="445" t="str">
        <f t="shared" si="103"/>
        <v/>
      </c>
      <c r="V87" s="445" t="str">
        <f t="shared" si="103"/>
        <v/>
      </c>
      <c r="W87" s="446" t="str">
        <f t="shared" si="103"/>
        <v/>
      </c>
      <c r="X87" s="458" t="str">
        <f t="shared" si="103"/>
        <v/>
      </c>
      <c r="Y87" s="445" t="str">
        <f t="shared" si="103"/>
        <v/>
      </c>
      <c r="Z87" s="445" t="str">
        <f t="shared" si="103"/>
        <v/>
      </c>
      <c r="AA87" s="457" t="str">
        <f t="shared" si="103"/>
        <v/>
      </c>
      <c r="AB87" s="447" t="str">
        <f t="shared" si="103"/>
        <v/>
      </c>
      <c r="AC87" s="445" t="str">
        <f t="shared" si="103"/>
        <v/>
      </c>
      <c r="AD87" s="445" t="str">
        <f t="shared" si="103"/>
        <v/>
      </c>
      <c r="AE87" s="446" t="str">
        <f t="shared" si="103"/>
        <v/>
      </c>
      <c r="AF87" s="458" t="str">
        <f t="shared" si="103"/>
        <v/>
      </c>
      <c r="AG87" s="445" t="str">
        <f t="shared" si="103"/>
        <v/>
      </c>
      <c r="AH87" s="445" t="str">
        <f t="shared" si="103"/>
        <v/>
      </c>
      <c r="AI87" s="457" t="str">
        <f t="shared" si="101"/>
        <v/>
      </c>
      <c r="AJ87" s="447" t="str">
        <f t="shared" si="101"/>
        <v/>
      </c>
      <c r="AK87" s="445" t="str">
        <f t="shared" si="101"/>
        <v/>
      </c>
      <c r="AL87" s="445" t="str">
        <f t="shared" si="101"/>
        <v/>
      </c>
      <c r="AM87" s="446" t="str">
        <f t="shared" si="101"/>
        <v/>
      </c>
      <c r="AN87" s="458" t="str">
        <f t="shared" si="101"/>
        <v/>
      </c>
      <c r="AO87" s="445" t="str">
        <f t="shared" si="101"/>
        <v/>
      </c>
      <c r="AP87" s="445" t="str">
        <f t="shared" si="101"/>
        <v/>
      </c>
      <c r="AQ87" s="457" t="str">
        <f t="shared" si="101"/>
        <v/>
      </c>
      <c r="AR87" s="447" t="str">
        <f t="shared" si="101"/>
        <v/>
      </c>
      <c r="AS87" s="445" t="str">
        <f t="shared" si="101"/>
        <v/>
      </c>
      <c r="AT87" s="445" t="str">
        <f t="shared" si="101"/>
        <v/>
      </c>
      <c r="AU87" s="446" t="str">
        <f t="shared" si="101"/>
        <v/>
      </c>
      <c r="AV87" s="458" t="str">
        <f t="shared" si="101"/>
        <v/>
      </c>
      <c r="AW87" s="445" t="str">
        <f t="shared" si="101"/>
        <v/>
      </c>
      <c r="AX87" s="445" t="str">
        <f t="shared" si="101"/>
        <v/>
      </c>
      <c r="AY87" s="457" t="str">
        <f t="shared" si="102"/>
        <v/>
      </c>
      <c r="AZ87" s="447" t="str">
        <f t="shared" si="100"/>
        <v/>
      </c>
      <c r="BA87" s="445" t="str">
        <f t="shared" si="100"/>
        <v/>
      </c>
      <c r="BB87" s="445" t="str">
        <f t="shared" si="100"/>
        <v/>
      </c>
      <c r="BC87" s="446" t="str">
        <f t="shared" si="100"/>
        <v/>
      </c>
      <c r="BD87" s="458" t="str">
        <f t="shared" si="100"/>
        <v/>
      </c>
      <c r="BE87" s="445" t="str">
        <f t="shared" si="100"/>
        <v/>
      </c>
      <c r="BF87" s="445" t="str">
        <f t="shared" si="100"/>
        <v/>
      </c>
      <c r="BG87" s="457" t="str">
        <f t="shared" si="100"/>
        <v/>
      </c>
      <c r="BH87" s="447" t="str">
        <f t="shared" si="100"/>
        <v/>
      </c>
      <c r="BI87" s="445" t="str">
        <f t="shared" si="100"/>
        <v/>
      </c>
      <c r="BJ87" s="445" t="str">
        <f t="shared" si="100"/>
        <v/>
      </c>
      <c r="BK87" s="446" t="str">
        <f t="shared" si="100"/>
        <v/>
      </c>
      <c r="BL87" s="458" t="str">
        <f t="shared" si="100"/>
        <v/>
      </c>
      <c r="BM87" s="445" t="str">
        <f t="shared" si="100"/>
        <v/>
      </c>
      <c r="BN87" s="445" t="str">
        <f t="shared" si="100"/>
        <v/>
      </c>
      <c r="BO87" s="457" t="str">
        <f t="shared" si="100"/>
        <v/>
      </c>
      <c r="BP87" s="458" t="str">
        <f t="shared" si="99"/>
        <v/>
      </c>
      <c r="BQ87" s="445" t="str">
        <f t="shared" si="99"/>
        <v/>
      </c>
      <c r="BR87" s="445" t="str">
        <f t="shared" si="99"/>
        <v/>
      </c>
      <c r="BS87" s="457" t="str">
        <f t="shared" si="99"/>
        <v/>
      </c>
      <c r="BT87" s="447" t="str">
        <f t="shared" si="99"/>
        <v/>
      </c>
      <c r="BU87" s="445" t="str">
        <f t="shared" si="99"/>
        <v/>
      </c>
      <c r="BV87" s="445" t="str">
        <f t="shared" si="99"/>
        <v/>
      </c>
      <c r="BW87" s="448" t="str">
        <f t="shared" si="99"/>
        <v/>
      </c>
    </row>
    <row r="88" spans="1:76" ht="15.95" customHeight="1">
      <c r="A88" s="491"/>
      <c r="B88" s="419" t="s">
        <v>789</v>
      </c>
      <c r="C88" s="483" t="str">
        <f>VLOOKUP(B88,'p10'!C:T,17,0)&amp;""</f>
        <v>×</v>
      </c>
      <c r="D88" s="419" t="str">
        <f>VLOOKUP(B88,'p10'!C:T,2,0)&amp;""</f>
        <v/>
      </c>
      <c r="E88" s="419" t="str">
        <f>VLOOKUP(B88,'p10'!C:T,5,0)&amp;""</f>
        <v/>
      </c>
      <c r="F88" s="419" t="str">
        <f>VLOOKUP(B88,'p10'!C:T,7,0)&amp;""</f>
        <v/>
      </c>
      <c r="G88" s="483" t="str">
        <f>VLOOKUP(B88,'p10'!C:T,15,0)&amp;""</f>
        <v/>
      </c>
      <c r="H88" s="483" t="str">
        <f>VLOOKUP(B88,'p10'!C:T,16,0)&amp;""</f>
        <v/>
      </c>
      <c r="I88" s="431"/>
      <c r="J88" s="432"/>
      <c r="K88" s="434"/>
      <c r="L88" s="373" t="s">
        <v>656</v>
      </c>
      <c r="M88" s="435"/>
      <c r="N88" s="558"/>
      <c r="O88" s="559"/>
      <c r="P88" s="434"/>
      <c r="Q88" s="373" t="s">
        <v>656</v>
      </c>
      <c r="R88" s="435"/>
      <c r="S88" s="433"/>
      <c r="T88" s="374" t="str">
        <f t="shared" si="103"/>
        <v/>
      </c>
      <c r="U88" s="445" t="str">
        <f t="shared" si="103"/>
        <v/>
      </c>
      <c r="V88" s="445" t="str">
        <f t="shared" si="103"/>
        <v/>
      </c>
      <c r="W88" s="446" t="str">
        <f t="shared" si="103"/>
        <v/>
      </c>
      <c r="X88" s="458" t="str">
        <f t="shared" si="103"/>
        <v/>
      </c>
      <c r="Y88" s="445" t="str">
        <f t="shared" si="103"/>
        <v/>
      </c>
      <c r="Z88" s="445" t="str">
        <f t="shared" si="103"/>
        <v/>
      </c>
      <c r="AA88" s="457" t="str">
        <f t="shared" si="103"/>
        <v/>
      </c>
      <c r="AB88" s="447" t="str">
        <f t="shared" si="103"/>
        <v/>
      </c>
      <c r="AC88" s="445" t="str">
        <f t="shared" si="103"/>
        <v/>
      </c>
      <c r="AD88" s="445" t="str">
        <f t="shared" si="103"/>
        <v/>
      </c>
      <c r="AE88" s="446" t="str">
        <f t="shared" si="103"/>
        <v/>
      </c>
      <c r="AF88" s="458" t="str">
        <f t="shared" si="103"/>
        <v/>
      </c>
      <c r="AG88" s="445" t="str">
        <f t="shared" si="103"/>
        <v/>
      </c>
      <c r="AH88" s="445" t="str">
        <f t="shared" si="103"/>
        <v/>
      </c>
      <c r="AI88" s="457" t="str">
        <f t="shared" si="101"/>
        <v/>
      </c>
      <c r="AJ88" s="447" t="str">
        <f t="shared" si="101"/>
        <v/>
      </c>
      <c r="AK88" s="445" t="str">
        <f t="shared" si="101"/>
        <v/>
      </c>
      <c r="AL88" s="445" t="str">
        <f t="shared" si="101"/>
        <v/>
      </c>
      <c r="AM88" s="446" t="str">
        <f t="shared" si="101"/>
        <v/>
      </c>
      <c r="AN88" s="458" t="str">
        <f t="shared" si="101"/>
        <v/>
      </c>
      <c r="AO88" s="445" t="str">
        <f t="shared" si="101"/>
        <v/>
      </c>
      <c r="AP88" s="445" t="str">
        <f t="shared" si="101"/>
        <v/>
      </c>
      <c r="AQ88" s="457" t="str">
        <f t="shared" si="101"/>
        <v/>
      </c>
      <c r="AR88" s="447" t="str">
        <f t="shared" si="101"/>
        <v/>
      </c>
      <c r="AS88" s="445" t="str">
        <f t="shared" si="101"/>
        <v/>
      </c>
      <c r="AT88" s="445" t="str">
        <f t="shared" si="101"/>
        <v/>
      </c>
      <c r="AU88" s="446" t="str">
        <f t="shared" si="101"/>
        <v/>
      </c>
      <c r="AV88" s="458" t="str">
        <f t="shared" si="101"/>
        <v/>
      </c>
      <c r="AW88" s="445" t="str">
        <f t="shared" si="101"/>
        <v/>
      </c>
      <c r="AX88" s="445" t="str">
        <f t="shared" si="101"/>
        <v/>
      </c>
      <c r="AY88" s="457" t="str">
        <f t="shared" si="102"/>
        <v/>
      </c>
      <c r="AZ88" s="447" t="str">
        <f t="shared" si="100"/>
        <v/>
      </c>
      <c r="BA88" s="445" t="str">
        <f t="shared" si="100"/>
        <v/>
      </c>
      <c r="BB88" s="445" t="str">
        <f t="shared" si="100"/>
        <v/>
      </c>
      <c r="BC88" s="446" t="str">
        <f t="shared" si="100"/>
        <v/>
      </c>
      <c r="BD88" s="458" t="str">
        <f t="shared" si="100"/>
        <v/>
      </c>
      <c r="BE88" s="445" t="str">
        <f t="shared" si="100"/>
        <v/>
      </c>
      <c r="BF88" s="445" t="str">
        <f t="shared" si="100"/>
        <v/>
      </c>
      <c r="BG88" s="457" t="str">
        <f t="shared" si="100"/>
        <v/>
      </c>
      <c r="BH88" s="447" t="str">
        <f t="shared" si="100"/>
        <v/>
      </c>
      <c r="BI88" s="445" t="str">
        <f t="shared" si="100"/>
        <v/>
      </c>
      <c r="BJ88" s="445" t="str">
        <f t="shared" si="100"/>
        <v/>
      </c>
      <c r="BK88" s="446" t="str">
        <f t="shared" si="100"/>
        <v/>
      </c>
      <c r="BL88" s="458" t="str">
        <f t="shared" si="100"/>
        <v/>
      </c>
      <c r="BM88" s="445" t="str">
        <f t="shared" si="100"/>
        <v/>
      </c>
      <c r="BN88" s="445" t="str">
        <f t="shared" si="100"/>
        <v/>
      </c>
      <c r="BO88" s="457" t="str">
        <f t="shared" si="100"/>
        <v/>
      </c>
      <c r="BP88" s="458" t="str">
        <f t="shared" si="99"/>
        <v/>
      </c>
      <c r="BQ88" s="445" t="str">
        <f t="shared" si="99"/>
        <v/>
      </c>
      <c r="BR88" s="445" t="str">
        <f t="shared" si="99"/>
        <v/>
      </c>
      <c r="BS88" s="457" t="str">
        <f t="shared" si="99"/>
        <v/>
      </c>
      <c r="BT88" s="447" t="str">
        <f t="shared" si="99"/>
        <v/>
      </c>
      <c r="BU88" s="445" t="str">
        <f t="shared" si="99"/>
        <v/>
      </c>
      <c r="BV88" s="445" t="str">
        <f t="shared" si="99"/>
        <v/>
      </c>
      <c r="BW88" s="448" t="str">
        <f t="shared" si="99"/>
        <v/>
      </c>
    </row>
    <row r="89" spans="1:76" ht="15.95" customHeight="1">
      <c r="A89" s="491"/>
      <c r="B89" s="419" t="s">
        <v>790</v>
      </c>
      <c r="C89" s="483" t="str">
        <f>VLOOKUP(B89,'p10'!C:T,17,0)&amp;""</f>
        <v>×</v>
      </c>
      <c r="D89" s="419" t="str">
        <f>VLOOKUP(B89,'p10'!C:T,2,0)&amp;""</f>
        <v/>
      </c>
      <c r="E89" s="419" t="str">
        <f>VLOOKUP(B89,'p10'!C:T,5,0)&amp;""</f>
        <v/>
      </c>
      <c r="F89" s="419" t="str">
        <f>VLOOKUP(B89,'p10'!C:T,7,0)&amp;""</f>
        <v/>
      </c>
      <c r="G89" s="483" t="str">
        <f>VLOOKUP(B89,'p10'!C:T,15,0)&amp;""</f>
        <v/>
      </c>
      <c r="H89" s="483" t="str">
        <f>VLOOKUP(B89,'p10'!C:T,16,0)&amp;""</f>
        <v/>
      </c>
      <c r="I89" s="431"/>
      <c r="J89" s="432"/>
      <c r="K89" s="434"/>
      <c r="L89" s="373" t="s">
        <v>656</v>
      </c>
      <c r="M89" s="435"/>
      <c r="N89" s="558"/>
      <c r="O89" s="559"/>
      <c r="P89" s="434"/>
      <c r="Q89" s="373" t="s">
        <v>656</v>
      </c>
      <c r="R89" s="435"/>
      <c r="S89" s="433"/>
      <c r="T89" s="374" t="str">
        <f t="shared" si="103"/>
        <v/>
      </c>
      <c r="U89" s="445" t="str">
        <f t="shared" si="103"/>
        <v/>
      </c>
      <c r="V89" s="445" t="str">
        <f t="shared" si="103"/>
        <v/>
      </c>
      <c r="W89" s="446" t="str">
        <f t="shared" si="103"/>
        <v/>
      </c>
      <c r="X89" s="458" t="str">
        <f t="shared" si="103"/>
        <v/>
      </c>
      <c r="Y89" s="445" t="str">
        <f t="shared" si="103"/>
        <v/>
      </c>
      <c r="Z89" s="445" t="str">
        <f t="shared" si="103"/>
        <v/>
      </c>
      <c r="AA89" s="457" t="str">
        <f t="shared" si="103"/>
        <v/>
      </c>
      <c r="AB89" s="447" t="str">
        <f t="shared" si="103"/>
        <v/>
      </c>
      <c r="AC89" s="445" t="str">
        <f t="shared" si="103"/>
        <v/>
      </c>
      <c r="AD89" s="445" t="str">
        <f t="shared" si="103"/>
        <v/>
      </c>
      <c r="AE89" s="446" t="str">
        <f t="shared" si="103"/>
        <v/>
      </c>
      <c r="AF89" s="458" t="str">
        <f t="shared" si="103"/>
        <v/>
      </c>
      <c r="AG89" s="445" t="str">
        <f t="shared" si="103"/>
        <v/>
      </c>
      <c r="AH89" s="445" t="str">
        <f t="shared" si="103"/>
        <v/>
      </c>
      <c r="AI89" s="457" t="str">
        <f t="shared" si="101"/>
        <v/>
      </c>
      <c r="AJ89" s="447" t="str">
        <f t="shared" si="101"/>
        <v/>
      </c>
      <c r="AK89" s="445" t="str">
        <f t="shared" si="101"/>
        <v/>
      </c>
      <c r="AL89" s="445" t="str">
        <f t="shared" si="101"/>
        <v/>
      </c>
      <c r="AM89" s="446" t="str">
        <f t="shared" si="101"/>
        <v/>
      </c>
      <c r="AN89" s="458" t="str">
        <f t="shared" si="101"/>
        <v/>
      </c>
      <c r="AO89" s="445" t="str">
        <f t="shared" si="101"/>
        <v/>
      </c>
      <c r="AP89" s="445" t="str">
        <f t="shared" si="101"/>
        <v/>
      </c>
      <c r="AQ89" s="457" t="str">
        <f t="shared" si="101"/>
        <v/>
      </c>
      <c r="AR89" s="447" t="str">
        <f t="shared" si="101"/>
        <v/>
      </c>
      <c r="AS89" s="445" t="str">
        <f t="shared" si="101"/>
        <v/>
      </c>
      <c r="AT89" s="445" t="str">
        <f t="shared" si="101"/>
        <v/>
      </c>
      <c r="AU89" s="446" t="str">
        <f t="shared" si="101"/>
        <v/>
      </c>
      <c r="AV89" s="458" t="str">
        <f t="shared" si="101"/>
        <v/>
      </c>
      <c r="AW89" s="445" t="str">
        <f t="shared" si="101"/>
        <v/>
      </c>
      <c r="AX89" s="445" t="str">
        <f t="shared" si="101"/>
        <v/>
      </c>
      <c r="AY89" s="457" t="str">
        <f t="shared" si="102"/>
        <v/>
      </c>
      <c r="AZ89" s="447" t="str">
        <f t="shared" si="100"/>
        <v/>
      </c>
      <c r="BA89" s="445" t="str">
        <f t="shared" si="100"/>
        <v/>
      </c>
      <c r="BB89" s="445" t="str">
        <f t="shared" si="100"/>
        <v/>
      </c>
      <c r="BC89" s="446" t="str">
        <f t="shared" si="100"/>
        <v/>
      </c>
      <c r="BD89" s="458" t="str">
        <f t="shared" si="100"/>
        <v/>
      </c>
      <c r="BE89" s="445" t="str">
        <f t="shared" si="100"/>
        <v/>
      </c>
      <c r="BF89" s="445" t="str">
        <f t="shared" si="100"/>
        <v/>
      </c>
      <c r="BG89" s="457" t="str">
        <f t="shared" si="100"/>
        <v/>
      </c>
      <c r="BH89" s="447" t="str">
        <f t="shared" si="100"/>
        <v/>
      </c>
      <c r="BI89" s="445" t="str">
        <f t="shared" si="100"/>
        <v/>
      </c>
      <c r="BJ89" s="445" t="str">
        <f t="shared" si="100"/>
        <v/>
      </c>
      <c r="BK89" s="446" t="str">
        <f t="shared" si="100"/>
        <v/>
      </c>
      <c r="BL89" s="458" t="str">
        <f t="shared" si="100"/>
        <v/>
      </c>
      <c r="BM89" s="445" t="str">
        <f t="shared" si="100"/>
        <v/>
      </c>
      <c r="BN89" s="445" t="str">
        <f t="shared" si="100"/>
        <v/>
      </c>
      <c r="BO89" s="457" t="str">
        <f t="shared" si="100"/>
        <v/>
      </c>
      <c r="BP89" s="458" t="str">
        <f t="shared" si="99"/>
        <v/>
      </c>
      <c r="BQ89" s="445" t="str">
        <f t="shared" si="99"/>
        <v/>
      </c>
      <c r="BR89" s="445" t="str">
        <f t="shared" si="99"/>
        <v/>
      </c>
      <c r="BS89" s="457" t="str">
        <f t="shared" si="99"/>
        <v/>
      </c>
      <c r="BT89" s="447" t="str">
        <f t="shared" si="99"/>
        <v/>
      </c>
      <c r="BU89" s="445" t="str">
        <f t="shared" si="99"/>
        <v/>
      </c>
      <c r="BV89" s="445" t="str">
        <f t="shared" si="99"/>
        <v/>
      </c>
      <c r="BW89" s="448" t="str">
        <f t="shared" si="99"/>
        <v/>
      </c>
    </row>
    <row r="90" spans="1:76" ht="15.95" customHeight="1">
      <c r="A90" s="491"/>
      <c r="B90" s="419" t="s">
        <v>791</v>
      </c>
      <c r="C90" s="483" t="str">
        <f>VLOOKUP(B90,'p10'!C:T,17,0)&amp;""</f>
        <v>×</v>
      </c>
      <c r="D90" s="419" t="str">
        <f>VLOOKUP(B90,'p10'!C:T,2,0)&amp;""</f>
        <v/>
      </c>
      <c r="E90" s="419" t="str">
        <f>VLOOKUP(B90,'p10'!C:T,5,0)&amp;""</f>
        <v/>
      </c>
      <c r="F90" s="419" t="str">
        <f>VLOOKUP(B90,'p10'!C:T,7,0)&amp;""</f>
        <v/>
      </c>
      <c r="G90" s="483" t="str">
        <f>VLOOKUP(B90,'p10'!C:T,15,0)&amp;""</f>
        <v/>
      </c>
      <c r="H90" s="483" t="str">
        <f>VLOOKUP(B90,'p10'!C:T,16,0)&amp;""</f>
        <v/>
      </c>
      <c r="I90" s="431"/>
      <c r="J90" s="432"/>
      <c r="K90" s="434"/>
      <c r="L90" s="373" t="s">
        <v>656</v>
      </c>
      <c r="M90" s="435"/>
      <c r="N90" s="558"/>
      <c r="O90" s="559"/>
      <c r="P90" s="434"/>
      <c r="Q90" s="373" t="s">
        <v>656</v>
      </c>
      <c r="R90" s="435"/>
      <c r="S90" s="433"/>
      <c r="T90" s="374" t="str">
        <f t="shared" si="103"/>
        <v/>
      </c>
      <c r="U90" s="445" t="str">
        <f t="shared" si="103"/>
        <v/>
      </c>
      <c r="V90" s="445" t="str">
        <f t="shared" si="103"/>
        <v/>
      </c>
      <c r="W90" s="446" t="str">
        <f t="shared" si="103"/>
        <v/>
      </c>
      <c r="X90" s="458" t="str">
        <f t="shared" si="103"/>
        <v/>
      </c>
      <c r="Y90" s="445" t="str">
        <f t="shared" si="103"/>
        <v/>
      </c>
      <c r="Z90" s="445" t="str">
        <f t="shared" si="103"/>
        <v/>
      </c>
      <c r="AA90" s="457" t="str">
        <f t="shared" si="103"/>
        <v/>
      </c>
      <c r="AB90" s="447" t="str">
        <f t="shared" si="103"/>
        <v/>
      </c>
      <c r="AC90" s="445" t="str">
        <f t="shared" si="103"/>
        <v/>
      </c>
      <c r="AD90" s="445" t="str">
        <f t="shared" si="103"/>
        <v/>
      </c>
      <c r="AE90" s="446" t="str">
        <f t="shared" si="103"/>
        <v/>
      </c>
      <c r="AF90" s="458" t="str">
        <f t="shared" si="103"/>
        <v/>
      </c>
      <c r="AG90" s="445" t="str">
        <f t="shared" si="103"/>
        <v/>
      </c>
      <c r="AH90" s="445" t="str">
        <f t="shared" si="103"/>
        <v/>
      </c>
      <c r="AI90" s="457" t="str">
        <f t="shared" si="101"/>
        <v/>
      </c>
      <c r="AJ90" s="447" t="str">
        <f t="shared" si="101"/>
        <v/>
      </c>
      <c r="AK90" s="445" t="str">
        <f t="shared" si="101"/>
        <v/>
      </c>
      <c r="AL90" s="445" t="str">
        <f t="shared" si="101"/>
        <v/>
      </c>
      <c r="AM90" s="446" t="str">
        <f t="shared" si="101"/>
        <v/>
      </c>
      <c r="AN90" s="458" t="str">
        <f t="shared" si="101"/>
        <v/>
      </c>
      <c r="AO90" s="445" t="str">
        <f t="shared" si="101"/>
        <v/>
      </c>
      <c r="AP90" s="445" t="str">
        <f t="shared" si="101"/>
        <v/>
      </c>
      <c r="AQ90" s="457" t="str">
        <f t="shared" si="101"/>
        <v/>
      </c>
      <c r="AR90" s="447" t="str">
        <f t="shared" si="101"/>
        <v/>
      </c>
      <c r="AS90" s="445" t="str">
        <f t="shared" si="101"/>
        <v/>
      </c>
      <c r="AT90" s="445" t="str">
        <f t="shared" si="101"/>
        <v/>
      </c>
      <c r="AU90" s="446" t="str">
        <f t="shared" si="101"/>
        <v/>
      </c>
      <c r="AV90" s="458" t="str">
        <f t="shared" si="101"/>
        <v/>
      </c>
      <c r="AW90" s="445" t="str">
        <f t="shared" si="101"/>
        <v/>
      </c>
      <c r="AX90" s="445" t="str">
        <f t="shared" si="101"/>
        <v/>
      </c>
      <c r="AY90" s="457" t="str">
        <f t="shared" si="102"/>
        <v/>
      </c>
      <c r="AZ90" s="447" t="str">
        <f t="shared" si="100"/>
        <v/>
      </c>
      <c r="BA90" s="445" t="str">
        <f t="shared" si="100"/>
        <v/>
      </c>
      <c r="BB90" s="445" t="str">
        <f t="shared" si="100"/>
        <v/>
      </c>
      <c r="BC90" s="446" t="str">
        <f t="shared" si="100"/>
        <v/>
      </c>
      <c r="BD90" s="458" t="str">
        <f t="shared" si="100"/>
        <v/>
      </c>
      <c r="BE90" s="445" t="str">
        <f t="shared" si="100"/>
        <v/>
      </c>
      <c r="BF90" s="445" t="str">
        <f t="shared" si="100"/>
        <v/>
      </c>
      <c r="BG90" s="457" t="str">
        <f t="shared" si="100"/>
        <v/>
      </c>
      <c r="BH90" s="447" t="str">
        <f t="shared" si="100"/>
        <v/>
      </c>
      <c r="BI90" s="445" t="str">
        <f t="shared" si="100"/>
        <v/>
      </c>
      <c r="BJ90" s="445" t="str">
        <f t="shared" si="100"/>
        <v/>
      </c>
      <c r="BK90" s="446" t="str">
        <f t="shared" si="100"/>
        <v/>
      </c>
      <c r="BL90" s="458" t="str">
        <f t="shared" si="100"/>
        <v/>
      </c>
      <c r="BM90" s="445" t="str">
        <f t="shared" si="100"/>
        <v/>
      </c>
      <c r="BN90" s="445" t="str">
        <f t="shared" si="100"/>
        <v/>
      </c>
      <c r="BO90" s="457" t="str">
        <f t="shared" si="100"/>
        <v/>
      </c>
      <c r="BP90" s="458" t="str">
        <f t="shared" si="99"/>
        <v/>
      </c>
      <c r="BQ90" s="445" t="str">
        <f t="shared" si="99"/>
        <v/>
      </c>
      <c r="BR90" s="445" t="str">
        <f t="shared" si="99"/>
        <v/>
      </c>
      <c r="BS90" s="457" t="str">
        <f t="shared" si="99"/>
        <v/>
      </c>
      <c r="BT90" s="447" t="str">
        <f t="shared" si="99"/>
        <v/>
      </c>
      <c r="BU90" s="445" t="str">
        <f t="shared" si="99"/>
        <v/>
      </c>
      <c r="BV90" s="445" t="str">
        <f t="shared" si="99"/>
        <v/>
      </c>
      <c r="BW90" s="448" t="str">
        <f t="shared" si="99"/>
        <v/>
      </c>
    </row>
    <row r="91" spans="1:76" ht="15.95" customHeight="1">
      <c r="A91" s="491"/>
      <c r="B91" s="419" t="s">
        <v>792</v>
      </c>
      <c r="C91" s="483" t="str">
        <f>VLOOKUP(B91,'p10'!C:T,17,0)&amp;""</f>
        <v>×</v>
      </c>
      <c r="D91" s="419" t="str">
        <f>VLOOKUP(B91,'p10'!C:T,2,0)&amp;""</f>
        <v/>
      </c>
      <c r="E91" s="419" t="str">
        <f>VLOOKUP(B91,'p10'!C:T,5,0)&amp;""</f>
        <v/>
      </c>
      <c r="F91" s="419" t="str">
        <f>VLOOKUP(B91,'p10'!C:T,7,0)&amp;""</f>
        <v/>
      </c>
      <c r="G91" s="483" t="str">
        <f>VLOOKUP(B91,'p10'!C:T,15,0)&amp;""</f>
        <v/>
      </c>
      <c r="H91" s="483" t="str">
        <f>VLOOKUP(B91,'p10'!C:T,16,0)&amp;""</f>
        <v/>
      </c>
      <c r="I91" s="431"/>
      <c r="J91" s="432"/>
      <c r="K91" s="434"/>
      <c r="L91" s="373" t="s">
        <v>656</v>
      </c>
      <c r="M91" s="435"/>
      <c r="N91" s="558"/>
      <c r="O91" s="559"/>
      <c r="P91" s="434"/>
      <c r="Q91" s="373" t="s">
        <v>656</v>
      </c>
      <c r="R91" s="435"/>
      <c r="S91" s="433"/>
      <c r="T91" s="374" t="str">
        <f t="shared" si="103"/>
        <v/>
      </c>
      <c r="U91" s="445" t="str">
        <f t="shared" si="103"/>
        <v/>
      </c>
      <c r="V91" s="445" t="str">
        <f t="shared" si="103"/>
        <v/>
      </c>
      <c r="W91" s="446" t="str">
        <f t="shared" si="103"/>
        <v/>
      </c>
      <c r="X91" s="458" t="str">
        <f t="shared" si="103"/>
        <v/>
      </c>
      <c r="Y91" s="445" t="str">
        <f t="shared" si="103"/>
        <v/>
      </c>
      <c r="Z91" s="445" t="str">
        <f t="shared" si="103"/>
        <v/>
      </c>
      <c r="AA91" s="457" t="str">
        <f t="shared" si="103"/>
        <v/>
      </c>
      <c r="AB91" s="447" t="str">
        <f t="shared" si="103"/>
        <v/>
      </c>
      <c r="AC91" s="445" t="str">
        <f t="shared" si="103"/>
        <v/>
      </c>
      <c r="AD91" s="445" t="str">
        <f t="shared" si="103"/>
        <v/>
      </c>
      <c r="AE91" s="446" t="str">
        <f t="shared" si="103"/>
        <v/>
      </c>
      <c r="AF91" s="458" t="str">
        <f t="shared" si="103"/>
        <v/>
      </c>
      <c r="AG91" s="445" t="str">
        <f t="shared" si="103"/>
        <v/>
      </c>
      <c r="AH91" s="445" t="str">
        <f t="shared" si="103"/>
        <v/>
      </c>
      <c r="AI91" s="457" t="str">
        <f t="shared" si="101"/>
        <v/>
      </c>
      <c r="AJ91" s="447" t="str">
        <f t="shared" si="101"/>
        <v/>
      </c>
      <c r="AK91" s="445" t="str">
        <f t="shared" si="101"/>
        <v/>
      </c>
      <c r="AL91" s="445" t="str">
        <f t="shared" si="101"/>
        <v/>
      </c>
      <c r="AM91" s="446" t="str">
        <f t="shared" si="101"/>
        <v/>
      </c>
      <c r="AN91" s="458" t="str">
        <f t="shared" si="101"/>
        <v/>
      </c>
      <c r="AO91" s="445" t="str">
        <f t="shared" si="101"/>
        <v/>
      </c>
      <c r="AP91" s="445" t="str">
        <f t="shared" si="101"/>
        <v/>
      </c>
      <c r="AQ91" s="457" t="str">
        <f t="shared" si="101"/>
        <v/>
      </c>
      <c r="AR91" s="447" t="str">
        <f t="shared" si="101"/>
        <v/>
      </c>
      <c r="AS91" s="445" t="str">
        <f t="shared" si="101"/>
        <v/>
      </c>
      <c r="AT91" s="445" t="str">
        <f t="shared" si="101"/>
        <v/>
      </c>
      <c r="AU91" s="446" t="str">
        <f t="shared" si="101"/>
        <v/>
      </c>
      <c r="AV91" s="458" t="str">
        <f t="shared" si="101"/>
        <v/>
      </c>
      <c r="AW91" s="445" t="str">
        <f t="shared" si="101"/>
        <v/>
      </c>
      <c r="AX91" s="445" t="str">
        <f t="shared" si="101"/>
        <v/>
      </c>
      <c r="AY91" s="457" t="str">
        <f t="shared" si="102"/>
        <v/>
      </c>
      <c r="AZ91" s="447" t="str">
        <f t="shared" si="100"/>
        <v/>
      </c>
      <c r="BA91" s="445" t="str">
        <f t="shared" si="100"/>
        <v/>
      </c>
      <c r="BB91" s="445" t="str">
        <f t="shared" si="100"/>
        <v/>
      </c>
      <c r="BC91" s="446" t="str">
        <f t="shared" si="100"/>
        <v/>
      </c>
      <c r="BD91" s="458" t="str">
        <f t="shared" si="100"/>
        <v/>
      </c>
      <c r="BE91" s="445" t="str">
        <f t="shared" si="100"/>
        <v/>
      </c>
      <c r="BF91" s="445" t="str">
        <f t="shared" si="100"/>
        <v/>
      </c>
      <c r="BG91" s="457" t="str">
        <f t="shared" si="100"/>
        <v/>
      </c>
      <c r="BH91" s="447" t="str">
        <f t="shared" si="100"/>
        <v/>
      </c>
      <c r="BI91" s="445" t="str">
        <f t="shared" si="100"/>
        <v/>
      </c>
      <c r="BJ91" s="445" t="str">
        <f t="shared" si="100"/>
        <v/>
      </c>
      <c r="BK91" s="446" t="str">
        <f t="shared" si="100"/>
        <v/>
      </c>
      <c r="BL91" s="458" t="str">
        <f t="shared" si="100"/>
        <v/>
      </c>
      <c r="BM91" s="445" t="str">
        <f t="shared" si="100"/>
        <v/>
      </c>
      <c r="BN91" s="445" t="str">
        <f t="shared" si="100"/>
        <v/>
      </c>
      <c r="BO91" s="457" t="str">
        <f t="shared" si="100"/>
        <v/>
      </c>
      <c r="BP91" s="458" t="str">
        <f t="shared" si="99"/>
        <v/>
      </c>
      <c r="BQ91" s="445" t="str">
        <f t="shared" si="99"/>
        <v/>
      </c>
      <c r="BR91" s="445" t="str">
        <f t="shared" si="99"/>
        <v/>
      </c>
      <c r="BS91" s="457" t="str">
        <f t="shared" si="99"/>
        <v/>
      </c>
      <c r="BT91" s="447" t="str">
        <f t="shared" si="99"/>
        <v/>
      </c>
      <c r="BU91" s="445" t="str">
        <f t="shared" si="99"/>
        <v/>
      </c>
      <c r="BV91" s="445" t="str">
        <f t="shared" si="99"/>
        <v/>
      </c>
      <c r="BW91" s="448" t="str">
        <f t="shared" si="99"/>
        <v/>
      </c>
    </row>
    <row r="92" spans="1:76" ht="15.95" customHeight="1">
      <c r="A92" s="491"/>
      <c r="B92" s="419" t="s">
        <v>793</v>
      </c>
      <c r="C92" s="483" t="str">
        <f>VLOOKUP(B92,'p10'!C:T,17,0)&amp;""</f>
        <v>×</v>
      </c>
      <c r="D92" s="419" t="str">
        <f>VLOOKUP(B92,'p10'!C:T,2,0)&amp;""</f>
        <v/>
      </c>
      <c r="E92" s="419" t="str">
        <f>VLOOKUP(B92,'p10'!C:T,5,0)&amp;""</f>
        <v/>
      </c>
      <c r="F92" s="419" t="str">
        <f>VLOOKUP(B92,'p10'!C:T,7,0)&amp;""</f>
        <v/>
      </c>
      <c r="G92" s="483" t="str">
        <f>VLOOKUP(B92,'p10'!C:T,15,0)&amp;""</f>
        <v/>
      </c>
      <c r="H92" s="483" t="str">
        <f>VLOOKUP(B92,'p10'!C:T,16,0)&amp;""</f>
        <v/>
      </c>
      <c r="I92" s="431"/>
      <c r="J92" s="432"/>
      <c r="K92" s="434"/>
      <c r="L92" s="373" t="s">
        <v>656</v>
      </c>
      <c r="M92" s="435"/>
      <c r="N92" s="558"/>
      <c r="O92" s="559"/>
      <c r="P92" s="434"/>
      <c r="Q92" s="373" t="s">
        <v>656</v>
      </c>
      <c r="R92" s="435"/>
      <c r="S92" s="433"/>
      <c r="T92" s="374" t="str">
        <f t="shared" si="103"/>
        <v/>
      </c>
      <c r="U92" s="445" t="str">
        <f t="shared" si="103"/>
        <v/>
      </c>
      <c r="V92" s="445" t="str">
        <f t="shared" si="103"/>
        <v/>
      </c>
      <c r="W92" s="446" t="str">
        <f t="shared" si="103"/>
        <v/>
      </c>
      <c r="X92" s="458" t="str">
        <f t="shared" si="103"/>
        <v/>
      </c>
      <c r="Y92" s="445" t="str">
        <f t="shared" si="103"/>
        <v/>
      </c>
      <c r="Z92" s="445" t="str">
        <f t="shared" si="103"/>
        <v/>
      </c>
      <c r="AA92" s="457" t="str">
        <f t="shared" si="103"/>
        <v/>
      </c>
      <c r="AB92" s="447" t="str">
        <f t="shared" si="103"/>
        <v/>
      </c>
      <c r="AC92" s="445" t="str">
        <f t="shared" si="103"/>
        <v/>
      </c>
      <c r="AD92" s="445" t="str">
        <f t="shared" si="103"/>
        <v/>
      </c>
      <c r="AE92" s="446" t="str">
        <f t="shared" si="103"/>
        <v/>
      </c>
      <c r="AF92" s="458" t="str">
        <f t="shared" si="103"/>
        <v/>
      </c>
      <c r="AG92" s="445" t="str">
        <f t="shared" si="103"/>
        <v/>
      </c>
      <c r="AH92" s="445" t="str">
        <f t="shared" si="103"/>
        <v/>
      </c>
      <c r="AI92" s="457" t="str">
        <f t="shared" si="101"/>
        <v/>
      </c>
      <c r="AJ92" s="447" t="str">
        <f t="shared" si="101"/>
        <v/>
      </c>
      <c r="AK92" s="445" t="str">
        <f t="shared" si="101"/>
        <v/>
      </c>
      <c r="AL92" s="445" t="str">
        <f t="shared" si="101"/>
        <v/>
      </c>
      <c r="AM92" s="446" t="str">
        <f t="shared" si="101"/>
        <v/>
      </c>
      <c r="AN92" s="458" t="str">
        <f t="shared" si="101"/>
        <v/>
      </c>
      <c r="AO92" s="445" t="str">
        <f t="shared" si="101"/>
        <v/>
      </c>
      <c r="AP92" s="445" t="str">
        <f t="shared" si="101"/>
        <v/>
      </c>
      <c r="AQ92" s="457" t="str">
        <f t="shared" si="101"/>
        <v/>
      </c>
      <c r="AR92" s="447" t="str">
        <f t="shared" si="101"/>
        <v/>
      </c>
      <c r="AS92" s="445" t="str">
        <f t="shared" si="101"/>
        <v/>
      </c>
      <c r="AT92" s="445" t="str">
        <f t="shared" si="101"/>
        <v/>
      </c>
      <c r="AU92" s="446" t="str">
        <f t="shared" si="101"/>
        <v/>
      </c>
      <c r="AV92" s="458" t="str">
        <f t="shared" si="101"/>
        <v/>
      </c>
      <c r="AW92" s="445" t="str">
        <f t="shared" si="101"/>
        <v/>
      </c>
      <c r="AX92" s="445" t="str">
        <f t="shared" si="101"/>
        <v/>
      </c>
      <c r="AY92" s="457" t="str">
        <f t="shared" si="102"/>
        <v/>
      </c>
      <c r="AZ92" s="447" t="str">
        <f t="shared" si="100"/>
        <v/>
      </c>
      <c r="BA92" s="445" t="str">
        <f t="shared" si="100"/>
        <v/>
      </c>
      <c r="BB92" s="445" t="str">
        <f t="shared" si="100"/>
        <v/>
      </c>
      <c r="BC92" s="446" t="str">
        <f t="shared" si="100"/>
        <v/>
      </c>
      <c r="BD92" s="458" t="str">
        <f t="shared" si="100"/>
        <v/>
      </c>
      <c r="BE92" s="445" t="str">
        <f t="shared" si="100"/>
        <v/>
      </c>
      <c r="BF92" s="445" t="str">
        <f t="shared" si="100"/>
        <v/>
      </c>
      <c r="BG92" s="457" t="str">
        <f t="shared" si="100"/>
        <v/>
      </c>
      <c r="BH92" s="447" t="str">
        <f t="shared" si="100"/>
        <v/>
      </c>
      <c r="BI92" s="445" t="str">
        <f t="shared" si="100"/>
        <v/>
      </c>
      <c r="BJ92" s="445" t="str">
        <f t="shared" si="100"/>
        <v/>
      </c>
      <c r="BK92" s="446" t="str">
        <f t="shared" si="100"/>
        <v/>
      </c>
      <c r="BL92" s="458" t="str">
        <f t="shared" si="100"/>
        <v/>
      </c>
      <c r="BM92" s="445" t="str">
        <f t="shared" si="100"/>
        <v/>
      </c>
      <c r="BN92" s="445" t="str">
        <f t="shared" si="100"/>
        <v/>
      </c>
      <c r="BO92" s="457" t="str">
        <f t="shared" si="100"/>
        <v/>
      </c>
      <c r="BP92" s="458" t="str">
        <f t="shared" si="99"/>
        <v/>
      </c>
      <c r="BQ92" s="445" t="str">
        <f t="shared" si="99"/>
        <v/>
      </c>
      <c r="BR92" s="445" t="str">
        <f t="shared" si="99"/>
        <v/>
      </c>
      <c r="BS92" s="457" t="str">
        <f t="shared" si="99"/>
        <v/>
      </c>
      <c r="BT92" s="447" t="str">
        <f t="shared" si="99"/>
        <v/>
      </c>
      <c r="BU92" s="445" t="str">
        <f t="shared" si="99"/>
        <v/>
      </c>
      <c r="BV92" s="445" t="str">
        <f t="shared" si="99"/>
        <v/>
      </c>
      <c r="BW92" s="448" t="str">
        <f t="shared" si="99"/>
        <v/>
      </c>
    </row>
    <row r="93" spans="1:76" ht="15.95" customHeight="1">
      <c r="A93" s="491"/>
      <c r="B93" s="419" t="s">
        <v>794</v>
      </c>
      <c r="C93" s="483" t="str">
        <f>VLOOKUP(B93,'p10'!C:T,17,0)&amp;""</f>
        <v>×</v>
      </c>
      <c r="D93" s="419" t="str">
        <f>VLOOKUP(B93,'p10'!C:T,2,0)&amp;""</f>
        <v/>
      </c>
      <c r="E93" s="419" t="str">
        <f>VLOOKUP(B93,'p10'!C:T,5,0)&amp;""</f>
        <v/>
      </c>
      <c r="F93" s="419" t="str">
        <f>VLOOKUP(B93,'p10'!C:T,7,0)&amp;""</f>
        <v/>
      </c>
      <c r="G93" s="483" t="str">
        <f>VLOOKUP(B93,'p10'!C:T,15,0)&amp;""</f>
        <v/>
      </c>
      <c r="H93" s="483" t="str">
        <f>VLOOKUP(B93,'p10'!C:T,16,0)&amp;""</f>
        <v/>
      </c>
      <c r="I93" s="431"/>
      <c r="J93" s="432"/>
      <c r="K93" s="434"/>
      <c r="L93" s="373" t="s">
        <v>656</v>
      </c>
      <c r="M93" s="435"/>
      <c r="N93" s="558"/>
      <c r="O93" s="559"/>
      <c r="P93" s="434"/>
      <c r="Q93" s="373" t="s">
        <v>656</v>
      </c>
      <c r="R93" s="435"/>
      <c r="S93" s="433"/>
      <c r="T93" s="374" t="str">
        <f t="shared" si="103"/>
        <v/>
      </c>
      <c r="U93" s="445" t="str">
        <f t="shared" si="103"/>
        <v/>
      </c>
      <c r="V93" s="445" t="str">
        <f t="shared" si="103"/>
        <v/>
      </c>
      <c r="W93" s="446" t="str">
        <f t="shared" si="103"/>
        <v/>
      </c>
      <c r="X93" s="458" t="str">
        <f t="shared" si="103"/>
        <v/>
      </c>
      <c r="Y93" s="445" t="str">
        <f t="shared" si="103"/>
        <v/>
      </c>
      <c r="Z93" s="445" t="str">
        <f t="shared" si="103"/>
        <v/>
      </c>
      <c r="AA93" s="457" t="str">
        <f t="shared" si="103"/>
        <v/>
      </c>
      <c r="AB93" s="447" t="str">
        <f t="shared" si="103"/>
        <v/>
      </c>
      <c r="AC93" s="445" t="str">
        <f t="shared" si="103"/>
        <v/>
      </c>
      <c r="AD93" s="445" t="str">
        <f t="shared" si="103"/>
        <v/>
      </c>
      <c r="AE93" s="446" t="str">
        <f t="shared" si="103"/>
        <v/>
      </c>
      <c r="AF93" s="458" t="str">
        <f t="shared" si="103"/>
        <v/>
      </c>
      <c r="AG93" s="445" t="str">
        <f t="shared" si="103"/>
        <v/>
      </c>
      <c r="AH93" s="445" t="str">
        <f t="shared" si="103"/>
        <v/>
      </c>
      <c r="AI93" s="457" t="str">
        <f t="shared" si="101"/>
        <v/>
      </c>
      <c r="AJ93" s="447" t="str">
        <f t="shared" si="101"/>
        <v/>
      </c>
      <c r="AK93" s="445" t="str">
        <f t="shared" si="101"/>
        <v/>
      </c>
      <c r="AL93" s="445" t="str">
        <f t="shared" si="101"/>
        <v/>
      </c>
      <c r="AM93" s="446" t="str">
        <f t="shared" si="101"/>
        <v/>
      </c>
      <c r="AN93" s="458" t="str">
        <f t="shared" si="101"/>
        <v/>
      </c>
      <c r="AO93" s="445" t="str">
        <f t="shared" si="101"/>
        <v/>
      </c>
      <c r="AP93" s="445" t="str">
        <f t="shared" si="101"/>
        <v/>
      </c>
      <c r="AQ93" s="457" t="str">
        <f t="shared" si="101"/>
        <v/>
      </c>
      <c r="AR93" s="447" t="str">
        <f t="shared" si="101"/>
        <v/>
      </c>
      <c r="AS93" s="445" t="str">
        <f t="shared" si="101"/>
        <v/>
      </c>
      <c r="AT93" s="445" t="str">
        <f t="shared" si="101"/>
        <v/>
      </c>
      <c r="AU93" s="446" t="str">
        <f t="shared" si="101"/>
        <v/>
      </c>
      <c r="AV93" s="458" t="str">
        <f t="shared" si="101"/>
        <v/>
      </c>
      <c r="AW93" s="445" t="str">
        <f t="shared" si="101"/>
        <v/>
      </c>
      <c r="AX93" s="445" t="str">
        <f t="shared" si="101"/>
        <v/>
      </c>
      <c r="AY93" s="457" t="str">
        <f t="shared" si="102"/>
        <v/>
      </c>
      <c r="AZ93" s="447" t="str">
        <f t="shared" si="100"/>
        <v/>
      </c>
      <c r="BA93" s="445" t="str">
        <f t="shared" si="100"/>
        <v/>
      </c>
      <c r="BB93" s="445" t="str">
        <f t="shared" si="100"/>
        <v/>
      </c>
      <c r="BC93" s="446" t="str">
        <f t="shared" si="100"/>
        <v/>
      </c>
      <c r="BD93" s="458" t="str">
        <f t="shared" si="100"/>
        <v/>
      </c>
      <c r="BE93" s="445" t="str">
        <f t="shared" si="100"/>
        <v/>
      </c>
      <c r="BF93" s="445" t="str">
        <f t="shared" si="100"/>
        <v/>
      </c>
      <c r="BG93" s="457" t="str">
        <f t="shared" si="100"/>
        <v/>
      </c>
      <c r="BH93" s="447" t="str">
        <f t="shared" si="100"/>
        <v/>
      </c>
      <c r="BI93" s="445" t="str">
        <f t="shared" si="100"/>
        <v/>
      </c>
      <c r="BJ93" s="445" t="str">
        <f t="shared" si="100"/>
        <v/>
      </c>
      <c r="BK93" s="446" t="str">
        <f t="shared" si="100"/>
        <v/>
      </c>
      <c r="BL93" s="458" t="str">
        <f t="shared" si="100"/>
        <v/>
      </c>
      <c r="BM93" s="445" t="str">
        <f t="shared" si="100"/>
        <v/>
      </c>
      <c r="BN93" s="445" t="str">
        <f t="shared" si="100"/>
        <v/>
      </c>
      <c r="BO93" s="457" t="str">
        <f t="shared" si="100"/>
        <v/>
      </c>
      <c r="BP93" s="458" t="str">
        <f t="shared" si="99"/>
        <v/>
      </c>
      <c r="BQ93" s="445" t="str">
        <f t="shared" si="99"/>
        <v/>
      </c>
      <c r="BR93" s="445" t="str">
        <f t="shared" si="99"/>
        <v/>
      </c>
      <c r="BS93" s="457" t="str">
        <f t="shared" si="99"/>
        <v/>
      </c>
      <c r="BT93" s="447" t="str">
        <f t="shared" si="99"/>
        <v/>
      </c>
      <c r="BU93" s="445" t="str">
        <f t="shared" si="99"/>
        <v/>
      </c>
      <c r="BV93" s="445" t="str">
        <f t="shared" si="99"/>
        <v/>
      </c>
      <c r="BW93" s="448" t="str">
        <f t="shared" si="99"/>
        <v/>
      </c>
    </row>
    <row r="94" spans="1:76" ht="15.95" customHeight="1">
      <c r="A94" s="491"/>
      <c r="B94" s="419" t="s">
        <v>795</v>
      </c>
      <c r="C94" s="483" t="str">
        <f>VLOOKUP(B94,'p10'!C:T,17,0)&amp;""</f>
        <v>×</v>
      </c>
      <c r="D94" s="419" t="str">
        <f>VLOOKUP(B94,'p10'!C:T,2,0)&amp;""</f>
        <v/>
      </c>
      <c r="E94" s="419" t="str">
        <f>VLOOKUP(B94,'p10'!C:T,5,0)&amp;""</f>
        <v/>
      </c>
      <c r="F94" s="419" t="str">
        <f>VLOOKUP(B94,'p10'!C:T,7,0)&amp;""</f>
        <v/>
      </c>
      <c r="G94" s="483" t="str">
        <f>VLOOKUP(B94,'p10'!C:T,15,0)&amp;""</f>
        <v/>
      </c>
      <c r="H94" s="483" t="str">
        <f>VLOOKUP(B94,'p10'!C:T,16,0)&amp;""</f>
        <v/>
      </c>
      <c r="I94" s="431"/>
      <c r="J94" s="432"/>
      <c r="K94" s="434"/>
      <c r="L94" s="373" t="s">
        <v>656</v>
      </c>
      <c r="M94" s="435"/>
      <c r="N94" s="558"/>
      <c r="O94" s="559"/>
      <c r="P94" s="434"/>
      <c r="Q94" s="373" t="s">
        <v>656</v>
      </c>
      <c r="R94" s="435"/>
      <c r="S94" s="433"/>
      <c r="T94" s="374" t="str">
        <f t="shared" si="103"/>
        <v/>
      </c>
      <c r="U94" s="445" t="str">
        <f t="shared" si="103"/>
        <v/>
      </c>
      <c r="V94" s="445" t="str">
        <f t="shared" si="103"/>
        <v/>
      </c>
      <c r="W94" s="446" t="str">
        <f t="shared" si="103"/>
        <v/>
      </c>
      <c r="X94" s="458" t="str">
        <f t="shared" si="103"/>
        <v/>
      </c>
      <c r="Y94" s="445" t="str">
        <f t="shared" si="103"/>
        <v/>
      </c>
      <c r="Z94" s="445" t="str">
        <f t="shared" si="103"/>
        <v/>
      </c>
      <c r="AA94" s="457" t="str">
        <f t="shared" si="103"/>
        <v/>
      </c>
      <c r="AB94" s="447" t="str">
        <f t="shared" si="103"/>
        <v/>
      </c>
      <c r="AC94" s="445" t="str">
        <f t="shared" si="103"/>
        <v/>
      </c>
      <c r="AD94" s="445" t="str">
        <f t="shared" si="103"/>
        <v/>
      </c>
      <c r="AE94" s="446" t="str">
        <f t="shared" si="103"/>
        <v/>
      </c>
      <c r="AF94" s="458" t="str">
        <f t="shared" si="103"/>
        <v/>
      </c>
      <c r="AG94" s="445" t="str">
        <f t="shared" si="103"/>
        <v/>
      </c>
      <c r="AH94" s="445" t="str">
        <f t="shared" si="103"/>
        <v/>
      </c>
      <c r="AI94" s="457" t="str">
        <f t="shared" si="101"/>
        <v/>
      </c>
      <c r="AJ94" s="447" t="str">
        <f t="shared" si="101"/>
        <v/>
      </c>
      <c r="AK94" s="445" t="str">
        <f t="shared" si="101"/>
        <v/>
      </c>
      <c r="AL94" s="445" t="str">
        <f t="shared" si="101"/>
        <v/>
      </c>
      <c r="AM94" s="446" t="str">
        <f t="shared" si="101"/>
        <v/>
      </c>
      <c r="AN94" s="458" t="str">
        <f t="shared" si="101"/>
        <v/>
      </c>
      <c r="AO94" s="445" t="str">
        <f t="shared" si="101"/>
        <v/>
      </c>
      <c r="AP94" s="445" t="str">
        <f t="shared" si="101"/>
        <v/>
      </c>
      <c r="AQ94" s="457" t="str">
        <f t="shared" si="101"/>
        <v/>
      </c>
      <c r="AR94" s="447" t="str">
        <f t="shared" si="101"/>
        <v/>
      </c>
      <c r="AS94" s="445" t="str">
        <f t="shared" si="101"/>
        <v/>
      </c>
      <c r="AT94" s="445" t="str">
        <f t="shared" si="101"/>
        <v/>
      </c>
      <c r="AU94" s="446" t="str">
        <f t="shared" si="101"/>
        <v/>
      </c>
      <c r="AV94" s="458" t="str">
        <f t="shared" si="101"/>
        <v/>
      </c>
      <c r="AW94" s="445" t="str">
        <f t="shared" si="101"/>
        <v/>
      </c>
      <c r="AX94" s="445" t="str">
        <f t="shared" si="101"/>
        <v/>
      </c>
      <c r="AY94" s="457" t="str">
        <f t="shared" si="102"/>
        <v/>
      </c>
      <c r="AZ94" s="447" t="str">
        <f t="shared" si="100"/>
        <v/>
      </c>
      <c r="BA94" s="445" t="str">
        <f t="shared" si="100"/>
        <v/>
      </c>
      <c r="BB94" s="445" t="str">
        <f t="shared" si="100"/>
        <v/>
      </c>
      <c r="BC94" s="446" t="str">
        <f t="shared" si="100"/>
        <v/>
      </c>
      <c r="BD94" s="458" t="str">
        <f t="shared" si="100"/>
        <v/>
      </c>
      <c r="BE94" s="445" t="str">
        <f t="shared" si="100"/>
        <v/>
      </c>
      <c r="BF94" s="445" t="str">
        <f t="shared" si="100"/>
        <v/>
      </c>
      <c r="BG94" s="457" t="str">
        <f t="shared" si="100"/>
        <v/>
      </c>
      <c r="BH94" s="447" t="str">
        <f t="shared" si="100"/>
        <v/>
      </c>
      <c r="BI94" s="445" t="str">
        <f t="shared" si="100"/>
        <v/>
      </c>
      <c r="BJ94" s="445" t="str">
        <f t="shared" si="100"/>
        <v/>
      </c>
      <c r="BK94" s="446" t="str">
        <f t="shared" si="100"/>
        <v/>
      </c>
      <c r="BL94" s="458" t="str">
        <f t="shared" si="100"/>
        <v/>
      </c>
      <c r="BM94" s="445" t="str">
        <f t="shared" si="100"/>
        <v/>
      </c>
      <c r="BN94" s="445" t="str">
        <f t="shared" si="100"/>
        <v/>
      </c>
      <c r="BO94" s="457" t="str">
        <f t="shared" si="100"/>
        <v/>
      </c>
      <c r="BP94" s="458" t="str">
        <f t="shared" si="99"/>
        <v/>
      </c>
      <c r="BQ94" s="445" t="str">
        <f t="shared" si="99"/>
        <v/>
      </c>
      <c r="BR94" s="445" t="str">
        <f t="shared" si="99"/>
        <v/>
      </c>
      <c r="BS94" s="457" t="str">
        <f t="shared" si="99"/>
        <v/>
      </c>
      <c r="BT94" s="447" t="str">
        <f t="shared" si="99"/>
        <v/>
      </c>
      <c r="BU94" s="445" t="str">
        <f t="shared" si="99"/>
        <v/>
      </c>
      <c r="BV94" s="445" t="str">
        <f t="shared" si="99"/>
        <v/>
      </c>
      <c r="BW94" s="448" t="str">
        <f t="shared" si="99"/>
        <v/>
      </c>
    </row>
    <row r="95" spans="1:76" ht="15.95" customHeight="1">
      <c r="A95" s="491"/>
      <c r="B95" s="419" t="s">
        <v>796</v>
      </c>
      <c r="C95" s="483" t="str">
        <f>VLOOKUP(B95,'p10'!C:T,17,0)&amp;""</f>
        <v>×</v>
      </c>
      <c r="D95" s="419" t="str">
        <f>VLOOKUP(B95,'p10'!C:T,2,0)&amp;""</f>
        <v/>
      </c>
      <c r="E95" s="419" t="str">
        <f>VLOOKUP(B95,'p10'!C:T,5,0)&amp;""</f>
        <v/>
      </c>
      <c r="F95" s="419" t="str">
        <f>VLOOKUP(B95,'p10'!C:T,7,0)&amp;""</f>
        <v/>
      </c>
      <c r="G95" s="483" t="str">
        <f>VLOOKUP(B95,'p10'!C:T,15,0)&amp;""</f>
        <v/>
      </c>
      <c r="H95" s="483" t="str">
        <f>VLOOKUP(B95,'p10'!C:T,16,0)&amp;""</f>
        <v/>
      </c>
      <c r="I95" s="431"/>
      <c r="J95" s="432"/>
      <c r="K95" s="434"/>
      <c r="L95" s="373" t="s">
        <v>656</v>
      </c>
      <c r="M95" s="435"/>
      <c r="N95" s="558"/>
      <c r="O95" s="559"/>
      <c r="P95" s="434"/>
      <c r="Q95" s="373" t="s">
        <v>656</v>
      </c>
      <c r="R95" s="435"/>
      <c r="S95" s="433"/>
      <c r="T95" s="374" t="str">
        <f t="shared" si="103"/>
        <v/>
      </c>
      <c r="U95" s="445" t="str">
        <f t="shared" si="103"/>
        <v/>
      </c>
      <c r="V95" s="445" t="str">
        <f t="shared" si="103"/>
        <v/>
      </c>
      <c r="W95" s="446" t="str">
        <f t="shared" si="103"/>
        <v/>
      </c>
      <c r="X95" s="458" t="str">
        <f t="shared" si="103"/>
        <v/>
      </c>
      <c r="Y95" s="445" t="str">
        <f t="shared" si="103"/>
        <v/>
      </c>
      <c r="Z95" s="445" t="str">
        <f t="shared" si="103"/>
        <v/>
      </c>
      <c r="AA95" s="457" t="str">
        <f t="shared" si="103"/>
        <v/>
      </c>
      <c r="AB95" s="447" t="str">
        <f t="shared" si="103"/>
        <v/>
      </c>
      <c r="AC95" s="445" t="str">
        <f t="shared" si="103"/>
        <v/>
      </c>
      <c r="AD95" s="445" t="str">
        <f t="shared" si="103"/>
        <v/>
      </c>
      <c r="AE95" s="446" t="str">
        <f t="shared" si="103"/>
        <v/>
      </c>
      <c r="AF95" s="458" t="str">
        <f t="shared" si="103"/>
        <v/>
      </c>
      <c r="AG95" s="445" t="str">
        <f t="shared" si="103"/>
        <v/>
      </c>
      <c r="AH95" s="445" t="str">
        <f t="shared" si="103"/>
        <v/>
      </c>
      <c r="AI95" s="457" t="str">
        <f t="shared" si="101"/>
        <v/>
      </c>
      <c r="AJ95" s="447" t="str">
        <f t="shared" si="101"/>
        <v/>
      </c>
      <c r="AK95" s="445" t="str">
        <f t="shared" si="101"/>
        <v/>
      </c>
      <c r="AL95" s="445" t="str">
        <f t="shared" si="101"/>
        <v/>
      </c>
      <c r="AM95" s="446" t="str">
        <f t="shared" si="101"/>
        <v/>
      </c>
      <c r="AN95" s="458" t="str">
        <f t="shared" si="101"/>
        <v/>
      </c>
      <c r="AO95" s="445" t="str">
        <f t="shared" si="101"/>
        <v/>
      </c>
      <c r="AP95" s="445" t="str">
        <f t="shared" si="101"/>
        <v/>
      </c>
      <c r="AQ95" s="457" t="str">
        <f t="shared" si="101"/>
        <v/>
      </c>
      <c r="AR95" s="447" t="str">
        <f t="shared" si="101"/>
        <v/>
      </c>
      <c r="AS95" s="445" t="str">
        <f t="shared" si="101"/>
        <v/>
      </c>
      <c r="AT95" s="445" t="str">
        <f t="shared" si="101"/>
        <v/>
      </c>
      <c r="AU95" s="446" t="str">
        <f t="shared" si="101"/>
        <v/>
      </c>
      <c r="AV95" s="458" t="str">
        <f t="shared" si="101"/>
        <v/>
      </c>
      <c r="AW95" s="445" t="str">
        <f t="shared" si="101"/>
        <v/>
      </c>
      <c r="AX95" s="445" t="str">
        <f t="shared" si="101"/>
        <v/>
      </c>
      <c r="AY95" s="457" t="str">
        <f t="shared" si="102"/>
        <v/>
      </c>
      <c r="AZ95" s="447" t="str">
        <f t="shared" si="100"/>
        <v/>
      </c>
      <c r="BA95" s="445" t="str">
        <f t="shared" si="100"/>
        <v/>
      </c>
      <c r="BB95" s="445" t="str">
        <f t="shared" si="100"/>
        <v/>
      </c>
      <c r="BC95" s="446" t="str">
        <f t="shared" si="100"/>
        <v/>
      </c>
      <c r="BD95" s="458" t="str">
        <f t="shared" si="100"/>
        <v/>
      </c>
      <c r="BE95" s="445" t="str">
        <f t="shared" si="100"/>
        <v/>
      </c>
      <c r="BF95" s="445" t="str">
        <f t="shared" si="100"/>
        <v/>
      </c>
      <c r="BG95" s="457" t="str">
        <f t="shared" si="100"/>
        <v/>
      </c>
      <c r="BH95" s="447" t="str">
        <f t="shared" si="100"/>
        <v/>
      </c>
      <c r="BI95" s="445" t="str">
        <f t="shared" si="100"/>
        <v/>
      </c>
      <c r="BJ95" s="445" t="str">
        <f t="shared" si="100"/>
        <v/>
      </c>
      <c r="BK95" s="446" t="str">
        <f t="shared" si="100"/>
        <v/>
      </c>
      <c r="BL95" s="458" t="str">
        <f t="shared" si="100"/>
        <v/>
      </c>
      <c r="BM95" s="445" t="str">
        <f t="shared" si="100"/>
        <v/>
      </c>
      <c r="BN95" s="445" t="str">
        <f t="shared" si="100"/>
        <v/>
      </c>
      <c r="BO95" s="457" t="str">
        <f t="shared" si="100"/>
        <v/>
      </c>
      <c r="BP95" s="458" t="str">
        <f t="shared" si="99"/>
        <v/>
      </c>
      <c r="BQ95" s="445" t="str">
        <f t="shared" si="99"/>
        <v/>
      </c>
      <c r="BR95" s="445" t="str">
        <f t="shared" si="99"/>
        <v/>
      </c>
      <c r="BS95" s="457" t="str">
        <f t="shared" si="99"/>
        <v/>
      </c>
      <c r="BT95" s="447" t="str">
        <f t="shared" si="99"/>
        <v/>
      </c>
      <c r="BU95" s="445" t="str">
        <f t="shared" si="99"/>
        <v/>
      </c>
      <c r="BV95" s="445" t="str">
        <f t="shared" si="99"/>
        <v/>
      </c>
      <c r="BW95" s="448" t="str">
        <f t="shared" si="99"/>
        <v/>
      </c>
    </row>
    <row r="96" spans="1:76" ht="15.95" customHeight="1">
      <c r="A96" s="491"/>
      <c r="B96" s="419" t="s">
        <v>797</v>
      </c>
      <c r="C96" s="483" t="str">
        <f>VLOOKUP(B96,'p10'!C:T,17,0)&amp;""</f>
        <v>×</v>
      </c>
      <c r="D96" s="419" t="str">
        <f>VLOOKUP(B96,'p10'!C:T,2,0)&amp;""</f>
        <v/>
      </c>
      <c r="E96" s="419" t="str">
        <f>VLOOKUP(B96,'p10'!C:T,5,0)&amp;""</f>
        <v/>
      </c>
      <c r="F96" s="419" t="str">
        <f>VLOOKUP(B96,'p10'!C:T,7,0)&amp;""</f>
        <v/>
      </c>
      <c r="G96" s="483" t="str">
        <f>VLOOKUP(B96,'p10'!C:T,15,0)&amp;""</f>
        <v/>
      </c>
      <c r="H96" s="483" t="str">
        <f>VLOOKUP(B96,'p10'!C:T,16,0)&amp;""</f>
        <v/>
      </c>
      <c r="I96" s="431"/>
      <c r="J96" s="432"/>
      <c r="K96" s="434"/>
      <c r="L96" s="373" t="s">
        <v>656</v>
      </c>
      <c r="M96" s="435"/>
      <c r="N96" s="558"/>
      <c r="O96" s="559"/>
      <c r="P96" s="434"/>
      <c r="Q96" s="373" t="s">
        <v>656</v>
      </c>
      <c r="R96" s="435"/>
      <c r="S96" s="433"/>
      <c r="T96" s="374" t="str">
        <f t="shared" si="103"/>
        <v/>
      </c>
      <c r="U96" s="445" t="str">
        <f t="shared" si="103"/>
        <v/>
      </c>
      <c r="V96" s="445" t="str">
        <f t="shared" si="103"/>
        <v/>
      </c>
      <c r="W96" s="446" t="str">
        <f t="shared" si="103"/>
        <v/>
      </c>
      <c r="X96" s="458" t="str">
        <f t="shared" si="103"/>
        <v/>
      </c>
      <c r="Y96" s="445" t="str">
        <f t="shared" si="103"/>
        <v/>
      </c>
      <c r="Z96" s="445" t="str">
        <f t="shared" si="103"/>
        <v/>
      </c>
      <c r="AA96" s="457" t="str">
        <f t="shared" si="103"/>
        <v/>
      </c>
      <c r="AB96" s="447" t="str">
        <f t="shared" si="103"/>
        <v/>
      </c>
      <c r="AC96" s="445" t="str">
        <f t="shared" si="103"/>
        <v/>
      </c>
      <c r="AD96" s="445" t="str">
        <f t="shared" si="103"/>
        <v/>
      </c>
      <c r="AE96" s="446" t="str">
        <f t="shared" si="103"/>
        <v/>
      </c>
      <c r="AF96" s="458" t="str">
        <f t="shared" si="103"/>
        <v/>
      </c>
      <c r="AG96" s="445" t="str">
        <f t="shared" si="103"/>
        <v/>
      </c>
      <c r="AH96" s="445" t="str">
        <f t="shared" si="103"/>
        <v/>
      </c>
      <c r="AI96" s="457" t="str">
        <f t="shared" si="101"/>
        <v/>
      </c>
      <c r="AJ96" s="447" t="str">
        <f t="shared" si="101"/>
        <v/>
      </c>
      <c r="AK96" s="445" t="str">
        <f t="shared" si="101"/>
        <v/>
      </c>
      <c r="AL96" s="445" t="str">
        <f t="shared" si="101"/>
        <v/>
      </c>
      <c r="AM96" s="446" t="str">
        <f t="shared" si="101"/>
        <v/>
      </c>
      <c r="AN96" s="458" t="str">
        <f t="shared" si="101"/>
        <v/>
      </c>
      <c r="AO96" s="445" t="str">
        <f t="shared" si="101"/>
        <v/>
      </c>
      <c r="AP96" s="445" t="str">
        <f t="shared" si="101"/>
        <v/>
      </c>
      <c r="AQ96" s="457" t="str">
        <f t="shared" si="101"/>
        <v/>
      </c>
      <c r="AR96" s="447" t="str">
        <f t="shared" si="101"/>
        <v/>
      </c>
      <c r="AS96" s="445" t="str">
        <f t="shared" si="101"/>
        <v/>
      </c>
      <c r="AT96" s="445" t="str">
        <f t="shared" si="101"/>
        <v/>
      </c>
      <c r="AU96" s="446" t="str">
        <f t="shared" si="101"/>
        <v/>
      </c>
      <c r="AV96" s="458" t="str">
        <f t="shared" si="101"/>
        <v/>
      </c>
      <c r="AW96" s="445" t="str">
        <f t="shared" si="101"/>
        <v/>
      </c>
      <c r="AX96" s="445" t="str">
        <f t="shared" si="101"/>
        <v/>
      </c>
      <c r="AY96" s="457" t="str">
        <f t="shared" si="102"/>
        <v/>
      </c>
      <c r="AZ96" s="447" t="str">
        <f t="shared" si="100"/>
        <v/>
      </c>
      <c r="BA96" s="445" t="str">
        <f t="shared" si="100"/>
        <v/>
      </c>
      <c r="BB96" s="445" t="str">
        <f t="shared" si="100"/>
        <v/>
      </c>
      <c r="BC96" s="446" t="str">
        <f t="shared" si="100"/>
        <v/>
      </c>
      <c r="BD96" s="458" t="str">
        <f t="shared" si="100"/>
        <v/>
      </c>
      <c r="BE96" s="445" t="str">
        <f t="shared" si="100"/>
        <v/>
      </c>
      <c r="BF96" s="445" t="str">
        <f t="shared" si="100"/>
        <v/>
      </c>
      <c r="BG96" s="457" t="str">
        <f t="shared" si="100"/>
        <v/>
      </c>
      <c r="BH96" s="447" t="str">
        <f t="shared" si="100"/>
        <v/>
      </c>
      <c r="BI96" s="445" t="str">
        <f t="shared" si="100"/>
        <v/>
      </c>
      <c r="BJ96" s="445" t="str">
        <f t="shared" si="100"/>
        <v/>
      </c>
      <c r="BK96" s="446" t="str">
        <f t="shared" si="100"/>
        <v/>
      </c>
      <c r="BL96" s="458" t="str">
        <f t="shared" si="100"/>
        <v/>
      </c>
      <c r="BM96" s="445" t="str">
        <f t="shared" si="100"/>
        <v/>
      </c>
      <c r="BN96" s="445" t="str">
        <f t="shared" si="100"/>
        <v/>
      </c>
      <c r="BO96" s="457" t="str">
        <f t="shared" si="100"/>
        <v/>
      </c>
      <c r="BP96" s="458" t="str">
        <f t="shared" si="99"/>
        <v/>
      </c>
      <c r="BQ96" s="445" t="str">
        <f t="shared" si="99"/>
        <v/>
      </c>
      <c r="BR96" s="445" t="str">
        <f t="shared" si="99"/>
        <v/>
      </c>
      <c r="BS96" s="457" t="str">
        <f t="shared" si="99"/>
        <v/>
      </c>
      <c r="BT96" s="447" t="str">
        <f t="shared" si="99"/>
        <v/>
      </c>
      <c r="BU96" s="445" t="str">
        <f t="shared" si="99"/>
        <v/>
      </c>
      <c r="BV96" s="445" t="str">
        <f t="shared" si="99"/>
        <v/>
      </c>
      <c r="BW96" s="448" t="str">
        <f t="shared" si="99"/>
        <v/>
      </c>
    </row>
    <row r="97" spans="1:280" ht="15.95" customHeight="1">
      <c r="A97" s="491"/>
      <c r="B97" s="419" t="s">
        <v>798</v>
      </c>
      <c r="C97" s="483" t="str">
        <f>VLOOKUP(B97,'p10'!C:T,17,0)&amp;""</f>
        <v>×</v>
      </c>
      <c r="D97" s="419" t="str">
        <f>VLOOKUP(B97,'p10'!C:T,2,0)&amp;""</f>
        <v/>
      </c>
      <c r="E97" s="419" t="str">
        <f>VLOOKUP(B97,'p10'!C:T,5,0)&amp;""</f>
        <v/>
      </c>
      <c r="F97" s="419" t="str">
        <f>VLOOKUP(B97,'p10'!C:T,7,0)&amp;""</f>
        <v/>
      </c>
      <c r="G97" s="483" t="str">
        <f>VLOOKUP(B97,'p10'!C:T,15,0)&amp;""</f>
        <v/>
      </c>
      <c r="H97" s="483" t="str">
        <f>VLOOKUP(B97,'p10'!C:T,16,0)&amp;""</f>
        <v/>
      </c>
      <c r="I97" s="431"/>
      <c r="J97" s="432"/>
      <c r="K97" s="434"/>
      <c r="L97" s="373" t="s">
        <v>656</v>
      </c>
      <c r="M97" s="435"/>
      <c r="N97" s="558"/>
      <c r="O97" s="559"/>
      <c r="P97" s="434"/>
      <c r="Q97" s="373" t="s">
        <v>656</v>
      </c>
      <c r="R97" s="435"/>
      <c r="S97" s="433"/>
      <c r="T97" s="374" t="str">
        <f t="shared" si="103"/>
        <v/>
      </c>
      <c r="U97" s="445" t="str">
        <f t="shared" si="103"/>
        <v/>
      </c>
      <c r="V97" s="445" t="str">
        <f t="shared" si="103"/>
        <v/>
      </c>
      <c r="W97" s="446" t="str">
        <f t="shared" si="103"/>
        <v/>
      </c>
      <c r="X97" s="458" t="str">
        <f t="shared" si="103"/>
        <v/>
      </c>
      <c r="Y97" s="445" t="str">
        <f t="shared" si="103"/>
        <v/>
      </c>
      <c r="Z97" s="445" t="str">
        <f t="shared" si="103"/>
        <v/>
      </c>
      <c r="AA97" s="457" t="str">
        <f t="shared" si="103"/>
        <v/>
      </c>
      <c r="AB97" s="447" t="str">
        <f t="shared" si="103"/>
        <v/>
      </c>
      <c r="AC97" s="445" t="str">
        <f t="shared" si="103"/>
        <v/>
      </c>
      <c r="AD97" s="445" t="str">
        <f t="shared" si="103"/>
        <v/>
      </c>
      <c r="AE97" s="446" t="str">
        <f t="shared" si="103"/>
        <v/>
      </c>
      <c r="AF97" s="458" t="str">
        <f t="shared" si="103"/>
        <v/>
      </c>
      <c r="AG97" s="445" t="str">
        <f t="shared" si="103"/>
        <v/>
      </c>
      <c r="AH97" s="445" t="str">
        <f t="shared" si="103"/>
        <v/>
      </c>
      <c r="AI97" s="457" t="str">
        <f t="shared" si="101"/>
        <v/>
      </c>
      <c r="AJ97" s="447" t="str">
        <f t="shared" si="101"/>
        <v/>
      </c>
      <c r="AK97" s="445" t="str">
        <f t="shared" si="101"/>
        <v/>
      </c>
      <c r="AL97" s="445" t="str">
        <f t="shared" si="101"/>
        <v/>
      </c>
      <c r="AM97" s="446" t="str">
        <f t="shared" si="101"/>
        <v/>
      </c>
      <c r="AN97" s="458" t="str">
        <f t="shared" si="101"/>
        <v/>
      </c>
      <c r="AO97" s="445" t="str">
        <f t="shared" si="101"/>
        <v/>
      </c>
      <c r="AP97" s="445" t="str">
        <f t="shared" si="101"/>
        <v/>
      </c>
      <c r="AQ97" s="457" t="str">
        <f t="shared" si="101"/>
        <v/>
      </c>
      <c r="AR97" s="447" t="str">
        <f t="shared" si="101"/>
        <v/>
      </c>
      <c r="AS97" s="445" t="str">
        <f t="shared" si="101"/>
        <v/>
      </c>
      <c r="AT97" s="445" t="str">
        <f t="shared" si="101"/>
        <v/>
      </c>
      <c r="AU97" s="446" t="str">
        <f t="shared" si="101"/>
        <v/>
      </c>
      <c r="AV97" s="458" t="str">
        <f t="shared" si="101"/>
        <v/>
      </c>
      <c r="AW97" s="445" t="str">
        <f t="shared" si="101"/>
        <v/>
      </c>
      <c r="AX97" s="445" t="str">
        <f t="shared" si="101"/>
        <v/>
      </c>
      <c r="AY97" s="457" t="str">
        <f t="shared" si="102"/>
        <v/>
      </c>
      <c r="AZ97" s="447" t="str">
        <f t="shared" si="102"/>
        <v/>
      </c>
      <c r="BA97" s="445" t="str">
        <f t="shared" si="102"/>
        <v/>
      </c>
      <c r="BB97" s="445" t="str">
        <f t="shared" si="102"/>
        <v/>
      </c>
      <c r="BC97" s="446" t="str">
        <f t="shared" si="102"/>
        <v/>
      </c>
      <c r="BD97" s="458" t="str">
        <f t="shared" si="102"/>
        <v/>
      </c>
      <c r="BE97" s="445" t="str">
        <f t="shared" si="102"/>
        <v/>
      </c>
      <c r="BF97" s="445" t="str">
        <f t="shared" si="102"/>
        <v/>
      </c>
      <c r="BG97" s="457" t="str">
        <f t="shared" si="102"/>
        <v/>
      </c>
      <c r="BH97" s="447" t="str">
        <f t="shared" si="102"/>
        <v/>
      </c>
      <c r="BI97" s="445" t="str">
        <f t="shared" si="102"/>
        <v/>
      </c>
      <c r="BJ97" s="445" t="str">
        <f t="shared" si="102"/>
        <v/>
      </c>
      <c r="BK97" s="446" t="str">
        <f t="shared" si="102"/>
        <v/>
      </c>
      <c r="BL97" s="458" t="str">
        <f t="shared" si="102"/>
        <v/>
      </c>
      <c r="BM97" s="445" t="str">
        <f t="shared" si="102"/>
        <v/>
      </c>
      <c r="BN97" s="445" t="str">
        <f t="shared" si="102"/>
        <v/>
      </c>
      <c r="BO97" s="457" t="str">
        <f t="shared" si="100"/>
        <v/>
      </c>
      <c r="BP97" s="458" t="str">
        <f t="shared" ref="BO97:BW108" si="104">IF($O97="",IF(OR($J97="",$M97=""),"",IF(AND(BP$18&gt;=1*($J97&amp;":"&amp;$K97),BP$18&lt;=1*($M97&amp;":"&amp;$N97)),1,"")),IF(OR($J97="",$M97=""),"",IF(AND(BP$18&gt;=1*($J97&amp;":"&amp;$K97),BP$18&lt;=1*($M97&amp;":"&amp;$N97)),IF(AND(BP$18&gt;=1*($O97&amp;":"&amp;$P97),BP$18&lt;=1*($R97&amp;":"&amp;$S97)), "休",1),"")))</f>
        <v/>
      </c>
      <c r="BQ97" s="445" t="str">
        <f t="shared" si="104"/>
        <v/>
      </c>
      <c r="BR97" s="445" t="str">
        <f t="shared" si="104"/>
        <v/>
      </c>
      <c r="BS97" s="457" t="str">
        <f t="shared" si="104"/>
        <v/>
      </c>
      <c r="BT97" s="447" t="str">
        <f t="shared" si="104"/>
        <v/>
      </c>
      <c r="BU97" s="445" t="str">
        <f t="shared" si="104"/>
        <v/>
      </c>
      <c r="BV97" s="445" t="str">
        <f t="shared" si="104"/>
        <v/>
      </c>
      <c r="BW97" s="448" t="str">
        <f t="shared" si="104"/>
        <v/>
      </c>
    </row>
    <row r="98" spans="1:280" ht="15.95" customHeight="1">
      <c r="A98" s="491"/>
      <c r="B98" s="419" t="s">
        <v>799</v>
      </c>
      <c r="C98" s="483" t="str">
        <f>VLOOKUP(B98,'p10'!C:T,17,0)&amp;""</f>
        <v>×</v>
      </c>
      <c r="D98" s="419" t="str">
        <f>VLOOKUP(B98,'p10'!C:T,2,0)&amp;""</f>
        <v/>
      </c>
      <c r="E98" s="419" t="str">
        <f>VLOOKUP(B98,'p10'!C:T,5,0)&amp;""</f>
        <v/>
      </c>
      <c r="F98" s="419" t="str">
        <f>VLOOKUP(B98,'p10'!C:T,7,0)&amp;""</f>
        <v/>
      </c>
      <c r="G98" s="483" t="str">
        <f>VLOOKUP(B98,'p10'!C:T,15,0)&amp;""</f>
        <v/>
      </c>
      <c r="H98" s="483" t="str">
        <f>VLOOKUP(B98,'p10'!C:T,16,0)&amp;""</f>
        <v/>
      </c>
      <c r="I98" s="431"/>
      <c r="J98" s="432"/>
      <c r="K98" s="434"/>
      <c r="L98" s="373" t="s">
        <v>656</v>
      </c>
      <c r="M98" s="435"/>
      <c r="N98" s="558"/>
      <c r="O98" s="559"/>
      <c r="P98" s="434"/>
      <c r="Q98" s="373" t="s">
        <v>656</v>
      </c>
      <c r="R98" s="435"/>
      <c r="S98" s="433"/>
      <c r="T98" s="374" t="str">
        <f t="shared" si="103"/>
        <v/>
      </c>
      <c r="U98" s="445" t="str">
        <f t="shared" si="103"/>
        <v/>
      </c>
      <c r="V98" s="445" t="str">
        <f t="shared" si="103"/>
        <v/>
      </c>
      <c r="W98" s="446" t="str">
        <f t="shared" si="103"/>
        <v/>
      </c>
      <c r="X98" s="458" t="str">
        <f t="shared" si="103"/>
        <v/>
      </c>
      <c r="Y98" s="445" t="str">
        <f t="shared" si="103"/>
        <v/>
      </c>
      <c r="Z98" s="445" t="str">
        <f t="shared" si="103"/>
        <v/>
      </c>
      <c r="AA98" s="457" t="str">
        <f t="shared" si="103"/>
        <v/>
      </c>
      <c r="AB98" s="447" t="str">
        <f t="shared" si="103"/>
        <v/>
      </c>
      <c r="AC98" s="445" t="str">
        <f t="shared" si="103"/>
        <v/>
      </c>
      <c r="AD98" s="445" t="str">
        <f t="shared" si="103"/>
        <v/>
      </c>
      <c r="AE98" s="446" t="str">
        <f t="shared" si="103"/>
        <v/>
      </c>
      <c r="AF98" s="458" t="str">
        <f t="shared" si="103"/>
        <v/>
      </c>
      <c r="AG98" s="445" t="str">
        <f t="shared" si="103"/>
        <v/>
      </c>
      <c r="AH98" s="445" t="str">
        <f t="shared" si="103"/>
        <v/>
      </c>
      <c r="AI98" s="457" t="str">
        <f t="shared" si="101"/>
        <v/>
      </c>
      <c r="AJ98" s="447" t="str">
        <f t="shared" si="101"/>
        <v/>
      </c>
      <c r="AK98" s="445" t="str">
        <f t="shared" si="101"/>
        <v/>
      </c>
      <c r="AL98" s="445" t="str">
        <f t="shared" si="101"/>
        <v/>
      </c>
      <c r="AM98" s="446" t="str">
        <f t="shared" si="101"/>
        <v/>
      </c>
      <c r="AN98" s="458" t="str">
        <f t="shared" si="101"/>
        <v/>
      </c>
      <c r="AO98" s="445" t="str">
        <f t="shared" si="101"/>
        <v/>
      </c>
      <c r="AP98" s="445" t="str">
        <f t="shared" si="101"/>
        <v/>
      </c>
      <c r="AQ98" s="457" t="str">
        <f t="shared" si="101"/>
        <v/>
      </c>
      <c r="AR98" s="447" t="str">
        <f t="shared" si="101"/>
        <v/>
      </c>
      <c r="AS98" s="445" t="str">
        <f t="shared" si="101"/>
        <v/>
      </c>
      <c r="AT98" s="445" t="str">
        <f t="shared" si="101"/>
        <v/>
      </c>
      <c r="AU98" s="446" t="str">
        <f t="shared" si="101"/>
        <v/>
      </c>
      <c r="AV98" s="458" t="str">
        <f t="shared" si="101"/>
        <v/>
      </c>
      <c r="AW98" s="445" t="str">
        <f t="shared" si="101"/>
        <v/>
      </c>
      <c r="AX98" s="445" t="str">
        <f t="shared" ref="AX98:BM108" si="105">IF($O98="",IF(OR($J98="",$M98=""),"",IF(AND(AX$18&gt;=1*($J98&amp;":"&amp;$K98),AX$18&lt;=1*($M98&amp;":"&amp;$N98)),1,"")),IF(OR($J98="",$M98=""),"",IF(AND(AX$18&gt;=1*($J98&amp;":"&amp;$K98),AX$18&lt;=1*($M98&amp;":"&amp;$N98)),IF(AND(AX$18&gt;=1*($O98&amp;":"&amp;$P98),AX$18&lt;=1*($R98&amp;":"&amp;$S98)), "休",1),"")))</f>
        <v/>
      </c>
      <c r="AY98" s="457" t="str">
        <f t="shared" si="102"/>
        <v/>
      </c>
      <c r="AZ98" s="447" t="str">
        <f t="shared" si="102"/>
        <v/>
      </c>
      <c r="BA98" s="445" t="str">
        <f t="shared" si="102"/>
        <v/>
      </c>
      <c r="BB98" s="445" t="str">
        <f t="shared" si="102"/>
        <v/>
      </c>
      <c r="BC98" s="446" t="str">
        <f t="shared" si="102"/>
        <v/>
      </c>
      <c r="BD98" s="458" t="str">
        <f t="shared" si="102"/>
        <v/>
      </c>
      <c r="BE98" s="445" t="str">
        <f t="shared" si="102"/>
        <v/>
      </c>
      <c r="BF98" s="445" t="str">
        <f t="shared" si="102"/>
        <v/>
      </c>
      <c r="BG98" s="457" t="str">
        <f t="shared" si="102"/>
        <v/>
      </c>
      <c r="BH98" s="447" t="str">
        <f t="shared" si="102"/>
        <v/>
      </c>
      <c r="BI98" s="445" t="str">
        <f t="shared" si="102"/>
        <v/>
      </c>
      <c r="BJ98" s="445" t="str">
        <f t="shared" si="102"/>
        <v/>
      </c>
      <c r="BK98" s="446" t="str">
        <f t="shared" si="102"/>
        <v/>
      </c>
      <c r="BL98" s="458" t="str">
        <f t="shared" si="102"/>
        <v/>
      </c>
      <c r="BM98" s="445" t="str">
        <f t="shared" si="102"/>
        <v/>
      </c>
      <c r="BN98" s="445" t="str">
        <f t="shared" si="102"/>
        <v/>
      </c>
      <c r="BO98" s="457" t="str">
        <f t="shared" si="104"/>
        <v/>
      </c>
      <c r="BP98" s="458" t="str">
        <f t="shared" si="104"/>
        <v/>
      </c>
      <c r="BQ98" s="445" t="str">
        <f t="shared" si="104"/>
        <v/>
      </c>
      <c r="BR98" s="445" t="str">
        <f t="shared" si="104"/>
        <v/>
      </c>
      <c r="BS98" s="457" t="str">
        <f t="shared" si="104"/>
        <v/>
      </c>
      <c r="BT98" s="447" t="str">
        <f t="shared" si="104"/>
        <v/>
      </c>
      <c r="BU98" s="445" t="str">
        <f t="shared" si="104"/>
        <v/>
      </c>
      <c r="BV98" s="445" t="str">
        <f t="shared" si="104"/>
        <v/>
      </c>
      <c r="BW98" s="448" t="str">
        <f t="shared" si="104"/>
        <v/>
      </c>
    </row>
    <row r="99" spans="1:280" ht="15.95" customHeight="1">
      <c r="A99" s="491"/>
      <c r="B99" s="419" t="s">
        <v>800</v>
      </c>
      <c r="C99" s="483" t="str">
        <f>VLOOKUP(B99,'p10'!C:T,17,0)&amp;""</f>
        <v>×</v>
      </c>
      <c r="D99" s="419" t="str">
        <f>VLOOKUP(B99,'p10'!C:T,2,0)&amp;""</f>
        <v/>
      </c>
      <c r="E99" s="419" t="str">
        <f>VLOOKUP(B99,'p10'!C:T,5,0)&amp;""</f>
        <v/>
      </c>
      <c r="F99" s="419" t="str">
        <f>VLOOKUP(B99,'p10'!C:T,7,0)&amp;""</f>
        <v/>
      </c>
      <c r="G99" s="483" t="str">
        <f>VLOOKUP(B99,'p10'!C:T,15,0)&amp;""</f>
        <v/>
      </c>
      <c r="H99" s="483" t="str">
        <f>VLOOKUP(B99,'p10'!C:T,16,0)&amp;""</f>
        <v/>
      </c>
      <c r="I99" s="431"/>
      <c r="J99" s="432"/>
      <c r="K99" s="434"/>
      <c r="L99" s="373" t="s">
        <v>656</v>
      </c>
      <c r="M99" s="435"/>
      <c r="N99" s="558"/>
      <c r="O99" s="559"/>
      <c r="P99" s="434"/>
      <c r="Q99" s="373" t="s">
        <v>656</v>
      </c>
      <c r="R99" s="435"/>
      <c r="S99" s="433"/>
      <c r="T99" s="374" t="str">
        <f t="shared" si="103"/>
        <v/>
      </c>
      <c r="U99" s="445" t="str">
        <f t="shared" si="103"/>
        <v/>
      </c>
      <c r="V99" s="445" t="str">
        <f t="shared" si="103"/>
        <v/>
      </c>
      <c r="W99" s="446" t="str">
        <f t="shared" si="103"/>
        <v/>
      </c>
      <c r="X99" s="458" t="str">
        <f t="shared" si="103"/>
        <v/>
      </c>
      <c r="Y99" s="445" t="str">
        <f t="shared" si="103"/>
        <v/>
      </c>
      <c r="Z99" s="445" t="str">
        <f t="shared" si="103"/>
        <v/>
      </c>
      <c r="AA99" s="457" t="str">
        <f t="shared" si="103"/>
        <v/>
      </c>
      <c r="AB99" s="447" t="str">
        <f t="shared" si="103"/>
        <v/>
      </c>
      <c r="AC99" s="445" t="str">
        <f t="shared" si="103"/>
        <v/>
      </c>
      <c r="AD99" s="445" t="str">
        <f t="shared" si="103"/>
        <v/>
      </c>
      <c r="AE99" s="446" t="str">
        <f t="shared" si="103"/>
        <v/>
      </c>
      <c r="AF99" s="458" t="str">
        <f t="shared" si="103"/>
        <v/>
      </c>
      <c r="AG99" s="445" t="str">
        <f t="shared" si="103"/>
        <v/>
      </c>
      <c r="AH99" s="445" t="str">
        <f t="shared" si="103"/>
        <v/>
      </c>
      <c r="AI99" s="457" t="str">
        <f t="shared" si="103"/>
        <v/>
      </c>
      <c r="AJ99" s="447" t="str">
        <f t="shared" ref="AJ99:AW108" si="106">IF($O99="",IF(OR($J99="",$M99=""),"",IF(AND(AJ$18&gt;=1*($J99&amp;":"&amp;$K99),AJ$18&lt;=1*($M99&amp;":"&amp;$N99)),1,"")),IF(OR($J99="",$M99=""),"",IF(AND(AJ$18&gt;=1*($J99&amp;":"&amp;$K99),AJ$18&lt;=1*($M99&amp;":"&amp;$N99)),IF(AND(AJ$18&gt;=1*($O99&amp;":"&amp;$P99),AJ$18&lt;=1*($R99&amp;":"&amp;$S99)), "休",1),"")))</f>
        <v/>
      </c>
      <c r="AK99" s="445" t="str">
        <f t="shared" si="106"/>
        <v/>
      </c>
      <c r="AL99" s="445" t="str">
        <f t="shared" si="106"/>
        <v/>
      </c>
      <c r="AM99" s="446" t="str">
        <f t="shared" si="106"/>
        <v/>
      </c>
      <c r="AN99" s="458" t="str">
        <f t="shared" si="106"/>
        <v/>
      </c>
      <c r="AO99" s="445" t="str">
        <f t="shared" si="106"/>
        <v/>
      </c>
      <c r="AP99" s="445" t="str">
        <f t="shared" si="106"/>
        <v/>
      </c>
      <c r="AQ99" s="457" t="str">
        <f t="shared" si="106"/>
        <v/>
      </c>
      <c r="AR99" s="447" t="str">
        <f t="shared" si="106"/>
        <v/>
      </c>
      <c r="AS99" s="445" t="str">
        <f t="shared" si="106"/>
        <v/>
      </c>
      <c r="AT99" s="445" t="str">
        <f t="shared" si="106"/>
        <v/>
      </c>
      <c r="AU99" s="446" t="str">
        <f t="shared" si="106"/>
        <v/>
      </c>
      <c r="AV99" s="458" t="str">
        <f t="shared" si="106"/>
        <v/>
      </c>
      <c r="AW99" s="445" t="str">
        <f t="shared" si="106"/>
        <v/>
      </c>
      <c r="AX99" s="445" t="str">
        <f t="shared" si="105"/>
        <v/>
      </c>
      <c r="AY99" s="457" t="str">
        <f t="shared" si="105"/>
        <v/>
      </c>
      <c r="AZ99" s="447" t="str">
        <f t="shared" si="105"/>
        <v/>
      </c>
      <c r="BA99" s="445" t="str">
        <f t="shared" si="105"/>
        <v/>
      </c>
      <c r="BB99" s="445" t="str">
        <f t="shared" si="105"/>
        <v/>
      </c>
      <c r="BC99" s="446" t="str">
        <f t="shared" si="105"/>
        <v/>
      </c>
      <c r="BD99" s="458" t="str">
        <f t="shared" si="105"/>
        <v/>
      </c>
      <c r="BE99" s="445" t="str">
        <f t="shared" si="105"/>
        <v/>
      </c>
      <c r="BF99" s="445" t="str">
        <f t="shared" si="105"/>
        <v/>
      </c>
      <c r="BG99" s="457" t="str">
        <f t="shared" si="105"/>
        <v/>
      </c>
      <c r="BH99" s="447" t="str">
        <f t="shared" si="105"/>
        <v/>
      </c>
      <c r="BI99" s="445" t="str">
        <f t="shared" si="105"/>
        <v/>
      </c>
      <c r="BJ99" s="445" t="str">
        <f t="shared" si="105"/>
        <v/>
      </c>
      <c r="BK99" s="446" t="str">
        <f t="shared" si="105"/>
        <v/>
      </c>
      <c r="BL99" s="458" t="str">
        <f t="shared" si="105"/>
        <v/>
      </c>
      <c r="BM99" s="445" t="str">
        <f t="shared" si="105"/>
        <v/>
      </c>
      <c r="BN99" s="445" t="str">
        <f t="shared" ref="BN99:BN108" si="107">IF($O99="",IF(OR($J99="",$M99=""),"",IF(AND(BN$18&gt;=1*($J99&amp;":"&amp;$K99),BN$18&lt;=1*($M99&amp;":"&amp;$N99)),1,"")),IF(OR($J99="",$M99=""),"",IF(AND(BN$18&gt;=1*($J99&amp;":"&amp;$K99),BN$18&lt;=1*($M99&amp;":"&amp;$N99)),IF(AND(BN$18&gt;=1*($O99&amp;":"&amp;$P99),BN$18&lt;=1*($R99&amp;":"&amp;$S99)), "休",1),"")))</f>
        <v/>
      </c>
      <c r="BO99" s="457" t="str">
        <f t="shared" si="104"/>
        <v/>
      </c>
      <c r="BP99" s="458" t="str">
        <f t="shared" si="104"/>
        <v/>
      </c>
      <c r="BQ99" s="445" t="str">
        <f t="shared" si="104"/>
        <v/>
      </c>
      <c r="BR99" s="445" t="str">
        <f t="shared" si="104"/>
        <v/>
      </c>
      <c r="BS99" s="457" t="str">
        <f t="shared" si="104"/>
        <v/>
      </c>
      <c r="BT99" s="447" t="str">
        <f t="shared" si="104"/>
        <v/>
      </c>
      <c r="BU99" s="445" t="str">
        <f t="shared" si="104"/>
        <v/>
      </c>
      <c r="BV99" s="445" t="str">
        <f t="shared" si="104"/>
        <v/>
      </c>
      <c r="BW99" s="448" t="str">
        <f t="shared" si="104"/>
        <v/>
      </c>
    </row>
    <row r="100" spans="1:280" ht="15.95" customHeight="1">
      <c r="A100" s="491"/>
      <c r="B100" s="419" t="s">
        <v>801</v>
      </c>
      <c r="C100" s="483" t="str">
        <f>VLOOKUP(B100,'p10'!C:T,17,0)&amp;""</f>
        <v>×</v>
      </c>
      <c r="D100" s="419" t="str">
        <f>VLOOKUP(B100,'p10'!C:T,2,0)&amp;""</f>
        <v/>
      </c>
      <c r="E100" s="419" t="str">
        <f>VLOOKUP(B100,'p10'!C:T,5,0)&amp;""</f>
        <v/>
      </c>
      <c r="F100" s="419" t="str">
        <f>VLOOKUP(B100,'p10'!C:T,7,0)&amp;""</f>
        <v/>
      </c>
      <c r="G100" s="483" t="str">
        <f>VLOOKUP(B100,'p10'!C:T,15,0)&amp;""</f>
        <v/>
      </c>
      <c r="H100" s="483" t="str">
        <f>VLOOKUP(B100,'p10'!C:T,16,0)&amp;""</f>
        <v/>
      </c>
      <c r="I100" s="431"/>
      <c r="J100" s="432"/>
      <c r="K100" s="434"/>
      <c r="L100" s="373" t="s">
        <v>656</v>
      </c>
      <c r="M100" s="435"/>
      <c r="N100" s="558"/>
      <c r="O100" s="559"/>
      <c r="P100" s="434"/>
      <c r="Q100" s="373" t="s">
        <v>656</v>
      </c>
      <c r="R100" s="435"/>
      <c r="S100" s="433"/>
      <c r="T100" s="374" t="str">
        <f t="shared" ref="T100:AI108" si="108">IF($O100="",IF(OR($J100="",$M100=""),"",IF(AND(T$18&gt;=1*($J100&amp;":"&amp;$K100),T$18&lt;=1*($M100&amp;":"&amp;$N100)),1,"")),IF(OR($J100="",$M100=""),"",IF(AND(T$18&gt;=1*($J100&amp;":"&amp;$K100),T$18&lt;=1*($M100&amp;":"&amp;$N100)),IF(AND(T$18&gt;=1*($O100&amp;":"&amp;$P100),T$18&lt;=1*($R100&amp;":"&amp;$S100)), "休",1),"")))</f>
        <v/>
      </c>
      <c r="U100" s="445" t="str">
        <f t="shared" si="108"/>
        <v/>
      </c>
      <c r="V100" s="445" t="str">
        <f t="shared" si="108"/>
        <v/>
      </c>
      <c r="W100" s="446" t="str">
        <f t="shared" si="108"/>
        <v/>
      </c>
      <c r="X100" s="458" t="str">
        <f t="shared" si="108"/>
        <v/>
      </c>
      <c r="Y100" s="445" t="str">
        <f t="shared" si="108"/>
        <v/>
      </c>
      <c r="Z100" s="445" t="str">
        <f t="shared" si="108"/>
        <v/>
      </c>
      <c r="AA100" s="457" t="str">
        <f t="shared" si="108"/>
        <v/>
      </c>
      <c r="AB100" s="447" t="str">
        <f t="shared" si="108"/>
        <v/>
      </c>
      <c r="AC100" s="445" t="str">
        <f t="shared" si="108"/>
        <v/>
      </c>
      <c r="AD100" s="445" t="str">
        <f t="shared" si="108"/>
        <v/>
      </c>
      <c r="AE100" s="446" t="str">
        <f t="shared" si="108"/>
        <v/>
      </c>
      <c r="AF100" s="458" t="str">
        <f t="shared" si="108"/>
        <v/>
      </c>
      <c r="AG100" s="445" t="str">
        <f t="shared" si="108"/>
        <v/>
      </c>
      <c r="AH100" s="445" t="str">
        <f t="shared" si="108"/>
        <v/>
      </c>
      <c r="AI100" s="457" t="str">
        <f t="shared" si="108"/>
        <v/>
      </c>
      <c r="AJ100" s="447" t="str">
        <f t="shared" si="106"/>
        <v/>
      </c>
      <c r="AK100" s="445" t="str">
        <f t="shared" si="106"/>
        <v/>
      </c>
      <c r="AL100" s="445" t="str">
        <f t="shared" si="106"/>
        <v/>
      </c>
      <c r="AM100" s="446" t="str">
        <f t="shared" si="106"/>
        <v/>
      </c>
      <c r="AN100" s="458" t="str">
        <f t="shared" si="106"/>
        <v/>
      </c>
      <c r="AO100" s="445" t="str">
        <f t="shared" si="106"/>
        <v/>
      </c>
      <c r="AP100" s="445" t="str">
        <f t="shared" si="106"/>
        <v/>
      </c>
      <c r="AQ100" s="457" t="str">
        <f t="shared" si="106"/>
        <v/>
      </c>
      <c r="AR100" s="447" t="str">
        <f t="shared" si="106"/>
        <v/>
      </c>
      <c r="AS100" s="445" t="str">
        <f t="shared" si="106"/>
        <v/>
      </c>
      <c r="AT100" s="445" t="str">
        <f t="shared" si="106"/>
        <v/>
      </c>
      <c r="AU100" s="446" t="str">
        <f t="shared" si="106"/>
        <v/>
      </c>
      <c r="AV100" s="458" t="str">
        <f t="shared" si="106"/>
        <v/>
      </c>
      <c r="AW100" s="445" t="str">
        <f t="shared" si="106"/>
        <v/>
      </c>
      <c r="AX100" s="445" t="str">
        <f t="shared" si="105"/>
        <v/>
      </c>
      <c r="AY100" s="457" t="str">
        <f t="shared" si="105"/>
        <v/>
      </c>
      <c r="AZ100" s="447" t="str">
        <f t="shared" si="105"/>
        <v/>
      </c>
      <c r="BA100" s="445" t="str">
        <f t="shared" si="105"/>
        <v/>
      </c>
      <c r="BB100" s="445" t="str">
        <f t="shared" si="105"/>
        <v/>
      </c>
      <c r="BC100" s="446" t="str">
        <f t="shared" si="105"/>
        <v/>
      </c>
      <c r="BD100" s="458" t="str">
        <f t="shared" si="105"/>
        <v/>
      </c>
      <c r="BE100" s="445" t="str">
        <f t="shared" si="105"/>
        <v/>
      </c>
      <c r="BF100" s="445" t="str">
        <f t="shared" si="105"/>
        <v/>
      </c>
      <c r="BG100" s="457" t="str">
        <f t="shared" si="105"/>
        <v/>
      </c>
      <c r="BH100" s="447" t="str">
        <f t="shared" si="105"/>
        <v/>
      </c>
      <c r="BI100" s="445" t="str">
        <f t="shared" si="105"/>
        <v/>
      </c>
      <c r="BJ100" s="445" t="str">
        <f t="shared" si="105"/>
        <v/>
      </c>
      <c r="BK100" s="446" t="str">
        <f t="shared" si="105"/>
        <v/>
      </c>
      <c r="BL100" s="458" t="str">
        <f t="shared" si="105"/>
        <v/>
      </c>
      <c r="BM100" s="445" t="str">
        <f t="shared" si="105"/>
        <v/>
      </c>
      <c r="BN100" s="445" t="str">
        <f t="shared" si="107"/>
        <v/>
      </c>
      <c r="BO100" s="457" t="str">
        <f t="shared" si="104"/>
        <v/>
      </c>
      <c r="BP100" s="458" t="str">
        <f t="shared" si="104"/>
        <v/>
      </c>
      <c r="BQ100" s="445" t="str">
        <f t="shared" si="104"/>
        <v/>
      </c>
      <c r="BR100" s="445" t="str">
        <f t="shared" si="104"/>
        <v/>
      </c>
      <c r="BS100" s="457" t="str">
        <f t="shared" si="104"/>
        <v/>
      </c>
      <c r="BT100" s="447" t="str">
        <f t="shared" si="104"/>
        <v/>
      </c>
      <c r="BU100" s="445" t="str">
        <f t="shared" si="104"/>
        <v/>
      </c>
      <c r="BV100" s="445" t="str">
        <f t="shared" si="104"/>
        <v/>
      </c>
      <c r="BW100" s="448" t="str">
        <f t="shared" si="104"/>
        <v/>
      </c>
    </row>
    <row r="101" spans="1:280" ht="15.95" customHeight="1">
      <c r="A101" s="491"/>
      <c r="B101" s="419" t="s">
        <v>802</v>
      </c>
      <c r="C101" s="483" t="str">
        <f>VLOOKUP(B101,'p10'!C:T,17,0)&amp;""</f>
        <v>×</v>
      </c>
      <c r="D101" s="419" t="str">
        <f>VLOOKUP(B101,'p10'!C:T,2,0)&amp;""</f>
        <v/>
      </c>
      <c r="E101" s="419" t="str">
        <f>VLOOKUP(B101,'p10'!C:T,5,0)&amp;""</f>
        <v/>
      </c>
      <c r="F101" s="419" t="str">
        <f>VLOOKUP(B101,'p10'!C:T,7,0)&amp;""</f>
        <v/>
      </c>
      <c r="G101" s="483" t="str">
        <f>VLOOKUP(B101,'p10'!C:T,15,0)&amp;""</f>
        <v/>
      </c>
      <c r="H101" s="483" t="str">
        <f>VLOOKUP(B101,'p10'!C:T,16,0)&amp;""</f>
        <v/>
      </c>
      <c r="I101" s="431"/>
      <c r="J101" s="432"/>
      <c r="K101" s="434"/>
      <c r="L101" s="373" t="s">
        <v>656</v>
      </c>
      <c r="M101" s="435"/>
      <c r="N101" s="558"/>
      <c r="O101" s="559"/>
      <c r="P101" s="434"/>
      <c r="Q101" s="373" t="s">
        <v>656</v>
      </c>
      <c r="R101" s="435"/>
      <c r="S101" s="433"/>
      <c r="T101" s="374" t="str">
        <f t="shared" si="108"/>
        <v/>
      </c>
      <c r="U101" s="445" t="str">
        <f t="shared" si="108"/>
        <v/>
      </c>
      <c r="V101" s="445" t="str">
        <f t="shared" si="108"/>
        <v/>
      </c>
      <c r="W101" s="446" t="str">
        <f t="shared" si="108"/>
        <v/>
      </c>
      <c r="X101" s="458" t="str">
        <f t="shared" si="108"/>
        <v/>
      </c>
      <c r="Y101" s="445" t="str">
        <f t="shared" si="108"/>
        <v/>
      </c>
      <c r="Z101" s="445" t="str">
        <f t="shared" si="108"/>
        <v/>
      </c>
      <c r="AA101" s="457" t="str">
        <f t="shared" si="108"/>
        <v/>
      </c>
      <c r="AB101" s="447" t="str">
        <f t="shared" si="108"/>
        <v/>
      </c>
      <c r="AC101" s="445" t="str">
        <f t="shared" si="108"/>
        <v/>
      </c>
      <c r="AD101" s="445" t="str">
        <f t="shared" si="108"/>
        <v/>
      </c>
      <c r="AE101" s="446" t="str">
        <f t="shared" si="108"/>
        <v/>
      </c>
      <c r="AF101" s="458" t="str">
        <f t="shared" si="108"/>
        <v/>
      </c>
      <c r="AG101" s="445" t="str">
        <f t="shared" si="108"/>
        <v/>
      </c>
      <c r="AH101" s="445" t="str">
        <f t="shared" si="108"/>
        <v/>
      </c>
      <c r="AI101" s="457" t="str">
        <f t="shared" si="108"/>
        <v/>
      </c>
      <c r="AJ101" s="447" t="str">
        <f t="shared" si="106"/>
        <v/>
      </c>
      <c r="AK101" s="445" t="str">
        <f t="shared" si="106"/>
        <v/>
      </c>
      <c r="AL101" s="445" t="str">
        <f t="shared" si="106"/>
        <v/>
      </c>
      <c r="AM101" s="446" t="str">
        <f t="shared" si="106"/>
        <v/>
      </c>
      <c r="AN101" s="458" t="str">
        <f t="shared" si="106"/>
        <v/>
      </c>
      <c r="AO101" s="445" t="str">
        <f t="shared" si="106"/>
        <v/>
      </c>
      <c r="AP101" s="445" t="str">
        <f t="shared" si="106"/>
        <v/>
      </c>
      <c r="AQ101" s="457" t="str">
        <f t="shared" si="106"/>
        <v/>
      </c>
      <c r="AR101" s="447" t="str">
        <f t="shared" si="106"/>
        <v/>
      </c>
      <c r="AS101" s="445" t="str">
        <f t="shared" si="106"/>
        <v/>
      </c>
      <c r="AT101" s="445" t="str">
        <f t="shared" si="106"/>
        <v/>
      </c>
      <c r="AU101" s="446" t="str">
        <f t="shared" si="106"/>
        <v/>
      </c>
      <c r="AV101" s="458" t="str">
        <f t="shared" si="106"/>
        <v/>
      </c>
      <c r="AW101" s="445" t="str">
        <f t="shared" si="106"/>
        <v/>
      </c>
      <c r="AX101" s="445" t="str">
        <f t="shared" si="105"/>
        <v/>
      </c>
      <c r="AY101" s="457" t="str">
        <f t="shared" si="105"/>
        <v/>
      </c>
      <c r="AZ101" s="447" t="str">
        <f t="shared" si="105"/>
        <v/>
      </c>
      <c r="BA101" s="445" t="str">
        <f t="shared" si="105"/>
        <v/>
      </c>
      <c r="BB101" s="445" t="str">
        <f t="shared" si="105"/>
        <v/>
      </c>
      <c r="BC101" s="446" t="str">
        <f t="shared" si="105"/>
        <v/>
      </c>
      <c r="BD101" s="458" t="str">
        <f t="shared" si="105"/>
        <v/>
      </c>
      <c r="BE101" s="445" t="str">
        <f t="shared" si="105"/>
        <v/>
      </c>
      <c r="BF101" s="445" t="str">
        <f t="shared" si="105"/>
        <v/>
      </c>
      <c r="BG101" s="457" t="str">
        <f t="shared" si="105"/>
        <v/>
      </c>
      <c r="BH101" s="447" t="str">
        <f t="shared" si="105"/>
        <v/>
      </c>
      <c r="BI101" s="445" t="str">
        <f t="shared" si="105"/>
        <v/>
      </c>
      <c r="BJ101" s="445" t="str">
        <f t="shared" si="105"/>
        <v/>
      </c>
      <c r="BK101" s="446" t="str">
        <f t="shared" si="105"/>
        <v/>
      </c>
      <c r="BL101" s="458" t="str">
        <f t="shared" si="105"/>
        <v/>
      </c>
      <c r="BM101" s="445" t="str">
        <f t="shared" si="105"/>
        <v/>
      </c>
      <c r="BN101" s="445" t="str">
        <f t="shared" si="107"/>
        <v/>
      </c>
      <c r="BO101" s="457" t="str">
        <f t="shared" si="104"/>
        <v/>
      </c>
      <c r="BP101" s="458" t="str">
        <f t="shared" si="104"/>
        <v/>
      </c>
      <c r="BQ101" s="445" t="str">
        <f t="shared" si="104"/>
        <v/>
      </c>
      <c r="BR101" s="445" t="str">
        <f t="shared" si="104"/>
        <v/>
      </c>
      <c r="BS101" s="457" t="str">
        <f t="shared" si="104"/>
        <v/>
      </c>
      <c r="BT101" s="447" t="str">
        <f t="shared" si="104"/>
        <v/>
      </c>
      <c r="BU101" s="445" t="str">
        <f t="shared" si="104"/>
        <v/>
      </c>
      <c r="BV101" s="445" t="str">
        <f t="shared" si="104"/>
        <v/>
      </c>
      <c r="BW101" s="448" t="str">
        <f t="shared" si="104"/>
        <v/>
      </c>
    </row>
    <row r="102" spans="1:280" ht="15.95" customHeight="1">
      <c r="A102" s="491"/>
      <c r="B102" s="419" t="s">
        <v>803</v>
      </c>
      <c r="C102" s="483" t="str">
        <f>VLOOKUP(B102,'p10'!C:T,17,0)&amp;""</f>
        <v>×</v>
      </c>
      <c r="D102" s="419" t="str">
        <f>VLOOKUP(B102,'p10'!C:T,2,0)&amp;""</f>
        <v/>
      </c>
      <c r="E102" s="419" t="str">
        <f>VLOOKUP(B102,'p10'!C:T,5,0)&amp;""</f>
        <v/>
      </c>
      <c r="F102" s="419" t="str">
        <f>VLOOKUP(B102,'p10'!C:T,7,0)&amp;""</f>
        <v/>
      </c>
      <c r="G102" s="483" t="str">
        <f>VLOOKUP(B102,'p10'!C:T,15,0)&amp;""</f>
        <v/>
      </c>
      <c r="H102" s="483" t="str">
        <f>VLOOKUP(B102,'p10'!C:T,16,0)&amp;""</f>
        <v/>
      </c>
      <c r="I102" s="431"/>
      <c r="J102" s="432"/>
      <c r="K102" s="434"/>
      <c r="L102" s="373" t="s">
        <v>656</v>
      </c>
      <c r="M102" s="435"/>
      <c r="N102" s="558"/>
      <c r="O102" s="559"/>
      <c r="P102" s="434"/>
      <c r="Q102" s="373" t="s">
        <v>656</v>
      </c>
      <c r="R102" s="435"/>
      <c r="S102" s="433"/>
      <c r="T102" s="374" t="str">
        <f t="shared" si="108"/>
        <v/>
      </c>
      <c r="U102" s="445" t="str">
        <f t="shared" si="108"/>
        <v/>
      </c>
      <c r="V102" s="445" t="str">
        <f t="shared" si="108"/>
        <v/>
      </c>
      <c r="W102" s="446" t="str">
        <f t="shared" si="108"/>
        <v/>
      </c>
      <c r="X102" s="458" t="str">
        <f t="shared" si="108"/>
        <v/>
      </c>
      <c r="Y102" s="445" t="str">
        <f t="shared" si="108"/>
        <v/>
      </c>
      <c r="Z102" s="445" t="str">
        <f t="shared" si="108"/>
        <v/>
      </c>
      <c r="AA102" s="457" t="str">
        <f t="shared" si="108"/>
        <v/>
      </c>
      <c r="AB102" s="447" t="str">
        <f t="shared" si="108"/>
        <v/>
      </c>
      <c r="AC102" s="445" t="str">
        <f t="shared" si="108"/>
        <v/>
      </c>
      <c r="AD102" s="445" t="str">
        <f t="shared" si="108"/>
        <v/>
      </c>
      <c r="AE102" s="446" t="str">
        <f t="shared" si="108"/>
        <v/>
      </c>
      <c r="AF102" s="458" t="str">
        <f t="shared" si="108"/>
        <v/>
      </c>
      <c r="AG102" s="445" t="str">
        <f t="shared" si="108"/>
        <v/>
      </c>
      <c r="AH102" s="445" t="str">
        <f t="shared" si="108"/>
        <v/>
      </c>
      <c r="AI102" s="457" t="str">
        <f t="shared" si="108"/>
        <v/>
      </c>
      <c r="AJ102" s="447" t="str">
        <f t="shared" si="106"/>
        <v/>
      </c>
      <c r="AK102" s="445" t="str">
        <f t="shared" si="106"/>
        <v/>
      </c>
      <c r="AL102" s="445" t="str">
        <f t="shared" si="106"/>
        <v/>
      </c>
      <c r="AM102" s="446" t="str">
        <f t="shared" si="106"/>
        <v/>
      </c>
      <c r="AN102" s="458" t="str">
        <f t="shared" si="106"/>
        <v/>
      </c>
      <c r="AO102" s="445" t="str">
        <f t="shared" si="106"/>
        <v/>
      </c>
      <c r="AP102" s="445" t="str">
        <f t="shared" si="106"/>
        <v/>
      </c>
      <c r="AQ102" s="457" t="str">
        <f t="shared" si="106"/>
        <v/>
      </c>
      <c r="AR102" s="447" t="str">
        <f t="shared" si="106"/>
        <v/>
      </c>
      <c r="AS102" s="445" t="str">
        <f t="shared" si="106"/>
        <v/>
      </c>
      <c r="AT102" s="445" t="str">
        <f t="shared" si="106"/>
        <v/>
      </c>
      <c r="AU102" s="446" t="str">
        <f t="shared" si="106"/>
        <v/>
      </c>
      <c r="AV102" s="458" t="str">
        <f t="shared" si="106"/>
        <v/>
      </c>
      <c r="AW102" s="445" t="str">
        <f t="shared" si="106"/>
        <v/>
      </c>
      <c r="AX102" s="445" t="str">
        <f t="shared" si="105"/>
        <v/>
      </c>
      <c r="AY102" s="457" t="str">
        <f t="shared" si="105"/>
        <v/>
      </c>
      <c r="AZ102" s="447" t="str">
        <f t="shared" si="105"/>
        <v/>
      </c>
      <c r="BA102" s="445" t="str">
        <f t="shared" si="105"/>
        <v/>
      </c>
      <c r="BB102" s="445" t="str">
        <f t="shared" si="105"/>
        <v/>
      </c>
      <c r="BC102" s="446" t="str">
        <f t="shared" si="105"/>
        <v/>
      </c>
      <c r="BD102" s="458" t="str">
        <f t="shared" si="105"/>
        <v/>
      </c>
      <c r="BE102" s="445" t="str">
        <f t="shared" si="105"/>
        <v/>
      </c>
      <c r="BF102" s="445" t="str">
        <f t="shared" si="105"/>
        <v/>
      </c>
      <c r="BG102" s="457" t="str">
        <f t="shared" si="105"/>
        <v/>
      </c>
      <c r="BH102" s="447" t="str">
        <f t="shared" si="105"/>
        <v/>
      </c>
      <c r="BI102" s="445" t="str">
        <f t="shared" si="105"/>
        <v/>
      </c>
      <c r="BJ102" s="445" t="str">
        <f t="shared" si="105"/>
        <v/>
      </c>
      <c r="BK102" s="446" t="str">
        <f t="shared" si="105"/>
        <v/>
      </c>
      <c r="BL102" s="458" t="str">
        <f t="shared" si="105"/>
        <v/>
      </c>
      <c r="BM102" s="445" t="str">
        <f t="shared" si="105"/>
        <v/>
      </c>
      <c r="BN102" s="445" t="str">
        <f t="shared" si="107"/>
        <v/>
      </c>
      <c r="BO102" s="457" t="str">
        <f t="shared" si="104"/>
        <v/>
      </c>
      <c r="BP102" s="458" t="str">
        <f t="shared" si="104"/>
        <v/>
      </c>
      <c r="BQ102" s="445" t="str">
        <f t="shared" si="104"/>
        <v/>
      </c>
      <c r="BR102" s="445" t="str">
        <f t="shared" si="104"/>
        <v/>
      </c>
      <c r="BS102" s="457" t="str">
        <f t="shared" si="104"/>
        <v/>
      </c>
      <c r="BT102" s="447" t="str">
        <f t="shared" si="104"/>
        <v/>
      </c>
      <c r="BU102" s="445" t="str">
        <f t="shared" si="104"/>
        <v/>
      </c>
      <c r="BV102" s="445" t="str">
        <f t="shared" si="104"/>
        <v/>
      </c>
      <c r="BW102" s="448" t="str">
        <f t="shared" si="104"/>
        <v/>
      </c>
    </row>
    <row r="103" spans="1:280" ht="15.95" customHeight="1">
      <c r="A103" s="491"/>
      <c r="B103" s="419" t="s">
        <v>804</v>
      </c>
      <c r="C103" s="483" t="str">
        <f>VLOOKUP(B103,'p10'!C:T,17,0)&amp;""</f>
        <v>×</v>
      </c>
      <c r="D103" s="419" t="str">
        <f>VLOOKUP(B103,'p10'!C:T,2,0)&amp;""</f>
        <v/>
      </c>
      <c r="E103" s="419" t="str">
        <f>VLOOKUP(B103,'p10'!C:T,5,0)&amp;""</f>
        <v/>
      </c>
      <c r="F103" s="419" t="str">
        <f>VLOOKUP(B103,'p10'!C:T,7,0)&amp;""</f>
        <v/>
      </c>
      <c r="G103" s="483" t="str">
        <f>VLOOKUP(B103,'p10'!C:T,15,0)&amp;""</f>
        <v/>
      </c>
      <c r="H103" s="483" t="str">
        <f>VLOOKUP(B103,'p10'!C:T,16,0)&amp;""</f>
        <v/>
      </c>
      <c r="I103" s="431"/>
      <c r="J103" s="432"/>
      <c r="K103" s="434"/>
      <c r="L103" s="373" t="s">
        <v>656</v>
      </c>
      <c r="M103" s="435"/>
      <c r="N103" s="558"/>
      <c r="O103" s="559"/>
      <c r="P103" s="434"/>
      <c r="Q103" s="373" t="s">
        <v>656</v>
      </c>
      <c r="R103" s="435"/>
      <c r="S103" s="433"/>
      <c r="T103" s="374" t="str">
        <f t="shared" si="108"/>
        <v/>
      </c>
      <c r="U103" s="445" t="str">
        <f t="shared" si="108"/>
        <v/>
      </c>
      <c r="V103" s="445" t="str">
        <f t="shared" si="108"/>
        <v/>
      </c>
      <c r="W103" s="446" t="str">
        <f t="shared" si="108"/>
        <v/>
      </c>
      <c r="X103" s="458" t="str">
        <f t="shared" si="108"/>
        <v/>
      </c>
      <c r="Y103" s="445" t="str">
        <f t="shared" si="108"/>
        <v/>
      </c>
      <c r="Z103" s="445" t="str">
        <f t="shared" si="108"/>
        <v/>
      </c>
      <c r="AA103" s="457" t="str">
        <f t="shared" si="108"/>
        <v/>
      </c>
      <c r="AB103" s="447" t="str">
        <f t="shared" si="108"/>
        <v/>
      </c>
      <c r="AC103" s="445" t="str">
        <f t="shared" si="108"/>
        <v/>
      </c>
      <c r="AD103" s="445" t="str">
        <f t="shared" si="108"/>
        <v/>
      </c>
      <c r="AE103" s="446" t="str">
        <f t="shared" si="108"/>
        <v/>
      </c>
      <c r="AF103" s="458" t="str">
        <f t="shared" si="108"/>
        <v/>
      </c>
      <c r="AG103" s="445" t="str">
        <f t="shared" si="108"/>
        <v/>
      </c>
      <c r="AH103" s="445" t="str">
        <f t="shared" si="108"/>
        <v/>
      </c>
      <c r="AI103" s="457" t="str">
        <f t="shared" si="108"/>
        <v/>
      </c>
      <c r="AJ103" s="447" t="str">
        <f t="shared" si="106"/>
        <v/>
      </c>
      <c r="AK103" s="445" t="str">
        <f t="shared" si="106"/>
        <v/>
      </c>
      <c r="AL103" s="445" t="str">
        <f t="shared" si="106"/>
        <v/>
      </c>
      <c r="AM103" s="446" t="str">
        <f t="shared" si="106"/>
        <v/>
      </c>
      <c r="AN103" s="458" t="str">
        <f t="shared" si="106"/>
        <v/>
      </c>
      <c r="AO103" s="445" t="str">
        <f t="shared" si="106"/>
        <v/>
      </c>
      <c r="AP103" s="445" t="str">
        <f t="shared" si="106"/>
        <v/>
      </c>
      <c r="AQ103" s="457" t="str">
        <f t="shared" si="106"/>
        <v/>
      </c>
      <c r="AR103" s="447" t="str">
        <f t="shared" si="106"/>
        <v/>
      </c>
      <c r="AS103" s="445" t="str">
        <f t="shared" si="106"/>
        <v/>
      </c>
      <c r="AT103" s="445" t="str">
        <f t="shared" si="106"/>
        <v/>
      </c>
      <c r="AU103" s="446" t="str">
        <f t="shared" si="106"/>
        <v/>
      </c>
      <c r="AV103" s="458" t="str">
        <f t="shared" si="106"/>
        <v/>
      </c>
      <c r="AW103" s="445" t="str">
        <f t="shared" si="106"/>
        <v/>
      </c>
      <c r="AX103" s="445" t="str">
        <f t="shared" si="105"/>
        <v/>
      </c>
      <c r="AY103" s="457" t="str">
        <f t="shared" si="105"/>
        <v/>
      </c>
      <c r="AZ103" s="447" t="str">
        <f t="shared" si="105"/>
        <v/>
      </c>
      <c r="BA103" s="445" t="str">
        <f t="shared" si="105"/>
        <v/>
      </c>
      <c r="BB103" s="445" t="str">
        <f t="shared" si="105"/>
        <v/>
      </c>
      <c r="BC103" s="446" t="str">
        <f t="shared" si="105"/>
        <v/>
      </c>
      <c r="BD103" s="458" t="str">
        <f t="shared" si="105"/>
        <v/>
      </c>
      <c r="BE103" s="445" t="str">
        <f t="shared" si="105"/>
        <v/>
      </c>
      <c r="BF103" s="445" t="str">
        <f t="shared" si="105"/>
        <v/>
      </c>
      <c r="BG103" s="457" t="str">
        <f t="shared" si="105"/>
        <v/>
      </c>
      <c r="BH103" s="447" t="str">
        <f t="shared" si="105"/>
        <v/>
      </c>
      <c r="BI103" s="445" t="str">
        <f t="shared" si="105"/>
        <v/>
      </c>
      <c r="BJ103" s="445" t="str">
        <f t="shared" si="105"/>
        <v/>
      </c>
      <c r="BK103" s="446" t="str">
        <f t="shared" si="105"/>
        <v/>
      </c>
      <c r="BL103" s="458" t="str">
        <f t="shared" si="105"/>
        <v/>
      </c>
      <c r="BM103" s="445" t="str">
        <f t="shared" si="105"/>
        <v/>
      </c>
      <c r="BN103" s="445" t="str">
        <f t="shared" si="107"/>
        <v/>
      </c>
      <c r="BO103" s="457" t="str">
        <f t="shared" si="104"/>
        <v/>
      </c>
      <c r="BP103" s="458" t="str">
        <f t="shared" si="104"/>
        <v/>
      </c>
      <c r="BQ103" s="445" t="str">
        <f t="shared" si="104"/>
        <v/>
      </c>
      <c r="BR103" s="445" t="str">
        <f t="shared" si="104"/>
        <v/>
      </c>
      <c r="BS103" s="457" t="str">
        <f t="shared" si="104"/>
        <v/>
      </c>
      <c r="BT103" s="447" t="str">
        <f t="shared" si="104"/>
        <v/>
      </c>
      <c r="BU103" s="445" t="str">
        <f t="shared" si="104"/>
        <v/>
      </c>
      <c r="BV103" s="445" t="str">
        <f t="shared" si="104"/>
        <v/>
      </c>
      <c r="BW103" s="448" t="str">
        <f t="shared" si="104"/>
        <v/>
      </c>
    </row>
    <row r="104" spans="1:280" ht="15.95" customHeight="1">
      <c r="A104" s="491"/>
      <c r="B104" s="419" t="s">
        <v>805</v>
      </c>
      <c r="C104" s="483" t="str">
        <f>VLOOKUP(B104,'p10'!C:T,17,0)&amp;""</f>
        <v>×</v>
      </c>
      <c r="D104" s="419" t="str">
        <f>VLOOKUP(B104,'p10'!C:T,2,0)&amp;""</f>
        <v/>
      </c>
      <c r="E104" s="419" t="str">
        <f>VLOOKUP(B104,'p10'!C:T,5,0)&amp;""</f>
        <v/>
      </c>
      <c r="F104" s="419" t="str">
        <f>VLOOKUP(B104,'p10'!C:T,7,0)&amp;""</f>
        <v/>
      </c>
      <c r="G104" s="483" t="str">
        <f>VLOOKUP(B104,'p10'!C:T,15,0)&amp;""</f>
        <v/>
      </c>
      <c r="H104" s="483" t="str">
        <f>VLOOKUP(B104,'p10'!C:T,16,0)&amp;""</f>
        <v/>
      </c>
      <c r="I104" s="431"/>
      <c r="J104" s="432"/>
      <c r="K104" s="434"/>
      <c r="L104" s="373" t="s">
        <v>656</v>
      </c>
      <c r="M104" s="435"/>
      <c r="N104" s="558"/>
      <c r="O104" s="559"/>
      <c r="P104" s="434"/>
      <c r="Q104" s="373" t="s">
        <v>656</v>
      </c>
      <c r="R104" s="435"/>
      <c r="S104" s="433"/>
      <c r="T104" s="374" t="str">
        <f t="shared" si="108"/>
        <v/>
      </c>
      <c r="U104" s="445" t="str">
        <f t="shared" si="108"/>
        <v/>
      </c>
      <c r="V104" s="445" t="str">
        <f t="shared" si="108"/>
        <v/>
      </c>
      <c r="W104" s="446" t="str">
        <f t="shared" si="108"/>
        <v/>
      </c>
      <c r="X104" s="458" t="str">
        <f t="shared" si="108"/>
        <v/>
      </c>
      <c r="Y104" s="445" t="str">
        <f t="shared" si="108"/>
        <v/>
      </c>
      <c r="Z104" s="445" t="str">
        <f t="shared" si="108"/>
        <v/>
      </c>
      <c r="AA104" s="457" t="str">
        <f t="shared" si="108"/>
        <v/>
      </c>
      <c r="AB104" s="447" t="str">
        <f t="shared" si="108"/>
        <v/>
      </c>
      <c r="AC104" s="445" t="str">
        <f t="shared" si="108"/>
        <v/>
      </c>
      <c r="AD104" s="445" t="str">
        <f t="shared" si="108"/>
        <v/>
      </c>
      <c r="AE104" s="446" t="str">
        <f t="shared" si="108"/>
        <v/>
      </c>
      <c r="AF104" s="458" t="str">
        <f t="shared" si="108"/>
        <v/>
      </c>
      <c r="AG104" s="445" t="str">
        <f t="shared" si="108"/>
        <v/>
      </c>
      <c r="AH104" s="445" t="str">
        <f t="shared" si="108"/>
        <v/>
      </c>
      <c r="AI104" s="457" t="str">
        <f t="shared" si="108"/>
        <v/>
      </c>
      <c r="AJ104" s="447" t="str">
        <f t="shared" si="106"/>
        <v/>
      </c>
      <c r="AK104" s="445" t="str">
        <f t="shared" si="106"/>
        <v/>
      </c>
      <c r="AL104" s="445" t="str">
        <f t="shared" si="106"/>
        <v/>
      </c>
      <c r="AM104" s="446" t="str">
        <f t="shared" si="106"/>
        <v/>
      </c>
      <c r="AN104" s="458" t="str">
        <f t="shared" si="106"/>
        <v/>
      </c>
      <c r="AO104" s="445" t="str">
        <f t="shared" si="106"/>
        <v/>
      </c>
      <c r="AP104" s="445" t="str">
        <f t="shared" si="106"/>
        <v/>
      </c>
      <c r="AQ104" s="457" t="str">
        <f t="shared" si="106"/>
        <v/>
      </c>
      <c r="AR104" s="447" t="str">
        <f t="shared" si="106"/>
        <v/>
      </c>
      <c r="AS104" s="445" t="str">
        <f t="shared" si="106"/>
        <v/>
      </c>
      <c r="AT104" s="445" t="str">
        <f t="shared" si="106"/>
        <v/>
      </c>
      <c r="AU104" s="446" t="str">
        <f t="shared" si="106"/>
        <v/>
      </c>
      <c r="AV104" s="458" t="str">
        <f t="shared" si="106"/>
        <v/>
      </c>
      <c r="AW104" s="445" t="str">
        <f t="shared" si="106"/>
        <v/>
      </c>
      <c r="AX104" s="445" t="str">
        <f t="shared" si="105"/>
        <v/>
      </c>
      <c r="AY104" s="457" t="str">
        <f t="shared" si="105"/>
        <v/>
      </c>
      <c r="AZ104" s="447" t="str">
        <f t="shared" si="105"/>
        <v/>
      </c>
      <c r="BA104" s="445" t="str">
        <f t="shared" si="105"/>
        <v/>
      </c>
      <c r="BB104" s="445" t="str">
        <f t="shared" si="105"/>
        <v/>
      </c>
      <c r="BC104" s="446" t="str">
        <f t="shared" si="105"/>
        <v/>
      </c>
      <c r="BD104" s="458" t="str">
        <f t="shared" si="105"/>
        <v/>
      </c>
      <c r="BE104" s="445" t="str">
        <f t="shared" si="105"/>
        <v/>
      </c>
      <c r="BF104" s="445" t="str">
        <f t="shared" si="105"/>
        <v/>
      </c>
      <c r="BG104" s="457" t="str">
        <f t="shared" si="105"/>
        <v/>
      </c>
      <c r="BH104" s="447" t="str">
        <f t="shared" si="105"/>
        <v/>
      </c>
      <c r="BI104" s="445" t="str">
        <f t="shared" si="105"/>
        <v/>
      </c>
      <c r="BJ104" s="445" t="str">
        <f t="shared" si="105"/>
        <v/>
      </c>
      <c r="BK104" s="446" t="str">
        <f t="shared" si="105"/>
        <v/>
      </c>
      <c r="BL104" s="458" t="str">
        <f t="shared" si="105"/>
        <v/>
      </c>
      <c r="BM104" s="445" t="str">
        <f t="shared" si="105"/>
        <v/>
      </c>
      <c r="BN104" s="445" t="str">
        <f t="shared" si="107"/>
        <v/>
      </c>
      <c r="BO104" s="457" t="str">
        <f t="shared" si="104"/>
        <v/>
      </c>
      <c r="BP104" s="458" t="str">
        <f t="shared" si="104"/>
        <v/>
      </c>
      <c r="BQ104" s="445" t="str">
        <f t="shared" si="104"/>
        <v/>
      </c>
      <c r="BR104" s="445" t="str">
        <f t="shared" si="104"/>
        <v/>
      </c>
      <c r="BS104" s="457" t="str">
        <f t="shared" si="104"/>
        <v/>
      </c>
      <c r="BT104" s="447" t="str">
        <f t="shared" si="104"/>
        <v/>
      </c>
      <c r="BU104" s="445" t="str">
        <f t="shared" si="104"/>
        <v/>
      </c>
      <c r="BV104" s="445" t="str">
        <f t="shared" si="104"/>
        <v/>
      </c>
      <c r="BW104" s="448" t="str">
        <f t="shared" si="104"/>
        <v/>
      </c>
    </row>
    <row r="105" spans="1:280" ht="15.95" customHeight="1">
      <c r="A105" s="491"/>
      <c r="B105" s="419" t="s">
        <v>806</v>
      </c>
      <c r="C105" s="483" t="str">
        <f>VLOOKUP(B105,'p10'!C:T,17,0)&amp;""</f>
        <v>×</v>
      </c>
      <c r="D105" s="419" t="str">
        <f>VLOOKUP(B105,'p10'!C:T,2,0)&amp;""</f>
        <v/>
      </c>
      <c r="E105" s="419" t="str">
        <f>VLOOKUP(B105,'p10'!C:T,5,0)&amp;""</f>
        <v/>
      </c>
      <c r="F105" s="419" t="str">
        <f>VLOOKUP(B105,'p10'!C:T,7,0)&amp;""</f>
        <v/>
      </c>
      <c r="G105" s="483" t="str">
        <f>VLOOKUP(B105,'p10'!C:T,15,0)&amp;""</f>
        <v/>
      </c>
      <c r="H105" s="483" t="str">
        <f>VLOOKUP(B105,'p10'!C:T,16,0)&amp;""</f>
        <v/>
      </c>
      <c r="I105" s="431"/>
      <c r="J105" s="432"/>
      <c r="K105" s="434"/>
      <c r="L105" s="373" t="s">
        <v>656</v>
      </c>
      <c r="M105" s="435"/>
      <c r="N105" s="558"/>
      <c r="O105" s="559"/>
      <c r="P105" s="434"/>
      <c r="Q105" s="373" t="s">
        <v>656</v>
      </c>
      <c r="R105" s="435"/>
      <c r="S105" s="433"/>
      <c r="T105" s="374" t="str">
        <f t="shared" si="108"/>
        <v/>
      </c>
      <c r="U105" s="445" t="str">
        <f t="shared" si="108"/>
        <v/>
      </c>
      <c r="V105" s="445" t="str">
        <f t="shared" si="108"/>
        <v/>
      </c>
      <c r="W105" s="446" t="str">
        <f t="shared" si="108"/>
        <v/>
      </c>
      <c r="X105" s="458" t="str">
        <f t="shared" si="108"/>
        <v/>
      </c>
      <c r="Y105" s="445" t="str">
        <f t="shared" si="108"/>
        <v/>
      </c>
      <c r="Z105" s="445" t="str">
        <f t="shared" si="108"/>
        <v/>
      </c>
      <c r="AA105" s="457" t="str">
        <f t="shared" si="108"/>
        <v/>
      </c>
      <c r="AB105" s="447" t="str">
        <f t="shared" si="108"/>
        <v/>
      </c>
      <c r="AC105" s="445" t="str">
        <f t="shared" si="108"/>
        <v/>
      </c>
      <c r="AD105" s="445" t="str">
        <f t="shared" si="108"/>
        <v/>
      </c>
      <c r="AE105" s="446" t="str">
        <f t="shared" si="108"/>
        <v/>
      </c>
      <c r="AF105" s="458" t="str">
        <f t="shared" si="108"/>
        <v/>
      </c>
      <c r="AG105" s="445" t="str">
        <f t="shared" si="108"/>
        <v/>
      </c>
      <c r="AH105" s="445" t="str">
        <f t="shared" si="108"/>
        <v/>
      </c>
      <c r="AI105" s="457" t="str">
        <f t="shared" si="108"/>
        <v/>
      </c>
      <c r="AJ105" s="447" t="str">
        <f t="shared" si="106"/>
        <v/>
      </c>
      <c r="AK105" s="445" t="str">
        <f t="shared" si="106"/>
        <v/>
      </c>
      <c r="AL105" s="445" t="str">
        <f t="shared" si="106"/>
        <v/>
      </c>
      <c r="AM105" s="446" t="str">
        <f t="shared" si="106"/>
        <v/>
      </c>
      <c r="AN105" s="458" t="str">
        <f t="shared" si="106"/>
        <v/>
      </c>
      <c r="AO105" s="445" t="str">
        <f t="shared" si="106"/>
        <v/>
      </c>
      <c r="AP105" s="445" t="str">
        <f t="shared" si="106"/>
        <v/>
      </c>
      <c r="AQ105" s="457" t="str">
        <f t="shared" si="106"/>
        <v/>
      </c>
      <c r="AR105" s="447" t="str">
        <f t="shared" si="106"/>
        <v/>
      </c>
      <c r="AS105" s="445" t="str">
        <f t="shared" si="106"/>
        <v/>
      </c>
      <c r="AT105" s="445" t="str">
        <f t="shared" si="106"/>
        <v/>
      </c>
      <c r="AU105" s="446" t="str">
        <f t="shared" si="106"/>
        <v/>
      </c>
      <c r="AV105" s="458" t="str">
        <f t="shared" si="106"/>
        <v/>
      </c>
      <c r="AW105" s="445" t="str">
        <f t="shared" si="106"/>
        <v/>
      </c>
      <c r="AX105" s="445" t="str">
        <f t="shared" si="105"/>
        <v/>
      </c>
      <c r="AY105" s="457" t="str">
        <f t="shared" si="105"/>
        <v/>
      </c>
      <c r="AZ105" s="447" t="str">
        <f t="shared" si="105"/>
        <v/>
      </c>
      <c r="BA105" s="445" t="str">
        <f t="shared" si="105"/>
        <v/>
      </c>
      <c r="BB105" s="445" t="str">
        <f t="shared" si="105"/>
        <v/>
      </c>
      <c r="BC105" s="446" t="str">
        <f t="shared" si="105"/>
        <v/>
      </c>
      <c r="BD105" s="458" t="str">
        <f t="shared" si="105"/>
        <v/>
      </c>
      <c r="BE105" s="445" t="str">
        <f t="shared" si="105"/>
        <v/>
      </c>
      <c r="BF105" s="445" t="str">
        <f t="shared" si="105"/>
        <v/>
      </c>
      <c r="BG105" s="457" t="str">
        <f t="shared" si="105"/>
        <v/>
      </c>
      <c r="BH105" s="447" t="str">
        <f t="shared" si="105"/>
        <v/>
      </c>
      <c r="BI105" s="445" t="str">
        <f t="shared" si="105"/>
        <v/>
      </c>
      <c r="BJ105" s="445" t="str">
        <f t="shared" si="105"/>
        <v/>
      </c>
      <c r="BK105" s="446" t="str">
        <f t="shared" si="105"/>
        <v/>
      </c>
      <c r="BL105" s="458" t="str">
        <f t="shared" si="105"/>
        <v/>
      </c>
      <c r="BM105" s="445" t="str">
        <f t="shared" si="105"/>
        <v/>
      </c>
      <c r="BN105" s="445" t="str">
        <f t="shared" si="107"/>
        <v/>
      </c>
      <c r="BO105" s="457" t="str">
        <f t="shared" si="104"/>
        <v/>
      </c>
      <c r="BP105" s="458" t="str">
        <f t="shared" si="104"/>
        <v/>
      </c>
      <c r="BQ105" s="445" t="str">
        <f t="shared" si="104"/>
        <v/>
      </c>
      <c r="BR105" s="445" t="str">
        <f t="shared" si="104"/>
        <v/>
      </c>
      <c r="BS105" s="457" t="str">
        <f t="shared" si="104"/>
        <v/>
      </c>
      <c r="BT105" s="447" t="str">
        <f t="shared" si="104"/>
        <v/>
      </c>
      <c r="BU105" s="445" t="str">
        <f t="shared" si="104"/>
        <v/>
      </c>
      <c r="BV105" s="445" t="str">
        <f t="shared" si="104"/>
        <v/>
      </c>
      <c r="BW105" s="448" t="str">
        <f t="shared" si="104"/>
        <v/>
      </c>
    </row>
    <row r="106" spans="1:280" ht="15.95" customHeight="1">
      <c r="A106" s="491"/>
      <c r="B106" s="419" t="s">
        <v>807</v>
      </c>
      <c r="C106" s="483" t="str">
        <f>VLOOKUP(B106,'p10'!C:T,17,0)&amp;""</f>
        <v>×</v>
      </c>
      <c r="D106" s="419" t="str">
        <f>VLOOKUP(B106,'p10'!C:T,2,0)&amp;""</f>
        <v/>
      </c>
      <c r="E106" s="419" t="str">
        <f>VLOOKUP(B106,'p10'!C:T,5,0)&amp;""</f>
        <v/>
      </c>
      <c r="F106" s="419" t="str">
        <f>VLOOKUP(B106,'p10'!C:T,7,0)&amp;""</f>
        <v/>
      </c>
      <c r="G106" s="483" t="str">
        <f>VLOOKUP(B106,'p10'!C:T,15,0)&amp;""</f>
        <v/>
      </c>
      <c r="H106" s="483" t="str">
        <f>VLOOKUP(B106,'p10'!C:T,16,0)&amp;""</f>
        <v/>
      </c>
      <c r="I106" s="431"/>
      <c r="J106" s="432"/>
      <c r="K106" s="434"/>
      <c r="L106" s="373" t="s">
        <v>656</v>
      </c>
      <c r="M106" s="435"/>
      <c r="N106" s="558"/>
      <c r="O106" s="559"/>
      <c r="P106" s="434"/>
      <c r="Q106" s="373" t="s">
        <v>656</v>
      </c>
      <c r="R106" s="435"/>
      <c r="S106" s="433"/>
      <c r="T106" s="374" t="str">
        <f t="shared" si="108"/>
        <v/>
      </c>
      <c r="U106" s="445" t="str">
        <f t="shared" si="108"/>
        <v/>
      </c>
      <c r="V106" s="445" t="str">
        <f t="shared" si="108"/>
        <v/>
      </c>
      <c r="W106" s="446" t="str">
        <f t="shared" si="108"/>
        <v/>
      </c>
      <c r="X106" s="458" t="str">
        <f t="shared" si="108"/>
        <v/>
      </c>
      <c r="Y106" s="445" t="str">
        <f t="shared" si="108"/>
        <v/>
      </c>
      <c r="Z106" s="445" t="str">
        <f t="shared" si="108"/>
        <v/>
      </c>
      <c r="AA106" s="457" t="str">
        <f t="shared" si="108"/>
        <v/>
      </c>
      <c r="AB106" s="447" t="str">
        <f t="shared" si="108"/>
        <v/>
      </c>
      <c r="AC106" s="445" t="str">
        <f t="shared" si="108"/>
        <v/>
      </c>
      <c r="AD106" s="445" t="str">
        <f t="shared" si="108"/>
        <v/>
      </c>
      <c r="AE106" s="446" t="str">
        <f t="shared" si="108"/>
        <v/>
      </c>
      <c r="AF106" s="458" t="str">
        <f t="shared" si="108"/>
        <v/>
      </c>
      <c r="AG106" s="445" t="str">
        <f t="shared" si="108"/>
        <v/>
      </c>
      <c r="AH106" s="445" t="str">
        <f t="shared" si="108"/>
        <v/>
      </c>
      <c r="AI106" s="457" t="str">
        <f t="shared" si="108"/>
        <v/>
      </c>
      <c r="AJ106" s="447" t="str">
        <f t="shared" si="106"/>
        <v/>
      </c>
      <c r="AK106" s="445" t="str">
        <f t="shared" si="106"/>
        <v/>
      </c>
      <c r="AL106" s="445" t="str">
        <f t="shared" si="106"/>
        <v/>
      </c>
      <c r="AM106" s="446" t="str">
        <f t="shared" si="106"/>
        <v/>
      </c>
      <c r="AN106" s="458" t="str">
        <f t="shared" si="106"/>
        <v/>
      </c>
      <c r="AO106" s="445" t="str">
        <f t="shared" si="106"/>
        <v/>
      </c>
      <c r="AP106" s="445" t="str">
        <f t="shared" si="106"/>
        <v/>
      </c>
      <c r="AQ106" s="457" t="str">
        <f t="shared" si="106"/>
        <v/>
      </c>
      <c r="AR106" s="447" t="str">
        <f t="shared" si="106"/>
        <v/>
      </c>
      <c r="AS106" s="445" t="str">
        <f t="shared" si="106"/>
        <v/>
      </c>
      <c r="AT106" s="445" t="str">
        <f t="shared" si="106"/>
        <v/>
      </c>
      <c r="AU106" s="446" t="str">
        <f t="shared" si="106"/>
        <v/>
      </c>
      <c r="AV106" s="458" t="str">
        <f t="shared" si="106"/>
        <v/>
      </c>
      <c r="AW106" s="445" t="str">
        <f t="shared" si="106"/>
        <v/>
      </c>
      <c r="AX106" s="445" t="str">
        <f t="shared" si="105"/>
        <v/>
      </c>
      <c r="AY106" s="457" t="str">
        <f t="shared" si="105"/>
        <v/>
      </c>
      <c r="AZ106" s="447" t="str">
        <f t="shared" si="105"/>
        <v/>
      </c>
      <c r="BA106" s="445" t="str">
        <f t="shared" si="105"/>
        <v/>
      </c>
      <c r="BB106" s="445" t="str">
        <f t="shared" si="105"/>
        <v/>
      </c>
      <c r="BC106" s="446" t="str">
        <f t="shared" si="105"/>
        <v/>
      </c>
      <c r="BD106" s="458" t="str">
        <f t="shared" si="105"/>
        <v/>
      </c>
      <c r="BE106" s="445" t="str">
        <f t="shared" si="105"/>
        <v/>
      </c>
      <c r="BF106" s="445" t="str">
        <f t="shared" si="105"/>
        <v/>
      </c>
      <c r="BG106" s="457" t="str">
        <f t="shared" si="105"/>
        <v/>
      </c>
      <c r="BH106" s="447" t="str">
        <f t="shared" si="105"/>
        <v/>
      </c>
      <c r="BI106" s="445" t="str">
        <f t="shared" si="105"/>
        <v/>
      </c>
      <c r="BJ106" s="445" t="str">
        <f t="shared" si="105"/>
        <v/>
      </c>
      <c r="BK106" s="446" t="str">
        <f t="shared" si="105"/>
        <v/>
      </c>
      <c r="BL106" s="458" t="str">
        <f t="shared" si="105"/>
        <v/>
      </c>
      <c r="BM106" s="445" t="str">
        <f t="shared" si="105"/>
        <v/>
      </c>
      <c r="BN106" s="445" t="str">
        <f t="shared" si="107"/>
        <v/>
      </c>
      <c r="BO106" s="457" t="str">
        <f t="shared" si="104"/>
        <v/>
      </c>
      <c r="BP106" s="458" t="str">
        <f t="shared" si="104"/>
        <v/>
      </c>
      <c r="BQ106" s="445" t="str">
        <f t="shared" si="104"/>
        <v/>
      </c>
      <c r="BR106" s="445" t="str">
        <f t="shared" si="104"/>
        <v/>
      </c>
      <c r="BS106" s="457" t="str">
        <f t="shared" si="104"/>
        <v/>
      </c>
      <c r="BT106" s="447" t="str">
        <f t="shared" si="104"/>
        <v/>
      </c>
      <c r="BU106" s="445" t="str">
        <f t="shared" si="104"/>
        <v/>
      </c>
      <c r="BV106" s="445" t="str">
        <f t="shared" si="104"/>
        <v/>
      </c>
      <c r="BW106" s="448" t="str">
        <f t="shared" si="104"/>
        <v/>
      </c>
    </row>
    <row r="107" spans="1:280" ht="15.95" customHeight="1">
      <c r="A107" s="491"/>
      <c r="B107" s="419" t="s">
        <v>808</v>
      </c>
      <c r="C107" s="483" t="str">
        <f>VLOOKUP(B107,'p10'!C:T,17,0)&amp;""</f>
        <v>×</v>
      </c>
      <c r="D107" s="419" t="str">
        <f>VLOOKUP(B107,'p10'!C:T,2,0)&amp;""</f>
        <v/>
      </c>
      <c r="E107" s="419" t="str">
        <f>VLOOKUP(B107,'p10'!C:T,5,0)&amp;""</f>
        <v/>
      </c>
      <c r="F107" s="419" t="str">
        <f>VLOOKUP(B107,'p10'!C:T,7,0)&amp;""</f>
        <v/>
      </c>
      <c r="G107" s="483" t="str">
        <f>VLOOKUP(B107,'p10'!C:T,15,0)&amp;""</f>
        <v/>
      </c>
      <c r="H107" s="483" t="str">
        <f>VLOOKUP(B107,'p10'!C:T,16,0)&amp;""</f>
        <v/>
      </c>
      <c r="I107" s="431"/>
      <c r="J107" s="432"/>
      <c r="K107" s="434"/>
      <c r="L107" s="373" t="s">
        <v>656</v>
      </c>
      <c r="M107" s="435"/>
      <c r="N107" s="558"/>
      <c r="O107" s="559"/>
      <c r="P107" s="434"/>
      <c r="Q107" s="373" t="s">
        <v>656</v>
      </c>
      <c r="R107" s="435"/>
      <c r="S107" s="433"/>
      <c r="T107" s="374" t="str">
        <f t="shared" si="108"/>
        <v/>
      </c>
      <c r="U107" s="445" t="str">
        <f t="shared" si="108"/>
        <v/>
      </c>
      <c r="V107" s="445" t="str">
        <f t="shared" si="108"/>
        <v/>
      </c>
      <c r="W107" s="446" t="str">
        <f t="shared" si="108"/>
        <v/>
      </c>
      <c r="X107" s="458" t="str">
        <f t="shared" si="108"/>
        <v/>
      </c>
      <c r="Y107" s="445" t="str">
        <f t="shared" si="108"/>
        <v/>
      </c>
      <c r="Z107" s="445" t="str">
        <f t="shared" si="108"/>
        <v/>
      </c>
      <c r="AA107" s="457" t="str">
        <f t="shared" si="108"/>
        <v/>
      </c>
      <c r="AB107" s="447" t="str">
        <f t="shared" si="108"/>
        <v/>
      </c>
      <c r="AC107" s="445" t="str">
        <f t="shared" si="108"/>
        <v/>
      </c>
      <c r="AD107" s="445" t="str">
        <f t="shared" si="108"/>
        <v/>
      </c>
      <c r="AE107" s="446" t="str">
        <f t="shared" si="108"/>
        <v/>
      </c>
      <c r="AF107" s="458" t="str">
        <f t="shared" si="108"/>
        <v/>
      </c>
      <c r="AG107" s="445" t="str">
        <f t="shared" si="108"/>
        <v/>
      </c>
      <c r="AH107" s="445" t="str">
        <f t="shared" si="108"/>
        <v/>
      </c>
      <c r="AI107" s="457" t="str">
        <f t="shared" si="108"/>
        <v/>
      </c>
      <c r="AJ107" s="447" t="str">
        <f t="shared" si="106"/>
        <v/>
      </c>
      <c r="AK107" s="445" t="str">
        <f t="shared" si="106"/>
        <v/>
      </c>
      <c r="AL107" s="445" t="str">
        <f t="shared" si="106"/>
        <v/>
      </c>
      <c r="AM107" s="446" t="str">
        <f t="shared" si="106"/>
        <v/>
      </c>
      <c r="AN107" s="458" t="str">
        <f t="shared" si="106"/>
        <v/>
      </c>
      <c r="AO107" s="445" t="str">
        <f t="shared" si="106"/>
        <v/>
      </c>
      <c r="AP107" s="445" t="str">
        <f t="shared" si="106"/>
        <v/>
      </c>
      <c r="AQ107" s="457" t="str">
        <f t="shared" si="106"/>
        <v/>
      </c>
      <c r="AR107" s="447" t="str">
        <f t="shared" si="106"/>
        <v/>
      </c>
      <c r="AS107" s="445" t="str">
        <f t="shared" si="106"/>
        <v/>
      </c>
      <c r="AT107" s="445" t="str">
        <f t="shared" si="106"/>
        <v/>
      </c>
      <c r="AU107" s="446" t="str">
        <f t="shared" si="106"/>
        <v/>
      </c>
      <c r="AV107" s="458" t="str">
        <f t="shared" si="106"/>
        <v/>
      </c>
      <c r="AW107" s="445" t="str">
        <f t="shared" si="106"/>
        <v/>
      </c>
      <c r="AX107" s="445" t="str">
        <f t="shared" si="105"/>
        <v/>
      </c>
      <c r="AY107" s="457" t="str">
        <f t="shared" si="105"/>
        <v/>
      </c>
      <c r="AZ107" s="447" t="str">
        <f t="shared" si="105"/>
        <v/>
      </c>
      <c r="BA107" s="445" t="str">
        <f t="shared" si="105"/>
        <v/>
      </c>
      <c r="BB107" s="445" t="str">
        <f t="shared" si="105"/>
        <v/>
      </c>
      <c r="BC107" s="446" t="str">
        <f t="shared" si="105"/>
        <v/>
      </c>
      <c r="BD107" s="458" t="str">
        <f t="shared" si="105"/>
        <v/>
      </c>
      <c r="BE107" s="445" t="str">
        <f t="shared" si="105"/>
        <v/>
      </c>
      <c r="BF107" s="445" t="str">
        <f t="shared" si="105"/>
        <v/>
      </c>
      <c r="BG107" s="457" t="str">
        <f t="shared" si="105"/>
        <v/>
      </c>
      <c r="BH107" s="447" t="str">
        <f t="shared" si="105"/>
        <v/>
      </c>
      <c r="BI107" s="445" t="str">
        <f t="shared" si="105"/>
        <v/>
      </c>
      <c r="BJ107" s="445" t="str">
        <f t="shared" si="105"/>
        <v/>
      </c>
      <c r="BK107" s="446" t="str">
        <f t="shared" si="105"/>
        <v/>
      </c>
      <c r="BL107" s="458" t="str">
        <f t="shared" si="105"/>
        <v/>
      </c>
      <c r="BM107" s="445" t="str">
        <f t="shared" si="105"/>
        <v/>
      </c>
      <c r="BN107" s="445" t="str">
        <f t="shared" si="107"/>
        <v/>
      </c>
      <c r="BO107" s="457" t="str">
        <f t="shared" si="104"/>
        <v/>
      </c>
      <c r="BP107" s="458" t="str">
        <f t="shared" si="104"/>
        <v/>
      </c>
      <c r="BQ107" s="445" t="str">
        <f t="shared" si="104"/>
        <v/>
      </c>
      <c r="BR107" s="445" t="str">
        <f t="shared" si="104"/>
        <v/>
      </c>
      <c r="BS107" s="457" t="str">
        <f t="shared" si="104"/>
        <v/>
      </c>
      <c r="BT107" s="447" t="str">
        <f t="shared" si="104"/>
        <v/>
      </c>
      <c r="BU107" s="445" t="str">
        <f t="shared" si="104"/>
        <v/>
      </c>
      <c r="BV107" s="445" t="str">
        <f t="shared" si="104"/>
        <v/>
      </c>
      <c r="BW107" s="448" t="str">
        <f t="shared" si="104"/>
        <v/>
      </c>
    </row>
    <row r="108" spans="1:280" ht="15.95" customHeight="1" thickBot="1">
      <c r="A108" s="492"/>
      <c r="B108" s="436" t="s">
        <v>809</v>
      </c>
      <c r="C108" s="674" t="str">
        <f>VLOOKUP(B108,'p10'!C:T,17,0)&amp;""</f>
        <v>×</v>
      </c>
      <c r="D108" s="436" t="str">
        <f>VLOOKUP(B108,'p10'!C:T,2,0)&amp;""</f>
        <v/>
      </c>
      <c r="E108" s="436" t="str">
        <f>VLOOKUP(B108,'p10'!C:T,5,0)&amp;""</f>
        <v/>
      </c>
      <c r="F108" s="436" t="str">
        <f>VLOOKUP(B108,'p10'!C:T,7,0)&amp;""</f>
        <v/>
      </c>
      <c r="G108" s="674" t="str">
        <f>VLOOKUP(B108,'p10'!C:T,15,0)&amp;""</f>
        <v/>
      </c>
      <c r="H108" s="674" t="str">
        <f>VLOOKUP(B108,'p10'!C:T,16,0)&amp;""</f>
        <v/>
      </c>
      <c r="I108" s="437"/>
      <c r="J108" s="438"/>
      <c r="K108" s="439"/>
      <c r="L108" s="440" t="s">
        <v>656</v>
      </c>
      <c r="M108" s="441"/>
      <c r="N108" s="560"/>
      <c r="O108" s="561"/>
      <c r="P108" s="439"/>
      <c r="Q108" s="440" t="s">
        <v>656</v>
      </c>
      <c r="R108" s="441"/>
      <c r="S108" s="442"/>
      <c r="T108" s="449" t="str">
        <f t="shared" si="108"/>
        <v/>
      </c>
      <c r="U108" s="450" t="str">
        <f t="shared" si="108"/>
        <v/>
      </c>
      <c r="V108" s="450" t="str">
        <f t="shared" si="108"/>
        <v/>
      </c>
      <c r="W108" s="451" t="str">
        <f t="shared" si="108"/>
        <v/>
      </c>
      <c r="X108" s="444" t="str">
        <f t="shared" si="108"/>
        <v/>
      </c>
      <c r="Y108" s="450" t="str">
        <f t="shared" si="108"/>
        <v/>
      </c>
      <c r="Z108" s="450" t="str">
        <f t="shared" si="108"/>
        <v/>
      </c>
      <c r="AA108" s="443" t="str">
        <f t="shared" si="108"/>
        <v/>
      </c>
      <c r="AB108" s="452" t="str">
        <f t="shared" si="108"/>
        <v/>
      </c>
      <c r="AC108" s="450" t="str">
        <f t="shared" si="108"/>
        <v/>
      </c>
      <c r="AD108" s="450" t="str">
        <f t="shared" si="108"/>
        <v/>
      </c>
      <c r="AE108" s="451" t="str">
        <f t="shared" si="108"/>
        <v/>
      </c>
      <c r="AF108" s="444" t="str">
        <f t="shared" si="108"/>
        <v/>
      </c>
      <c r="AG108" s="450" t="str">
        <f t="shared" si="108"/>
        <v/>
      </c>
      <c r="AH108" s="450" t="str">
        <f t="shared" si="108"/>
        <v/>
      </c>
      <c r="AI108" s="443" t="str">
        <f t="shared" si="108"/>
        <v/>
      </c>
      <c r="AJ108" s="452" t="str">
        <f t="shared" si="106"/>
        <v/>
      </c>
      <c r="AK108" s="450" t="str">
        <f t="shared" si="106"/>
        <v/>
      </c>
      <c r="AL108" s="450" t="str">
        <f t="shared" si="106"/>
        <v/>
      </c>
      <c r="AM108" s="451" t="str">
        <f t="shared" si="106"/>
        <v/>
      </c>
      <c r="AN108" s="444" t="str">
        <f t="shared" si="106"/>
        <v/>
      </c>
      <c r="AO108" s="450" t="str">
        <f t="shared" si="106"/>
        <v/>
      </c>
      <c r="AP108" s="450" t="str">
        <f t="shared" si="106"/>
        <v/>
      </c>
      <c r="AQ108" s="443" t="str">
        <f t="shared" si="106"/>
        <v/>
      </c>
      <c r="AR108" s="452" t="str">
        <f t="shared" si="106"/>
        <v/>
      </c>
      <c r="AS108" s="450" t="str">
        <f t="shared" si="106"/>
        <v/>
      </c>
      <c r="AT108" s="450" t="str">
        <f t="shared" si="106"/>
        <v/>
      </c>
      <c r="AU108" s="451" t="str">
        <f t="shared" si="106"/>
        <v/>
      </c>
      <c r="AV108" s="444" t="str">
        <f t="shared" si="106"/>
        <v/>
      </c>
      <c r="AW108" s="450" t="str">
        <f t="shared" si="106"/>
        <v/>
      </c>
      <c r="AX108" s="450" t="str">
        <f t="shared" si="105"/>
        <v/>
      </c>
      <c r="AY108" s="443" t="str">
        <f t="shared" si="105"/>
        <v/>
      </c>
      <c r="AZ108" s="452" t="str">
        <f t="shared" si="105"/>
        <v/>
      </c>
      <c r="BA108" s="450" t="str">
        <f t="shared" si="105"/>
        <v/>
      </c>
      <c r="BB108" s="450" t="str">
        <f t="shared" si="105"/>
        <v/>
      </c>
      <c r="BC108" s="451" t="str">
        <f t="shared" si="105"/>
        <v/>
      </c>
      <c r="BD108" s="444" t="str">
        <f t="shared" si="105"/>
        <v/>
      </c>
      <c r="BE108" s="450" t="str">
        <f t="shared" si="105"/>
        <v/>
      </c>
      <c r="BF108" s="450" t="str">
        <f t="shared" si="105"/>
        <v/>
      </c>
      <c r="BG108" s="443" t="str">
        <f t="shared" si="105"/>
        <v/>
      </c>
      <c r="BH108" s="452" t="str">
        <f t="shared" si="105"/>
        <v/>
      </c>
      <c r="BI108" s="450" t="str">
        <f t="shared" si="105"/>
        <v/>
      </c>
      <c r="BJ108" s="450" t="str">
        <f t="shared" si="105"/>
        <v/>
      </c>
      <c r="BK108" s="451" t="str">
        <f t="shared" si="105"/>
        <v/>
      </c>
      <c r="BL108" s="444" t="str">
        <f t="shared" si="105"/>
        <v/>
      </c>
      <c r="BM108" s="450" t="str">
        <f t="shared" si="105"/>
        <v/>
      </c>
      <c r="BN108" s="450" t="str">
        <f t="shared" si="107"/>
        <v/>
      </c>
      <c r="BO108" s="443" t="str">
        <f t="shared" si="104"/>
        <v/>
      </c>
      <c r="BP108" s="444" t="str">
        <f t="shared" si="104"/>
        <v/>
      </c>
      <c r="BQ108" s="450" t="str">
        <f t="shared" si="104"/>
        <v/>
      </c>
      <c r="BR108" s="450" t="str">
        <f t="shared" si="104"/>
        <v/>
      </c>
      <c r="BS108" s="443" t="str">
        <f t="shared" si="104"/>
        <v/>
      </c>
      <c r="BT108" s="452" t="str">
        <f t="shared" si="104"/>
        <v/>
      </c>
      <c r="BU108" s="450" t="str">
        <f t="shared" si="104"/>
        <v/>
      </c>
      <c r="BV108" s="450" t="str">
        <f t="shared" si="104"/>
        <v/>
      </c>
      <c r="BW108" s="453" t="str">
        <f t="shared" si="104"/>
        <v/>
      </c>
    </row>
    <row r="109" spans="1:280" s="280" customFormat="1" ht="12.75" customHeight="1">
      <c r="B109" s="281"/>
      <c r="C109" s="693" t="s">
        <v>845</v>
      </c>
      <c r="D109" s="279" t="s">
        <v>843</v>
      </c>
      <c r="E109" s="280" t="s">
        <v>844</v>
      </c>
      <c r="G109" s="675"/>
      <c r="H109" s="675"/>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J109" s="226"/>
      <c r="AM109" s="226"/>
      <c r="AN109" s="226"/>
      <c r="AO109" s="226"/>
      <c r="AU109" s="281"/>
      <c r="JT109" s="225"/>
    </row>
    <row r="110" spans="1:280" s="225" customFormat="1" ht="12.75" customHeight="1">
      <c r="A110" s="616"/>
      <c r="B110" s="616"/>
      <c r="C110" s="617"/>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0"/>
      <c r="AI110" s="282"/>
      <c r="AJ110" s="280"/>
      <c r="AK110" s="280"/>
      <c r="AL110" s="280"/>
      <c r="AM110" s="280"/>
      <c r="AN110" s="280"/>
      <c r="AO110" s="280"/>
      <c r="AP110" s="616"/>
      <c r="AQ110" s="616"/>
      <c r="AR110" s="616"/>
      <c r="AS110" s="616"/>
      <c r="AT110" s="616"/>
      <c r="AU110" s="616"/>
      <c r="AV110" s="616"/>
      <c r="AW110" s="616"/>
      <c r="AX110" s="616"/>
      <c r="AY110" s="616"/>
      <c r="AZ110" s="616"/>
      <c r="BA110" s="616"/>
      <c r="BB110" s="616"/>
      <c r="BC110" s="616"/>
      <c r="BD110" s="616"/>
      <c r="BE110" s="616"/>
      <c r="BF110" s="616"/>
      <c r="BG110" s="616"/>
      <c r="BH110" s="616"/>
      <c r="BI110" s="616"/>
      <c r="BJ110" s="616"/>
      <c r="BK110" s="616"/>
      <c r="BL110" s="616"/>
      <c r="BM110" s="616"/>
      <c r="BN110" s="616"/>
      <c r="BO110" s="616"/>
      <c r="BP110" s="616"/>
      <c r="BQ110" s="616"/>
      <c r="BR110" s="616"/>
      <c r="BS110" s="616"/>
      <c r="BT110" s="616"/>
      <c r="BU110" s="616"/>
      <c r="BV110" s="616"/>
      <c r="BW110" s="616"/>
      <c r="JT110" s="224"/>
    </row>
    <row r="111" spans="1:280" ht="11.25">
      <c r="C111" s="617"/>
      <c r="D111" s="280"/>
      <c r="E111" s="281"/>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80"/>
      <c r="AC111" s="280"/>
      <c r="AD111" s="280"/>
      <c r="AE111" s="280"/>
      <c r="AF111" s="280"/>
      <c r="AG111" s="280"/>
      <c r="AH111" s="280"/>
      <c r="AI111" s="281"/>
      <c r="AJ111" s="280"/>
      <c r="AK111" s="280"/>
      <c r="AL111" s="280"/>
      <c r="AM111" s="280"/>
      <c r="AN111" s="280"/>
      <c r="AO111" s="280"/>
    </row>
    <row r="112" spans="1:280" ht="11.25">
      <c r="C112" s="617"/>
      <c r="D112" s="280"/>
      <c r="E112" s="281"/>
      <c r="F112" s="280"/>
      <c r="G112" s="280"/>
      <c r="H112" s="280"/>
      <c r="I112" s="280"/>
      <c r="J112" s="280"/>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1"/>
      <c r="AJ112" s="280"/>
      <c r="AK112" s="280"/>
      <c r="AL112" s="280"/>
      <c r="AM112" s="280"/>
      <c r="AN112" s="280"/>
      <c r="AO112" s="280"/>
    </row>
    <row r="128" spans="69:69">
      <c r="BQ128" s="224">
        <v>7</v>
      </c>
    </row>
    <row r="129" spans="69:69">
      <c r="BQ129" s="224">
        <v>8</v>
      </c>
    </row>
    <row r="130" spans="69:69">
      <c r="BQ130" s="224">
        <v>9</v>
      </c>
    </row>
    <row r="131" spans="69:69">
      <c r="BQ131" s="224">
        <v>10</v>
      </c>
    </row>
    <row r="132" spans="69:69">
      <c r="BQ132" s="224">
        <v>11</v>
      </c>
    </row>
    <row r="133" spans="69:69">
      <c r="BQ133" s="224">
        <v>12</v>
      </c>
    </row>
    <row r="134" spans="69:69">
      <c r="BQ134" s="224">
        <v>13</v>
      </c>
    </row>
    <row r="135" spans="69:69">
      <c r="BQ135" s="224">
        <v>14</v>
      </c>
    </row>
    <row r="136" spans="69:69">
      <c r="BQ136" s="224">
        <v>15</v>
      </c>
    </row>
    <row r="137" spans="69:69">
      <c r="BQ137" s="224">
        <v>16</v>
      </c>
    </row>
    <row r="138" spans="69:69">
      <c r="BQ138" s="224">
        <v>17</v>
      </c>
    </row>
    <row r="139" spans="69:69">
      <c r="BQ139" s="224">
        <v>18</v>
      </c>
    </row>
    <row r="140" spans="69:69">
      <c r="BQ140" s="224">
        <v>19</v>
      </c>
    </row>
    <row r="141" spans="69:69">
      <c r="BQ141" s="224">
        <v>20</v>
      </c>
    </row>
    <row r="142" spans="69:69">
      <c r="BQ142" s="224">
        <v>21</v>
      </c>
    </row>
    <row r="143" spans="69:69">
      <c r="BQ143" s="224">
        <v>22</v>
      </c>
    </row>
  </sheetData>
  <sheetProtection formatCells="0" formatColumns="0" formatRows="0" autoFilter="0" pivotTables="0"/>
  <autoFilter ref="A17:WYF112" xr:uid="{00000000-0009-0000-0000-000015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0">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14" priority="5">
      <formula>T19=1</formula>
    </cfRule>
  </conditionalFormatting>
  <conditionalFormatting sqref="T16:BW16">
    <cfRule type="expression" dxfId="13" priority="4">
      <formula>T16="×"</formula>
    </cfRule>
  </conditionalFormatting>
  <conditionalFormatting sqref="T49:BW78">
    <cfRule type="expression" dxfId="12" priority="3">
      <formula>T49=1</formula>
    </cfRule>
  </conditionalFormatting>
  <conditionalFormatting sqref="J19:S108">
    <cfRule type="expression" dxfId="11" priority="2">
      <formula>$I19&lt;&gt;"勤務日"</formula>
    </cfRule>
  </conditionalFormatting>
  <conditionalFormatting sqref="G19:H108">
    <cfRule type="expression" dxfId="10" priority="1">
      <formula>$F19="有"</formula>
    </cfRule>
  </conditionalFormatting>
  <dataValidations count="5">
    <dataValidation type="list" allowBlank="1" showInputMessage="1" showErrorMessage="1" prompt="施設への勤務日のみ入力。_x000a_出張などの場合は入力しない。" sqref="J19:J108" xr:uid="{00000000-0002-0000-1500-000000000000}">
      <formula1>$BQ$128:$BQ$143</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500-000001000000}">
      <formula1>"勤務日,出張,休暇日,産育休,病休,年休,欠勤,その他"</formula1>
    </dataValidation>
    <dataValidation type="list" allowBlank="1" showInputMessage="1" showErrorMessage="1" sqref="K70:K108 N19:N68 K19:K68 N70:N108 P70:P108 S19:S68 P19:P68 S70:S108" xr:uid="{00000000-0002-0000-1500-000002000000}">
      <formula1>"00,15,30,45"</formula1>
    </dataValidation>
    <dataValidation type="list" allowBlank="1" showInputMessage="1" showErrorMessage="1" sqref="R19:R68 O19:O68 O70:O108 M70:M108 M19:M68 R70:R108" xr:uid="{00000000-0002-0000-1500-000003000000}">
      <formula1>$BQ$128:$BQ$143</formula1>
    </dataValidation>
    <dataValidation type="list" allowBlank="1" showInputMessage="1" showErrorMessage="1" sqref="H2" xr:uid="{00000000-0002-0000-1500-000004000000}">
      <formula1>"15,20"</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Footer>&amp;A</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T146"/>
  <sheetViews>
    <sheetView view="pageBreakPreview" zoomScale="85" zoomScaleNormal="100" zoomScaleSheetLayoutView="85" workbookViewId="0">
      <selection activeCell="E3" sqref="E3"/>
    </sheetView>
  </sheetViews>
  <sheetFormatPr defaultColWidth="0" defaultRowHeight="10.5"/>
  <cols>
    <col min="1" max="1" width="4.625" style="224" customWidth="1"/>
    <col min="2" max="2" width="6.375" style="224" customWidth="1"/>
    <col min="3" max="3" width="5.875" style="224" customWidth="1"/>
    <col min="4" max="4" width="8.75" style="224" customWidth="1"/>
    <col min="5" max="6" width="8.625" style="224" customWidth="1"/>
    <col min="7" max="7" width="5.25" style="224" customWidth="1"/>
    <col min="8" max="8" width="4.25" style="224" customWidth="1"/>
    <col min="9" max="9" width="6.125" style="224" customWidth="1"/>
    <col min="10" max="10" width="3.875" style="224" customWidth="1"/>
    <col min="11" max="11" width="2.75" style="224" customWidth="1"/>
    <col min="12" max="12" width="2.5" style="224" customWidth="1"/>
    <col min="13" max="13" width="3" style="224" customWidth="1"/>
    <col min="14" max="14" width="3.625" style="224" customWidth="1"/>
    <col min="15" max="15" width="3.125" style="224" customWidth="1"/>
    <col min="16" max="16" width="3.75" style="224" customWidth="1"/>
    <col min="17" max="18" width="3.125" style="224" customWidth="1"/>
    <col min="19" max="19" width="3.875" style="224" customWidth="1"/>
    <col min="20" max="34" width="2.5" style="224" customWidth="1"/>
    <col min="35" max="35" width="2.625" style="224" customWidth="1"/>
    <col min="36" max="75" width="2.5" style="224" customWidth="1"/>
    <col min="76" max="76" width="1" style="224" customWidth="1"/>
    <col min="77" max="270" width="0" style="224" hidden="1"/>
    <col min="271" max="271" width="4.625" style="224" customWidth="1"/>
    <col min="272" max="272" width="2.625" style="224" customWidth="1"/>
    <col min="273" max="274" width="8.625" style="224" customWidth="1"/>
    <col min="275" max="279" width="1.875" style="224" customWidth="1"/>
    <col min="280" max="280" width="3.25" style="224" customWidth="1"/>
    <col min="281" max="330" width="1.875" style="224" customWidth="1"/>
    <col min="331" max="331" width="9.625" style="224" customWidth="1"/>
    <col min="332" max="332" width="2.625" style="224" customWidth="1"/>
    <col min="333" max="526" width="0" style="224" hidden="1"/>
    <col min="527" max="527" width="4.625" style="224" customWidth="1"/>
    <col min="528" max="528" width="2.625" style="224" customWidth="1"/>
    <col min="529" max="530" width="8.625" style="224" customWidth="1"/>
    <col min="531" max="586" width="1.875" style="224" customWidth="1"/>
    <col min="587" max="587" width="9.625" style="224" customWidth="1"/>
    <col min="588" max="588" width="2.625" style="224" customWidth="1"/>
    <col min="589" max="782" width="0" style="224" hidden="1"/>
    <col min="783" max="783" width="4.625" style="224" customWidth="1"/>
    <col min="784" max="784" width="2.625" style="224" customWidth="1"/>
    <col min="785" max="786" width="8.625" style="224" customWidth="1"/>
    <col min="787" max="842" width="1.875" style="224" customWidth="1"/>
    <col min="843" max="843" width="9.625" style="224" customWidth="1"/>
    <col min="844" max="844" width="2.625" style="224" customWidth="1"/>
    <col min="845" max="1038" width="0" style="224" hidden="1"/>
    <col min="1039" max="1039" width="4.625" style="224" customWidth="1"/>
    <col min="1040" max="1040" width="2.625" style="224" customWidth="1"/>
    <col min="1041" max="1042" width="8.625" style="224" customWidth="1"/>
    <col min="1043" max="1098" width="1.875" style="224" customWidth="1"/>
    <col min="1099" max="1099" width="9.625" style="224" customWidth="1"/>
    <col min="1100" max="1100" width="2.625" style="224" customWidth="1"/>
    <col min="1101" max="1294" width="0" style="224" hidden="1"/>
    <col min="1295" max="1295" width="4.625" style="224" customWidth="1"/>
    <col min="1296" max="1296" width="2.625" style="224" customWidth="1"/>
    <col min="1297" max="1298" width="8.625" style="224" customWidth="1"/>
    <col min="1299" max="1354" width="1.875" style="224" customWidth="1"/>
    <col min="1355" max="1355" width="9.625" style="224" customWidth="1"/>
    <col min="1356" max="1356" width="2.625" style="224" customWidth="1"/>
    <col min="1357" max="1550" width="0" style="224" hidden="1"/>
    <col min="1551" max="1551" width="4.625" style="224" customWidth="1"/>
    <col min="1552" max="1552" width="2.625" style="224" customWidth="1"/>
    <col min="1553" max="1554" width="8.625" style="224" customWidth="1"/>
    <col min="1555" max="1610" width="1.875" style="224" customWidth="1"/>
    <col min="1611" max="1611" width="9.625" style="224" customWidth="1"/>
    <col min="1612" max="1612" width="2.625" style="224" customWidth="1"/>
    <col min="1613" max="1806" width="0" style="224" hidden="1"/>
    <col min="1807" max="1807" width="4.625" style="224" customWidth="1"/>
    <col min="1808" max="1808" width="2.625" style="224" customWidth="1"/>
    <col min="1809" max="1810" width="8.625" style="224" customWidth="1"/>
    <col min="1811" max="1866" width="1.875" style="224" customWidth="1"/>
    <col min="1867" max="1867" width="9.625" style="224" customWidth="1"/>
    <col min="1868" max="1868" width="2.625" style="224" customWidth="1"/>
    <col min="1869" max="2062" width="0" style="224" hidden="1"/>
    <col min="2063" max="2063" width="4.625" style="224" customWidth="1"/>
    <col min="2064" max="2064" width="2.625" style="224" customWidth="1"/>
    <col min="2065" max="2066" width="8.625" style="224" customWidth="1"/>
    <col min="2067" max="2122" width="1.875" style="224" customWidth="1"/>
    <col min="2123" max="2123" width="9.625" style="224" customWidth="1"/>
    <col min="2124" max="2124" width="2.625" style="224" customWidth="1"/>
    <col min="2125" max="2318" width="0" style="224" hidden="1"/>
    <col min="2319" max="2319" width="4.625" style="224" customWidth="1"/>
    <col min="2320" max="2320" width="2.625" style="224" customWidth="1"/>
    <col min="2321" max="2322" width="8.625" style="224" customWidth="1"/>
    <col min="2323" max="2378" width="1.875" style="224" customWidth="1"/>
    <col min="2379" max="2379" width="9.625" style="224" customWidth="1"/>
    <col min="2380" max="2380" width="2.625" style="224" customWidth="1"/>
    <col min="2381" max="2574" width="0" style="224" hidden="1"/>
    <col min="2575" max="2575" width="4.625" style="224" customWidth="1"/>
    <col min="2576" max="2576" width="2.625" style="224" customWidth="1"/>
    <col min="2577" max="2578" width="8.625" style="224" customWidth="1"/>
    <col min="2579" max="2634" width="1.875" style="224" customWidth="1"/>
    <col min="2635" max="2635" width="9.625" style="224" customWidth="1"/>
    <col min="2636" max="2636" width="2.625" style="224" customWidth="1"/>
    <col min="2637" max="2830" width="0" style="224" hidden="1"/>
    <col min="2831" max="2831" width="4.625" style="224" customWidth="1"/>
    <col min="2832" max="2832" width="2.625" style="224" customWidth="1"/>
    <col min="2833" max="2834" width="8.625" style="224" customWidth="1"/>
    <col min="2835" max="2890" width="1.875" style="224" customWidth="1"/>
    <col min="2891" max="2891" width="9.625" style="224" customWidth="1"/>
    <col min="2892" max="2892" width="2.625" style="224" customWidth="1"/>
    <col min="2893" max="3086" width="0" style="224" hidden="1"/>
    <col min="3087" max="3087" width="4.625" style="224" customWidth="1"/>
    <col min="3088" max="3088" width="2.625" style="224" customWidth="1"/>
    <col min="3089" max="3090" width="8.625" style="224" customWidth="1"/>
    <col min="3091" max="3146" width="1.875" style="224" customWidth="1"/>
    <col min="3147" max="3147" width="9.625" style="224" customWidth="1"/>
    <col min="3148" max="3148" width="2.625" style="224" customWidth="1"/>
    <col min="3149" max="3342" width="0" style="224" hidden="1"/>
    <col min="3343" max="3343" width="4.625" style="224" customWidth="1"/>
    <col min="3344" max="3344" width="2.625" style="224" customWidth="1"/>
    <col min="3345" max="3346" width="8.625" style="224" customWidth="1"/>
    <col min="3347" max="3402" width="1.875" style="224" customWidth="1"/>
    <col min="3403" max="3403" width="9.625" style="224" customWidth="1"/>
    <col min="3404" max="3404" width="2.625" style="224" customWidth="1"/>
    <col min="3405" max="3598" width="0" style="224" hidden="1"/>
    <col min="3599" max="3599" width="4.625" style="224" customWidth="1"/>
    <col min="3600" max="3600" width="2.625" style="224" customWidth="1"/>
    <col min="3601" max="3602" width="8.625" style="224" customWidth="1"/>
    <col min="3603" max="3658" width="1.875" style="224" customWidth="1"/>
    <col min="3659" max="3659" width="9.625" style="224" customWidth="1"/>
    <col min="3660" max="3660" width="2.625" style="224" customWidth="1"/>
    <col min="3661" max="3854" width="0" style="224" hidden="1"/>
    <col min="3855" max="3855" width="4.625" style="224" customWidth="1"/>
    <col min="3856" max="3856" width="2.625" style="224" customWidth="1"/>
    <col min="3857" max="3858" width="8.625" style="224" customWidth="1"/>
    <col min="3859" max="3914" width="1.875" style="224" customWidth="1"/>
    <col min="3915" max="3915" width="9.625" style="224" customWidth="1"/>
    <col min="3916" max="3916" width="2.625" style="224" customWidth="1"/>
    <col min="3917" max="4110" width="0" style="224" hidden="1"/>
    <col min="4111" max="4111" width="4.625" style="224" customWidth="1"/>
    <col min="4112" max="4112" width="2.625" style="224" customWidth="1"/>
    <col min="4113" max="4114" width="8.625" style="224" customWidth="1"/>
    <col min="4115" max="4170" width="1.875" style="224" customWidth="1"/>
    <col min="4171" max="4171" width="9.625" style="224" customWidth="1"/>
    <col min="4172" max="4172" width="2.625" style="224" customWidth="1"/>
    <col min="4173" max="4366" width="0" style="224" hidden="1"/>
    <col min="4367" max="4367" width="4.625" style="224" customWidth="1"/>
    <col min="4368" max="4368" width="2.625" style="224" customWidth="1"/>
    <col min="4369" max="4370" width="8.625" style="224" customWidth="1"/>
    <col min="4371" max="4426" width="1.875" style="224" customWidth="1"/>
    <col min="4427" max="4427" width="9.625" style="224" customWidth="1"/>
    <col min="4428" max="4428" width="2.625" style="224" customWidth="1"/>
    <col min="4429" max="4622" width="0" style="224" hidden="1"/>
    <col min="4623" max="4623" width="4.625" style="224" customWidth="1"/>
    <col min="4624" max="4624" width="2.625" style="224" customWidth="1"/>
    <col min="4625" max="4626" width="8.625" style="224" customWidth="1"/>
    <col min="4627" max="4682" width="1.875" style="224" customWidth="1"/>
    <col min="4683" max="4683" width="9.625" style="224" customWidth="1"/>
    <col min="4684" max="4684" width="2.625" style="224" customWidth="1"/>
    <col min="4685" max="4878" width="0" style="224" hidden="1"/>
    <col min="4879" max="4879" width="4.625" style="224" customWidth="1"/>
    <col min="4880" max="4880" width="2.625" style="224" customWidth="1"/>
    <col min="4881" max="4882" width="8.625" style="224" customWidth="1"/>
    <col min="4883" max="4938" width="1.875" style="224" customWidth="1"/>
    <col min="4939" max="4939" width="9.625" style="224" customWidth="1"/>
    <col min="4940" max="4940" width="2.625" style="224" customWidth="1"/>
    <col min="4941" max="5134" width="0" style="224" hidden="1"/>
    <col min="5135" max="5135" width="4.625" style="224" customWidth="1"/>
    <col min="5136" max="5136" width="2.625" style="224" customWidth="1"/>
    <col min="5137" max="5138" width="8.625" style="224" customWidth="1"/>
    <col min="5139" max="5194" width="1.875" style="224" customWidth="1"/>
    <col min="5195" max="5195" width="9.625" style="224" customWidth="1"/>
    <col min="5196" max="5196" width="2.625" style="224" customWidth="1"/>
    <col min="5197" max="5390" width="0" style="224" hidden="1"/>
    <col min="5391" max="5391" width="4.625" style="224" customWidth="1"/>
    <col min="5392" max="5392" width="2.625" style="224" customWidth="1"/>
    <col min="5393" max="5394" width="8.625" style="224" customWidth="1"/>
    <col min="5395" max="5450" width="1.875" style="224" customWidth="1"/>
    <col min="5451" max="5451" width="9.625" style="224" customWidth="1"/>
    <col min="5452" max="5452" width="2.625" style="224" customWidth="1"/>
    <col min="5453" max="5646" width="0" style="224" hidden="1"/>
    <col min="5647" max="5647" width="4.625" style="224" customWidth="1"/>
    <col min="5648" max="5648" width="2.625" style="224" customWidth="1"/>
    <col min="5649" max="5650" width="8.625" style="224" customWidth="1"/>
    <col min="5651" max="5706" width="1.875" style="224" customWidth="1"/>
    <col min="5707" max="5707" width="9.625" style="224" customWidth="1"/>
    <col min="5708" max="5708" width="2.625" style="224" customWidth="1"/>
    <col min="5709" max="5902" width="0" style="224" hidden="1"/>
    <col min="5903" max="5903" width="4.625" style="224" customWidth="1"/>
    <col min="5904" max="5904" width="2.625" style="224" customWidth="1"/>
    <col min="5905" max="5906" width="8.625" style="224" customWidth="1"/>
    <col min="5907" max="5962" width="1.875" style="224" customWidth="1"/>
    <col min="5963" max="5963" width="9.625" style="224" customWidth="1"/>
    <col min="5964" max="5964" width="2.625" style="224" customWidth="1"/>
    <col min="5965" max="6158" width="0" style="224" hidden="1"/>
    <col min="6159" max="6159" width="4.625" style="224" customWidth="1"/>
    <col min="6160" max="6160" width="2.625" style="224" customWidth="1"/>
    <col min="6161" max="6162" width="8.625" style="224" customWidth="1"/>
    <col min="6163" max="6218" width="1.875" style="224" customWidth="1"/>
    <col min="6219" max="6219" width="9.625" style="224" customWidth="1"/>
    <col min="6220" max="6220" width="2.625" style="224" customWidth="1"/>
    <col min="6221" max="6414" width="0" style="224" hidden="1"/>
    <col min="6415" max="6415" width="4.625" style="224" customWidth="1"/>
    <col min="6416" max="6416" width="2.625" style="224" customWidth="1"/>
    <col min="6417" max="6418" width="8.625" style="224" customWidth="1"/>
    <col min="6419" max="6474" width="1.875" style="224" customWidth="1"/>
    <col min="6475" max="6475" width="9.625" style="224" customWidth="1"/>
    <col min="6476" max="6476" width="2.625" style="224" customWidth="1"/>
    <col min="6477" max="6670" width="0" style="224" hidden="1"/>
    <col min="6671" max="6671" width="4.625" style="224" customWidth="1"/>
    <col min="6672" max="6672" width="2.625" style="224" customWidth="1"/>
    <col min="6673" max="6674" width="8.625" style="224" customWidth="1"/>
    <col min="6675" max="6730" width="1.875" style="224" customWidth="1"/>
    <col min="6731" max="6731" width="9.625" style="224" customWidth="1"/>
    <col min="6732" max="6732" width="2.625" style="224" customWidth="1"/>
    <col min="6733" max="6926" width="0" style="224" hidden="1"/>
    <col min="6927" max="6927" width="4.625" style="224" customWidth="1"/>
    <col min="6928" max="6928" width="2.625" style="224" customWidth="1"/>
    <col min="6929" max="6930" width="8.625" style="224" customWidth="1"/>
    <col min="6931" max="6986" width="1.875" style="224" customWidth="1"/>
    <col min="6987" max="6987" width="9.625" style="224" customWidth="1"/>
    <col min="6988" max="6988" width="2.625" style="224" customWidth="1"/>
    <col min="6989" max="7182" width="0" style="224" hidden="1"/>
    <col min="7183" max="7183" width="4.625" style="224" customWidth="1"/>
    <col min="7184" max="7184" width="2.625" style="224" customWidth="1"/>
    <col min="7185" max="7186" width="8.625" style="224" customWidth="1"/>
    <col min="7187" max="7242" width="1.875" style="224" customWidth="1"/>
    <col min="7243" max="7243" width="9.625" style="224" customWidth="1"/>
    <col min="7244" max="7244" width="2.625" style="224" customWidth="1"/>
    <col min="7245" max="7438" width="0" style="224" hidden="1"/>
    <col min="7439" max="7439" width="4.625" style="224" customWidth="1"/>
    <col min="7440" max="7440" width="2.625" style="224" customWidth="1"/>
    <col min="7441" max="7442" width="8.625" style="224" customWidth="1"/>
    <col min="7443" max="7498" width="1.875" style="224" customWidth="1"/>
    <col min="7499" max="7499" width="9.625" style="224" customWidth="1"/>
    <col min="7500" max="7500" width="2.625" style="224" customWidth="1"/>
    <col min="7501" max="7694" width="0" style="224" hidden="1"/>
    <col min="7695" max="7695" width="4.625" style="224" customWidth="1"/>
    <col min="7696" max="7696" width="2.625" style="224" customWidth="1"/>
    <col min="7697" max="7698" width="8.625" style="224" customWidth="1"/>
    <col min="7699" max="7754" width="1.875" style="224" customWidth="1"/>
    <col min="7755" max="7755" width="9.625" style="224" customWidth="1"/>
    <col min="7756" max="7756" width="2.625" style="224" customWidth="1"/>
    <col min="7757" max="7950" width="0" style="224" hidden="1"/>
    <col min="7951" max="7951" width="4.625" style="224" customWidth="1"/>
    <col min="7952" max="7952" width="2.625" style="224" customWidth="1"/>
    <col min="7953" max="7954" width="8.625" style="224" customWidth="1"/>
    <col min="7955" max="8010" width="1.875" style="224" customWidth="1"/>
    <col min="8011" max="8011" width="9.625" style="224" customWidth="1"/>
    <col min="8012" max="8012" width="2.625" style="224" customWidth="1"/>
    <col min="8013" max="8206" width="0" style="224" hidden="1"/>
    <col min="8207" max="8207" width="4.625" style="224" customWidth="1"/>
    <col min="8208" max="8208" width="2.625" style="224" customWidth="1"/>
    <col min="8209" max="8210" width="8.625" style="224" customWidth="1"/>
    <col min="8211" max="8266" width="1.875" style="224" customWidth="1"/>
    <col min="8267" max="8267" width="9.625" style="224" customWidth="1"/>
    <col min="8268" max="8268" width="2.625" style="224" customWidth="1"/>
    <col min="8269" max="8462" width="0" style="224" hidden="1"/>
    <col min="8463" max="8463" width="4.625" style="224" customWidth="1"/>
    <col min="8464" max="8464" width="2.625" style="224" customWidth="1"/>
    <col min="8465" max="8466" width="8.625" style="224" customWidth="1"/>
    <col min="8467" max="8522" width="1.875" style="224" customWidth="1"/>
    <col min="8523" max="8523" width="9.625" style="224" customWidth="1"/>
    <col min="8524" max="8524" width="2.625" style="224" customWidth="1"/>
    <col min="8525" max="8718" width="0" style="224" hidden="1"/>
    <col min="8719" max="8719" width="4.625" style="224" customWidth="1"/>
    <col min="8720" max="8720" width="2.625" style="224" customWidth="1"/>
    <col min="8721" max="8722" width="8.625" style="224" customWidth="1"/>
    <col min="8723" max="8778" width="1.875" style="224" customWidth="1"/>
    <col min="8779" max="8779" width="9.625" style="224" customWidth="1"/>
    <col min="8780" max="8780" width="2.625" style="224" customWidth="1"/>
    <col min="8781" max="8974" width="0" style="224" hidden="1"/>
    <col min="8975" max="8975" width="4.625" style="224" customWidth="1"/>
    <col min="8976" max="8976" width="2.625" style="224" customWidth="1"/>
    <col min="8977" max="8978" width="8.625" style="224" customWidth="1"/>
    <col min="8979" max="9034" width="1.875" style="224" customWidth="1"/>
    <col min="9035" max="9035" width="9.625" style="224" customWidth="1"/>
    <col min="9036" max="9036" width="2.625" style="224" customWidth="1"/>
    <col min="9037" max="9230" width="0" style="224" hidden="1"/>
    <col min="9231" max="9231" width="4.625" style="224" customWidth="1"/>
    <col min="9232" max="9232" width="2.625" style="224" customWidth="1"/>
    <col min="9233" max="9234" width="8.625" style="224" customWidth="1"/>
    <col min="9235" max="9290" width="1.875" style="224" customWidth="1"/>
    <col min="9291" max="9291" width="9.625" style="224" customWidth="1"/>
    <col min="9292" max="9292" width="2.625" style="224" customWidth="1"/>
    <col min="9293" max="9486" width="0" style="224" hidden="1"/>
    <col min="9487" max="9487" width="4.625" style="224" customWidth="1"/>
    <col min="9488" max="9488" width="2.625" style="224" customWidth="1"/>
    <col min="9489" max="9490" width="8.625" style="224" customWidth="1"/>
    <col min="9491" max="9546" width="1.875" style="224" customWidth="1"/>
    <col min="9547" max="9547" width="9.625" style="224" customWidth="1"/>
    <col min="9548" max="9548" width="2.625" style="224" customWidth="1"/>
    <col min="9549" max="9742" width="0" style="224" hidden="1"/>
    <col min="9743" max="9743" width="4.625" style="224" customWidth="1"/>
    <col min="9744" max="9744" width="2.625" style="224" customWidth="1"/>
    <col min="9745" max="9746" width="8.625" style="224" customWidth="1"/>
    <col min="9747" max="9802" width="1.875" style="224" customWidth="1"/>
    <col min="9803" max="9803" width="9.625" style="224" customWidth="1"/>
    <col min="9804" max="9804" width="2.625" style="224" customWidth="1"/>
    <col min="9805" max="9998" width="0" style="224" hidden="1"/>
    <col min="9999" max="9999" width="4.625" style="224" customWidth="1"/>
    <col min="10000" max="10000" width="2.625" style="224" customWidth="1"/>
    <col min="10001" max="10002" width="8.625" style="224" customWidth="1"/>
    <col min="10003" max="10058" width="1.875" style="224" customWidth="1"/>
    <col min="10059" max="10059" width="9.625" style="224" customWidth="1"/>
    <col min="10060" max="10060" width="2.625" style="224" customWidth="1"/>
    <col min="10061" max="10254" width="0" style="224" hidden="1"/>
    <col min="10255" max="10255" width="4.625" style="224" customWidth="1"/>
    <col min="10256" max="10256" width="2.625" style="224" customWidth="1"/>
    <col min="10257" max="10258" width="8.625" style="224" customWidth="1"/>
    <col min="10259" max="10314" width="1.875" style="224" customWidth="1"/>
    <col min="10315" max="10315" width="9.625" style="224" customWidth="1"/>
    <col min="10316" max="10316" width="2.625" style="224" customWidth="1"/>
    <col min="10317" max="10510" width="0" style="224" hidden="1"/>
    <col min="10511" max="10511" width="4.625" style="224" customWidth="1"/>
    <col min="10512" max="10512" width="2.625" style="224" customWidth="1"/>
    <col min="10513" max="10514" width="8.625" style="224" customWidth="1"/>
    <col min="10515" max="10570" width="1.875" style="224" customWidth="1"/>
    <col min="10571" max="10571" width="9.625" style="224" customWidth="1"/>
    <col min="10572" max="10572" width="2.625" style="224" customWidth="1"/>
    <col min="10573" max="10766" width="0" style="224" hidden="1"/>
    <col min="10767" max="10767" width="4.625" style="224" customWidth="1"/>
    <col min="10768" max="10768" width="2.625" style="224" customWidth="1"/>
    <col min="10769" max="10770" width="8.625" style="224" customWidth="1"/>
    <col min="10771" max="10826" width="1.875" style="224" customWidth="1"/>
    <col min="10827" max="10827" width="9.625" style="224" customWidth="1"/>
    <col min="10828" max="10828" width="2.625" style="224" customWidth="1"/>
    <col min="10829" max="11022" width="0" style="224" hidden="1"/>
    <col min="11023" max="11023" width="4.625" style="224" customWidth="1"/>
    <col min="11024" max="11024" width="2.625" style="224" customWidth="1"/>
    <col min="11025" max="11026" width="8.625" style="224" customWidth="1"/>
    <col min="11027" max="11082" width="1.875" style="224" customWidth="1"/>
    <col min="11083" max="11083" width="9.625" style="224" customWidth="1"/>
    <col min="11084" max="11084" width="2.625" style="224" customWidth="1"/>
    <col min="11085" max="11278" width="0" style="224" hidden="1"/>
    <col min="11279" max="11279" width="4.625" style="224" customWidth="1"/>
    <col min="11280" max="11280" width="2.625" style="224" customWidth="1"/>
    <col min="11281" max="11282" width="8.625" style="224" customWidth="1"/>
    <col min="11283" max="11338" width="1.875" style="224" customWidth="1"/>
    <col min="11339" max="11339" width="9.625" style="224" customWidth="1"/>
    <col min="11340" max="11340" width="2.625" style="224" customWidth="1"/>
    <col min="11341" max="11534" width="0" style="224" hidden="1"/>
    <col min="11535" max="11535" width="4.625" style="224" customWidth="1"/>
    <col min="11536" max="11536" width="2.625" style="224" customWidth="1"/>
    <col min="11537" max="11538" width="8.625" style="224" customWidth="1"/>
    <col min="11539" max="11594" width="1.875" style="224" customWidth="1"/>
    <col min="11595" max="11595" width="9.625" style="224" customWidth="1"/>
    <col min="11596" max="11596" width="2.625" style="224" customWidth="1"/>
    <col min="11597" max="11790" width="0" style="224" hidden="1"/>
    <col min="11791" max="11791" width="4.625" style="224" customWidth="1"/>
    <col min="11792" max="11792" width="2.625" style="224" customWidth="1"/>
    <col min="11793" max="11794" width="8.625" style="224" customWidth="1"/>
    <col min="11795" max="11850" width="1.875" style="224" customWidth="1"/>
    <col min="11851" max="11851" width="9.625" style="224" customWidth="1"/>
    <col min="11852" max="11852" width="2.625" style="224" customWidth="1"/>
    <col min="11853" max="12046" width="0" style="224" hidden="1"/>
    <col min="12047" max="12047" width="4.625" style="224" customWidth="1"/>
    <col min="12048" max="12048" width="2.625" style="224" customWidth="1"/>
    <col min="12049" max="12050" width="8.625" style="224" customWidth="1"/>
    <col min="12051" max="12106" width="1.875" style="224" customWidth="1"/>
    <col min="12107" max="12107" width="9.625" style="224" customWidth="1"/>
    <col min="12108" max="12108" width="2.625" style="224" customWidth="1"/>
    <col min="12109" max="12302" width="0" style="224" hidden="1"/>
    <col min="12303" max="12303" width="4.625" style="224" customWidth="1"/>
    <col min="12304" max="12304" width="2.625" style="224" customWidth="1"/>
    <col min="12305" max="12306" width="8.625" style="224" customWidth="1"/>
    <col min="12307" max="12362" width="1.875" style="224" customWidth="1"/>
    <col min="12363" max="12363" width="9.625" style="224" customWidth="1"/>
    <col min="12364" max="12364" width="2.625" style="224" customWidth="1"/>
    <col min="12365" max="12558" width="0" style="224" hidden="1"/>
    <col min="12559" max="12559" width="4.625" style="224" customWidth="1"/>
    <col min="12560" max="12560" width="2.625" style="224" customWidth="1"/>
    <col min="12561" max="12562" width="8.625" style="224" customWidth="1"/>
    <col min="12563" max="12618" width="1.875" style="224" customWidth="1"/>
    <col min="12619" max="12619" width="9.625" style="224" customWidth="1"/>
    <col min="12620" max="12620" width="2.625" style="224" customWidth="1"/>
    <col min="12621" max="12814" width="0" style="224" hidden="1"/>
    <col min="12815" max="12815" width="4.625" style="224" customWidth="1"/>
    <col min="12816" max="12816" width="2.625" style="224" customWidth="1"/>
    <col min="12817" max="12818" width="8.625" style="224" customWidth="1"/>
    <col min="12819" max="12874" width="1.875" style="224" customWidth="1"/>
    <col min="12875" max="12875" width="9.625" style="224" customWidth="1"/>
    <col min="12876" max="12876" width="2.625" style="224" customWidth="1"/>
    <col min="12877" max="13070" width="0" style="224" hidden="1"/>
    <col min="13071" max="13071" width="4.625" style="224" customWidth="1"/>
    <col min="13072" max="13072" width="2.625" style="224" customWidth="1"/>
    <col min="13073" max="13074" width="8.625" style="224" customWidth="1"/>
    <col min="13075" max="13130" width="1.875" style="224" customWidth="1"/>
    <col min="13131" max="13131" width="9.625" style="224" customWidth="1"/>
    <col min="13132" max="13132" width="2.625" style="224" customWidth="1"/>
    <col min="13133" max="13326" width="0" style="224" hidden="1"/>
    <col min="13327" max="13327" width="4.625" style="224" customWidth="1"/>
    <col min="13328" max="13328" width="2.625" style="224" customWidth="1"/>
    <col min="13329" max="13330" width="8.625" style="224" customWidth="1"/>
    <col min="13331" max="13386" width="1.875" style="224" customWidth="1"/>
    <col min="13387" max="13387" width="9.625" style="224" customWidth="1"/>
    <col min="13388" max="13388" width="2.625" style="224" customWidth="1"/>
    <col min="13389" max="13582" width="0" style="224" hidden="1"/>
    <col min="13583" max="13583" width="4.625" style="224" customWidth="1"/>
    <col min="13584" max="13584" width="2.625" style="224" customWidth="1"/>
    <col min="13585" max="13586" width="8.625" style="224" customWidth="1"/>
    <col min="13587" max="13642" width="1.875" style="224" customWidth="1"/>
    <col min="13643" max="13643" width="9.625" style="224" customWidth="1"/>
    <col min="13644" max="13644" width="2.625" style="224" customWidth="1"/>
    <col min="13645" max="13838" width="0" style="224" hidden="1"/>
    <col min="13839" max="13839" width="4.625" style="224" customWidth="1"/>
    <col min="13840" max="13840" width="2.625" style="224" customWidth="1"/>
    <col min="13841" max="13842" width="8.625" style="224" customWidth="1"/>
    <col min="13843" max="13898" width="1.875" style="224" customWidth="1"/>
    <col min="13899" max="13899" width="9.625" style="224" customWidth="1"/>
    <col min="13900" max="13900" width="2.625" style="224" customWidth="1"/>
    <col min="13901" max="14094" width="0" style="224" hidden="1"/>
    <col min="14095" max="14095" width="4.625" style="224" customWidth="1"/>
    <col min="14096" max="14096" width="2.625" style="224" customWidth="1"/>
    <col min="14097" max="14098" width="8.625" style="224" customWidth="1"/>
    <col min="14099" max="14154" width="1.875" style="224" customWidth="1"/>
    <col min="14155" max="14155" width="9.625" style="224" customWidth="1"/>
    <col min="14156" max="14156" width="2.625" style="224" customWidth="1"/>
    <col min="14157" max="14350" width="0" style="224" hidden="1"/>
    <col min="14351" max="14351" width="4.625" style="224" customWidth="1"/>
    <col min="14352" max="14352" width="2.625" style="224" customWidth="1"/>
    <col min="14353" max="14354" width="8.625" style="224" customWidth="1"/>
    <col min="14355" max="14410" width="1.875" style="224" customWidth="1"/>
    <col min="14411" max="14411" width="9.625" style="224" customWidth="1"/>
    <col min="14412" max="14412" width="2.625" style="224" customWidth="1"/>
    <col min="14413" max="14606" width="0" style="224" hidden="1"/>
    <col min="14607" max="14607" width="4.625" style="224" customWidth="1"/>
    <col min="14608" max="14608" width="2.625" style="224" customWidth="1"/>
    <col min="14609" max="14610" width="8.625" style="224" customWidth="1"/>
    <col min="14611" max="14666" width="1.875" style="224" customWidth="1"/>
    <col min="14667" max="14667" width="9.625" style="224" customWidth="1"/>
    <col min="14668" max="14668" width="2.625" style="224" customWidth="1"/>
    <col min="14669" max="14862" width="0" style="224" hidden="1"/>
    <col min="14863" max="14863" width="4.625" style="224" customWidth="1"/>
    <col min="14864" max="14864" width="2.625" style="224" customWidth="1"/>
    <col min="14865" max="14866" width="8.625" style="224" customWidth="1"/>
    <col min="14867" max="14922" width="1.875" style="224" customWidth="1"/>
    <col min="14923" max="14923" width="9.625" style="224" customWidth="1"/>
    <col min="14924" max="14924" width="2.625" style="224" customWidth="1"/>
    <col min="14925" max="15118" width="0" style="224" hidden="1"/>
    <col min="15119" max="15119" width="4.625" style="224" customWidth="1"/>
    <col min="15120" max="15120" width="2.625" style="224" customWidth="1"/>
    <col min="15121" max="15122" width="8.625" style="224" customWidth="1"/>
    <col min="15123" max="15178" width="1.875" style="224" customWidth="1"/>
    <col min="15179" max="15179" width="9.625" style="224" customWidth="1"/>
    <col min="15180" max="15180" width="2.625" style="224" customWidth="1"/>
    <col min="15181" max="15374" width="0" style="224" hidden="1"/>
    <col min="15375" max="15375" width="4.625" style="224" customWidth="1"/>
    <col min="15376" max="15376" width="2.625" style="224" customWidth="1"/>
    <col min="15377" max="15378" width="8.625" style="224" customWidth="1"/>
    <col min="15379" max="15434" width="1.875" style="224" customWidth="1"/>
    <col min="15435" max="15435" width="9.625" style="224" customWidth="1"/>
    <col min="15436" max="15436" width="2.625" style="224" customWidth="1"/>
    <col min="15437" max="15630" width="0" style="224" hidden="1"/>
    <col min="15631" max="15631" width="4.625" style="224" customWidth="1"/>
    <col min="15632" max="15632" width="2.625" style="224" customWidth="1"/>
    <col min="15633" max="15634" width="8.625" style="224" customWidth="1"/>
    <col min="15635" max="15690" width="1.875" style="224" customWidth="1"/>
    <col min="15691" max="15691" width="9.625" style="224" customWidth="1"/>
    <col min="15692" max="15692" width="2.625" style="224" customWidth="1"/>
    <col min="15693" max="15886" width="0" style="224" hidden="1"/>
    <col min="15887" max="15887" width="4.625" style="224" customWidth="1"/>
    <col min="15888" max="15888" width="2.625" style="224" customWidth="1"/>
    <col min="15889" max="15890" width="8.625" style="224" customWidth="1"/>
    <col min="15891" max="15946" width="1.875" style="224" customWidth="1"/>
    <col min="15947" max="15947" width="9.625" style="224" customWidth="1"/>
    <col min="15948" max="15948" width="2.625" style="224" customWidth="1"/>
    <col min="15949" max="16142" width="0" style="224" hidden="1"/>
    <col min="16143" max="16143" width="4.625" style="224" customWidth="1"/>
    <col min="16144" max="16144" width="2.625" style="224" customWidth="1"/>
    <col min="16145" max="16146" width="8.625" style="224" customWidth="1"/>
    <col min="16147" max="16202" width="1.875" style="224" customWidth="1"/>
    <col min="16203" max="16203" width="9.625" style="224" customWidth="1"/>
    <col min="16204" max="16204" width="2.625" style="224" customWidth="1"/>
    <col min="16205" max="16384" width="0" style="224" hidden="1"/>
  </cols>
  <sheetData>
    <row r="1" spans="1:280" ht="13.5" customHeight="1" thickBot="1">
      <c r="A1" s="223" t="s">
        <v>842</v>
      </c>
    </row>
    <row r="2" spans="1:280" ht="17.25" hidden="1" customHeight="1" thickBot="1">
      <c r="A2" s="1358" t="s">
        <v>652</v>
      </c>
      <c r="B2" s="1359"/>
      <c r="C2" s="1359"/>
      <c r="D2" s="1359"/>
      <c r="E2" s="1359"/>
      <c r="F2" s="549"/>
      <c r="G2" s="549"/>
      <c r="H2" s="460">
        <v>15</v>
      </c>
      <c r="I2" s="224" t="s">
        <v>764</v>
      </c>
    </row>
    <row r="3" spans="1:280" ht="102.6" customHeight="1" thickBot="1">
      <c r="B3" s="1466" t="s">
        <v>999</v>
      </c>
      <c r="C3" s="1466"/>
      <c r="D3" s="1466"/>
    </row>
    <row r="4" spans="1:280" ht="17.25" customHeight="1" thickBot="1">
      <c r="A4" s="1361" t="s">
        <v>840</v>
      </c>
      <c r="B4" s="1362"/>
      <c r="C4" s="1362"/>
      <c r="D4" s="1362"/>
      <c r="E4" s="1362"/>
      <c r="F4" s="1362"/>
      <c r="G4" s="1362"/>
      <c r="H4" s="1362"/>
      <c r="I4" s="1362"/>
      <c r="J4" s="1362"/>
      <c r="K4" s="1362"/>
      <c r="L4" s="1362"/>
      <c r="M4" s="1362"/>
      <c r="N4" s="1362"/>
      <c r="O4" s="1362"/>
      <c r="P4" s="1362"/>
      <c r="Q4" s="1362"/>
      <c r="R4" s="1362"/>
      <c r="S4" s="1363"/>
      <c r="T4" s="1364">
        <v>0.29166666666666669</v>
      </c>
      <c r="U4" s="1365"/>
      <c r="V4" s="1366">
        <v>0.3125</v>
      </c>
      <c r="W4" s="1367"/>
      <c r="X4" s="1368">
        <v>0.33333333333333298</v>
      </c>
      <c r="Y4" s="1369"/>
      <c r="Z4" s="1370">
        <v>0.35416666666666702</v>
      </c>
      <c r="AA4" s="1367"/>
      <c r="AB4" s="1368">
        <v>0.375</v>
      </c>
      <c r="AC4" s="1365"/>
      <c r="AD4" s="1366">
        <v>0.39583333333333398</v>
      </c>
      <c r="AE4" s="1367"/>
      <c r="AF4" s="1368">
        <v>0.41666666666666702</v>
      </c>
      <c r="AG4" s="1369"/>
      <c r="AH4" s="1370">
        <v>0.4375</v>
      </c>
      <c r="AI4" s="1367"/>
      <c r="AJ4" s="1368">
        <v>0.45833333333333398</v>
      </c>
      <c r="AK4" s="1365"/>
      <c r="AL4" s="1366">
        <v>0.47916666666666702</v>
      </c>
      <c r="AM4" s="1367"/>
      <c r="AN4" s="1368">
        <v>0.5</v>
      </c>
      <c r="AO4" s="1369"/>
      <c r="AP4" s="1370">
        <v>0.52083333333333304</v>
      </c>
      <c r="AQ4" s="1367"/>
      <c r="AR4" s="1368">
        <v>0.54166666666666696</v>
      </c>
      <c r="AS4" s="1365"/>
      <c r="AT4" s="1366">
        <v>0.5625</v>
      </c>
      <c r="AU4" s="1367"/>
      <c r="AV4" s="1368">
        <v>0.58333333333333304</v>
      </c>
      <c r="AW4" s="1369"/>
      <c r="AX4" s="1370">
        <v>0.60416666666666696</v>
      </c>
      <c r="AY4" s="1367"/>
      <c r="AZ4" s="1368">
        <v>0.625</v>
      </c>
      <c r="BA4" s="1365"/>
      <c r="BB4" s="1366">
        <v>0.64583333333333304</v>
      </c>
      <c r="BC4" s="1367"/>
      <c r="BD4" s="1368">
        <v>0.66666666666666696</v>
      </c>
      <c r="BE4" s="1369"/>
      <c r="BF4" s="1370">
        <v>0.6875</v>
      </c>
      <c r="BG4" s="1367"/>
      <c r="BH4" s="1368">
        <v>0.70833333333333304</v>
      </c>
      <c r="BI4" s="1365"/>
      <c r="BJ4" s="1366">
        <v>0.72916666666666696</v>
      </c>
      <c r="BK4" s="1367"/>
      <c r="BL4" s="1368">
        <v>0.75</v>
      </c>
      <c r="BM4" s="1369"/>
      <c r="BN4" s="1370">
        <v>0.77083333333333304</v>
      </c>
      <c r="BO4" s="1367"/>
      <c r="BP4" s="1368">
        <v>0.79166666666666696</v>
      </c>
      <c r="BQ4" s="1365"/>
      <c r="BR4" s="1366">
        <v>0.8125</v>
      </c>
      <c r="BS4" s="1367"/>
      <c r="BT4" s="1368">
        <v>0.83333333333333304</v>
      </c>
      <c r="BU4" s="1369"/>
      <c r="BV4" s="1370">
        <v>0.85416666666666696</v>
      </c>
      <c r="BW4" s="1396"/>
    </row>
    <row r="5" spans="1:280" ht="15" customHeight="1">
      <c r="A5" s="1371" t="s">
        <v>653</v>
      </c>
      <c r="B5" s="1372"/>
      <c r="C5" s="1372"/>
      <c r="D5" s="1372"/>
      <c r="E5" s="1372"/>
      <c r="F5" s="1372"/>
      <c r="G5" s="1372"/>
      <c r="H5" s="1372"/>
      <c r="I5" s="1373"/>
      <c r="J5" s="1380" t="s">
        <v>522</v>
      </c>
      <c r="K5" s="1381"/>
      <c r="L5" s="1381"/>
      <c r="M5" s="1381"/>
      <c r="N5" s="1382"/>
      <c r="O5" s="1389" t="s">
        <v>523</v>
      </c>
      <c r="P5" s="1389"/>
      <c r="Q5" s="1389"/>
      <c r="R5" s="1389"/>
      <c r="S5" s="1390"/>
      <c r="T5" s="1391"/>
      <c r="U5" s="1392"/>
      <c r="V5" s="1393"/>
      <c r="W5" s="1394"/>
      <c r="X5" s="1394"/>
      <c r="Y5" s="1395"/>
      <c r="Z5" s="1391"/>
      <c r="AA5" s="1394"/>
      <c r="AB5" s="1394"/>
      <c r="AC5" s="1392"/>
      <c r="AD5" s="1393"/>
      <c r="AE5" s="1394"/>
      <c r="AF5" s="1394"/>
      <c r="AG5" s="1395"/>
      <c r="AH5" s="1391"/>
      <c r="AI5" s="1394"/>
      <c r="AJ5" s="1394"/>
      <c r="AK5" s="1392"/>
      <c r="AL5" s="1393"/>
      <c r="AM5" s="1394"/>
      <c r="AN5" s="1394"/>
      <c r="AO5" s="1395"/>
      <c r="AP5" s="1391"/>
      <c r="AQ5" s="1394"/>
      <c r="AR5" s="1394"/>
      <c r="AS5" s="1392"/>
      <c r="AT5" s="1393"/>
      <c r="AU5" s="1394"/>
      <c r="AV5" s="1394"/>
      <c r="AW5" s="1395"/>
      <c r="AX5" s="1391"/>
      <c r="AY5" s="1394"/>
      <c r="AZ5" s="1394"/>
      <c r="BA5" s="1392"/>
      <c r="BB5" s="1393"/>
      <c r="BC5" s="1394"/>
      <c r="BD5" s="1394"/>
      <c r="BE5" s="1395"/>
      <c r="BF5" s="1391"/>
      <c r="BG5" s="1394"/>
      <c r="BH5" s="1394"/>
      <c r="BI5" s="1392"/>
      <c r="BJ5" s="1393"/>
      <c r="BK5" s="1394"/>
      <c r="BL5" s="1394"/>
      <c r="BM5" s="1395"/>
      <c r="BN5" s="1391"/>
      <c r="BO5" s="1394"/>
      <c r="BP5" s="1394"/>
      <c r="BQ5" s="1392"/>
      <c r="BR5" s="1393"/>
      <c r="BS5" s="1394"/>
      <c r="BT5" s="1394"/>
      <c r="BU5" s="1395"/>
      <c r="BV5" s="1391"/>
      <c r="BW5" s="1402"/>
      <c r="BX5" s="461"/>
    </row>
    <row r="6" spans="1:280" ht="15" customHeight="1">
      <c r="A6" s="1374"/>
      <c r="B6" s="1375"/>
      <c r="C6" s="1375"/>
      <c r="D6" s="1375"/>
      <c r="E6" s="1375"/>
      <c r="F6" s="1375"/>
      <c r="G6" s="1375"/>
      <c r="H6" s="1375"/>
      <c r="I6" s="1376"/>
      <c r="J6" s="1383"/>
      <c r="K6" s="1384"/>
      <c r="L6" s="1384"/>
      <c r="M6" s="1384"/>
      <c r="N6" s="1385"/>
      <c r="O6" s="1403" t="s">
        <v>524</v>
      </c>
      <c r="P6" s="1403"/>
      <c r="Q6" s="1403"/>
      <c r="R6" s="1403"/>
      <c r="S6" s="1404"/>
      <c r="T6" s="1397"/>
      <c r="U6" s="1399"/>
      <c r="V6" s="1400"/>
      <c r="W6" s="1398"/>
      <c r="X6" s="1398"/>
      <c r="Y6" s="1401"/>
      <c r="Z6" s="1397"/>
      <c r="AA6" s="1398"/>
      <c r="AB6" s="1398"/>
      <c r="AC6" s="1399"/>
      <c r="AD6" s="1400"/>
      <c r="AE6" s="1398"/>
      <c r="AF6" s="1398"/>
      <c r="AG6" s="1401"/>
      <c r="AH6" s="1397"/>
      <c r="AI6" s="1398"/>
      <c r="AJ6" s="1398"/>
      <c r="AK6" s="1399"/>
      <c r="AL6" s="1400"/>
      <c r="AM6" s="1398"/>
      <c r="AN6" s="1398"/>
      <c r="AO6" s="1401"/>
      <c r="AP6" s="1397"/>
      <c r="AQ6" s="1398"/>
      <c r="AR6" s="1398"/>
      <c r="AS6" s="1399"/>
      <c r="AT6" s="1400"/>
      <c r="AU6" s="1398"/>
      <c r="AV6" s="1398"/>
      <c r="AW6" s="1401"/>
      <c r="AX6" s="1397"/>
      <c r="AY6" s="1398"/>
      <c r="AZ6" s="1398"/>
      <c r="BA6" s="1399"/>
      <c r="BB6" s="1400"/>
      <c r="BC6" s="1398"/>
      <c r="BD6" s="1398"/>
      <c r="BE6" s="1401"/>
      <c r="BF6" s="1397"/>
      <c r="BG6" s="1398"/>
      <c r="BH6" s="1398"/>
      <c r="BI6" s="1399"/>
      <c r="BJ6" s="1400"/>
      <c r="BK6" s="1398"/>
      <c r="BL6" s="1398"/>
      <c r="BM6" s="1401"/>
      <c r="BN6" s="1397"/>
      <c r="BO6" s="1398"/>
      <c r="BP6" s="1398"/>
      <c r="BQ6" s="1399"/>
      <c r="BR6" s="1400"/>
      <c r="BS6" s="1398"/>
      <c r="BT6" s="1398"/>
      <c r="BU6" s="1401"/>
      <c r="BV6" s="1397"/>
      <c r="BW6" s="1405"/>
      <c r="BX6" s="461"/>
    </row>
    <row r="7" spans="1:280" ht="15" customHeight="1">
      <c r="A7" s="1374"/>
      <c r="B7" s="1375"/>
      <c r="C7" s="1375"/>
      <c r="D7" s="1375"/>
      <c r="E7" s="1375"/>
      <c r="F7" s="1375"/>
      <c r="G7" s="1375"/>
      <c r="H7" s="1375"/>
      <c r="I7" s="1376"/>
      <c r="J7" s="1383"/>
      <c r="K7" s="1384"/>
      <c r="L7" s="1384"/>
      <c r="M7" s="1384"/>
      <c r="N7" s="1385"/>
      <c r="O7" s="1403" t="s">
        <v>525</v>
      </c>
      <c r="P7" s="1403"/>
      <c r="Q7" s="1403"/>
      <c r="R7" s="1403"/>
      <c r="S7" s="1404"/>
      <c r="T7" s="1397"/>
      <c r="U7" s="1399"/>
      <c r="V7" s="1400"/>
      <c r="W7" s="1398"/>
      <c r="X7" s="1398"/>
      <c r="Y7" s="1401"/>
      <c r="Z7" s="1397"/>
      <c r="AA7" s="1398"/>
      <c r="AB7" s="1398"/>
      <c r="AC7" s="1399"/>
      <c r="AD7" s="1400"/>
      <c r="AE7" s="1398"/>
      <c r="AF7" s="1398"/>
      <c r="AG7" s="1401"/>
      <c r="AH7" s="1397"/>
      <c r="AI7" s="1398"/>
      <c r="AJ7" s="1398"/>
      <c r="AK7" s="1399"/>
      <c r="AL7" s="1400"/>
      <c r="AM7" s="1398"/>
      <c r="AN7" s="1398"/>
      <c r="AO7" s="1401"/>
      <c r="AP7" s="1397"/>
      <c r="AQ7" s="1398"/>
      <c r="AR7" s="1398"/>
      <c r="AS7" s="1399"/>
      <c r="AT7" s="1400"/>
      <c r="AU7" s="1398"/>
      <c r="AV7" s="1398"/>
      <c r="AW7" s="1401"/>
      <c r="AX7" s="1397"/>
      <c r="AY7" s="1398"/>
      <c r="AZ7" s="1398"/>
      <c r="BA7" s="1399"/>
      <c r="BB7" s="1400"/>
      <c r="BC7" s="1398"/>
      <c r="BD7" s="1398"/>
      <c r="BE7" s="1401"/>
      <c r="BF7" s="1397"/>
      <c r="BG7" s="1398"/>
      <c r="BH7" s="1398"/>
      <c r="BI7" s="1399"/>
      <c r="BJ7" s="1400"/>
      <c r="BK7" s="1398"/>
      <c r="BL7" s="1398"/>
      <c r="BM7" s="1401"/>
      <c r="BN7" s="1397"/>
      <c r="BO7" s="1398"/>
      <c r="BP7" s="1398"/>
      <c r="BQ7" s="1399"/>
      <c r="BR7" s="1400"/>
      <c r="BS7" s="1398"/>
      <c r="BT7" s="1398"/>
      <c r="BU7" s="1401"/>
      <c r="BV7" s="1397"/>
      <c r="BW7" s="1405"/>
      <c r="BX7" s="461"/>
    </row>
    <row r="8" spans="1:280" ht="15" customHeight="1">
      <c r="A8" s="1374"/>
      <c r="B8" s="1375"/>
      <c r="C8" s="1375"/>
      <c r="D8" s="1375"/>
      <c r="E8" s="1375"/>
      <c r="F8" s="1375"/>
      <c r="G8" s="1375"/>
      <c r="H8" s="1375"/>
      <c r="I8" s="1376"/>
      <c r="J8" s="1383"/>
      <c r="K8" s="1384"/>
      <c r="L8" s="1384"/>
      <c r="M8" s="1384"/>
      <c r="N8" s="1385"/>
      <c r="O8" s="1403" t="s">
        <v>526</v>
      </c>
      <c r="P8" s="1403"/>
      <c r="Q8" s="1403"/>
      <c r="R8" s="1403"/>
      <c r="S8" s="1404"/>
      <c r="T8" s="1397"/>
      <c r="U8" s="1399"/>
      <c r="V8" s="1400"/>
      <c r="W8" s="1398"/>
      <c r="X8" s="1398"/>
      <c r="Y8" s="1401"/>
      <c r="Z8" s="1397"/>
      <c r="AA8" s="1398"/>
      <c r="AB8" s="1398"/>
      <c r="AC8" s="1399"/>
      <c r="AD8" s="1400"/>
      <c r="AE8" s="1398"/>
      <c r="AF8" s="1398"/>
      <c r="AG8" s="1401"/>
      <c r="AH8" s="1397"/>
      <c r="AI8" s="1398"/>
      <c r="AJ8" s="1398"/>
      <c r="AK8" s="1399"/>
      <c r="AL8" s="1400"/>
      <c r="AM8" s="1398"/>
      <c r="AN8" s="1398"/>
      <c r="AO8" s="1401"/>
      <c r="AP8" s="1397"/>
      <c r="AQ8" s="1398"/>
      <c r="AR8" s="1398"/>
      <c r="AS8" s="1399"/>
      <c r="AT8" s="1400"/>
      <c r="AU8" s="1398"/>
      <c r="AV8" s="1398"/>
      <c r="AW8" s="1401"/>
      <c r="AX8" s="1397"/>
      <c r="AY8" s="1398"/>
      <c r="AZ8" s="1398"/>
      <c r="BA8" s="1399"/>
      <c r="BB8" s="1400"/>
      <c r="BC8" s="1398"/>
      <c r="BD8" s="1398"/>
      <c r="BE8" s="1401"/>
      <c r="BF8" s="1397"/>
      <c r="BG8" s="1398"/>
      <c r="BH8" s="1398"/>
      <c r="BI8" s="1399"/>
      <c r="BJ8" s="1400"/>
      <c r="BK8" s="1398"/>
      <c r="BL8" s="1398"/>
      <c r="BM8" s="1401"/>
      <c r="BN8" s="1397"/>
      <c r="BO8" s="1398"/>
      <c r="BP8" s="1398"/>
      <c r="BQ8" s="1399"/>
      <c r="BR8" s="1400"/>
      <c r="BS8" s="1398"/>
      <c r="BT8" s="1398"/>
      <c r="BU8" s="1401"/>
      <c r="BV8" s="1397"/>
      <c r="BW8" s="1405"/>
      <c r="BX8" s="461"/>
    </row>
    <row r="9" spans="1:280" ht="15" customHeight="1">
      <c r="A9" s="1374"/>
      <c r="B9" s="1375"/>
      <c r="C9" s="1375"/>
      <c r="D9" s="1375"/>
      <c r="E9" s="1375"/>
      <c r="F9" s="1375"/>
      <c r="G9" s="1375"/>
      <c r="H9" s="1375"/>
      <c r="I9" s="1376"/>
      <c r="J9" s="1383"/>
      <c r="K9" s="1384"/>
      <c r="L9" s="1384"/>
      <c r="M9" s="1384"/>
      <c r="N9" s="1385"/>
      <c r="O9" s="1403" t="s">
        <v>527</v>
      </c>
      <c r="P9" s="1403"/>
      <c r="Q9" s="1403"/>
      <c r="R9" s="1403"/>
      <c r="S9" s="1404"/>
      <c r="T9" s="1397"/>
      <c r="U9" s="1399"/>
      <c r="V9" s="1400"/>
      <c r="W9" s="1398"/>
      <c r="X9" s="1398"/>
      <c r="Y9" s="1401"/>
      <c r="Z9" s="1397"/>
      <c r="AA9" s="1398"/>
      <c r="AB9" s="1398"/>
      <c r="AC9" s="1399"/>
      <c r="AD9" s="1400"/>
      <c r="AE9" s="1398"/>
      <c r="AF9" s="1398"/>
      <c r="AG9" s="1401"/>
      <c r="AH9" s="1397"/>
      <c r="AI9" s="1398"/>
      <c r="AJ9" s="1398"/>
      <c r="AK9" s="1399"/>
      <c r="AL9" s="1400"/>
      <c r="AM9" s="1398"/>
      <c r="AN9" s="1398"/>
      <c r="AO9" s="1401"/>
      <c r="AP9" s="1397"/>
      <c r="AQ9" s="1398"/>
      <c r="AR9" s="1398"/>
      <c r="AS9" s="1399"/>
      <c r="AT9" s="1400"/>
      <c r="AU9" s="1398"/>
      <c r="AV9" s="1398"/>
      <c r="AW9" s="1401"/>
      <c r="AX9" s="1397"/>
      <c r="AY9" s="1398"/>
      <c r="AZ9" s="1398"/>
      <c r="BA9" s="1399"/>
      <c r="BB9" s="1400"/>
      <c r="BC9" s="1398"/>
      <c r="BD9" s="1398"/>
      <c r="BE9" s="1401"/>
      <c r="BF9" s="1397"/>
      <c r="BG9" s="1398"/>
      <c r="BH9" s="1398"/>
      <c r="BI9" s="1399"/>
      <c r="BJ9" s="1400"/>
      <c r="BK9" s="1398"/>
      <c r="BL9" s="1398"/>
      <c r="BM9" s="1401"/>
      <c r="BN9" s="1397"/>
      <c r="BO9" s="1398"/>
      <c r="BP9" s="1398"/>
      <c r="BQ9" s="1399"/>
      <c r="BR9" s="1400"/>
      <c r="BS9" s="1398"/>
      <c r="BT9" s="1398"/>
      <c r="BU9" s="1401"/>
      <c r="BV9" s="1397"/>
      <c r="BW9" s="1405"/>
      <c r="BX9" s="461"/>
    </row>
    <row r="10" spans="1:280" ht="15" customHeight="1">
      <c r="A10" s="1374"/>
      <c r="B10" s="1375"/>
      <c r="C10" s="1375"/>
      <c r="D10" s="1375"/>
      <c r="E10" s="1375"/>
      <c r="F10" s="1375"/>
      <c r="G10" s="1375"/>
      <c r="H10" s="1375"/>
      <c r="I10" s="1376"/>
      <c r="J10" s="1383"/>
      <c r="K10" s="1384"/>
      <c r="L10" s="1384"/>
      <c r="M10" s="1384"/>
      <c r="N10" s="1385"/>
      <c r="O10" s="417"/>
      <c r="P10" s="417"/>
      <c r="Q10" s="417"/>
      <c r="R10" s="417"/>
      <c r="S10" s="418"/>
      <c r="T10" s="1410"/>
      <c r="U10" s="1407"/>
      <c r="V10" s="1408"/>
      <c r="W10" s="1406"/>
      <c r="X10" s="1406"/>
      <c r="Y10" s="1409"/>
      <c r="Z10" s="1410"/>
      <c r="AA10" s="1406"/>
      <c r="AB10" s="1406"/>
      <c r="AC10" s="1407"/>
      <c r="AD10" s="1408"/>
      <c r="AE10" s="1406"/>
      <c r="AF10" s="1406"/>
      <c r="AG10" s="1409"/>
      <c r="AH10" s="1410"/>
      <c r="AI10" s="1406"/>
      <c r="AJ10" s="1406"/>
      <c r="AK10" s="1407"/>
      <c r="AL10" s="1408"/>
      <c r="AM10" s="1406"/>
      <c r="AN10" s="1406"/>
      <c r="AO10" s="1409"/>
      <c r="AP10" s="1410"/>
      <c r="AQ10" s="1406"/>
      <c r="AR10" s="1406"/>
      <c r="AS10" s="1407"/>
      <c r="AT10" s="1408"/>
      <c r="AU10" s="1406"/>
      <c r="AV10" s="1406"/>
      <c r="AW10" s="1409"/>
      <c r="AX10" s="1410"/>
      <c r="AY10" s="1406"/>
      <c r="AZ10" s="1406"/>
      <c r="BA10" s="1407"/>
      <c r="BB10" s="1408"/>
      <c r="BC10" s="1406"/>
      <c r="BD10" s="1406"/>
      <c r="BE10" s="1409"/>
      <c r="BF10" s="1410"/>
      <c r="BG10" s="1406"/>
      <c r="BH10" s="1406"/>
      <c r="BI10" s="1407"/>
      <c r="BJ10" s="1408"/>
      <c r="BK10" s="1406"/>
      <c r="BL10" s="1406"/>
      <c r="BM10" s="1409"/>
      <c r="BN10" s="1410"/>
      <c r="BO10" s="1406"/>
      <c r="BP10" s="1406"/>
      <c r="BQ10" s="1407"/>
      <c r="BR10" s="1408"/>
      <c r="BS10" s="1406"/>
      <c r="BT10" s="1406"/>
      <c r="BU10" s="1409"/>
      <c r="BV10" s="1410"/>
      <c r="BW10" s="1416"/>
      <c r="BX10" s="461"/>
    </row>
    <row r="11" spans="1:280" ht="15" customHeight="1" thickBot="1">
      <c r="A11" s="1377"/>
      <c r="B11" s="1378"/>
      <c r="C11" s="1378"/>
      <c r="D11" s="1378"/>
      <c r="E11" s="1378"/>
      <c r="F11" s="1378"/>
      <c r="G11" s="1378"/>
      <c r="H11" s="1378"/>
      <c r="I11" s="1379"/>
      <c r="J11" s="1386"/>
      <c r="K11" s="1387"/>
      <c r="L11" s="1387"/>
      <c r="M11" s="1387"/>
      <c r="N11" s="1388"/>
      <c r="O11" s="1417" t="s">
        <v>76</v>
      </c>
      <c r="P11" s="1418"/>
      <c r="Q11" s="1418"/>
      <c r="R11" s="1418"/>
      <c r="S11" s="1419"/>
      <c r="T11" s="1411">
        <f>SUM(T5:T10)*1</f>
        <v>0</v>
      </c>
      <c r="U11" s="1413"/>
      <c r="V11" s="1414">
        <f>SUM(V5:V10)</f>
        <v>0</v>
      </c>
      <c r="W11" s="1412"/>
      <c r="X11" s="1412">
        <f>SUM(X5:X10)</f>
        <v>0</v>
      </c>
      <c r="Y11" s="1415"/>
      <c r="Z11" s="1411">
        <f>SUM(Z5:Z10)</f>
        <v>0</v>
      </c>
      <c r="AA11" s="1412"/>
      <c r="AB11" s="1412">
        <f>SUM(AB5:AB10)</f>
        <v>0</v>
      </c>
      <c r="AC11" s="1413"/>
      <c r="AD11" s="1414">
        <f>SUM(AD5:AD10)</f>
        <v>0</v>
      </c>
      <c r="AE11" s="1412"/>
      <c r="AF11" s="1412">
        <f>SUM(AF5:AF10)</f>
        <v>0</v>
      </c>
      <c r="AG11" s="1415"/>
      <c r="AH11" s="1411">
        <f>SUM(AH5:AH10)</f>
        <v>0</v>
      </c>
      <c r="AI11" s="1412"/>
      <c r="AJ11" s="1412">
        <f>SUM(AJ5:AJ10)</f>
        <v>0</v>
      </c>
      <c r="AK11" s="1413"/>
      <c r="AL11" s="1414">
        <f>SUM(AL5:AL10)</f>
        <v>0</v>
      </c>
      <c r="AM11" s="1412"/>
      <c r="AN11" s="1412">
        <f>SUM(AN5:AN10)</f>
        <v>0</v>
      </c>
      <c r="AO11" s="1415"/>
      <c r="AP11" s="1411">
        <f>SUM(AP5:AP10)</f>
        <v>0</v>
      </c>
      <c r="AQ11" s="1412"/>
      <c r="AR11" s="1412">
        <f>SUM(AR5:AR10)</f>
        <v>0</v>
      </c>
      <c r="AS11" s="1413"/>
      <c r="AT11" s="1414">
        <f>SUM(AT5:AT10)</f>
        <v>0</v>
      </c>
      <c r="AU11" s="1412"/>
      <c r="AV11" s="1412">
        <f>SUM(AV5:AV10)</f>
        <v>0</v>
      </c>
      <c r="AW11" s="1415"/>
      <c r="AX11" s="1411">
        <f>SUM(AX5:AX10)</f>
        <v>0</v>
      </c>
      <c r="AY11" s="1412"/>
      <c r="AZ11" s="1412">
        <f>SUM(AZ5:AZ10)</f>
        <v>0</v>
      </c>
      <c r="BA11" s="1413"/>
      <c r="BB11" s="1414">
        <f>SUM(BB5:BB10)</f>
        <v>0</v>
      </c>
      <c r="BC11" s="1412"/>
      <c r="BD11" s="1412">
        <f>SUM(BD5:BD10)</f>
        <v>0</v>
      </c>
      <c r="BE11" s="1415"/>
      <c r="BF11" s="1411">
        <f>SUM(BF5:BF10)</f>
        <v>0</v>
      </c>
      <c r="BG11" s="1412"/>
      <c r="BH11" s="1412">
        <f>SUM(BH5:BH10)</f>
        <v>0</v>
      </c>
      <c r="BI11" s="1413"/>
      <c r="BJ11" s="1414">
        <f>SUM(BJ5:BJ10)</f>
        <v>0</v>
      </c>
      <c r="BK11" s="1412"/>
      <c r="BL11" s="1412">
        <f>SUM(BL5:BL10)</f>
        <v>0</v>
      </c>
      <c r="BM11" s="1415"/>
      <c r="BN11" s="1411">
        <f>SUM(BN5:BN10)</f>
        <v>0</v>
      </c>
      <c r="BO11" s="1412"/>
      <c r="BP11" s="1412">
        <f>SUM(BP5:BP10)</f>
        <v>0</v>
      </c>
      <c r="BQ11" s="1413"/>
      <c r="BR11" s="1414">
        <f>SUM(BR5:BR10)</f>
        <v>0</v>
      </c>
      <c r="BS11" s="1412"/>
      <c r="BT11" s="1412">
        <f>SUM(BT5:BT10)</f>
        <v>0</v>
      </c>
      <c r="BU11" s="1415"/>
      <c r="BV11" s="1411">
        <f>SUM(BV5:BV10)</f>
        <v>0</v>
      </c>
      <c r="BW11" s="1420"/>
      <c r="BX11" s="461"/>
      <c r="JT11" s="224">
        <v>7</v>
      </c>
    </row>
    <row r="12" spans="1:280" ht="15.95" customHeight="1">
      <c r="A12" s="1421" t="s">
        <v>812</v>
      </c>
      <c r="B12" s="1422"/>
      <c r="C12" s="1422"/>
      <c r="D12" s="1422"/>
      <c r="E12" s="1422"/>
      <c r="F12" s="1422"/>
      <c r="G12" s="1423"/>
      <c r="H12" s="1430" t="s">
        <v>813</v>
      </c>
      <c r="I12" s="1430"/>
      <c r="J12" s="1430"/>
      <c r="K12" s="1430"/>
      <c r="L12" s="1430"/>
      <c r="M12" s="1430"/>
      <c r="N12" s="1430"/>
      <c r="O12" s="1430"/>
      <c r="P12" s="1430"/>
      <c r="Q12" s="1430"/>
      <c r="R12" s="1430"/>
      <c r="S12" s="1431"/>
      <c r="T12" s="1432">
        <f>ROUND((TRUNC(T5/3,1)+TRUNC((T6+T7)/6,1)+TRUNC(T8/$H$2,1)+TRUNC((T9)/30,1)),0)</f>
        <v>0</v>
      </c>
      <c r="U12" s="1433"/>
      <c r="V12" s="1434">
        <f>ROUND((TRUNC(V5/3,1)+TRUNC((V6+V7)/6,1)+TRUNC(V8/$H$2,1)+TRUNC((V9)/30,1)),0)</f>
        <v>0</v>
      </c>
      <c r="W12" s="1435"/>
      <c r="X12" s="1435">
        <f t="shared" ref="X12" si="0">ROUND((TRUNC(X5/3,1)+TRUNC((X6+X7)/6,1)+TRUNC(X8/$H$2,1)+TRUNC((X9)/30,1)),0)</f>
        <v>0</v>
      </c>
      <c r="Y12" s="1436"/>
      <c r="Z12" s="1432">
        <f t="shared" ref="Z12" si="1">ROUND((TRUNC(Z5/3,1)+TRUNC((Z6+Z7)/6,1)+TRUNC(Z8/$H$2,1)+TRUNC((Z9)/30,1)),0)</f>
        <v>0</v>
      </c>
      <c r="AA12" s="1435"/>
      <c r="AB12" s="1435">
        <f t="shared" ref="AB12" si="2">ROUND((TRUNC(AB5/3,1)+TRUNC((AB6+AB7)/6,1)+TRUNC(AB8/$H$2,1)+TRUNC((AB9)/30,1)),0)</f>
        <v>0</v>
      </c>
      <c r="AC12" s="1433"/>
      <c r="AD12" s="1434">
        <f>ROUND((TRUNC(AD5/3,1)+TRUNC((AD6+AD7)/6,1)+TRUNC(AD8/$H$2,1)+TRUNC((AD9)/30,1)),0)</f>
        <v>0</v>
      </c>
      <c r="AE12" s="1435"/>
      <c r="AF12" s="1435">
        <f t="shared" ref="AF12" si="3">ROUND((TRUNC(AF5/3,1)+TRUNC((AF6+AF7)/6,1)+TRUNC(AF8/$H$2,1)+TRUNC((AF9)/30,1)),0)</f>
        <v>0</v>
      </c>
      <c r="AG12" s="1436"/>
      <c r="AH12" s="1432">
        <f t="shared" ref="AH12" si="4">ROUND((TRUNC(AH5/3,1)+TRUNC((AH6+AH7)/6,1)+TRUNC(AH8/$H$2,1)+TRUNC((AH9)/30,1)),0)</f>
        <v>0</v>
      </c>
      <c r="AI12" s="1435"/>
      <c r="AJ12" s="1435">
        <f t="shared" ref="AJ12" si="5">ROUND((TRUNC(AJ5/3,1)+TRUNC((AJ6+AJ7)/6,1)+TRUNC(AJ8/$H$2,1)+TRUNC((AJ9)/30,1)),0)</f>
        <v>0</v>
      </c>
      <c r="AK12" s="1433"/>
      <c r="AL12" s="1434">
        <f t="shared" ref="AL12" si="6">ROUND((TRUNC(AL5/3,1)+TRUNC((AL6+AL7)/6,1)+TRUNC(AL8/$H$2,1)+TRUNC((AL9)/30,1)),0)</f>
        <v>0</v>
      </c>
      <c r="AM12" s="1435"/>
      <c r="AN12" s="1435">
        <f t="shared" ref="AN12" si="7">ROUND((TRUNC(AN5/3,1)+TRUNC((AN6+AN7)/6,1)+TRUNC(AN8/$H$2,1)+TRUNC((AN9)/30,1)),0)</f>
        <v>0</v>
      </c>
      <c r="AO12" s="1436"/>
      <c r="AP12" s="1432">
        <f t="shared" ref="AP12" si="8">ROUND((TRUNC(AP5/3,1)+TRUNC((AP6+AP7)/6,1)+TRUNC(AP8/$H$2,1)+TRUNC((AP9)/30,1)),0)</f>
        <v>0</v>
      </c>
      <c r="AQ12" s="1435"/>
      <c r="AR12" s="1435">
        <f t="shared" ref="AR12" si="9">ROUND((TRUNC(AR5/3,1)+TRUNC((AR6+AR7)/6,1)+TRUNC(AR8/$H$2,1)+TRUNC((AR9)/30,1)),0)</f>
        <v>0</v>
      </c>
      <c r="AS12" s="1433"/>
      <c r="AT12" s="1434">
        <f t="shared" ref="AT12" si="10">ROUND((TRUNC(AT5/3,1)+TRUNC((AT6+AT7)/6,1)+TRUNC(AT8/$H$2,1)+TRUNC((AT9)/30,1)),0)</f>
        <v>0</v>
      </c>
      <c r="AU12" s="1435"/>
      <c r="AV12" s="1435">
        <f t="shared" ref="AV12" si="11">ROUND((TRUNC(AV5/3,1)+TRUNC((AV6+AV7)/6,1)+TRUNC(AV8/$H$2,1)+TRUNC((AV9)/30,1)),0)</f>
        <v>0</v>
      </c>
      <c r="AW12" s="1436"/>
      <c r="AX12" s="1432">
        <f t="shared" ref="AX12" si="12">ROUND((TRUNC(AX5/3,1)+TRUNC((AX6+AX7)/6,1)+TRUNC(AX8/$H$2,1)+TRUNC((AX9)/30,1)),0)</f>
        <v>0</v>
      </c>
      <c r="AY12" s="1435"/>
      <c r="AZ12" s="1435">
        <f t="shared" ref="AZ12" si="13">ROUND((TRUNC(AZ5/3,1)+TRUNC((AZ6+AZ7)/6,1)+TRUNC(AZ8/$H$2,1)+TRUNC((AZ9)/30,1)),0)</f>
        <v>0</v>
      </c>
      <c r="BA12" s="1433"/>
      <c r="BB12" s="1434">
        <f t="shared" ref="BB12" si="14">ROUND((TRUNC(BB5/3,1)+TRUNC((BB6+BB7)/6,1)+TRUNC(BB8/$H$2,1)+TRUNC((BB9)/30,1)),0)</f>
        <v>0</v>
      </c>
      <c r="BC12" s="1435"/>
      <c r="BD12" s="1435">
        <f t="shared" ref="BD12" si="15">ROUND((TRUNC(BD5/3,1)+TRUNC((BD6+BD7)/6,1)+TRUNC(BD8/$H$2,1)+TRUNC((BD9)/30,1)),0)</f>
        <v>0</v>
      </c>
      <c r="BE12" s="1436"/>
      <c r="BF12" s="1432">
        <f t="shared" ref="BF12" si="16">ROUND((TRUNC(BF5/3,1)+TRUNC((BF6+BF7)/6,1)+TRUNC(BF8/$H$2,1)+TRUNC((BF9)/30,1)),0)</f>
        <v>0</v>
      </c>
      <c r="BG12" s="1435"/>
      <c r="BH12" s="1435">
        <f t="shared" ref="BH12" si="17">ROUND((TRUNC(BH5/3,1)+TRUNC((BH6+BH7)/6,1)+TRUNC(BH8/$H$2,1)+TRUNC((BH9)/30,1)),0)</f>
        <v>0</v>
      </c>
      <c r="BI12" s="1433"/>
      <c r="BJ12" s="1434">
        <f t="shared" ref="BJ12" si="18">ROUND((TRUNC(BJ5/3,1)+TRUNC((BJ6+BJ7)/6,1)+TRUNC(BJ8/$H$2,1)+TRUNC((BJ9)/30,1)),0)</f>
        <v>0</v>
      </c>
      <c r="BK12" s="1435"/>
      <c r="BL12" s="1435">
        <f t="shared" ref="BL12" si="19">ROUND((TRUNC(BL5/3,1)+TRUNC((BL6+BL7)/6,1)+TRUNC(BL8/$H$2,1)+TRUNC((BL9)/30,1)),0)</f>
        <v>0</v>
      </c>
      <c r="BM12" s="1436"/>
      <c r="BN12" s="1432">
        <f t="shared" ref="BN12" si="20">ROUND((TRUNC(BN5/3,1)+TRUNC((BN6+BN7)/6,1)+TRUNC(BN8/$H$2,1)+TRUNC((BN9)/30,1)),0)</f>
        <v>0</v>
      </c>
      <c r="BO12" s="1435"/>
      <c r="BP12" s="1435">
        <f t="shared" ref="BP12" si="21">ROUND((TRUNC(BP5/3,1)+TRUNC((BP6+BP7)/6,1)+TRUNC(BP8/$H$2,1)+TRUNC((BP9)/30,1)),0)</f>
        <v>0</v>
      </c>
      <c r="BQ12" s="1433"/>
      <c r="BR12" s="1434">
        <f t="shared" ref="BR12" si="22">ROUND((TRUNC(BR5/3,1)+TRUNC((BR6+BR7)/6,1)+TRUNC(BR8/$H$2,1)+TRUNC((BR9)/30,1)),0)</f>
        <v>0</v>
      </c>
      <c r="BS12" s="1435"/>
      <c r="BT12" s="1435">
        <f t="shared" ref="BT12" si="23">ROUND((TRUNC(BT5/3,1)+TRUNC((BT6+BT7)/6,1)+TRUNC(BT8/$H$2,1)+TRUNC((BT9)/30,1)),0)</f>
        <v>0</v>
      </c>
      <c r="BU12" s="1436"/>
      <c r="BV12" s="1432">
        <f t="shared" ref="BV12" si="24">ROUND((TRUNC(BV5/3,1)+TRUNC((BV6+BV7)/6,1)+TRUNC(BV8/$H$2,1)+TRUNC((BV9)/30,1)),0)</f>
        <v>0</v>
      </c>
      <c r="BW12" s="1437"/>
      <c r="BX12" s="461"/>
      <c r="JT12" s="224">
        <v>8</v>
      </c>
    </row>
    <row r="13" spans="1:280" ht="15.95" customHeight="1">
      <c r="A13" s="1424"/>
      <c r="B13" s="1425"/>
      <c r="C13" s="1425"/>
      <c r="D13" s="1425"/>
      <c r="E13" s="1425"/>
      <c r="F13" s="1425"/>
      <c r="G13" s="1426"/>
      <c r="H13" s="1438" t="s">
        <v>814</v>
      </c>
      <c r="I13" s="1438"/>
      <c r="J13" s="1438"/>
      <c r="K13" s="1438"/>
      <c r="L13" s="1438"/>
      <c r="M13" s="1438"/>
      <c r="N13" s="1438"/>
      <c r="O13" s="1438"/>
      <c r="P13" s="1438"/>
      <c r="Q13" s="1438"/>
      <c r="R13" s="1438"/>
      <c r="S13" s="1439"/>
      <c r="T13" s="1440">
        <f>IF(AND(T12=0,T11&gt;0),2,IF(T12=1,2,T12))</f>
        <v>0</v>
      </c>
      <c r="U13" s="1441"/>
      <c r="V13" s="1442">
        <f t="shared" ref="V13" si="25">IF(AND(V12=0,V11&gt;0),2,IF(V12=1,2,V12))</f>
        <v>0</v>
      </c>
      <c r="W13" s="1443"/>
      <c r="X13" s="1443">
        <f t="shared" ref="X13" si="26">IF(AND(X12=0,X11&gt;0),2,IF(X12=1,2,X12))</f>
        <v>0</v>
      </c>
      <c r="Y13" s="1444"/>
      <c r="Z13" s="1440">
        <f t="shared" ref="Z13" si="27">IF(AND(Z12=0,Z11&gt;0),2,IF(Z12=1,2,Z12))</f>
        <v>0</v>
      </c>
      <c r="AA13" s="1443"/>
      <c r="AB13" s="1443">
        <f t="shared" ref="AB13" si="28">IF(AND(AB12=0,AB11&gt;0),2,IF(AB12=1,2,AB12))</f>
        <v>0</v>
      </c>
      <c r="AC13" s="1441"/>
      <c r="AD13" s="1442">
        <f t="shared" ref="AD13" si="29">IF(AND(AD12=0,AD11&gt;0),2,IF(AD12=1,2,AD12))</f>
        <v>0</v>
      </c>
      <c r="AE13" s="1443"/>
      <c r="AF13" s="1443">
        <f t="shared" ref="AF13" si="30">IF(AND(AF12=0,AF11&gt;0),2,IF(AF12=1,2,AF12))</f>
        <v>0</v>
      </c>
      <c r="AG13" s="1444"/>
      <c r="AH13" s="1440">
        <f t="shared" ref="AH13" si="31">IF(AND(AH12=0,AH11&gt;0),2,IF(AH12=1,2,AH12))</f>
        <v>0</v>
      </c>
      <c r="AI13" s="1443"/>
      <c r="AJ13" s="1443">
        <f t="shared" ref="AJ13" si="32">IF(AND(AJ12=0,AJ11&gt;0),2,IF(AJ12=1,2,AJ12))</f>
        <v>0</v>
      </c>
      <c r="AK13" s="1441"/>
      <c r="AL13" s="1442">
        <f t="shared" ref="AL13" si="33">IF(AND(AL12=0,AL11&gt;0),2,IF(AL12=1,2,AL12))</f>
        <v>0</v>
      </c>
      <c r="AM13" s="1443"/>
      <c r="AN13" s="1443">
        <f t="shared" ref="AN13" si="34">IF(AND(AN12=0,AN11&gt;0),2,IF(AN12=1,2,AN12))</f>
        <v>0</v>
      </c>
      <c r="AO13" s="1444"/>
      <c r="AP13" s="1440">
        <f t="shared" ref="AP13" si="35">IF(AND(AP12=0,AP11&gt;0),2,IF(AP12=1,2,AP12))</f>
        <v>0</v>
      </c>
      <c r="AQ13" s="1443"/>
      <c r="AR13" s="1443">
        <f t="shared" ref="AR13" si="36">IF(AND(AR12=0,AR11&gt;0),2,IF(AR12=1,2,AR12))</f>
        <v>0</v>
      </c>
      <c r="AS13" s="1441"/>
      <c r="AT13" s="1442">
        <f t="shared" ref="AT13" si="37">IF(AND(AT12=0,AT11&gt;0),2,IF(AT12=1,2,AT12))</f>
        <v>0</v>
      </c>
      <c r="AU13" s="1443"/>
      <c r="AV13" s="1443">
        <f t="shared" ref="AV13" si="38">IF(AND(AV12=0,AV11&gt;0),2,IF(AV12=1,2,AV12))</f>
        <v>0</v>
      </c>
      <c r="AW13" s="1444"/>
      <c r="AX13" s="1440">
        <f t="shared" ref="AX13" si="39">IF(AND(AX12=0,AX11&gt;0),2,IF(AX12=1,2,AX12))</f>
        <v>0</v>
      </c>
      <c r="AY13" s="1443"/>
      <c r="AZ13" s="1443">
        <f t="shared" ref="AZ13" si="40">IF(AND(AZ12=0,AZ11&gt;0),2,IF(AZ12=1,2,AZ12))</f>
        <v>0</v>
      </c>
      <c r="BA13" s="1441"/>
      <c r="BB13" s="1442">
        <f t="shared" ref="BB13" si="41">IF(AND(BB12=0,BB11&gt;0),2,IF(BB12=1,2,BB12))</f>
        <v>0</v>
      </c>
      <c r="BC13" s="1443"/>
      <c r="BD13" s="1443">
        <f t="shared" ref="BD13" si="42">IF(AND(BD12=0,BD11&gt;0),2,IF(BD12=1,2,BD12))</f>
        <v>0</v>
      </c>
      <c r="BE13" s="1444"/>
      <c r="BF13" s="1440">
        <f t="shared" ref="BF13" si="43">IF(AND(BF12=0,BF11&gt;0),2,IF(BF12=1,2,BF12))</f>
        <v>0</v>
      </c>
      <c r="BG13" s="1443"/>
      <c r="BH13" s="1443">
        <f t="shared" ref="BH13" si="44">IF(AND(BH12=0,BH11&gt;0),2,IF(BH12=1,2,BH12))</f>
        <v>0</v>
      </c>
      <c r="BI13" s="1441"/>
      <c r="BJ13" s="1442">
        <f t="shared" ref="BJ13" si="45">IF(AND(BJ12=0,BJ11&gt;0),2,IF(BJ12=1,2,BJ12))</f>
        <v>0</v>
      </c>
      <c r="BK13" s="1443"/>
      <c r="BL13" s="1443">
        <f t="shared" ref="BL13" si="46">IF(AND(BL12=0,BL11&gt;0),2,IF(BL12=1,2,BL12))</f>
        <v>0</v>
      </c>
      <c r="BM13" s="1444"/>
      <c r="BN13" s="1440">
        <f t="shared" ref="BN13" si="47">IF(AND(BN12=0,BN11&gt;0),2,IF(BN12=1,2,BN12))</f>
        <v>0</v>
      </c>
      <c r="BO13" s="1443"/>
      <c r="BP13" s="1443">
        <f t="shared" ref="BP13" si="48">IF(AND(BP12=0,BP11&gt;0),2,IF(BP12=1,2,BP12))</f>
        <v>0</v>
      </c>
      <c r="BQ13" s="1441"/>
      <c r="BR13" s="1442">
        <f t="shared" ref="BR13" si="49">IF(AND(BR12=0,BR11&gt;0),2,IF(BR12=1,2,BR12))</f>
        <v>0</v>
      </c>
      <c r="BS13" s="1443"/>
      <c r="BT13" s="1443">
        <f t="shared" ref="BT13" si="50">IF(AND(BT12=0,BT11&gt;0),2,IF(BT12=1,2,BT12))</f>
        <v>0</v>
      </c>
      <c r="BU13" s="1444"/>
      <c r="BV13" s="1440">
        <f t="shared" ref="BV13" si="51">IF(AND(BV12=0,BV11&gt;0),2,IF(BV12=1,2,BV12))</f>
        <v>0</v>
      </c>
      <c r="BW13" s="1453"/>
      <c r="BX13" s="461"/>
      <c r="JT13" s="224">
        <v>8</v>
      </c>
    </row>
    <row r="14" spans="1:280" ht="15.95" customHeight="1">
      <c r="A14" s="1424"/>
      <c r="B14" s="1425"/>
      <c r="C14" s="1425"/>
      <c r="D14" s="1425"/>
      <c r="E14" s="1425"/>
      <c r="F14" s="1425"/>
      <c r="G14" s="1426"/>
      <c r="H14" s="1438" t="s">
        <v>815</v>
      </c>
      <c r="I14" s="1438"/>
      <c r="J14" s="1438"/>
      <c r="K14" s="1438"/>
      <c r="L14" s="1438"/>
      <c r="M14" s="1438"/>
      <c r="N14" s="1438"/>
      <c r="O14" s="1438"/>
      <c r="P14" s="1438"/>
      <c r="Q14" s="1438"/>
      <c r="R14" s="1438"/>
      <c r="S14" s="1439"/>
      <c r="T14" s="462">
        <f t="shared" ref="T14:AY14" si="52">SUMIF($F19:$F108,"有",T19:T108)</f>
        <v>0</v>
      </c>
      <c r="U14" s="463">
        <f t="shared" si="52"/>
        <v>0</v>
      </c>
      <c r="V14" s="463">
        <f t="shared" si="52"/>
        <v>0</v>
      </c>
      <c r="W14" s="464">
        <f t="shared" si="52"/>
        <v>0</v>
      </c>
      <c r="X14" s="546">
        <f t="shared" si="52"/>
        <v>0</v>
      </c>
      <c r="Y14" s="463">
        <f t="shared" si="52"/>
        <v>0</v>
      </c>
      <c r="Z14" s="463">
        <f t="shared" si="52"/>
        <v>0</v>
      </c>
      <c r="AA14" s="545">
        <f t="shared" si="52"/>
        <v>0</v>
      </c>
      <c r="AB14" s="465">
        <f t="shared" si="52"/>
        <v>0</v>
      </c>
      <c r="AC14" s="463">
        <f t="shared" si="52"/>
        <v>0</v>
      </c>
      <c r="AD14" s="463">
        <f t="shared" si="52"/>
        <v>0</v>
      </c>
      <c r="AE14" s="464">
        <f t="shared" si="52"/>
        <v>0</v>
      </c>
      <c r="AF14" s="546">
        <f t="shared" si="52"/>
        <v>0</v>
      </c>
      <c r="AG14" s="463">
        <f t="shared" si="52"/>
        <v>0</v>
      </c>
      <c r="AH14" s="463">
        <f t="shared" si="52"/>
        <v>0</v>
      </c>
      <c r="AI14" s="545">
        <f t="shared" si="52"/>
        <v>0</v>
      </c>
      <c r="AJ14" s="465">
        <f t="shared" si="52"/>
        <v>0</v>
      </c>
      <c r="AK14" s="463">
        <f t="shared" si="52"/>
        <v>0</v>
      </c>
      <c r="AL14" s="463">
        <f t="shared" si="52"/>
        <v>0</v>
      </c>
      <c r="AM14" s="464">
        <f t="shared" si="52"/>
        <v>0</v>
      </c>
      <c r="AN14" s="546">
        <f t="shared" si="52"/>
        <v>0</v>
      </c>
      <c r="AO14" s="463">
        <f t="shared" si="52"/>
        <v>0</v>
      </c>
      <c r="AP14" s="463">
        <f t="shared" si="52"/>
        <v>0</v>
      </c>
      <c r="AQ14" s="545">
        <f t="shared" si="52"/>
        <v>0</v>
      </c>
      <c r="AR14" s="465">
        <f t="shared" si="52"/>
        <v>0</v>
      </c>
      <c r="AS14" s="463">
        <f t="shared" si="52"/>
        <v>0</v>
      </c>
      <c r="AT14" s="463">
        <f t="shared" si="52"/>
        <v>0</v>
      </c>
      <c r="AU14" s="464">
        <f t="shared" si="52"/>
        <v>0</v>
      </c>
      <c r="AV14" s="546">
        <f t="shared" si="52"/>
        <v>0</v>
      </c>
      <c r="AW14" s="463">
        <f t="shared" si="52"/>
        <v>0</v>
      </c>
      <c r="AX14" s="463">
        <f t="shared" si="52"/>
        <v>0</v>
      </c>
      <c r="AY14" s="545">
        <f t="shared" si="52"/>
        <v>0</v>
      </c>
      <c r="AZ14" s="465">
        <f t="shared" ref="AZ14:BW14" si="53">SUMIF($F19:$F108,"有",AZ19:AZ108)</f>
        <v>0</v>
      </c>
      <c r="BA14" s="463">
        <f t="shared" si="53"/>
        <v>0</v>
      </c>
      <c r="BB14" s="463">
        <f t="shared" si="53"/>
        <v>0</v>
      </c>
      <c r="BC14" s="464">
        <f t="shared" si="53"/>
        <v>0</v>
      </c>
      <c r="BD14" s="546">
        <f t="shared" si="53"/>
        <v>0</v>
      </c>
      <c r="BE14" s="463">
        <f t="shared" si="53"/>
        <v>0</v>
      </c>
      <c r="BF14" s="463">
        <f t="shared" si="53"/>
        <v>0</v>
      </c>
      <c r="BG14" s="545">
        <f t="shared" si="53"/>
        <v>0</v>
      </c>
      <c r="BH14" s="465">
        <f t="shared" si="53"/>
        <v>0</v>
      </c>
      <c r="BI14" s="463">
        <f t="shared" si="53"/>
        <v>0</v>
      </c>
      <c r="BJ14" s="463">
        <f t="shared" si="53"/>
        <v>0</v>
      </c>
      <c r="BK14" s="464">
        <f t="shared" si="53"/>
        <v>0</v>
      </c>
      <c r="BL14" s="546">
        <f t="shared" si="53"/>
        <v>0</v>
      </c>
      <c r="BM14" s="463">
        <f t="shared" si="53"/>
        <v>0</v>
      </c>
      <c r="BN14" s="463">
        <f t="shared" si="53"/>
        <v>0</v>
      </c>
      <c r="BO14" s="545">
        <f t="shared" si="53"/>
        <v>0</v>
      </c>
      <c r="BP14" s="546">
        <f t="shared" si="53"/>
        <v>0</v>
      </c>
      <c r="BQ14" s="463">
        <f t="shared" si="53"/>
        <v>0</v>
      </c>
      <c r="BR14" s="463">
        <f t="shared" si="53"/>
        <v>0</v>
      </c>
      <c r="BS14" s="545">
        <f t="shared" si="53"/>
        <v>0</v>
      </c>
      <c r="BT14" s="465">
        <f t="shared" si="53"/>
        <v>0</v>
      </c>
      <c r="BU14" s="463">
        <f t="shared" si="53"/>
        <v>0</v>
      </c>
      <c r="BV14" s="463">
        <f t="shared" si="53"/>
        <v>0</v>
      </c>
      <c r="BW14" s="466">
        <f t="shared" si="53"/>
        <v>0</v>
      </c>
      <c r="BX14" s="461"/>
    </row>
    <row r="15" spans="1:280" ht="25.5" customHeight="1">
      <c r="A15" s="1424"/>
      <c r="B15" s="1425"/>
      <c r="C15" s="1425"/>
      <c r="D15" s="1425"/>
      <c r="E15" s="1425"/>
      <c r="F15" s="1425"/>
      <c r="G15" s="1426"/>
      <c r="H15" s="1454" t="s">
        <v>816</v>
      </c>
      <c r="I15" s="1438"/>
      <c r="J15" s="1438"/>
      <c r="K15" s="1438"/>
      <c r="L15" s="1438"/>
      <c r="M15" s="1438"/>
      <c r="N15" s="1438"/>
      <c r="O15" s="1438"/>
      <c r="P15" s="1438"/>
      <c r="Q15" s="1438"/>
      <c r="R15" s="1438"/>
      <c r="S15" s="1439"/>
      <c r="T15" s="462">
        <f>IF(AND(T11&gt;=0,T12&lt;=1),IF(SUMIF($H19:$H108,"○",T19:T108)&gt;0,T14+1,T14),T14)+SUMIF($G$19:$G$108,"○",T19:T108)</f>
        <v>0</v>
      </c>
      <c r="U15" s="463">
        <f>IF(AND(T11&gt;=0,T12&lt;=1),IF(SUMIF($H19:$H108,"○",U19:U108)&gt;0,U14+1,U14),U14)+SUMIF($G$19:$G$108,"○",U19:U108)</f>
        <v>0</v>
      </c>
      <c r="V15" s="463">
        <f>IF(AND(V11&gt;=0,V12&lt;=1),IF(SUMIF($H19:$H108,"○",V19:V108)&gt;0,V14+1,V14),V14)+SUMIF($G$19:$G$108,"○",V19:V108)</f>
        <v>0</v>
      </c>
      <c r="W15" s="464">
        <f>IF(AND(V11&gt;=0,V12&lt;=1),IF(SUMIF($H19:$H108,"○",W19:W108)&gt;0,W14+1,W14),W14)+SUMIF($G$19:$G$108,"○",W19:W108)</f>
        <v>0</v>
      </c>
      <c r="X15" s="592">
        <f>IF(AND(X11&gt;=0,X12&lt;=1),IF(SUMIF($H19:$H108,"○",X19:X108)&gt;0,X14+1,X14),X14)+SUMIF($G$19:$G$108,"○",X19:X108)</f>
        <v>0</v>
      </c>
      <c r="Y15" s="463">
        <f>IF(AND(X11&gt;=0,X12&lt;=1),IF(SUMIF($H19:$H108,"○",Y19:Y108)&gt;0,Y14+1,Y14),Y14)+SUMIF($G$19:$G$108,"○",Y19:Y108)</f>
        <v>0</v>
      </c>
      <c r="Z15" s="463">
        <f>IF(AND(Z11&gt;=0,Z12&lt;=1),IF(SUMIF($H19:$H108,"○",Z19:Z108)&gt;0,Z14+1,Z14),Z14)+SUMIF($G$19:$G$108,"○",Z19:Z108)</f>
        <v>0</v>
      </c>
      <c r="AA15" s="464">
        <f>IF(AND(Z11&gt;=0,Z12&lt;=1),IF(SUMIF($H19:$H108,"○",AA19:AA108)&gt;0,AA14+1,AA14),AA14)+SUMIF($G$19:$G$108,"○",AA19:AA108)</f>
        <v>0</v>
      </c>
      <c r="AB15" s="592">
        <f>IF(AND(AB11&gt;=0,AB12&lt;=1),IF(SUMIF($H19:$H108,"○",AB19:AB108)&gt;0,AB14+1,AB14),AB14)+SUMIF($G$19:$G$108,"○",AB19:AB108)</f>
        <v>0</v>
      </c>
      <c r="AC15" s="463">
        <f>IF(AND(AB11&gt;=0,AB12&lt;=1),IF(SUMIF($H19:$H108,"○",AC19:AC108)&gt;0,AC14+1,AC14),AC14)+SUMIF($G$19:$G$108,"○",AC19:AC108)</f>
        <v>0</v>
      </c>
      <c r="AD15" s="463">
        <f>IF(AND(AD11&gt;=0,AD12&lt;=1),IF(SUMIF($H19:$H108,"○",AD19:AD108)&gt;0,AD14+1,AD14),AD14)+SUMIF($G$19:$G$108,"○",AD19:AD108)</f>
        <v>0</v>
      </c>
      <c r="AE15" s="464">
        <f>IF(AND(AD11&gt;=0,AD12&lt;=1),IF(SUMIF($H19:$H108,"○",AE19:AE108)&gt;0,AE14+1,AE14),AE14)+SUMIF($G$19:$G$108,"○",AE19:AE108)</f>
        <v>0</v>
      </c>
      <c r="AF15" s="592">
        <f>IF(AND(AF11&gt;=0,AF12&lt;=1),IF(SUMIF($H19:$H108,"○",AF19:AF108)&gt;0,AF14+1,AF14),AF14)+SUMIF($G$19:$G$108,"○",AF19:AF108)</f>
        <v>0</v>
      </c>
      <c r="AG15" s="463">
        <f>IF(AND(AF11&gt;=0,AF12&lt;=1),IF(SUMIF($H19:$H108,"○",AG19:AG108)&gt;0,AG14+1,AG14),AG14)+SUMIF($G$19:$G$108,"○",AG19:AG108)</f>
        <v>0</v>
      </c>
      <c r="AH15" s="463">
        <f>IF(AND(AH11&gt;=0,AH12&lt;=1),IF(SUMIF($H19:$H108,"○",AH19:AH108)&gt;0,AH14+1,AH14),AH14)+SUMIF($G$19:$G$108,"○",AH19:AH108)</f>
        <v>0</v>
      </c>
      <c r="AI15" s="464">
        <f>IF(AND(AH11&gt;=0,AH12&lt;=1),IF(SUMIF($H19:$H108,"○",AI19:AI108)&gt;0,AI14+1,AI14),AI14)+SUMIF($G$19:$G$108,"○",AI19:AI108)</f>
        <v>0</v>
      </c>
      <c r="AJ15" s="592">
        <f>IF(AND(AJ11&gt;=0,AJ12&lt;=1),IF(SUMIF($H19:$H108,"○",AJ19:AJ108)&gt;0,AJ14+1,AJ14),AJ14)+SUMIF($G$19:$G$108,"○",AJ19:AJ108)</f>
        <v>0</v>
      </c>
      <c r="AK15" s="463">
        <f>IF(AND(AJ11&gt;=0,AJ12&lt;=1),IF(SUMIF($H19:$H108,"○",AK19:AK108)&gt;0,AK14+1,AK14),AK14)+SUMIF($G$19:$G$108,"○",AK19:AK108)</f>
        <v>0</v>
      </c>
      <c r="AL15" s="463">
        <f>IF(AND(AL11&gt;=0,AL12&lt;=1),IF(SUMIF($H19:$H108,"○",AL19:AL108)&gt;0,AL14+1,AL14),AL14)+SUMIF($G$19:$G$108,"○",AL19:AL108)</f>
        <v>0</v>
      </c>
      <c r="AM15" s="593">
        <f>IF(AND(AL11&gt;=0,AL12&lt;=1),IF(SUMIF($H19:$H108,"○",AM19:AM108)&gt;0,AM14+1,AM14),AM14)+SUMIF($G$19:$G$108,"○",AM19:AM108)</f>
        <v>0</v>
      </c>
      <c r="AN15" s="462">
        <f>IF(AND(AN11&gt;=0,AN12&lt;=1),IF(SUMIF($H19:$H108,"○",AN19:AN108)&gt;0,AN14+1,AN14),AN14)+SUMIF($G$19:$G$108,"○",AN19:AN108)</f>
        <v>0</v>
      </c>
      <c r="AO15" s="463">
        <f>IF(AND(AN11&gt;=0,AN12&lt;=1),IF(SUMIF($H19:$H108,"○",AO19:AO108)&gt;0,AO14+1,AO14),AO14)+SUMIF($G$19:$G$108,"○",AO19:AO108)</f>
        <v>0</v>
      </c>
      <c r="AP15" s="463">
        <f>IF(AND(AP11&gt;=0,AP12&lt;=1),IF(SUMIF($H19:$H108,"○",AP19:AP108)&gt;0,AP14+1,AP14),AP14)+SUMIF($G$19:$G$108,"○",AP19:AP108)</f>
        <v>0</v>
      </c>
      <c r="AQ15" s="464">
        <f>IF(AND(AP11&gt;=0,AP12&lt;=1),IF(SUMIF($H19:$H108,"○",AQ19:AQ108)&gt;0,AQ14+1,AQ14),AQ14)+SUMIF($G$19:$G$108,"○",AQ19:AQ108)</f>
        <v>0</v>
      </c>
      <c r="AR15" s="592">
        <f>IF(AND(AR11&gt;=0,AR12&lt;=1),IF(SUMIF($H19:$H108,"○",AR19:AR108)&gt;0,AR14+1,AR14),AR14)+SUMIF($G$19:$G$108,"○",AR19:AR108)</f>
        <v>0</v>
      </c>
      <c r="AS15" s="463">
        <f>IF(AND(AR11&gt;=0,AR12&lt;=1),IF(SUMIF($H19:$H108,"○",AS19:AS108)&gt;0,AS14+1,AS14),AS14)+SUMIF($G$19:$G$108,"○",AS19:AS108)</f>
        <v>0</v>
      </c>
      <c r="AT15" s="463">
        <f>IF(AND(AT11&gt;=0,AT12&lt;=1),IF(SUMIF($H19:$H108,"○",AT19:AT108)&gt;0,AT14+1,AT14),AT14)+SUMIF($G$19:$G$108,"○",AT19:AT108)</f>
        <v>0</v>
      </c>
      <c r="AU15" s="464">
        <f>IF(AND(AT11&gt;=0,AT12&lt;=1),IF(SUMIF($H19:$H108,"○",AU19:AU108)&gt;0,AU14+1,AU14),AU14)+SUMIF($G$19:$G$108,"○",AU19:AU108)</f>
        <v>0</v>
      </c>
      <c r="AV15" s="592">
        <f>IF(AND(AV11&gt;=0,AV12&lt;=1),IF(SUMIF($H19:$H108,"○",AV19:AV108)&gt;0,AV14+1,AV14),AV14)+SUMIF($G$19:$G$108,"○",AV19:AV108)</f>
        <v>0</v>
      </c>
      <c r="AW15" s="463">
        <f>IF(AND(AV11&gt;=0,AV12&lt;=1),IF(SUMIF($H19:$H108,"○",AW19:AW108)&gt;0,AW14+1,AW14),AW14)+SUMIF($G$19:$G$108,"○",AW19:AW108)</f>
        <v>0</v>
      </c>
      <c r="AX15" s="463">
        <f>IF(AND(AX11&gt;=0,AX12&lt;=1),IF(SUMIF($H19:$H108,"○",AX19:AX108)&gt;0,AX14+1,AX14),AX14)+SUMIF($G$19:$G$108,"○",AX19:AX108)</f>
        <v>0</v>
      </c>
      <c r="AY15" s="464">
        <f>IF(AND(AX11&gt;=0,AX12&lt;=1),IF(SUMIF($H19:$H108,"○",AY19:AY108)&gt;0,AY14+1,AY14),AY14)+SUMIF($G$19:$G$108,"○",AY19:AY108)</f>
        <v>0</v>
      </c>
      <c r="AZ15" s="592">
        <f>IF(AND(AZ11&gt;=0,AZ12&lt;=1),IF(SUMIF($H19:$H108,"○",AZ19:AZ108)&gt;0,AZ14+1,AZ14),AZ14)+SUMIF($G$19:$G$108,"○",AZ19:AZ108)</f>
        <v>0</v>
      </c>
      <c r="BA15" s="463">
        <f>IF(AND(AZ11&gt;=0,AZ12&lt;=1),IF(SUMIF($H19:$H108,"○",BA19:BA108)&gt;0,BA14+1,BA14),BA14)+SUMIF($G$19:$G$108,"○",BA19:BA108)</f>
        <v>0</v>
      </c>
      <c r="BB15" s="463">
        <f>IF(AND(BB11&gt;=0,BB12&lt;=1),IF(SUMIF($H19:$H108,"○",BB19:BB108)&gt;0,BB14+1,BB14),BB14)+SUMIF($G$19:$G$108,"○",BB19:BB108)</f>
        <v>0</v>
      </c>
      <c r="BC15" s="464">
        <f>IF(AND(BB11&gt;=0,BB12&lt;=1),IF(SUMIF($H19:$H108,"○",BC19:BC108)&gt;0,BC14+1,BC14),BC14)+SUMIF($G$19:$G$108,"○",BC19:BC108)</f>
        <v>0</v>
      </c>
      <c r="BD15" s="592">
        <f>IF(AND(BD11&gt;=0,BD12&lt;=1),IF(SUMIF($H19:$H108,"○",BD19:BD108)&gt;0,BD14+1,BD14),BD14)+SUMIF($G$19:$G$108,"○",BD19:BD108)</f>
        <v>0</v>
      </c>
      <c r="BE15" s="463">
        <f>IF(AND(BD11&gt;=0,BD12&lt;=1),IF(SUMIF($H19:$H108,"○",BE19:BE108)&gt;0,BE14+1,BE14),BE14)+SUMIF($G$19:$G$108,"○",BE19:BE108)</f>
        <v>0</v>
      </c>
      <c r="BF15" s="463">
        <f>IF(AND(BF11&gt;=0,BF12&lt;=1),IF(SUMIF($H19:$H108,"○",BF19:BF108)&gt;0,BF14+1,BF14),BF14)+SUMIF($G$19:$G$108,"○",BF19:BF108)</f>
        <v>0</v>
      </c>
      <c r="BG15" s="464">
        <f>IF(AND(BF11&gt;=0,BF12&lt;=1),IF(SUMIF($H19:$H108,"○",BG19:BG108)&gt;0,BG14+1,BG14),BG14)+SUMIF($G$19:$G$108,"○",BG19:BG108)</f>
        <v>0</v>
      </c>
      <c r="BH15" s="592">
        <f>IF(AND(BH11&gt;=0,BH12&lt;=1),IF(SUMIF($H19:$H108,"○",BH19:BH108)&gt;0,BH14+1,BH14),BH14)+SUMIF($G$19:$G$108,"○",BH19:BH108)</f>
        <v>0</v>
      </c>
      <c r="BI15" s="463">
        <f>IF(AND(BH11&gt;=0,BH12&lt;=1),IF(SUMIF($H19:$H108,"○",BI19:BI108)&gt;0,BI14+1,BI14),BI14)+SUMIF($G$19:$G$108,"○",BI19:BI108)</f>
        <v>0</v>
      </c>
      <c r="BJ15" s="463">
        <f>IF(AND(BJ11&gt;=0,BJ12&lt;=1),IF(SUMIF($H19:$H108,"○",BJ19:BJ108)&gt;0,BJ14+1,BJ14),BJ14)+SUMIF($G$19:$G$108,"○",BJ19:BJ108)</f>
        <v>0</v>
      </c>
      <c r="BK15" s="464">
        <f>IF(AND(BJ11&gt;=0,BJ12&lt;=1),IF(SUMIF($H19:$H108,"○",BK19:BK108)&gt;0,BK14+1,BK14),BK14)+SUMIF($G$19:$G$108,"○",BK19:BK108)</f>
        <v>0</v>
      </c>
      <c r="BL15" s="592">
        <f>IF(AND(BL11&gt;=0,BL12&lt;=1),IF(SUMIF($H19:$H108,"○",BL19:BL108)&gt;0,BL14+1,BL14),BL14)+SUMIF($G$19:$G$108,"○",BL19:BL108)</f>
        <v>0</v>
      </c>
      <c r="BM15" s="463">
        <f>IF(AND(BL11&gt;=0,BL12&lt;=1),IF(SUMIF($H19:$H108,"○",BM19:BM108)&gt;0,BM14+1,BM14),BM14)+SUMIF($G$19:$G$108,"○",BM19:BM108)</f>
        <v>0</v>
      </c>
      <c r="BN15" s="463">
        <f>IF(AND(BN11&gt;=0,BN12&lt;=1),IF(SUMIF($H19:$H108,"○",BN19:BN108)&gt;0,BN14+1,BN14),BN14)+SUMIF($G$19:$G$108,"○",BN19:BN108)</f>
        <v>0</v>
      </c>
      <c r="BO15" s="464">
        <f>IF(AND(BN11&gt;=0,BN12&lt;=1),IF(SUMIF($H19:$H108,"○",BO19:BO108)&gt;0,BO14+1,BO14),BO14)+SUMIF($G$19:$G$108,"○",BO19:BO108)</f>
        <v>0</v>
      </c>
      <c r="BP15" s="592">
        <f>IF(AND(BP11&gt;=0,BP12&lt;=1),IF(SUMIF($H19:$H108,"○",BP19:BP108)&gt;0,BP14+1,BP14),BP14)+SUMIF($G$19:$G$108,"○",BP19:BP108)</f>
        <v>0</v>
      </c>
      <c r="BQ15" s="463">
        <f>IF(AND(BP11&gt;=0,BP12&lt;=1),IF(SUMIF($H19:$H108,"○",BQ19:BQ108)&gt;0,BQ14+1,BQ14),BQ14)+SUMIF($G$19:$G$108,"○",BQ19:BQ108)</f>
        <v>0</v>
      </c>
      <c r="BR15" s="463">
        <f>IF(AND(BR11&gt;=0,BR12&lt;=1),IF(SUMIF($H19:$H108,"○",BR19:BR108)&gt;0,BR14+1,BR14),BR14)+SUMIF($G$19:$G$108,"○",BR19:BR108)</f>
        <v>0</v>
      </c>
      <c r="BS15" s="464">
        <f>IF(AND(BR11&gt;=0,BR12&lt;=1),IF(SUMIF($H19:$H108,"○",BS19:BS108)&gt;0,BS14+1,BS14),BS14)+SUMIF($G$19:$G$108,"○",BS19:BS108)</f>
        <v>0</v>
      </c>
      <c r="BT15" s="592">
        <f>IF(AND(BT11&gt;=0,BT12&lt;=1),IF(SUMIF($H19:$H108,"○",BT19:BT108)&gt;0,BT14+1,BT14),BT14)+SUMIF($G$19:$G$108,"○",BT19:BT108)</f>
        <v>0</v>
      </c>
      <c r="BU15" s="463">
        <f>IF(AND(BT11&gt;=0,BT12&lt;=1),IF(SUMIF($H19:$H108,"○",BU19:BU108)&gt;0,BU14+1,BU14),BU14)+SUMIF($G$19:$G$108,"○",BU19:BU108)</f>
        <v>0</v>
      </c>
      <c r="BV15" s="463">
        <f>IF(AND(BV11&gt;=0,BV12&lt;=1),IF(SUMIF($H19:$H108,"○",BV19:BV108)&gt;0,BV14+1,BV14),BV14)+SUMIF($G$19:$G$108,"○",BV19:BV108)</f>
        <v>0</v>
      </c>
      <c r="BW15" s="563">
        <f>IF(AND(BV11&gt;=0,BV12&lt;=1),IF(SUMIF($H19:$H108,"○",BW19:BW108)&gt;0,BW14+1,BW14),BW14)+SUMIF($G$19:$G$108,"○",BW19:BW108)</f>
        <v>0</v>
      </c>
      <c r="BX15" s="564"/>
    </row>
    <row r="16" spans="1:280" ht="15.95" customHeight="1" thickBot="1">
      <c r="A16" s="1427"/>
      <c r="B16" s="1428"/>
      <c r="C16" s="1428"/>
      <c r="D16" s="1428"/>
      <c r="E16" s="1428"/>
      <c r="F16" s="1428"/>
      <c r="G16" s="1429"/>
      <c r="H16" s="1455" t="s">
        <v>817</v>
      </c>
      <c r="I16" s="1456"/>
      <c r="J16" s="1456"/>
      <c r="K16" s="1456"/>
      <c r="L16" s="1456"/>
      <c r="M16" s="1456"/>
      <c r="N16" s="1456"/>
      <c r="O16" s="1456"/>
      <c r="P16" s="1456"/>
      <c r="Q16" s="1456"/>
      <c r="R16" s="1456"/>
      <c r="S16" s="1457"/>
      <c r="T16" s="467" t="str">
        <f>IF(T15&gt;=T13,"○","×")</f>
        <v>○</v>
      </c>
      <c r="U16" s="468" t="str">
        <f>IF(U15&gt;=T13,"○","×")</f>
        <v>○</v>
      </c>
      <c r="V16" s="468" t="str">
        <f t="shared" ref="V16" si="54">IF(V15&gt;=V13,"○","×")</f>
        <v>○</v>
      </c>
      <c r="W16" s="469" t="str">
        <f t="shared" ref="W16" si="55">IF(W15&gt;=V13,"○","×")</f>
        <v>○</v>
      </c>
      <c r="X16" s="548" t="str">
        <f t="shared" ref="X16" si="56">IF(X15&gt;=X13,"○","×")</f>
        <v>○</v>
      </c>
      <c r="Y16" s="468" t="str">
        <f>IF(Y15&gt;=X13,"○","×")</f>
        <v>○</v>
      </c>
      <c r="Z16" s="468" t="str">
        <f t="shared" ref="Z16" si="57">IF(Z15&gt;=Z13,"○","×")</f>
        <v>○</v>
      </c>
      <c r="AA16" s="547" t="str">
        <f t="shared" ref="AA16" si="58">IF(AA15&gt;=Z13,"○","×")</f>
        <v>○</v>
      </c>
      <c r="AB16" s="470" t="str">
        <f t="shared" ref="AB16" si="59">IF(AB15&gt;=AB13,"○","×")</f>
        <v>○</v>
      </c>
      <c r="AC16" s="468" t="str">
        <f t="shared" ref="AC16" si="60">IF(AC15&gt;=AB13,"○","×")</f>
        <v>○</v>
      </c>
      <c r="AD16" s="468" t="str">
        <f t="shared" ref="AD16" si="61">IF(AD15&gt;=AD13,"○","×")</f>
        <v>○</v>
      </c>
      <c r="AE16" s="469" t="str">
        <f t="shared" ref="AE16" si="62">IF(AE15&gt;=AD13,"○","×")</f>
        <v>○</v>
      </c>
      <c r="AF16" s="548" t="str">
        <f t="shared" ref="AF16" si="63">IF(AF15&gt;=AF13,"○","×")</f>
        <v>○</v>
      </c>
      <c r="AG16" s="468" t="str">
        <f t="shared" ref="AG16" si="64">IF(AG15&gt;=AF13,"○","×")</f>
        <v>○</v>
      </c>
      <c r="AH16" s="468" t="str">
        <f t="shared" ref="AH16" si="65">IF(AH15&gt;=AH13,"○","×")</f>
        <v>○</v>
      </c>
      <c r="AI16" s="547" t="str">
        <f t="shared" ref="AI16" si="66">IF(AI15&gt;=AH13,"○","×")</f>
        <v>○</v>
      </c>
      <c r="AJ16" s="470" t="str">
        <f t="shared" ref="AJ16" si="67">IF(AJ15&gt;=AJ13,"○","×")</f>
        <v>○</v>
      </c>
      <c r="AK16" s="468" t="str">
        <f t="shared" ref="AK16" si="68">IF(AK15&gt;=AJ13,"○","×")</f>
        <v>○</v>
      </c>
      <c r="AL16" s="468" t="str">
        <f t="shared" ref="AL16" si="69">IF(AL15&gt;=AL13,"○","×")</f>
        <v>○</v>
      </c>
      <c r="AM16" s="469" t="str">
        <f t="shared" ref="AM16" si="70">IF(AM15&gt;=AL13,"○","×")</f>
        <v>○</v>
      </c>
      <c r="AN16" s="548" t="str">
        <f t="shared" ref="AN16" si="71">IF(AN15&gt;=AN13,"○","×")</f>
        <v>○</v>
      </c>
      <c r="AO16" s="468" t="str">
        <f t="shared" ref="AO16" si="72">IF(AO15&gt;=AN13,"○","×")</f>
        <v>○</v>
      </c>
      <c r="AP16" s="468" t="str">
        <f t="shared" ref="AP16" si="73">IF(AP15&gt;=AP13,"○","×")</f>
        <v>○</v>
      </c>
      <c r="AQ16" s="547" t="str">
        <f t="shared" ref="AQ16" si="74">IF(AQ15&gt;=AP13,"○","×")</f>
        <v>○</v>
      </c>
      <c r="AR16" s="470" t="str">
        <f t="shared" ref="AR16" si="75">IF(AR15&gt;=AR13,"○","×")</f>
        <v>○</v>
      </c>
      <c r="AS16" s="468" t="str">
        <f t="shared" ref="AS16" si="76">IF(AS15&gt;=AR13,"○","×")</f>
        <v>○</v>
      </c>
      <c r="AT16" s="468" t="str">
        <f t="shared" ref="AT16" si="77">IF(AT15&gt;=AT13,"○","×")</f>
        <v>○</v>
      </c>
      <c r="AU16" s="469" t="str">
        <f t="shared" ref="AU16" si="78">IF(AU15&gt;=AT13,"○","×")</f>
        <v>○</v>
      </c>
      <c r="AV16" s="548" t="str">
        <f t="shared" ref="AV16" si="79">IF(AV15&gt;=AV13,"○","×")</f>
        <v>○</v>
      </c>
      <c r="AW16" s="468" t="str">
        <f t="shared" ref="AW16" si="80">IF(AW15&gt;=AV13,"○","×")</f>
        <v>○</v>
      </c>
      <c r="AX16" s="468" t="str">
        <f t="shared" ref="AX16" si="81">IF(AX15&gt;=AX13,"○","×")</f>
        <v>○</v>
      </c>
      <c r="AY16" s="547" t="str">
        <f t="shared" ref="AY16" si="82">IF(AY15&gt;=AX13,"○","×")</f>
        <v>○</v>
      </c>
      <c r="AZ16" s="470" t="str">
        <f t="shared" ref="AZ16" si="83">IF(AZ15&gt;=AZ13,"○","×")</f>
        <v>○</v>
      </c>
      <c r="BA16" s="468" t="str">
        <f t="shared" ref="BA16" si="84">IF(BA15&gt;=AZ13,"○","×")</f>
        <v>○</v>
      </c>
      <c r="BB16" s="468" t="str">
        <f t="shared" ref="BB16" si="85">IF(BB15&gt;=BB13,"○","×")</f>
        <v>○</v>
      </c>
      <c r="BC16" s="469" t="str">
        <f t="shared" ref="BC16" si="86">IF(BC15&gt;=BB13,"○","×")</f>
        <v>○</v>
      </c>
      <c r="BD16" s="548" t="str">
        <f t="shared" ref="BD16" si="87">IF(BD15&gt;=BD13,"○","×")</f>
        <v>○</v>
      </c>
      <c r="BE16" s="468" t="str">
        <f t="shared" ref="BE16" si="88">IF(BE15&gt;=BD13,"○","×")</f>
        <v>○</v>
      </c>
      <c r="BF16" s="468" t="str">
        <f t="shared" ref="BF16" si="89">IF(BF15&gt;=BF13,"○","×")</f>
        <v>○</v>
      </c>
      <c r="BG16" s="547" t="str">
        <f t="shared" ref="BG16" si="90">IF(BG15&gt;=BF13,"○","×")</f>
        <v>○</v>
      </c>
      <c r="BH16" s="470" t="str">
        <f t="shared" ref="BH16" si="91">IF(BH15&gt;=BH13,"○","×")</f>
        <v>○</v>
      </c>
      <c r="BI16" s="468" t="str">
        <f t="shared" ref="BI16" si="92">IF(BI15&gt;=BH13,"○","×")</f>
        <v>○</v>
      </c>
      <c r="BJ16" s="468" t="str">
        <f t="shared" ref="BJ16" si="93">IF(BJ15&gt;=BJ13,"○","×")</f>
        <v>○</v>
      </c>
      <c r="BK16" s="469" t="str">
        <f t="shared" ref="BK16" si="94">IF(BK15&gt;=BJ13,"○","×")</f>
        <v>○</v>
      </c>
      <c r="BL16" s="548" t="str">
        <f t="shared" ref="BL16" si="95">IF(BL15&gt;=BL13,"○","×")</f>
        <v>○</v>
      </c>
      <c r="BM16" s="468" t="str">
        <f t="shared" ref="BM16" si="96">IF(BM15&gt;=BL13,"○","×")</f>
        <v>○</v>
      </c>
      <c r="BN16" s="468" t="str">
        <f t="shared" ref="BN16" si="97">IF(BN15&gt;=BN13,"○","×")</f>
        <v>○</v>
      </c>
      <c r="BO16" s="547" t="str">
        <f t="shared" ref="BO16" si="98">IF(BO15&gt;=BN13,"○","×")</f>
        <v>○</v>
      </c>
      <c r="BP16" s="548" t="str">
        <f t="shared" ref="BP16" si="99">IF(BP15&gt;=BP13,"○","×")</f>
        <v>○</v>
      </c>
      <c r="BQ16" s="468" t="str">
        <f t="shared" ref="BQ16" si="100">IF(BQ15&gt;=BP13,"○","×")</f>
        <v>○</v>
      </c>
      <c r="BR16" s="468" t="str">
        <f t="shared" ref="BR16" si="101">IF(BR15&gt;=BR13,"○","×")</f>
        <v>○</v>
      </c>
      <c r="BS16" s="547" t="str">
        <f t="shared" ref="BS16" si="102">IF(BS15&gt;=BR13,"○","×")</f>
        <v>○</v>
      </c>
      <c r="BT16" s="470" t="str">
        <f t="shared" ref="BT16" si="103">IF(BT15&gt;=BT13,"○","×")</f>
        <v>○</v>
      </c>
      <c r="BU16" s="468" t="str">
        <f t="shared" ref="BU16" si="104">IF(BU15&gt;=BT13,"○","×")</f>
        <v>○</v>
      </c>
      <c r="BV16" s="468" t="str">
        <f t="shared" ref="BV16" si="105">IF(BV15&gt;=BV13,"○","×")</f>
        <v>○</v>
      </c>
      <c r="BW16" s="565" t="str">
        <f t="shared" ref="BW16" si="106">IF(BW15&gt;=BV13,"○","×")</f>
        <v>○</v>
      </c>
      <c r="BX16" s="564"/>
    </row>
    <row r="17" spans="1:280" ht="48" customHeight="1">
      <c r="A17" s="1464" t="s">
        <v>818</v>
      </c>
      <c r="B17" s="637" t="s">
        <v>126</v>
      </c>
      <c r="C17" s="637" t="s">
        <v>766</v>
      </c>
      <c r="D17" s="637" t="s">
        <v>767</v>
      </c>
      <c r="E17" s="637" t="s">
        <v>768</v>
      </c>
      <c r="F17" s="637" t="s">
        <v>769</v>
      </c>
      <c r="G17" s="637" t="s">
        <v>701</v>
      </c>
      <c r="H17" s="637" t="s">
        <v>702</v>
      </c>
      <c r="I17" s="640" t="s">
        <v>703</v>
      </c>
      <c r="J17" s="1459" t="s">
        <v>654</v>
      </c>
      <c r="K17" s="1460"/>
      <c r="L17" s="471"/>
      <c r="M17" s="1461" t="s">
        <v>655</v>
      </c>
      <c r="N17" s="1462"/>
      <c r="O17" s="1461" t="s">
        <v>810</v>
      </c>
      <c r="P17" s="1460"/>
      <c r="Q17" s="471"/>
      <c r="R17" s="1461" t="s">
        <v>811</v>
      </c>
      <c r="S17" s="1463"/>
      <c r="T17" s="1451">
        <v>0.29166666666666669</v>
      </c>
      <c r="U17" s="1452"/>
      <c r="V17" s="1445">
        <v>0.3125</v>
      </c>
      <c r="W17" s="1446"/>
      <c r="X17" s="1447">
        <v>0.33333333333333298</v>
      </c>
      <c r="Y17" s="1448"/>
      <c r="Z17" s="1449">
        <v>0.35416666666666702</v>
      </c>
      <c r="AA17" s="1450"/>
      <c r="AB17" s="1451">
        <v>0.375</v>
      </c>
      <c r="AC17" s="1452"/>
      <c r="AD17" s="1445">
        <v>0.39583333333333398</v>
      </c>
      <c r="AE17" s="1446"/>
      <c r="AF17" s="1447">
        <v>0.41666666666666702</v>
      </c>
      <c r="AG17" s="1448"/>
      <c r="AH17" s="1449">
        <v>0.4375</v>
      </c>
      <c r="AI17" s="1450"/>
      <c r="AJ17" s="1451">
        <v>0.45833333333333398</v>
      </c>
      <c r="AK17" s="1452"/>
      <c r="AL17" s="1445">
        <v>0.47916666666666702</v>
      </c>
      <c r="AM17" s="1446"/>
      <c r="AN17" s="1447">
        <v>0.5</v>
      </c>
      <c r="AO17" s="1448"/>
      <c r="AP17" s="1449">
        <v>0.52083333333333304</v>
      </c>
      <c r="AQ17" s="1450"/>
      <c r="AR17" s="1451">
        <v>0.54166666666666696</v>
      </c>
      <c r="AS17" s="1452"/>
      <c r="AT17" s="1445">
        <v>0.5625</v>
      </c>
      <c r="AU17" s="1446"/>
      <c r="AV17" s="1447">
        <v>0.58333333333333304</v>
      </c>
      <c r="AW17" s="1448"/>
      <c r="AX17" s="1449">
        <v>0.60416666666666696</v>
      </c>
      <c r="AY17" s="1450"/>
      <c r="AZ17" s="1451">
        <v>0.625</v>
      </c>
      <c r="BA17" s="1452"/>
      <c r="BB17" s="1445">
        <v>0.64583333333333304</v>
      </c>
      <c r="BC17" s="1446"/>
      <c r="BD17" s="1447">
        <v>0.66666666666666696</v>
      </c>
      <c r="BE17" s="1448"/>
      <c r="BF17" s="1449">
        <v>0.6875</v>
      </c>
      <c r="BG17" s="1450"/>
      <c r="BH17" s="1451">
        <v>0.70833333333333304</v>
      </c>
      <c r="BI17" s="1452"/>
      <c r="BJ17" s="1445">
        <v>0.72916666666666696</v>
      </c>
      <c r="BK17" s="1446"/>
      <c r="BL17" s="1447">
        <v>0.75</v>
      </c>
      <c r="BM17" s="1448"/>
      <c r="BN17" s="1449">
        <v>0.77083333333333304</v>
      </c>
      <c r="BO17" s="1450"/>
      <c r="BP17" s="1447">
        <v>0.79166666666666696</v>
      </c>
      <c r="BQ17" s="1452"/>
      <c r="BR17" s="1445">
        <v>0.8125</v>
      </c>
      <c r="BS17" s="1450"/>
      <c r="BT17" s="1451">
        <v>0.83333333333333304</v>
      </c>
      <c r="BU17" s="1448"/>
      <c r="BV17" s="1449">
        <v>0.85416666666666696</v>
      </c>
      <c r="BW17" s="1458"/>
      <c r="BX17" s="461"/>
      <c r="JT17" s="224">
        <v>9</v>
      </c>
    </row>
    <row r="18" spans="1:280" ht="31.5" customHeight="1">
      <c r="A18" s="1465"/>
      <c r="B18" s="639"/>
      <c r="C18" s="639"/>
      <c r="D18" s="639"/>
      <c r="E18" s="639"/>
      <c r="F18" s="639"/>
      <c r="G18" s="639"/>
      <c r="H18" s="639"/>
      <c r="I18" s="639"/>
      <c r="J18" s="420"/>
      <c r="K18" s="421"/>
      <c r="L18" s="373"/>
      <c r="M18" s="422"/>
      <c r="N18" s="550"/>
      <c r="O18" s="422"/>
      <c r="P18" s="421"/>
      <c r="Q18" s="373"/>
      <c r="R18" s="422"/>
      <c r="S18" s="423"/>
      <c r="T18" s="424">
        <v>0.29236111111111113</v>
      </c>
      <c r="U18" s="425">
        <v>0.30277777777777776</v>
      </c>
      <c r="V18" s="426">
        <v>0.313194444444444</v>
      </c>
      <c r="W18" s="425">
        <v>0.32361111111111102</v>
      </c>
      <c r="X18" s="427">
        <v>0.33402777777777798</v>
      </c>
      <c r="Y18" s="428">
        <v>0.344444444444444</v>
      </c>
      <c r="Z18" s="424">
        <v>0.35486111111111102</v>
      </c>
      <c r="AA18" s="427">
        <v>0.36527777777777798</v>
      </c>
      <c r="AB18" s="424">
        <v>0.375694444444444</v>
      </c>
      <c r="AC18" s="425">
        <v>0.38611111111111102</v>
      </c>
      <c r="AD18" s="426">
        <v>0.39652777777777698</v>
      </c>
      <c r="AE18" s="425">
        <v>0.406944444444444</v>
      </c>
      <c r="AF18" s="427">
        <v>0.41736111111111102</v>
      </c>
      <c r="AG18" s="428">
        <v>0.42777777777777698</v>
      </c>
      <c r="AH18" s="424">
        <v>0.438194444444444</v>
      </c>
      <c r="AI18" s="427">
        <v>0.44861111111111002</v>
      </c>
      <c r="AJ18" s="424">
        <v>0.45902777777777698</v>
      </c>
      <c r="AK18" s="425">
        <v>0.469444444444444</v>
      </c>
      <c r="AL18" s="426">
        <v>0.47986111111111002</v>
      </c>
      <c r="AM18" s="425">
        <v>0.49027777777777698</v>
      </c>
      <c r="AN18" s="427">
        <v>0.500694444444444</v>
      </c>
      <c r="AO18" s="428">
        <v>0.51111111111110996</v>
      </c>
      <c r="AP18" s="424">
        <v>0.52152777777777704</v>
      </c>
      <c r="AQ18" s="427">
        <v>0.531944444444443</v>
      </c>
      <c r="AR18" s="424">
        <v>0.54236111111110996</v>
      </c>
      <c r="AS18" s="425">
        <v>0.55277777777777704</v>
      </c>
      <c r="AT18" s="426">
        <v>0.563194444444443</v>
      </c>
      <c r="AU18" s="425">
        <v>0.57361111111110996</v>
      </c>
      <c r="AV18" s="427">
        <v>0.58402777777777704</v>
      </c>
      <c r="AW18" s="428">
        <v>0.594444444444443</v>
      </c>
      <c r="AX18" s="424">
        <v>0.60486111111110996</v>
      </c>
      <c r="AY18" s="427">
        <v>0.61527777777777704</v>
      </c>
      <c r="AZ18" s="424">
        <v>0.625694444444443</v>
      </c>
      <c r="BA18" s="425">
        <v>0.63611111111110996</v>
      </c>
      <c r="BB18" s="426">
        <v>0.64652777777777604</v>
      </c>
      <c r="BC18" s="425">
        <v>0.656944444444443</v>
      </c>
      <c r="BD18" s="427">
        <v>0.66736111111110996</v>
      </c>
      <c r="BE18" s="428">
        <v>0.67777777777777604</v>
      </c>
      <c r="BF18" s="424">
        <v>0.688194444444443</v>
      </c>
      <c r="BG18" s="427">
        <v>0.69861111111110996</v>
      </c>
      <c r="BH18" s="424">
        <v>0.70902777777777604</v>
      </c>
      <c r="BI18" s="425">
        <v>0.719444444444443</v>
      </c>
      <c r="BJ18" s="426">
        <v>0.72986111111110896</v>
      </c>
      <c r="BK18" s="425">
        <v>0.74027777777777604</v>
      </c>
      <c r="BL18" s="427">
        <v>0.750694444444443</v>
      </c>
      <c r="BM18" s="428">
        <v>0.76111111111110896</v>
      </c>
      <c r="BN18" s="424">
        <v>0.77152777777777604</v>
      </c>
      <c r="BO18" s="427">
        <v>0.781944444444443</v>
      </c>
      <c r="BP18" s="427">
        <v>0.79236111111110896</v>
      </c>
      <c r="BQ18" s="425">
        <v>0.80277777777777604</v>
      </c>
      <c r="BR18" s="426">
        <v>0.813194444444442</v>
      </c>
      <c r="BS18" s="427">
        <v>0.82361111111110896</v>
      </c>
      <c r="BT18" s="424">
        <v>0.83402777777777604</v>
      </c>
      <c r="BU18" s="428">
        <v>0.844444444444442</v>
      </c>
      <c r="BV18" s="424">
        <v>0.85486111111110896</v>
      </c>
      <c r="BW18" s="429">
        <v>0.86527777777777604</v>
      </c>
      <c r="BX18" s="430">
        <v>0.874999999999998</v>
      </c>
    </row>
    <row r="19" spans="1:280" ht="15.95" customHeight="1">
      <c r="A19" s="1465"/>
      <c r="B19" s="419" t="s">
        <v>705</v>
      </c>
      <c r="C19" s="419" t="str">
        <f>VLOOKUP(B19,'p9'!C:Q,15,0)&amp;""</f>
        <v>×</v>
      </c>
      <c r="D19" s="419" t="str">
        <f>VLOOKUP(B19,'p9'!C:Q,2,0)&amp;""</f>
        <v/>
      </c>
      <c r="E19" s="419" t="str">
        <f>VLOOKUP(B19,'p9'!C:Q,4,0)&amp;""</f>
        <v/>
      </c>
      <c r="F19" s="419" t="str">
        <f>VLOOKUP(B19,'p9'!C:Q,7,0)&amp;""</f>
        <v/>
      </c>
      <c r="G19" s="419" t="str">
        <f>VLOOKUP(B19,'p9'!C:Q,13,0)&amp;""</f>
        <v>　</v>
      </c>
      <c r="H19" s="419" t="str">
        <f>VLOOKUP(B19,'p9'!C:Q,14,0)&amp;""</f>
        <v/>
      </c>
      <c r="I19" s="431"/>
      <c r="J19" s="551"/>
      <c r="K19" s="552"/>
      <c r="L19" s="474" t="s">
        <v>656</v>
      </c>
      <c r="M19" s="553"/>
      <c r="N19" s="554"/>
      <c r="O19" s="555"/>
      <c r="P19" s="552"/>
      <c r="Q19" s="474" t="s">
        <v>656</v>
      </c>
      <c r="R19" s="553"/>
      <c r="S19" s="556"/>
      <c r="T19" s="374" t="str">
        <f>IF($O19="",IF(OR($J19="",$M19=""),"",IF(AND(T$18&gt;=1*($J19&amp;":"&amp;$K19),T$18&lt;=1*($M19&amp;":"&amp;$N19)),1,"")),IF(OR($J19="",$M19=""),"",IF(AND(T$18&gt;=1*($J19&amp;":"&amp;$K19),T$18&lt;=1*($M19&amp;":"&amp;$N19)),IF(AND(T$18&gt;=1*($O19&amp;":"&amp;$P19),T$18&lt;=1*($R19&amp;":"&amp;$S19)), "休",1),"")))</f>
        <v/>
      </c>
      <c r="U19" s="445" t="str">
        <f t="shared" ref="U19:AJ34" si="107">IF($O19="",IF(OR($J19="",$M19=""),"",IF(AND(U$18&gt;=1*($J19&amp;":"&amp;$K19),U$18&lt;=1*($M19&amp;":"&amp;$N19)),1,"")),IF(OR($J19="",$M19=""),"",IF(AND(U$18&gt;=1*($J19&amp;":"&amp;$K19),U$18&lt;=1*($M19&amp;":"&amp;$N19)),IF(AND(U$18&gt;=1*($O19&amp;":"&amp;$P19),U$18&lt;=1*($R19&amp;":"&amp;$S19)), "休",1),"")))</f>
        <v/>
      </c>
      <c r="V19" s="445" t="str">
        <f t="shared" si="107"/>
        <v/>
      </c>
      <c r="W19" s="446" t="str">
        <f t="shared" si="107"/>
        <v/>
      </c>
      <c r="X19" s="458" t="str">
        <f t="shared" si="107"/>
        <v/>
      </c>
      <c r="Y19" s="445" t="str">
        <f t="shared" si="107"/>
        <v/>
      </c>
      <c r="Z19" s="445" t="str">
        <f t="shared" si="107"/>
        <v/>
      </c>
      <c r="AA19" s="457" t="str">
        <f t="shared" si="107"/>
        <v/>
      </c>
      <c r="AB19" s="447" t="str">
        <f t="shared" si="107"/>
        <v/>
      </c>
      <c r="AC19" s="445" t="str">
        <f t="shared" si="107"/>
        <v/>
      </c>
      <c r="AD19" s="445" t="str">
        <f t="shared" si="107"/>
        <v/>
      </c>
      <c r="AE19" s="446" t="str">
        <f t="shared" si="107"/>
        <v/>
      </c>
      <c r="AF19" s="458" t="str">
        <f t="shared" si="107"/>
        <v/>
      </c>
      <c r="AG19" s="445" t="str">
        <f t="shared" si="107"/>
        <v/>
      </c>
      <c r="AH19" s="445" t="str">
        <f t="shared" si="107"/>
        <v/>
      </c>
      <c r="AI19" s="457" t="str">
        <f t="shared" si="107"/>
        <v/>
      </c>
      <c r="AJ19" s="447" t="str">
        <f t="shared" si="107"/>
        <v/>
      </c>
      <c r="AK19" s="445" t="str">
        <f t="shared" ref="AK19:AZ34" si="108">IF($O19="",IF(OR($J19="",$M19=""),"",IF(AND(AK$18&gt;=1*($J19&amp;":"&amp;$K19),AK$18&lt;=1*($M19&amp;":"&amp;$N19)),1,"")),IF(OR($J19="",$M19=""),"",IF(AND(AK$18&gt;=1*($J19&amp;":"&amp;$K19),AK$18&lt;=1*($M19&amp;":"&amp;$N19)),IF(AND(AK$18&gt;=1*($O19&amp;":"&amp;$P19),AK$18&lt;=1*($R19&amp;":"&amp;$S19)), "休",1),"")))</f>
        <v/>
      </c>
      <c r="AL19" s="445" t="str">
        <f t="shared" si="108"/>
        <v/>
      </c>
      <c r="AM19" s="446" t="str">
        <f t="shared" si="108"/>
        <v/>
      </c>
      <c r="AN19" s="458" t="str">
        <f t="shared" si="108"/>
        <v/>
      </c>
      <c r="AO19" s="445" t="str">
        <f t="shared" si="108"/>
        <v/>
      </c>
      <c r="AP19" s="445" t="str">
        <f t="shared" si="108"/>
        <v/>
      </c>
      <c r="AQ19" s="457" t="str">
        <f t="shared" si="108"/>
        <v/>
      </c>
      <c r="AR19" s="447" t="str">
        <f t="shared" si="108"/>
        <v/>
      </c>
      <c r="AS19" s="445" t="str">
        <f t="shared" si="108"/>
        <v/>
      </c>
      <c r="AT19" s="445" t="str">
        <f t="shared" si="108"/>
        <v/>
      </c>
      <c r="AU19" s="446" t="str">
        <f t="shared" si="108"/>
        <v/>
      </c>
      <c r="AV19" s="458" t="str">
        <f t="shared" si="108"/>
        <v/>
      </c>
      <c r="AW19" s="445" t="str">
        <f t="shared" si="108"/>
        <v/>
      </c>
      <c r="AX19" s="445" t="str">
        <f t="shared" si="108"/>
        <v/>
      </c>
      <c r="AY19" s="457" t="str">
        <f t="shared" si="108"/>
        <v/>
      </c>
      <c r="AZ19" s="447" t="str">
        <f t="shared" si="108"/>
        <v/>
      </c>
      <c r="BA19" s="445" t="str">
        <f t="shared" ref="BA19:BP34" si="109">IF($O19="",IF(OR($J19="",$M19=""),"",IF(AND(BA$18&gt;=1*($J19&amp;":"&amp;$K19),BA$18&lt;=1*($M19&amp;":"&amp;$N19)),1,"")),IF(OR($J19="",$M19=""),"",IF(AND(BA$18&gt;=1*($J19&amp;":"&amp;$K19),BA$18&lt;=1*($M19&amp;":"&amp;$N19)),IF(AND(BA$18&gt;=1*($O19&amp;":"&amp;$P19),BA$18&lt;=1*($R19&amp;":"&amp;$S19)), "休",1),"")))</f>
        <v/>
      </c>
      <c r="BB19" s="445" t="str">
        <f t="shared" si="109"/>
        <v/>
      </c>
      <c r="BC19" s="446" t="str">
        <f t="shared" si="109"/>
        <v/>
      </c>
      <c r="BD19" s="458" t="str">
        <f t="shared" si="109"/>
        <v/>
      </c>
      <c r="BE19" s="445" t="str">
        <f t="shared" si="109"/>
        <v/>
      </c>
      <c r="BF19" s="445" t="str">
        <f t="shared" si="109"/>
        <v/>
      </c>
      <c r="BG19" s="457" t="str">
        <f t="shared" si="109"/>
        <v/>
      </c>
      <c r="BH19" s="447" t="str">
        <f t="shared" si="109"/>
        <v/>
      </c>
      <c r="BI19" s="445" t="str">
        <f t="shared" si="109"/>
        <v/>
      </c>
      <c r="BJ19" s="445" t="str">
        <f t="shared" si="109"/>
        <v/>
      </c>
      <c r="BK19" s="446" t="str">
        <f t="shared" si="109"/>
        <v/>
      </c>
      <c r="BL19" s="458" t="str">
        <f t="shared" si="109"/>
        <v/>
      </c>
      <c r="BM19" s="445" t="str">
        <f t="shared" si="109"/>
        <v/>
      </c>
      <c r="BN19" s="445" t="str">
        <f t="shared" si="109"/>
        <v/>
      </c>
      <c r="BO19" s="457" t="str">
        <f t="shared" si="109"/>
        <v/>
      </c>
      <c r="BP19" s="458" t="str">
        <f t="shared" si="109"/>
        <v/>
      </c>
      <c r="BQ19" s="445" t="str">
        <f t="shared" ref="BQ19:BW34" si="110">IF($O19="",IF(OR($J19="",$M19=""),"",IF(AND(BQ$18&gt;=1*($J19&amp;":"&amp;$K19),BQ$18&lt;=1*($M19&amp;":"&amp;$N19)),1,"")),IF(OR($J19="",$M19=""),"",IF(AND(BQ$18&gt;=1*($J19&amp;":"&amp;$K19),BQ$18&lt;=1*($M19&amp;":"&amp;$N19)),IF(AND(BQ$18&gt;=1*($O19&amp;":"&amp;$P19),BQ$18&lt;=1*($R19&amp;":"&amp;$S19)), "休",1),"")))</f>
        <v/>
      </c>
      <c r="BR19" s="445" t="str">
        <f t="shared" si="110"/>
        <v/>
      </c>
      <c r="BS19" s="457" t="str">
        <f t="shared" si="110"/>
        <v/>
      </c>
      <c r="BT19" s="447" t="str">
        <f t="shared" si="110"/>
        <v/>
      </c>
      <c r="BU19" s="445" t="str">
        <f t="shared" si="110"/>
        <v/>
      </c>
      <c r="BV19" s="445" t="str">
        <f t="shared" si="110"/>
        <v/>
      </c>
      <c r="BW19" s="448" t="str">
        <f t="shared" si="110"/>
        <v/>
      </c>
      <c r="JT19" s="224">
        <v>11</v>
      </c>
    </row>
    <row r="20" spans="1:280" ht="15.95" customHeight="1">
      <c r="A20" s="1465"/>
      <c r="B20" s="472" t="s">
        <v>708</v>
      </c>
      <c r="C20" s="473" t="str">
        <f>VLOOKUP(B20,'p9'!C:Q,15,0)&amp;""</f>
        <v>×</v>
      </c>
      <c r="D20" s="419" t="str">
        <f>VLOOKUP(B20,'p9'!C:Q,2,0)&amp;""</f>
        <v/>
      </c>
      <c r="E20" s="473" t="str">
        <f>VLOOKUP(B20,'p9'!C:Q,4,0)&amp;""</f>
        <v/>
      </c>
      <c r="F20" s="473" t="str">
        <f>VLOOKUP(B20,'p9'!C:Q,7,0)&amp;""</f>
        <v/>
      </c>
      <c r="G20" s="419" t="str">
        <f>VLOOKUP(B20,'p9'!C:Q,13,0)&amp;""</f>
        <v/>
      </c>
      <c r="H20" s="419" t="str">
        <f>VLOOKUP(B20,'p9'!C:Q,14,0)&amp;""</f>
        <v/>
      </c>
      <c r="I20" s="557"/>
      <c r="J20" s="551"/>
      <c r="K20" s="552"/>
      <c r="L20" s="474" t="s">
        <v>656</v>
      </c>
      <c r="M20" s="553"/>
      <c r="N20" s="554"/>
      <c r="O20" s="555"/>
      <c r="P20" s="552"/>
      <c r="Q20" s="474" t="s">
        <v>656</v>
      </c>
      <c r="R20" s="553"/>
      <c r="S20" s="556"/>
      <c r="T20" s="475" t="str">
        <f t="shared" ref="T20:AI35" si="111">IF($O20="",IF(OR($J20="",$M20=""),"",IF(AND(T$18&gt;=1*($J20&amp;":"&amp;$K20),T$18&lt;=1*($M20&amp;":"&amp;$N20)),1,"")),IF(OR($J20="",$M20=""),"",IF(AND(T$18&gt;=1*($J20&amp;":"&amp;$K20),T$18&lt;=1*($M20&amp;":"&amp;$N20)),IF(AND(T$18&gt;=1*($O20&amp;":"&amp;$P20),T$18&lt;=1*($R20&amp;":"&amp;$S20)), "休",1),"")))</f>
        <v/>
      </c>
      <c r="U20" s="476" t="str">
        <f t="shared" si="107"/>
        <v/>
      </c>
      <c r="V20" s="476" t="str">
        <f t="shared" si="107"/>
        <v/>
      </c>
      <c r="W20" s="477" t="str">
        <f t="shared" si="107"/>
        <v/>
      </c>
      <c r="X20" s="478" t="str">
        <f t="shared" si="107"/>
        <v/>
      </c>
      <c r="Y20" s="476" t="str">
        <f t="shared" si="107"/>
        <v/>
      </c>
      <c r="Z20" s="476" t="str">
        <f t="shared" si="107"/>
        <v/>
      </c>
      <c r="AA20" s="479" t="str">
        <f t="shared" si="107"/>
        <v/>
      </c>
      <c r="AB20" s="480" t="str">
        <f t="shared" si="107"/>
        <v/>
      </c>
      <c r="AC20" s="476" t="str">
        <f t="shared" si="107"/>
        <v/>
      </c>
      <c r="AD20" s="476" t="str">
        <f t="shared" si="107"/>
        <v/>
      </c>
      <c r="AE20" s="477" t="str">
        <f t="shared" si="107"/>
        <v/>
      </c>
      <c r="AF20" s="478" t="str">
        <f t="shared" si="107"/>
        <v/>
      </c>
      <c r="AG20" s="476" t="str">
        <f t="shared" si="107"/>
        <v/>
      </c>
      <c r="AH20" s="476" t="str">
        <f t="shared" si="107"/>
        <v/>
      </c>
      <c r="AI20" s="479" t="str">
        <f t="shared" si="107"/>
        <v/>
      </c>
      <c r="AJ20" s="480" t="str">
        <f t="shared" si="107"/>
        <v/>
      </c>
      <c r="AK20" s="476" t="str">
        <f t="shared" si="108"/>
        <v/>
      </c>
      <c r="AL20" s="476" t="str">
        <f t="shared" si="108"/>
        <v/>
      </c>
      <c r="AM20" s="477" t="str">
        <f t="shared" si="108"/>
        <v/>
      </c>
      <c r="AN20" s="478" t="str">
        <f t="shared" si="108"/>
        <v/>
      </c>
      <c r="AO20" s="476" t="str">
        <f t="shared" si="108"/>
        <v/>
      </c>
      <c r="AP20" s="476" t="str">
        <f t="shared" si="108"/>
        <v/>
      </c>
      <c r="AQ20" s="479" t="str">
        <f t="shared" si="108"/>
        <v/>
      </c>
      <c r="AR20" s="480" t="str">
        <f t="shared" si="108"/>
        <v/>
      </c>
      <c r="AS20" s="476" t="str">
        <f t="shared" si="108"/>
        <v/>
      </c>
      <c r="AT20" s="476" t="str">
        <f t="shared" si="108"/>
        <v/>
      </c>
      <c r="AU20" s="477" t="str">
        <f t="shared" si="108"/>
        <v/>
      </c>
      <c r="AV20" s="478" t="str">
        <f t="shared" si="108"/>
        <v/>
      </c>
      <c r="AW20" s="476" t="str">
        <f t="shared" si="108"/>
        <v/>
      </c>
      <c r="AX20" s="476" t="str">
        <f t="shared" si="108"/>
        <v/>
      </c>
      <c r="AY20" s="479" t="str">
        <f t="shared" si="108"/>
        <v/>
      </c>
      <c r="AZ20" s="480" t="str">
        <f t="shared" si="108"/>
        <v/>
      </c>
      <c r="BA20" s="476" t="str">
        <f t="shared" si="109"/>
        <v/>
      </c>
      <c r="BB20" s="476" t="str">
        <f t="shared" si="109"/>
        <v/>
      </c>
      <c r="BC20" s="477" t="str">
        <f t="shared" si="109"/>
        <v/>
      </c>
      <c r="BD20" s="478" t="str">
        <f t="shared" si="109"/>
        <v/>
      </c>
      <c r="BE20" s="476" t="str">
        <f t="shared" si="109"/>
        <v/>
      </c>
      <c r="BF20" s="476" t="str">
        <f t="shared" si="109"/>
        <v/>
      </c>
      <c r="BG20" s="479" t="str">
        <f t="shared" si="109"/>
        <v/>
      </c>
      <c r="BH20" s="480" t="str">
        <f t="shared" si="109"/>
        <v/>
      </c>
      <c r="BI20" s="476" t="str">
        <f t="shared" si="109"/>
        <v/>
      </c>
      <c r="BJ20" s="476" t="str">
        <f t="shared" si="109"/>
        <v/>
      </c>
      <c r="BK20" s="477" t="str">
        <f t="shared" si="109"/>
        <v/>
      </c>
      <c r="BL20" s="478" t="str">
        <f t="shared" si="109"/>
        <v/>
      </c>
      <c r="BM20" s="476" t="str">
        <f t="shared" si="109"/>
        <v/>
      </c>
      <c r="BN20" s="476" t="str">
        <f t="shared" si="109"/>
        <v/>
      </c>
      <c r="BO20" s="479" t="str">
        <f t="shared" si="109"/>
        <v/>
      </c>
      <c r="BP20" s="478" t="str">
        <f t="shared" si="109"/>
        <v/>
      </c>
      <c r="BQ20" s="476" t="str">
        <f t="shared" si="110"/>
        <v/>
      </c>
      <c r="BR20" s="476" t="str">
        <f t="shared" si="110"/>
        <v/>
      </c>
      <c r="BS20" s="479" t="str">
        <f t="shared" si="110"/>
        <v/>
      </c>
      <c r="BT20" s="480" t="str">
        <f t="shared" si="110"/>
        <v/>
      </c>
      <c r="BU20" s="476" t="str">
        <f t="shared" si="110"/>
        <v/>
      </c>
      <c r="BV20" s="476" t="str">
        <f t="shared" si="110"/>
        <v/>
      </c>
      <c r="BW20" s="481" t="str">
        <f t="shared" si="110"/>
        <v/>
      </c>
      <c r="BX20" s="461"/>
      <c r="JT20" s="224">
        <v>12</v>
      </c>
    </row>
    <row r="21" spans="1:280" ht="15.95" customHeight="1">
      <c r="A21" s="1465"/>
      <c r="B21" s="472" t="s">
        <v>710</v>
      </c>
      <c r="C21" s="419" t="str">
        <f>VLOOKUP(B21,'p9'!C:Q,15,0)&amp;""</f>
        <v>×</v>
      </c>
      <c r="D21" s="419" t="str">
        <f>VLOOKUP(B21,'p9'!C:Q,2,0)&amp;""</f>
        <v/>
      </c>
      <c r="E21" s="473" t="str">
        <f>VLOOKUP(B21,'p9'!C:Q,4,0)&amp;""</f>
        <v/>
      </c>
      <c r="F21" s="473" t="str">
        <f>VLOOKUP(B21,'p9'!C:Q,7,0)&amp;""</f>
        <v/>
      </c>
      <c r="G21" s="419" t="str">
        <f>VLOOKUP(B21,'p9'!C:Q,13,0)&amp;""</f>
        <v/>
      </c>
      <c r="H21" s="419" t="str">
        <f>VLOOKUP(B21,'p9'!C:Q,14,0)&amp;""</f>
        <v/>
      </c>
      <c r="I21" s="557"/>
      <c r="J21" s="551"/>
      <c r="K21" s="552"/>
      <c r="L21" s="474" t="s">
        <v>656</v>
      </c>
      <c r="M21" s="553"/>
      <c r="N21" s="554"/>
      <c r="O21" s="555"/>
      <c r="P21" s="552"/>
      <c r="Q21" s="474" t="s">
        <v>656</v>
      </c>
      <c r="R21" s="553"/>
      <c r="S21" s="556"/>
      <c r="T21" s="475" t="str">
        <f t="shared" si="111"/>
        <v/>
      </c>
      <c r="U21" s="476" t="str">
        <f t="shared" si="107"/>
        <v/>
      </c>
      <c r="V21" s="476" t="str">
        <f t="shared" si="107"/>
        <v/>
      </c>
      <c r="W21" s="477" t="str">
        <f t="shared" si="107"/>
        <v/>
      </c>
      <c r="X21" s="478" t="str">
        <f t="shared" si="107"/>
        <v/>
      </c>
      <c r="Y21" s="476" t="str">
        <f t="shared" si="107"/>
        <v/>
      </c>
      <c r="Z21" s="476" t="str">
        <f t="shared" si="107"/>
        <v/>
      </c>
      <c r="AA21" s="479" t="str">
        <f t="shared" si="107"/>
        <v/>
      </c>
      <c r="AB21" s="480" t="str">
        <f t="shared" si="107"/>
        <v/>
      </c>
      <c r="AC21" s="476" t="str">
        <f t="shared" si="107"/>
        <v/>
      </c>
      <c r="AD21" s="476" t="str">
        <f t="shared" si="107"/>
        <v/>
      </c>
      <c r="AE21" s="477" t="str">
        <f t="shared" si="107"/>
        <v/>
      </c>
      <c r="AF21" s="478" t="str">
        <f t="shared" si="107"/>
        <v/>
      </c>
      <c r="AG21" s="476" t="str">
        <f t="shared" si="107"/>
        <v/>
      </c>
      <c r="AH21" s="476" t="str">
        <f t="shared" si="107"/>
        <v/>
      </c>
      <c r="AI21" s="479" t="str">
        <f t="shared" si="107"/>
        <v/>
      </c>
      <c r="AJ21" s="480" t="str">
        <f t="shared" si="107"/>
        <v/>
      </c>
      <c r="AK21" s="476" t="str">
        <f t="shared" si="108"/>
        <v/>
      </c>
      <c r="AL21" s="476" t="str">
        <f t="shared" si="108"/>
        <v/>
      </c>
      <c r="AM21" s="477" t="str">
        <f t="shared" si="108"/>
        <v/>
      </c>
      <c r="AN21" s="478" t="str">
        <f t="shared" si="108"/>
        <v/>
      </c>
      <c r="AO21" s="476" t="str">
        <f t="shared" si="108"/>
        <v/>
      </c>
      <c r="AP21" s="476" t="str">
        <f t="shared" si="108"/>
        <v/>
      </c>
      <c r="AQ21" s="479" t="str">
        <f t="shared" si="108"/>
        <v/>
      </c>
      <c r="AR21" s="480" t="str">
        <f t="shared" si="108"/>
        <v/>
      </c>
      <c r="AS21" s="476" t="str">
        <f t="shared" si="108"/>
        <v/>
      </c>
      <c r="AT21" s="476" t="str">
        <f t="shared" si="108"/>
        <v/>
      </c>
      <c r="AU21" s="477" t="str">
        <f t="shared" si="108"/>
        <v/>
      </c>
      <c r="AV21" s="478" t="str">
        <f t="shared" si="108"/>
        <v/>
      </c>
      <c r="AW21" s="476" t="str">
        <f t="shared" si="108"/>
        <v/>
      </c>
      <c r="AX21" s="476" t="str">
        <f t="shared" si="108"/>
        <v/>
      </c>
      <c r="AY21" s="479" t="str">
        <f t="shared" si="108"/>
        <v/>
      </c>
      <c r="AZ21" s="480" t="str">
        <f t="shared" si="108"/>
        <v/>
      </c>
      <c r="BA21" s="476" t="str">
        <f t="shared" si="109"/>
        <v/>
      </c>
      <c r="BB21" s="476" t="str">
        <f t="shared" si="109"/>
        <v/>
      </c>
      <c r="BC21" s="477" t="str">
        <f t="shared" si="109"/>
        <v/>
      </c>
      <c r="BD21" s="478" t="str">
        <f t="shared" si="109"/>
        <v/>
      </c>
      <c r="BE21" s="476" t="str">
        <f t="shared" si="109"/>
        <v/>
      </c>
      <c r="BF21" s="476" t="str">
        <f t="shared" si="109"/>
        <v/>
      </c>
      <c r="BG21" s="479" t="str">
        <f t="shared" si="109"/>
        <v/>
      </c>
      <c r="BH21" s="480" t="str">
        <f t="shared" si="109"/>
        <v/>
      </c>
      <c r="BI21" s="476" t="str">
        <f t="shared" si="109"/>
        <v/>
      </c>
      <c r="BJ21" s="476" t="str">
        <f t="shared" si="109"/>
        <v/>
      </c>
      <c r="BK21" s="477" t="str">
        <f t="shared" si="109"/>
        <v/>
      </c>
      <c r="BL21" s="478" t="str">
        <f t="shared" si="109"/>
        <v/>
      </c>
      <c r="BM21" s="476" t="str">
        <f t="shared" si="109"/>
        <v/>
      </c>
      <c r="BN21" s="476" t="str">
        <f t="shared" si="109"/>
        <v/>
      </c>
      <c r="BO21" s="479" t="str">
        <f t="shared" si="109"/>
        <v/>
      </c>
      <c r="BP21" s="478" t="str">
        <f t="shared" si="109"/>
        <v/>
      </c>
      <c r="BQ21" s="476" t="str">
        <f t="shared" si="110"/>
        <v/>
      </c>
      <c r="BR21" s="476" t="str">
        <f t="shared" si="110"/>
        <v/>
      </c>
      <c r="BS21" s="479" t="str">
        <f t="shared" si="110"/>
        <v/>
      </c>
      <c r="BT21" s="480" t="str">
        <f t="shared" si="110"/>
        <v/>
      </c>
      <c r="BU21" s="476" t="str">
        <f t="shared" si="110"/>
        <v/>
      </c>
      <c r="BV21" s="476" t="str">
        <f t="shared" si="110"/>
        <v/>
      </c>
      <c r="BW21" s="481" t="str">
        <f t="shared" si="110"/>
        <v/>
      </c>
      <c r="BX21" s="461"/>
      <c r="JT21" s="224">
        <v>13</v>
      </c>
    </row>
    <row r="22" spans="1:280" ht="15.95" customHeight="1">
      <c r="A22" s="1465"/>
      <c r="B22" s="472" t="s">
        <v>711</v>
      </c>
      <c r="C22" s="473" t="str">
        <f>VLOOKUP(B22,'p9'!C:Q,15,0)&amp;""</f>
        <v>×</v>
      </c>
      <c r="D22" s="419" t="str">
        <f>VLOOKUP(B22,'p9'!C:Q,2,0)&amp;""</f>
        <v/>
      </c>
      <c r="E22" s="473" t="str">
        <f>VLOOKUP(B22,'p9'!C:Q,4,0)&amp;""</f>
        <v/>
      </c>
      <c r="F22" s="473" t="str">
        <f>VLOOKUP(B22,'p9'!C:Q,7,0)&amp;""</f>
        <v/>
      </c>
      <c r="G22" s="419" t="str">
        <f>VLOOKUP(B22,'p9'!C:Q,13,0)&amp;""</f>
        <v/>
      </c>
      <c r="H22" s="419" t="str">
        <f>VLOOKUP(B22,'p9'!C:Q,14,0)&amp;""</f>
        <v/>
      </c>
      <c r="I22" s="557"/>
      <c r="J22" s="551"/>
      <c r="K22" s="552"/>
      <c r="L22" s="474" t="s">
        <v>656</v>
      </c>
      <c r="M22" s="553"/>
      <c r="N22" s="554"/>
      <c r="O22" s="555"/>
      <c r="P22" s="552"/>
      <c r="Q22" s="474" t="s">
        <v>656</v>
      </c>
      <c r="R22" s="553"/>
      <c r="S22" s="556"/>
      <c r="T22" s="475" t="str">
        <f t="shared" si="111"/>
        <v/>
      </c>
      <c r="U22" s="476" t="str">
        <f t="shared" si="107"/>
        <v/>
      </c>
      <c r="V22" s="476" t="str">
        <f t="shared" si="107"/>
        <v/>
      </c>
      <c r="W22" s="477" t="str">
        <f t="shared" si="107"/>
        <v/>
      </c>
      <c r="X22" s="478" t="str">
        <f t="shared" si="107"/>
        <v/>
      </c>
      <c r="Y22" s="476" t="str">
        <f t="shared" si="107"/>
        <v/>
      </c>
      <c r="Z22" s="476" t="str">
        <f t="shared" si="107"/>
        <v/>
      </c>
      <c r="AA22" s="479" t="str">
        <f t="shared" si="107"/>
        <v/>
      </c>
      <c r="AB22" s="480" t="str">
        <f t="shared" si="107"/>
        <v/>
      </c>
      <c r="AC22" s="476" t="str">
        <f t="shared" si="107"/>
        <v/>
      </c>
      <c r="AD22" s="476" t="str">
        <f t="shared" si="107"/>
        <v/>
      </c>
      <c r="AE22" s="477" t="str">
        <f t="shared" si="107"/>
        <v/>
      </c>
      <c r="AF22" s="478" t="str">
        <f t="shared" si="107"/>
        <v/>
      </c>
      <c r="AG22" s="476" t="str">
        <f t="shared" si="107"/>
        <v/>
      </c>
      <c r="AH22" s="476" t="str">
        <f t="shared" si="107"/>
        <v/>
      </c>
      <c r="AI22" s="479" t="str">
        <f t="shared" si="107"/>
        <v/>
      </c>
      <c r="AJ22" s="480" t="str">
        <f t="shared" si="107"/>
        <v/>
      </c>
      <c r="AK22" s="476" t="str">
        <f t="shared" si="108"/>
        <v/>
      </c>
      <c r="AL22" s="476" t="str">
        <f t="shared" si="108"/>
        <v/>
      </c>
      <c r="AM22" s="477" t="str">
        <f t="shared" si="108"/>
        <v/>
      </c>
      <c r="AN22" s="478" t="str">
        <f t="shared" si="108"/>
        <v/>
      </c>
      <c r="AO22" s="476" t="str">
        <f t="shared" si="108"/>
        <v/>
      </c>
      <c r="AP22" s="476" t="str">
        <f t="shared" si="108"/>
        <v/>
      </c>
      <c r="AQ22" s="479" t="str">
        <f t="shared" si="108"/>
        <v/>
      </c>
      <c r="AR22" s="480" t="str">
        <f t="shared" si="108"/>
        <v/>
      </c>
      <c r="AS22" s="476" t="str">
        <f t="shared" si="108"/>
        <v/>
      </c>
      <c r="AT22" s="476" t="str">
        <f t="shared" si="108"/>
        <v/>
      </c>
      <c r="AU22" s="477" t="str">
        <f t="shared" si="108"/>
        <v/>
      </c>
      <c r="AV22" s="478" t="str">
        <f t="shared" si="108"/>
        <v/>
      </c>
      <c r="AW22" s="476" t="str">
        <f t="shared" si="108"/>
        <v/>
      </c>
      <c r="AX22" s="476" t="str">
        <f t="shared" si="108"/>
        <v/>
      </c>
      <c r="AY22" s="479" t="str">
        <f t="shared" si="108"/>
        <v/>
      </c>
      <c r="AZ22" s="480" t="str">
        <f t="shared" si="108"/>
        <v/>
      </c>
      <c r="BA22" s="476" t="str">
        <f t="shared" si="109"/>
        <v/>
      </c>
      <c r="BB22" s="476" t="str">
        <f t="shared" si="109"/>
        <v/>
      </c>
      <c r="BC22" s="477" t="str">
        <f t="shared" si="109"/>
        <v/>
      </c>
      <c r="BD22" s="478" t="str">
        <f t="shared" si="109"/>
        <v/>
      </c>
      <c r="BE22" s="476" t="str">
        <f t="shared" si="109"/>
        <v/>
      </c>
      <c r="BF22" s="476" t="str">
        <f t="shared" si="109"/>
        <v/>
      </c>
      <c r="BG22" s="479" t="str">
        <f t="shared" si="109"/>
        <v/>
      </c>
      <c r="BH22" s="480" t="str">
        <f t="shared" si="109"/>
        <v/>
      </c>
      <c r="BI22" s="476" t="str">
        <f t="shared" si="109"/>
        <v/>
      </c>
      <c r="BJ22" s="476" t="str">
        <f t="shared" si="109"/>
        <v/>
      </c>
      <c r="BK22" s="477" t="str">
        <f t="shared" si="109"/>
        <v/>
      </c>
      <c r="BL22" s="478" t="str">
        <f t="shared" si="109"/>
        <v/>
      </c>
      <c r="BM22" s="476" t="str">
        <f t="shared" si="109"/>
        <v/>
      </c>
      <c r="BN22" s="476" t="str">
        <f t="shared" si="109"/>
        <v/>
      </c>
      <c r="BO22" s="479" t="str">
        <f t="shared" si="109"/>
        <v/>
      </c>
      <c r="BP22" s="478" t="str">
        <f t="shared" si="109"/>
        <v/>
      </c>
      <c r="BQ22" s="476" t="str">
        <f t="shared" si="110"/>
        <v/>
      </c>
      <c r="BR22" s="476" t="str">
        <f t="shared" si="110"/>
        <v/>
      </c>
      <c r="BS22" s="479" t="str">
        <f t="shared" si="110"/>
        <v/>
      </c>
      <c r="BT22" s="480" t="str">
        <f t="shared" si="110"/>
        <v/>
      </c>
      <c r="BU22" s="476" t="str">
        <f t="shared" si="110"/>
        <v/>
      </c>
      <c r="BV22" s="476" t="str">
        <f t="shared" si="110"/>
        <v/>
      </c>
      <c r="BW22" s="481" t="str">
        <f t="shared" si="110"/>
        <v/>
      </c>
      <c r="BX22" s="461"/>
      <c r="JT22" s="224">
        <v>14</v>
      </c>
    </row>
    <row r="23" spans="1:280" ht="15.95" customHeight="1">
      <c r="A23" s="1465"/>
      <c r="B23" s="472" t="s">
        <v>712</v>
      </c>
      <c r="C23" s="419" t="str">
        <f>VLOOKUP(B23,'p9'!C:Q,15,0)&amp;""</f>
        <v>×</v>
      </c>
      <c r="D23" s="419" t="str">
        <f>VLOOKUP(B23,'p9'!C:Q,2,0)&amp;""</f>
        <v/>
      </c>
      <c r="E23" s="473" t="str">
        <f>VLOOKUP(B23,'p9'!C:Q,4,0)&amp;""</f>
        <v/>
      </c>
      <c r="F23" s="473" t="str">
        <f>VLOOKUP(B23,'p9'!C:Q,7,0)&amp;""</f>
        <v/>
      </c>
      <c r="G23" s="419" t="str">
        <f>VLOOKUP(B23,'p9'!C:Q,13,0)&amp;""</f>
        <v/>
      </c>
      <c r="H23" s="419" t="str">
        <f>VLOOKUP(B23,'p9'!C:Q,14,0)&amp;""</f>
        <v/>
      </c>
      <c r="I23" s="557"/>
      <c r="J23" s="551"/>
      <c r="K23" s="552"/>
      <c r="L23" s="474" t="s">
        <v>656</v>
      </c>
      <c r="M23" s="553"/>
      <c r="N23" s="554"/>
      <c r="O23" s="555"/>
      <c r="P23" s="552"/>
      <c r="Q23" s="474" t="s">
        <v>656</v>
      </c>
      <c r="R23" s="553"/>
      <c r="S23" s="556"/>
      <c r="T23" s="475" t="str">
        <f t="shared" si="111"/>
        <v/>
      </c>
      <c r="U23" s="476" t="str">
        <f t="shared" si="107"/>
        <v/>
      </c>
      <c r="V23" s="476" t="str">
        <f t="shared" si="107"/>
        <v/>
      </c>
      <c r="W23" s="477" t="str">
        <f t="shared" si="107"/>
        <v/>
      </c>
      <c r="X23" s="478" t="str">
        <f t="shared" si="107"/>
        <v/>
      </c>
      <c r="Y23" s="476" t="str">
        <f t="shared" si="107"/>
        <v/>
      </c>
      <c r="Z23" s="476" t="str">
        <f t="shared" si="107"/>
        <v/>
      </c>
      <c r="AA23" s="479" t="str">
        <f t="shared" si="107"/>
        <v/>
      </c>
      <c r="AB23" s="480" t="str">
        <f t="shared" si="107"/>
        <v/>
      </c>
      <c r="AC23" s="476" t="str">
        <f t="shared" si="107"/>
        <v/>
      </c>
      <c r="AD23" s="476" t="str">
        <f t="shared" si="107"/>
        <v/>
      </c>
      <c r="AE23" s="477" t="str">
        <f t="shared" si="107"/>
        <v/>
      </c>
      <c r="AF23" s="478" t="str">
        <f t="shared" si="107"/>
        <v/>
      </c>
      <c r="AG23" s="476" t="str">
        <f t="shared" si="107"/>
        <v/>
      </c>
      <c r="AH23" s="476" t="str">
        <f t="shared" si="107"/>
        <v/>
      </c>
      <c r="AI23" s="479" t="str">
        <f t="shared" si="107"/>
        <v/>
      </c>
      <c r="AJ23" s="480" t="str">
        <f t="shared" si="107"/>
        <v/>
      </c>
      <c r="AK23" s="476" t="str">
        <f t="shared" si="108"/>
        <v/>
      </c>
      <c r="AL23" s="476" t="str">
        <f t="shared" si="108"/>
        <v/>
      </c>
      <c r="AM23" s="477" t="str">
        <f t="shared" si="108"/>
        <v/>
      </c>
      <c r="AN23" s="478" t="str">
        <f t="shared" si="108"/>
        <v/>
      </c>
      <c r="AO23" s="476" t="str">
        <f t="shared" si="108"/>
        <v/>
      </c>
      <c r="AP23" s="476" t="str">
        <f t="shared" si="108"/>
        <v/>
      </c>
      <c r="AQ23" s="479" t="str">
        <f t="shared" si="108"/>
        <v/>
      </c>
      <c r="AR23" s="480" t="str">
        <f t="shared" si="108"/>
        <v/>
      </c>
      <c r="AS23" s="476" t="str">
        <f t="shared" si="108"/>
        <v/>
      </c>
      <c r="AT23" s="476" t="str">
        <f t="shared" si="108"/>
        <v/>
      </c>
      <c r="AU23" s="477" t="str">
        <f t="shared" si="108"/>
        <v/>
      </c>
      <c r="AV23" s="478" t="str">
        <f t="shared" si="108"/>
        <v/>
      </c>
      <c r="AW23" s="476" t="str">
        <f t="shared" si="108"/>
        <v/>
      </c>
      <c r="AX23" s="476" t="str">
        <f t="shared" si="108"/>
        <v/>
      </c>
      <c r="AY23" s="479" t="str">
        <f t="shared" si="108"/>
        <v/>
      </c>
      <c r="AZ23" s="480" t="str">
        <f t="shared" si="108"/>
        <v/>
      </c>
      <c r="BA23" s="476" t="str">
        <f t="shared" si="109"/>
        <v/>
      </c>
      <c r="BB23" s="476" t="str">
        <f t="shared" si="109"/>
        <v/>
      </c>
      <c r="BC23" s="477" t="str">
        <f t="shared" si="109"/>
        <v/>
      </c>
      <c r="BD23" s="478" t="str">
        <f t="shared" si="109"/>
        <v/>
      </c>
      <c r="BE23" s="476" t="str">
        <f t="shared" si="109"/>
        <v/>
      </c>
      <c r="BF23" s="476" t="str">
        <f t="shared" si="109"/>
        <v/>
      </c>
      <c r="BG23" s="479" t="str">
        <f t="shared" si="109"/>
        <v/>
      </c>
      <c r="BH23" s="480" t="str">
        <f t="shared" si="109"/>
        <v/>
      </c>
      <c r="BI23" s="476" t="str">
        <f t="shared" si="109"/>
        <v/>
      </c>
      <c r="BJ23" s="476" t="str">
        <f t="shared" si="109"/>
        <v/>
      </c>
      <c r="BK23" s="477" t="str">
        <f t="shared" si="109"/>
        <v/>
      </c>
      <c r="BL23" s="478" t="str">
        <f t="shared" si="109"/>
        <v/>
      </c>
      <c r="BM23" s="476" t="str">
        <f t="shared" si="109"/>
        <v/>
      </c>
      <c r="BN23" s="476" t="str">
        <f t="shared" si="109"/>
        <v/>
      </c>
      <c r="BO23" s="479" t="str">
        <f t="shared" si="109"/>
        <v/>
      </c>
      <c r="BP23" s="478" t="str">
        <f t="shared" si="109"/>
        <v/>
      </c>
      <c r="BQ23" s="476" t="str">
        <f t="shared" si="110"/>
        <v/>
      </c>
      <c r="BR23" s="476" t="str">
        <f t="shared" si="110"/>
        <v/>
      </c>
      <c r="BS23" s="479" t="str">
        <f t="shared" si="110"/>
        <v/>
      </c>
      <c r="BT23" s="480" t="str">
        <f t="shared" si="110"/>
        <v/>
      </c>
      <c r="BU23" s="476" t="str">
        <f t="shared" si="110"/>
        <v/>
      </c>
      <c r="BV23" s="476" t="str">
        <f t="shared" si="110"/>
        <v/>
      </c>
      <c r="BW23" s="481" t="str">
        <f t="shared" si="110"/>
        <v/>
      </c>
      <c r="BX23" s="461"/>
      <c r="JT23" s="224">
        <v>15</v>
      </c>
    </row>
    <row r="24" spans="1:280" ht="15.95" customHeight="1">
      <c r="A24" s="1465"/>
      <c r="B24" s="472" t="s">
        <v>713</v>
      </c>
      <c r="C24" s="473" t="str">
        <f>VLOOKUP(B24,'p9'!C:Q,15,0)&amp;""</f>
        <v>×</v>
      </c>
      <c r="D24" s="419" t="str">
        <f>VLOOKUP(B24,'p9'!C:Q,2,0)&amp;""</f>
        <v/>
      </c>
      <c r="E24" s="473" t="str">
        <f>VLOOKUP(B24,'p9'!C:Q,4,0)&amp;""</f>
        <v/>
      </c>
      <c r="F24" s="473" t="str">
        <f>VLOOKUP(B24,'p9'!C:Q,7,0)&amp;""</f>
        <v/>
      </c>
      <c r="G24" s="419" t="str">
        <f>VLOOKUP(B24,'p9'!C:Q,13,0)&amp;""</f>
        <v/>
      </c>
      <c r="H24" s="419" t="str">
        <f>VLOOKUP(B24,'p9'!C:Q,14,0)&amp;""</f>
        <v/>
      </c>
      <c r="I24" s="557"/>
      <c r="J24" s="551"/>
      <c r="K24" s="552"/>
      <c r="L24" s="474" t="s">
        <v>656</v>
      </c>
      <c r="M24" s="553"/>
      <c r="N24" s="554"/>
      <c r="O24" s="555"/>
      <c r="P24" s="552"/>
      <c r="Q24" s="474" t="s">
        <v>656</v>
      </c>
      <c r="R24" s="553"/>
      <c r="S24" s="556"/>
      <c r="T24" s="475" t="str">
        <f t="shared" si="111"/>
        <v/>
      </c>
      <c r="U24" s="476" t="str">
        <f t="shared" si="107"/>
        <v/>
      </c>
      <c r="V24" s="476" t="str">
        <f t="shared" si="107"/>
        <v/>
      </c>
      <c r="W24" s="477" t="str">
        <f t="shared" si="107"/>
        <v/>
      </c>
      <c r="X24" s="478" t="str">
        <f t="shared" si="107"/>
        <v/>
      </c>
      <c r="Y24" s="476" t="str">
        <f t="shared" si="107"/>
        <v/>
      </c>
      <c r="Z24" s="476" t="str">
        <f t="shared" si="107"/>
        <v/>
      </c>
      <c r="AA24" s="479" t="str">
        <f t="shared" si="107"/>
        <v/>
      </c>
      <c r="AB24" s="480" t="str">
        <f t="shared" si="107"/>
        <v/>
      </c>
      <c r="AC24" s="476" t="str">
        <f t="shared" si="107"/>
        <v/>
      </c>
      <c r="AD24" s="476" t="str">
        <f t="shared" si="107"/>
        <v/>
      </c>
      <c r="AE24" s="477" t="str">
        <f t="shared" si="107"/>
        <v/>
      </c>
      <c r="AF24" s="478" t="str">
        <f t="shared" si="107"/>
        <v/>
      </c>
      <c r="AG24" s="476" t="str">
        <f t="shared" si="107"/>
        <v/>
      </c>
      <c r="AH24" s="476" t="str">
        <f t="shared" si="107"/>
        <v/>
      </c>
      <c r="AI24" s="479" t="str">
        <f t="shared" si="107"/>
        <v/>
      </c>
      <c r="AJ24" s="480" t="str">
        <f t="shared" si="107"/>
        <v/>
      </c>
      <c r="AK24" s="476" t="str">
        <f t="shared" si="108"/>
        <v/>
      </c>
      <c r="AL24" s="476" t="str">
        <f t="shared" si="108"/>
        <v/>
      </c>
      <c r="AM24" s="477" t="str">
        <f t="shared" si="108"/>
        <v/>
      </c>
      <c r="AN24" s="478" t="str">
        <f t="shared" si="108"/>
        <v/>
      </c>
      <c r="AO24" s="476" t="str">
        <f t="shared" si="108"/>
        <v/>
      </c>
      <c r="AP24" s="476" t="str">
        <f t="shared" si="108"/>
        <v/>
      </c>
      <c r="AQ24" s="479" t="str">
        <f t="shared" si="108"/>
        <v/>
      </c>
      <c r="AR24" s="480" t="str">
        <f t="shared" si="108"/>
        <v/>
      </c>
      <c r="AS24" s="476" t="str">
        <f t="shared" si="108"/>
        <v/>
      </c>
      <c r="AT24" s="476" t="str">
        <f t="shared" si="108"/>
        <v/>
      </c>
      <c r="AU24" s="477" t="str">
        <f t="shared" si="108"/>
        <v/>
      </c>
      <c r="AV24" s="478" t="str">
        <f t="shared" si="108"/>
        <v/>
      </c>
      <c r="AW24" s="476" t="str">
        <f t="shared" si="108"/>
        <v/>
      </c>
      <c r="AX24" s="476" t="str">
        <f t="shared" si="108"/>
        <v/>
      </c>
      <c r="AY24" s="479" t="str">
        <f t="shared" si="108"/>
        <v/>
      </c>
      <c r="AZ24" s="480" t="str">
        <f t="shared" si="108"/>
        <v/>
      </c>
      <c r="BA24" s="476" t="str">
        <f t="shared" si="109"/>
        <v/>
      </c>
      <c r="BB24" s="476" t="str">
        <f t="shared" si="109"/>
        <v/>
      </c>
      <c r="BC24" s="477" t="str">
        <f t="shared" si="109"/>
        <v/>
      </c>
      <c r="BD24" s="478" t="str">
        <f t="shared" si="109"/>
        <v/>
      </c>
      <c r="BE24" s="476" t="str">
        <f t="shared" si="109"/>
        <v/>
      </c>
      <c r="BF24" s="476" t="str">
        <f t="shared" si="109"/>
        <v/>
      </c>
      <c r="BG24" s="479" t="str">
        <f t="shared" si="109"/>
        <v/>
      </c>
      <c r="BH24" s="480" t="str">
        <f t="shared" si="109"/>
        <v/>
      </c>
      <c r="BI24" s="476" t="str">
        <f t="shared" si="109"/>
        <v/>
      </c>
      <c r="BJ24" s="476" t="str">
        <f t="shared" si="109"/>
        <v/>
      </c>
      <c r="BK24" s="477" t="str">
        <f t="shared" si="109"/>
        <v/>
      </c>
      <c r="BL24" s="478" t="str">
        <f t="shared" si="109"/>
        <v/>
      </c>
      <c r="BM24" s="476" t="str">
        <f t="shared" si="109"/>
        <v/>
      </c>
      <c r="BN24" s="476" t="str">
        <f t="shared" si="109"/>
        <v/>
      </c>
      <c r="BO24" s="479" t="str">
        <f t="shared" si="109"/>
        <v/>
      </c>
      <c r="BP24" s="478" t="str">
        <f t="shared" si="109"/>
        <v/>
      </c>
      <c r="BQ24" s="476" t="str">
        <f t="shared" si="110"/>
        <v/>
      </c>
      <c r="BR24" s="476" t="str">
        <f t="shared" si="110"/>
        <v/>
      </c>
      <c r="BS24" s="479" t="str">
        <f t="shared" si="110"/>
        <v/>
      </c>
      <c r="BT24" s="480" t="str">
        <f t="shared" si="110"/>
        <v/>
      </c>
      <c r="BU24" s="476" t="str">
        <f t="shared" si="110"/>
        <v/>
      </c>
      <c r="BV24" s="476" t="str">
        <f t="shared" si="110"/>
        <v/>
      </c>
      <c r="BW24" s="481" t="str">
        <f t="shared" si="110"/>
        <v/>
      </c>
      <c r="BX24" s="461"/>
      <c r="JT24" s="224">
        <v>16</v>
      </c>
    </row>
    <row r="25" spans="1:280" ht="15.95" customHeight="1">
      <c r="A25" s="1465"/>
      <c r="B25" s="472" t="s">
        <v>714</v>
      </c>
      <c r="C25" s="419" t="str">
        <f>VLOOKUP(B25,'p9'!C:Q,15,0)&amp;""</f>
        <v>×</v>
      </c>
      <c r="D25" s="419" t="str">
        <f>VLOOKUP(B25,'p9'!C:Q,2,0)&amp;""</f>
        <v/>
      </c>
      <c r="E25" s="473" t="str">
        <f>VLOOKUP(B25,'p9'!C:Q,4,0)&amp;""</f>
        <v/>
      </c>
      <c r="F25" s="473" t="str">
        <f>VLOOKUP(B25,'p9'!C:Q,7,0)&amp;""</f>
        <v/>
      </c>
      <c r="G25" s="419" t="str">
        <f>VLOOKUP(B25,'p9'!C:Q,13,0)&amp;""</f>
        <v/>
      </c>
      <c r="H25" s="419" t="str">
        <f>VLOOKUP(B25,'p9'!C:Q,14,0)&amp;""</f>
        <v/>
      </c>
      <c r="I25" s="557"/>
      <c r="J25" s="551"/>
      <c r="K25" s="552"/>
      <c r="L25" s="474" t="s">
        <v>656</v>
      </c>
      <c r="M25" s="553"/>
      <c r="N25" s="554"/>
      <c r="O25" s="555"/>
      <c r="P25" s="552"/>
      <c r="Q25" s="474" t="s">
        <v>656</v>
      </c>
      <c r="R25" s="553"/>
      <c r="S25" s="556"/>
      <c r="T25" s="475" t="str">
        <f t="shared" si="111"/>
        <v/>
      </c>
      <c r="U25" s="476" t="str">
        <f>IF($O25="",IF(OR($J25="",$M25=""),"",IF(AND(U$18&gt;=1*($J25&amp;":"&amp;$K25),U$18&lt;=1*($M25&amp;":"&amp;$N25)),1,"")),IF(OR($J25="",$M25=""),"",IF(AND(U$18&gt;=1*($J25&amp;":"&amp;$K25),U$18&lt;=1*($M25&amp;":"&amp;$N25)),IF(AND(U$18&gt;=1*($O25&amp;":"&amp;$P25),U$18&lt;=1*($R25&amp;":"&amp;$S25)), "休",1),"")))</f>
        <v/>
      </c>
      <c r="V25" s="476" t="str">
        <f t="shared" si="107"/>
        <v/>
      </c>
      <c r="W25" s="477" t="str">
        <f t="shared" si="107"/>
        <v/>
      </c>
      <c r="X25" s="478" t="str">
        <f t="shared" si="107"/>
        <v/>
      </c>
      <c r="Y25" s="476" t="str">
        <f t="shared" si="107"/>
        <v/>
      </c>
      <c r="Z25" s="476" t="str">
        <f t="shared" si="107"/>
        <v/>
      </c>
      <c r="AA25" s="479" t="str">
        <f t="shared" si="107"/>
        <v/>
      </c>
      <c r="AB25" s="480" t="str">
        <f t="shared" si="107"/>
        <v/>
      </c>
      <c r="AC25" s="476" t="str">
        <f t="shared" si="107"/>
        <v/>
      </c>
      <c r="AD25" s="476" t="str">
        <f t="shared" si="107"/>
        <v/>
      </c>
      <c r="AE25" s="477" t="str">
        <f t="shared" si="107"/>
        <v/>
      </c>
      <c r="AF25" s="478" t="str">
        <f t="shared" si="107"/>
        <v/>
      </c>
      <c r="AG25" s="476" t="str">
        <f t="shared" si="107"/>
        <v/>
      </c>
      <c r="AH25" s="476" t="str">
        <f t="shared" si="107"/>
        <v/>
      </c>
      <c r="AI25" s="479" t="str">
        <f t="shared" si="107"/>
        <v/>
      </c>
      <c r="AJ25" s="480" t="str">
        <f t="shared" si="107"/>
        <v/>
      </c>
      <c r="AK25" s="476" t="str">
        <f t="shared" si="108"/>
        <v/>
      </c>
      <c r="AL25" s="476" t="str">
        <f t="shared" si="108"/>
        <v/>
      </c>
      <c r="AM25" s="477" t="str">
        <f t="shared" si="108"/>
        <v/>
      </c>
      <c r="AN25" s="478" t="str">
        <f t="shared" si="108"/>
        <v/>
      </c>
      <c r="AO25" s="476" t="str">
        <f t="shared" si="108"/>
        <v/>
      </c>
      <c r="AP25" s="476" t="str">
        <f t="shared" si="108"/>
        <v/>
      </c>
      <c r="AQ25" s="479" t="str">
        <f t="shared" si="108"/>
        <v/>
      </c>
      <c r="AR25" s="480" t="str">
        <f t="shared" si="108"/>
        <v/>
      </c>
      <c r="AS25" s="476" t="str">
        <f t="shared" si="108"/>
        <v/>
      </c>
      <c r="AT25" s="476" t="str">
        <f t="shared" si="108"/>
        <v/>
      </c>
      <c r="AU25" s="477" t="str">
        <f t="shared" si="108"/>
        <v/>
      </c>
      <c r="AV25" s="478" t="str">
        <f t="shared" si="108"/>
        <v/>
      </c>
      <c r="AW25" s="476" t="str">
        <f t="shared" si="108"/>
        <v/>
      </c>
      <c r="AX25" s="476" t="str">
        <f t="shared" si="108"/>
        <v/>
      </c>
      <c r="AY25" s="479" t="str">
        <f t="shared" si="108"/>
        <v/>
      </c>
      <c r="AZ25" s="480" t="str">
        <f t="shared" si="108"/>
        <v/>
      </c>
      <c r="BA25" s="476" t="str">
        <f t="shared" si="109"/>
        <v/>
      </c>
      <c r="BB25" s="476" t="str">
        <f t="shared" si="109"/>
        <v/>
      </c>
      <c r="BC25" s="477" t="str">
        <f t="shared" si="109"/>
        <v/>
      </c>
      <c r="BD25" s="478" t="str">
        <f t="shared" si="109"/>
        <v/>
      </c>
      <c r="BE25" s="476" t="str">
        <f t="shared" si="109"/>
        <v/>
      </c>
      <c r="BF25" s="476" t="str">
        <f t="shared" si="109"/>
        <v/>
      </c>
      <c r="BG25" s="479" t="str">
        <f t="shared" si="109"/>
        <v/>
      </c>
      <c r="BH25" s="480" t="str">
        <f t="shared" si="109"/>
        <v/>
      </c>
      <c r="BI25" s="476" t="str">
        <f t="shared" si="109"/>
        <v/>
      </c>
      <c r="BJ25" s="476" t="str">
        <f t="shared" si="109"/>
        <v/>
      </c>
      <c r="BK25" s="477" t="str">
        <f t="shared" si="109"/>
        <v/>
      </c>
      <c r="BL25" s="478" t="str">
        <f t="shared" si="109"/>
        <v/>
      </c>
      <c r="BM25" s="476" t="str">
        <f t="shared" si="109"/>
        <v/>
      </c>
      <c r="BN25" s="476" t="str">
        <f t="shared" si="109"/>
        <v/>
      </c>
      <c r="BO25" s="479" t="str">
        <f t="shared" si="109"/>
        <v/>
      </c>
      <c r="BP25" s="478" t="str">
        <f t="shared" si="109"/>
        <v/>
      </c>
      <c r="BQ25" s="476" t="str">
        <f t="shared" si="110"/>
        <v/>
      </c>
      <c r="BR25" s="476" t="str">
        <f t="shared" si="110"/>
        <v/>
      </c>
      <c r="BS25" s="479" t="str">
        <f t="shared" si="110"/>
        <v/>
      </c>
      <c r="BT25" s="480" t="str">
        <f t="shared" si="110"/>
        <v/>
      </c>
      <c r="BU25" s="476" t="str">
        <f t="shared" si="110"/>
        <v/>
      </c>
      <c r="BV25" s="476" t="str">
        <f t="shared" si="110"/>
        <v/>
      </c>
      <c r="BW25" s="481" t="str">
        <f t="shared" si="110"/>
        <v/>
      </c>
      <c r="BX25" s="461"/>
      <c r="JT25" s="224">
        <v>17</v>
      </c>
    </row>
    <row r="26" spans="1:280" ht="15.95" customHeight="1">
      <c r="A26" s="1465"/>
      <c r="B26" s="472" t="s">
        <v>715</v>
      </c>
      <c r="C26" s="473" t="str">
        <f>VLOOKUP(B26,'p9'!C:Q,15,0)&amp;""</f>
        <v>×</v>
      </c>
      <c r="D26" s="419" t="str">
        <f>VLOOKUP(B26,'p9'!C:Q,2,0)&amp;""</f>
        <v/>
      </c>
      <c r="E26" s="473" t="str">
        <f>VLOOKUP(B26,'p9'!C:Q,4,0)&amp;""</f>
        <v/>
      </c>
      <c r="F26" s="473" t="str">
        <f>VLOOKUP(B26,'p9'!C:Q,7,0)&amp;""</f>
        <v/>
      </c>
      <c r="G26" s="419" t="str">
        <f>VLOOKUP(B26,'p9'!C:Q,13,0)&amp;""</f>
        <v/>
      </c>
      <c r="H26" s="419" t="str">
        <f>VLOOKUP(B26,'p9'!C:Q,14,0)&amp;""</f>
        <v/>
      </c>
      <c r="I26" s="557"/>
      <c r="J26" s="551"/>
      <c r="K26" s="552"/>
      <c r="L26" s="474" t="s">
        <v>656</v>
      </c>
      <c r="M26" s="553"/>
      <c r="N26" s="554"/>
      <c r="O26" s="555"/>
      <c r="P26" s="552"/>
      <c r="Q26" s="474" t="s">
        <v>656</v>
      </c>
      <c r="R26" s="553"/>
      <c r="S26" s="556"/>
      <c r="T26" s="475" t="str">
        <f t="shared" si="111"/>
        <v/>
      </c>
      <c r="U26" s="476" t="str">
        <f t="shared" si="107"/>
        <v/>
      </c>
      <c r="V26" s="476" t="str">
        <f t="shared" si="107"/>
        <v/>
      </c>
      <c r="W26" s="477" t="str">
        <f t="shared" si="107"/>
        <v/>
      </c>
      <c r="X26" s="478" t="str">
        <f t="shared" si="107"/>
        <v/>
      </c>
      <c r="Y26" s="476" t="str">
        <f t="shared" si="107"/>
        <v/>
      </c>
      <c r="Z26" s="476" t="str">
        <f t="shared" si="107"/>
        <v/>
      </c>
      <c r="AA26" s="479" t="str">
        <f t="shared" si="107"/>
        <v/>
      </c>
      <c r="AB26" s="480" t="str">
        <f t="shared" si="107"/>
        <v/>
      </c>
      <c r="AC26" s="476" t="str">
        <f t="shared" si="107"/>
        <v/>
      </c>
      <c r="AD26" s="476" t="str">
        <f t="shared" si="107"/>
        <v/>
      </c>
      <c r="AE26" s="477" t="str">
        <f t="shared" si="107"/>
        <v/>
      </c>
      <c r="AF26" s="478" t="str">
        <f t="shared" si="107"/>
        <v/>
      </c>
      <c r="AG26" s="476" t="str">
        <f t="shared" si="107"/>
        <v/>
      </c>
      <c r="AH26" s="476" t="str">
        <f t="shared" si="107"/>
        <v/>
      </c>
      <c r="AI26" s="479" t="str">
        <f t="shared" si="107"/>
        <v/>
      </c>
      <c r="AJ26" s="480" t="str">
        <f t="shared" si="107"/>
        <v/>
      </c>
      <c r="AK26" s="476" t="str">
        <f t="shared" si="108"/>
        <v/>
      </c>
      <c r="AL26" s="476" t="str">
        <f t="shared" si="108"/>
        <v/>
      </c>
      <c r="AM26" s="477" t="str">
        <f t="shared" si="108"/>
        <v/>
      </c>
      <c r="AN26" s="478" t="str">
        <f t="shared" si="108"/>
        <v/>
      </c>
      <c r="AO26" s="476" t="str">
        <f t="shared" si="108"/>
        <v/>
      </c>
      <c r="AP26" s="476" t="str">
        <f t="shared" si="108"/>
        <v/>
      </c>
      <c r="AQ26" s="479" t="str">
        <f t="shared" si="108"/>
        <v/>
      </c>
      <c r="AR26" s="480" t="str">
        <f t="shared" si="108"/>
        <v/>
      </c>
      <c r="AS26" s="476" t="str">
        <f t="shared" si="108"/>
        <v/>
      </c>
      <c r="AT26" s="476" t="str">
        <f t="shared" si="108"/>
        <v/>
      </c>
      <c r="AU26" s="477" t="str">
        <f t="shared" si="108"/>
        <v/>
      </c>
      <c r="AV26" s="478" t="str">
        <f t="shared" si="108"/>
        <v/>
      </c>
      <c r="AW26" s="476" t="str">
        <f t="shared" si="108"/>
        <v/>
      </c>
      <c r="AX26" s="476" t="str">
        <f t="shared" si="108"/>
        <v/>
      </c>
      <c r="AY26" s="479" t="str">
        <f t="shared" si="108"/>
        <v/>
      </c>
      <c r="AZ26" s="480" t="str">
        <f t="shared" si="108"/>
        <v/>
      </c>
      <c r="BA26" s="476" t="str">
        <f t="shared" si="109"/>
        <v/>
      </c>
      <c r="BB26" s="476" t="str">
        <f t="shared" si="109"/>
        <v/>
      </c>
      <c r="BC26" s="477" t="str">
        <f t="shared" si="109"/>
        <v/>
      </c>
      <c r="BD26" s="478" t="str">
        <f t="shared" si="109"/>
        <v/>
      </c>
      <c r="BE26" s="476" t="str">
        <f t="shared" si="109"/>
        <v/>
      </c>
      <c r="BF26" s="476" t="str">
        <f t="shared" si="109"/>
        <v/>
      </c>
      <c r="BG26" s="479" t="str">
        <f t="shared" si="109"/>
        <v/>
      </c>
      <c r="BH26" s="480" t="str">
        <f t="shared" si="109"/>
        <v/>
      </c>
      <c r="BI26" s="476" t="str">
        <f t="shared" si="109"/>
        <v/>
      </c>
      <c r="BJ26" s="476" t="str">
        <f t="shared" si="109"/>
        <v/>
      </c>
      <c r="BK26" s="477" t="str">
        <f t="shared" si="109"/>
        <v/>
      </c>
      <c r="BL26" s="478" t="str">
        <f t="shared" si="109"/>
        <v/>
      </c>
      <c r="BM26" s="476" t="str">
        <f t="shared" si="109"/>
        <v/>
      </c>
      <c r="BN26" s="476" t="str">
        <f t="shared" si="109"/>
        <v/>
      </c>
      <c r="BO26" s="479" t="str">
        <f t="shared" si="109"/>
        <v/>
      </c>
      <c r="BP26" s="478" t="str">
        <f t="shared" si="109"/>
        <v/>
      </c>
      <c r="BQ26" s="476" t="str">
        <f t="shared" si="110"/>
        <v/>
      </c>
      <c r="BR26" s="476" t="str">
        <f t="shared" si="110"/>
        <v/>
      </c>
      <c r="BS26" s="479" t="str">
        <f t="shared" si="110"/>
        <v/>
      </c>
      <c r="BT26" s="480" t="str">
        <f t="shared" si="110"/>
        <v/>
      </c>
      <c r="BU26" s="476" t="str">
        <f t="shared" si="110"/>
        <v/>
      </c>
      <c r="BV26" s="476" t="str">
        <f t="shared" si="110"/>
        <v/>
      </c>
      <c r="BW26" s="481" t="str">
        <f t="shared" si="110"/>
        <v/>
      </c>
      <c r="BX26" s="461"/>
      <c r="JT26" s="224">
        <v>18</v>
      </c>
    </row>
    <row r="27" spans="1:280" ht="15.95" customHeight="1">
      <c r="A27" s="1465"/>
      <c r="B27" s="472" t="s">
        <v>716</v>
      </c>
      <c r="C27" s="419" t="str">
        <f>VLOOKUP(B27,'p9'!C:Q,15,0)&amp;""</f>
        <v>×</v>
      </c>
      <c r="D27" s="419" t="str">
        <f>VLOOKUP(B27,'p9'!C:Q,2,0)&amp;""</f>
        <v/>
      </c>
      <c r="E27" s="473" t="str">
        <f>VLOOKUP(B27,'p9'!C:Q,4,0)&amp;""</f>
        <v/>
      </c>
      <c r="F27" s="473" t="str">
        <f>VLOOKUP(B27,'p9'!C:Q,7,0)&amp;""</f>
        <v/>
      </c>
      <c r="G27" s="419" t="str">
        <f>VLOOKUP(B27,'p9'!C:Q,13,0)&amp;""</f>
        <v/>
      </c>
      <c r="H27" s="419" t="str">
        <f>VLOOKUP(B27,'p9'!C:Q,14,0)&amp;""</f>
        <v/>
      </c>
      <c r="I27" s="557"/>
      <c r="J27" s="551"/>
      <c r="K27" s="552"/>
      <c r="L27" s="474" t="s">
        <v>656</v>
      </c>
      <c r="M27" s="553"/>
      <c r="N27" s="554"/>
      <c r="O27" s="555"/>
      <c r="P27" s="552"/>
      <c r="Q27" s="474" t="s">
        <v>656</v>
      </c>
      <c r="R27" s="553"/>
      <c r="S27" s="556"/>
      <c r="T27" s="475" t="str">
        <f t="shared" si="111"/>
        <v/>
      </c>
      <c r="U27" s="476" t="str">
        <f t="shared" si="107"/>
        <v/>
      </c>
      <c r="V27" s="476" t="str">
        <f t="shared" si="107"/>
        <v/>
      </c>
      <c r="W27" s="477" t="str">
        <f t="shared" si="107"/>
        <v/>
      </c>
      <c r="X27" s="478" t="str">
        <f t="shared" si="107"/>
        <v/>
      </c>
      <c r="Y27" s="476" t="str">
        <f t="shared" si="107"/>
        <v/>
      </c>
      <c r="Z27" s="476" t="str">
        <f t="shared" si="107"/>
        <v/>
      </c>
      <c r="AA27" s="479" t="str">
        <f t="shared" si="107"/>
        <v/>
      </c>
      <c r="AB27" s="480" t="str">
        <f t="shared" si="107"/>
        <v/>
      </c>
      <c r="AC27" s="476" t="str">
        <f t="shared" si="107"/>
        <v/>
      </c>
      <c r="AD27" s="476" t="str">
        <f t="shared" si="107"/>
        <v/>
      </c>
      <c r="AE27" s="477" t="str">
        <f t="shared" si="107"/>
        <v/>
      </c>
      <c r="AF27" s="478" t="str">
        <f t="shared" si="107"/>
        <v/>
      </c>
      <c r="AG27" s="476" t="str">
        <f t="shared" si="107"/>
        <v/>
      </c>
      <c r="AH27" s="476" t="str">
        <f t="shared" si="107"/>
        <v/>
      </c>
      <c r="AI27" s="479" t="str">
        <f t="shared" si="107"/>
        <v/>
      </c>
      <c r="AJ27" s="480" t="str">
        <f t="shared" si="107"/>
        <v/>
      </c>
      <c r="AK27" s="476" t="str">
        <f t="shared" si="108"/>
        <v/>
      </c>
      <c r="AL27" s="476" t="str">
        <f t="shared" si="108"/>
        <v/>
      </c>
      <c r="AM27" s="477" t="str">
        <f t="shared" si="108"/>
        <v/>
      </c>
      <c r="AN27" s="478" t="str">
        <f t="shared" si="108"/>
        <v/>
      </c>
      <c r="AO27" s="476" t="str">
        <f t="shared" si="108"/>
        <v/>
      </c>
      <c r="AP27" s="476" t="str">
        <f t="shared" si="108"/>
        <v/>
      </c>
      <c r="AQ27" s="479" t="str">
        <f t="shared" si="108"/>
        <v/>
      </c>
      <c r="AR27" s="480" t="str">
        <f t="shared" si="108"/>
        <v/>
      </c>
      <c r="AS27" s="476" t="str">
        <f t="shared" si="108"/>
        <v/>
      </c>
      <c r="AT27" s="476" t="str">
        <f t="shared" si="108"/>
        <v/>
      </c>
      <c r="AU27" s="477" t="str">
        <f t="shared" si="108"/>
        <v/>
      </c>
      <c r="AV27" s="478" t="str">
        <f t="shared" si="108"/>
        <v/>
      </c>
      <c r="AW27" s="476" t="str">
        <f t="shared" si="108"/>
        <v/>
      </c>
      <c r="AX27" s="476" t="str">
        <f t="shared" si="108"/>
        <v/>
      </c>
      <c r="AY27" s="479" t="str">
        <f t="shared" si="108"/>
        <v/>
      </c>
      <c r="AZ27" s="480" t="str">
        <f t="shared" si="108"/>
        <v/>
      </c>
      <c r="BA27" s="476" t="str">
        <f t="shared" si="109"/>
        <v/>
      </c>
      <c r="BB27" s="476" t="str">
        <f t="shared" si="109"/>
        <v/>
      </c>
      <c r="BC27" s="477" t="str">
        <f t="shared" si="109"/>
        <v/>
      </c>
      <c r="BD27" s="478" t="str">
        <f t="shared" si="109"/>
        <v/>
      </c>
      <c r="BE27" s="476" t="str">
        <f t="shared" si="109"/>
        <v/>
      </c>
      <c r="BF27" s="476" t="str">
        <f t="shared" si="109"/>
        <v/>
      </c>
      <c r="BG27" s="479" t="str">
        <f t="shared" si="109"/>
        <v/>
      </c>
      <c r="BH27" s="480" t="str">
        <f t="shared" si="109"/>
        <v/>
      </c>
      <c r="BI27" s="476" t="str">
        <f t="shared" si="109"/>
        <v/>
      </c>
      <c r="BJ27" s="476" t="str">
        <f t="shared" si="109"/>
        <v/>
      </c>
      <c r="BK27" s="477" t="str">
        <f t="shared" si="109"/>
        <v/>
      </c>
      <c r="BL27" s="478" t="str">
        <f t="shared" si="109"/>
        <v/>
      </c>
      <c r="BM27" s="476" t="str">
        <f t="shared" si="109"/>
        <v/>
      </c>
      <c r="BN27" s="476" t="str">
        <f t="shared" si="109"/>
        <v/>
      </c>
      <c r="BO27" s="479" t="str">
        <f t="shared" si="109"/>
        <v/>
      </c>
      <c r="BP27" s="478" t="str">
        <f t="shared" si="109"/>
        <v/>
      </c>
      <c r="BQ27" s="476" t="str">
        <f t="shared" si="110"/>
        <v/>
      </c>
      <c r="BR27" s="476" t="str">
        <f t="shared" si="110"/>
        <v/>
      </c>
      <c r="BS27" s="479" t="str">
        <f t="shared" si="110"/>
        <v/>
      </c>
      <c r="BT27" s="480" t="str">
        <f t="shared" si="110"/>
        <v/>
      </c>
      <c r="BU27" s="476" t="str">
        <f t="shared" si="110"/>
        <v/>
      </c>
      <c r="BV27" s="476" t="str">
        <f t="shared" si="110"/>
        <v/>
      </c>
      <c r="BW27" s="481" t="str">
        <f t="shared" si="110"/>
        <v/>
      </c>
      <c r="BX27" s="461"/>
      <c r="JT27" s="224">
        <v>19</v>
      </c>
    </row>
    <row r="28" spans="1:280" ht="15.95" customHeight="1">
      <c r="A28" s="1465"/>
      <c r="B28" s="472" t="s">
        <v>717</v>
      </c>
      <c r="C28" s="473" t="str">
        <f>VLOOKUP(B28,'p9'!C:Q,15,0)&amp;""</f>
        <v>×</v>
      </c>
      <c r="D28" s="419" t="str">
        <f>VLOOKUP(B28,'p9'!C:Q,2,0)&amp;""</f>
        <v/>
      </c>
      <c r="E28" s="473" t="str">
        <f>VLOOKUP(B28,'p9'!C:Q,4,0)&amp;""</f>
        <v/>
      </c>
      <c r="F28" s="473" t="str">
        <f>VLOOKUP(B28,'p9'!C:Q,7,0)&amp;""</f>
        <v/>
      </c>
      <c r="G28" s="419" t="str">
        <f>VLOOKUP(B28,'p9'!C:Q,13,0)&amp;""</f>
        <v/>
      </c>
      <c r="H28" s="419" t="str">
        <f>VLOOKUP(B28,'p9'!C:Q,14,0)&amp;""</f>
        <v/>
      </c>
      <c r="I28" s="557"/>
      <c r="J28" s="551"/>
      <c r="K28" s="552"/>
      <c r="L28" s="474" t="s">
        <v>656</v>
      </c>
      <c r="M28" s="553"/>
      <c r="N28" s="554"/>
      <c r="O28" s="555"/>
      <c r="P28" s="552"/>
      <c r="Q28" s="474" t="s">
        <v>656</v>
      </c>
      <c r="R28" s="553"/>
      <c r="S28" s="556"/>
      <c r="T28" s="475" t="str">
        <f t="shared" si="111"/>
        <v/>
      </c>
      <c r="U28" s="476" t="str">
        <f t="shared" si="107"/>
        <v/>
      </c>
      <c r="V28" s="476" t="str">
        <f t="shared" si="107"/>
        <v/>
      </c>
      <c r="W28" s="477" t="str">
        <f t="shared" si="107"/>
        <v/>
      </c>
      <c r="X28" s="478" t="str">
        <f t="shared" si="107"/>
        <v/>
      </c>
      <c r="Y28" s="476" t="str">
        <f t="shared" si="107"/>
        <v/>
      </c>
      <c r="Z28" s="476" t="str">
        <f t="shared" si="107"/>
        <v/>
      </c>
      <c r="AA28" s="479" t="str">
        <f t="shared" si="107"/>
        <v/>
      </c>
      <c r="AB28" s="480" t="str">
        <f t="shared" si="107"/>
        <v/>
      </c>
      <c r="AC28" s="476" t="str">
        <f t="shared" si="107"/>
        <v/>
      </c>
      <c r="AD28" s="476" t="str">
        <f t="shared" si="107"/>
        <v/>
      </c>
      <c r="AE28" s="477" t="str">
        <f t="shared" si="107"/>
        <v/>
      </c>
      <c r="AF28" s="478" t="str">
        <f t="shared" si="107"/>
        <v/>
      </c>
      <c r="AG28" s="476" t="str">
        <f t="shared" si="107"/>
        <v/>
      </c>
      <c r="AH28" s="476" t="str">
        <f t="shared" si="107"/>
        <v/>
      </c>
      <c r="AI28" s="479" t="str">
        <f t="shared" si="107"/>
        <v/>
      </c>
      <c r="AJ28" s="480" t="str">
        <f t="shared" si="107"/>
        <v/>
      </c>
      <c r="AK28" s="476" t="str">
        <f t="shared" si="108"/>
        <v/>
      </c>
      <c r="AL28" s="476" t="str">
        <f t="shared" si="108"/>
        <v/>
      </c>
      <c r="AM28" s="477" t="str">
        <f t="shared" si="108"/>
        <v/>
      </c>
      <c r="AN28" s="478" t="str">
        <f t="shared" si="108"/>
        <v/>
      </c>
      <c r="AO28" s="476" t="str">
        <f t="shared" si="108"/>
        <v/>
      </c>
      <c r="AP28" s="476" t="str">
        <f t="shared" si="108"/>
        <v/>
      </c>
      <c r="AQ28" s="479" t="str">
        <f t="shared" si="108"/>
        <v/>
      </c>
      <c r="AR28" s="480" t="str">
        <f t="shared" si="108"/>
        <v/>
      </c>
      <c r="AS28" s="476" t="str">
        <f t="shared" si="108"/>
        <v/>
      </c>
      <c r="AT28" s="476" t="str">
        <f t="shared" si="108"/>
        <v/>
      </c>
      <c r="AU28" s="477" t="str">
        <f t="shared" si="108"/>
        <v/>
      </c>
      <c r="AV28" s="478" t="str">
        <f t="shared" si="108"/>
        <v/>
      </c>
      <c r="AW28" s="476" t="str">
        <f t="shared" si="108"/>
        <v/>
      </c>
      <c r="AX28" s="476" t="str">
        <f t="shared" si="108"/>
        <v/>
      </c>
      <c r="AY28" s="479" t="str">
        <f t="shared" si="108"/>
        <v/>
      </c>
      <c r="AZ28" s="480" t="str">
        <f t="shared" si="108"/>
        <v/>
      </c>
      <c r="BA28" s="476" t="str">
        <f t="shared" si="109"/>
        <v/>
      </c>
      <c r="BB28" s="476" t="str">
        <f t="shared" si="109"/>
        <v/>
      </c>
      <c r="BC28" s="477" t="str">
        <f t="shared" si="109"/>
        <v/>
      </c>
      <c r="BD28" s="478" t="str">
        <f t="shared" si="109"/>
        <v/>
      </c>
      <c r="BE28" s="476" t="str">
        <f t="shared" si="109"/>
        <v/>
      </c>
      <c r="BF28" s="476" t="str">
        <f t="shared" si="109"/>
        <v/>
      </c>
      <c r="BG28" s="479" t="str">
        <f t="shared" si="109"/>
        <v/>
      </c>
      <c r="BH28" s="480" t="str">
        <f t="shared" si="109"/>
        <v/>
      </c>
      <c r="BI28" s="476" t="str">
        <f t="shared" si="109"/>
        <v/>
      </c>
      <c r="BJ28" s="476" t="str">
        <f t="shared" si="109"/>
        <v/>
      </c>
      <c r="BK28" s="477" t="str">
        <f t="shared" si="109"/>
        <v/>
      </c>
      <c r="BL28" s="478" t="str">
        <f t="shared" si="109"/>
        <v/>
      </c>
      <c r="BM28" s="476" t="str">
        <f t="shared" si="109"/>
        <v/>
      </c>
      <c r="BN28" s="476" t="str">
        <f t="shared" si="109"/>
        <v/>
      </c>
      <c r="BO28" s="479" t="str">
        <f t="shared" si="109"/>
        <v/>
      </c>
      <c r="BP28" s="478" t="str">
        <f t="shared" si="109"/>
        <v/>
      </c>
      <c r="BQ28" s="476" t="str">
        <f t="shared" si="110"/>
        <v/>
      </c>
      <c r="BR28" s="476" t="str">
        <f t="shared" si="110"/>
        <v/>
      </c>
      <c r="BS28" s="479" t="str">
        <f t="shared" si="110"/>
        <v/>
      </c>
      <c r="BT28" s="480" t="str">
        <f t="shared" si="110"/>
        <v/>
      </c>
      <c r="BU28" s="476" t="str">
        <f t="shared" si="110"/>
        <v/>
      </c>
      <c r="BV28" s="476" t="str">
        <f t="shared" si="110"/>
        <v/>
      </c>
      <c r="BW28" s="481" t="str">
        <f t="shared" si="110"/>
        <v/>
      </c>
      <c r="BX28" s="461"/>
      <c r="JT28" s="224">
        <v>20</v>
      </c>
    </row>
    <row r="29" spans="1:280" ht="15.95" customHeight="1">
      <c r="A29" s="1465"/>
      <c r="B29" s="472" t="s">
        <v>718</v>
      </c>
      <c r="C29" s="419" t="str">
        <f>VLOOKUP(B29,'p9'!C:Q,15,0)&amp;""</f>
        <v>×</v>
      </c>
      <c r="D29" s="419" t="str">
        <f>VLOOKUP(B29,'p9'!C:Q,2,0)&amp;""</f>
        <v/>
      </c>
      <c r="E29" s="473" t="str">
        <f>VLOOKUP(B29,'p9'!C:Q,4,0)&amp;""</f>
        <v/>
      </c>
      <c r="F29" s="473" t="str">
        <f>VLOOKUP(B29,'p9'!C:Q,7,0)&amp;""</f>
        <v/>
      </c>
      <c r="G29" s="419" t="str">
        <f>VLOOKUP(B29,'p9'!C:Q,13,0)&amp;""</f>
        <v/>
      </c>
      <c r="H29" s="419" t="str">
        <f>VLOOKUP(B29,'p9'!C:Q,14,0)&amp;""</f>
        <v/>
      </c>
      <c r="I29" s="557"/>
      <c r="J29" s="551"/>
      <c r="K29" s="552"/>
      <c r="L29" s="474" t="s">
        <v>656</v>
      </c>
      <c r="M29" s="553"/>
      <c r="N29" s="554"/>
      <c r="O29" s="555"/>
      <c r="P29" s="552"/>
      <c r="Q29" s="474" t="s">
        <v>656</v>
      </c>
      <c r="R29" s="553"/>
      <c r="S29" s="556"/>
      <c r="T29" s="475" t="str">
        <f t="shared" si="111"/>
        <v/>
      </c>
      <c r="U29" s="476" t="str">
        <f t="shared" si="107"/>
        <v/>
      </c>
      <c r="V29" s="476" t="str">
        <f t="shared" si="107"/>
        <v/>
      </c>
      <c r="W29" s="477" t="str">
        <f t="shared" si="107"/>
        <v/>
      </c>
      <c r="X29" s="478" t="str">
        <f t="shared" si="107"/>
        <v/>
      </c>
      <c r="Y29" s="476" t="str">
        <f t="shared" si="107"/>
        <v/>
      </c>
      <c r="Z29" s="476" t="str">
        <f t="shared" si="107"/>
        <v/>
      </c>
      <c r="AA29" s="479" t="str">
        <f t="shared" si="107"/>
        <v/>
      </c>
      <c r="AB29" s="480" t="str">
        <f t="shared" si="107"/>
        <v/>
      </c>
      <c r="AC29" s="476" t="str">
        <f t="shared" si="107"/>
        <v/>
      </c>
      <c r="AD29" s="476" t="str">
        <f t="shared" si="107"/>
        <v/>
      </c>
      <c r="AE29" s="477" t="str">
        <f t="shared" si="107"/>
        <v/>
      </c>
      <c r="AF29" s="478" t="str">
        <f t="shared" si="107"/>
        <v/>
      </c>
      <c r="AG29" s="476" t="str">
        <f t="shared" si="107"/>
        <v/>
      </c>
      <c r="AH29" s="476" t="str">
        <f t="shared" si="107"/>
        <v/>
      </c>
      <c r="AI29" s="479" t="str">
        <f t="shared" si="107"/>
        <v/>
      </c>
      <c r="AJ29" s="480" t="str">
        <f t="shared" si="107"/>
        <v/>
      </c>
      <c r="AK29" s="476" t="str">
        <f t="shared" si="108"/>
        <v/>
      </c>
      <c r="AL29" s="476" t="str">
        <f t="shared" si="108"/>
        <v/>
      </c>
      <c r="AM29" s="477" t="str">
        <f t="shared" si="108"/>
        <v/>
      </c>
      <c r="AN29" s="478" t="str">
        <f t="shared" si="108"/>
        <v/>
      </c>
      <c r="AO29" s="476" t="str">
        <f t="shared" si="108"/>
        <v/>
      </c>
      <c r="AP29" s="476" t="str">
        <f t="shared" si="108"/>
        <v/>
      </c>
      <c r="AQ29" s="479" t="str">
        <f t="shared" si="108"/>
        <v/>
      </c>
      <c r="AR29" s="480" t="str">
        <f t="shared" si="108"/>
        <v/>
      </c>
      <c r="AS29" s="476" t="str">
        <f t="shared" si="108"/>
        <v/>
      </c>
      <c r="AT29" s="476" t="str">
        <f t="shared" si="108"/>
        <v/>
      </c>
      <c r="AU29" s="477" t="str">
        <f t="shared" si="108"/>
        <v/>
      </c>
      <c r="AV29" s="478" t="str">
        <f t="shared" si="108"/>
        <v/>
      </c>
      <c r="AW29" s="476" t="str">
        <f t="shared" si="108"/>
        <v/>
      </c>
      <c r="AX29" s="476" t="str">
        <f t="shared" si="108"/>
        <v/>
      </c>
      <c r="AY29" s="479" t="str">
        <f t="shared" si="108"/>
        <v/>
      </c>
      <c r="AZ29" s="480" t="str">
        <f t="shared" si="108"/>
        <v/>
      </c>
      <c r="BA29" s="476" t="str">
        <f t="shared" si="109"/>
        <v/>
      </c>
      <c r="BB29" s="476" t="str">
        <f t="shared" si="109"/>
        <v/>
      </c>
      <c r="BC29" s="477" t="str">
        <f t="shared" si="109"/>
        <v/>
      </c>
      <c r="BD29" s="478" t="str">
        <f t="shared" si="109"/>
        <v/>
      </c>
      <c r="BE29" s="476" t="str">
        <f t="shared" si="109"/>
        <v/>
      </c>
      <c r="BF29" s="476" t="str">
        <f t="shared" si="109"/>
        <v/>
      </c>
      <c r="BG29" s="479" t="str">
        <f t="shared" si="109"/>
        <v/>
      </c>
      <c r="BH29" s="480" t="str">
        <f t="shared" si="109"/>
        <v/>
      </c>
      <c r="BI29" s="476" t="str">
        <f t="shared" si="109"/>
        <v/>
      </c>
      <c r="BJ29" s="476" t="str">
        <f t="shared" si="109"/>
        <v/>
      </c>
      <c r="BK29" s="477" t="str">
        <f t="shared" si="109"/>
        <v/>
      </c>
      <c r="BL29" s="478" t="str">
        <f t="shared" si="109"/>
        <v/>
      </c>
      <c r="BM29" s="476" t="str">
        <f t="shared" si="109"/>
        <v/>
      </c>
      <c r="BN29" s="476" t="str">
        <f t="shared" si="109"/>
        <v/>
      </c>
      <c r="BO29" s="479" t="str">
        <f t="shared" si="109"/>
        <v/>
      </c>
      <c r="BP29" s="478" t="str">
        <f t="shared" si="109"/>
        <v/>
      </c>
      <c r="BQ29" s="476" t="str">
        <f t="shared" si="110"/>
        <v/>
      </c>
      <c r="BR29" s="476" t="str">
        <f t="shared" si="110"/>
        <v/>
      </c>
      <c r="BS29" s="479" t="str">
        <f t="shared" si="110"/>
        <v/>
      </c>
      <c r="BT29" s="480" t="str">
        <f t="shared" si="110"/>
        <v/>
      </c>
      <c r="BU29" s="476" t="str">
        <f t="shared" si="110"/>
        <v/>
      </c>
      <c r="BV29" s="476" t="str">
        <f t="shared" si="110"/>
        <v/>
      </c>
      <c r="BW29" s="481" t="str">
        <f t="shared" si="110"/>
        <v/>
      </c>
      <c r="BX29" s="461"/>
      <c r="JT29" s="224">
        <v>21</v>
      </c>
    </row>
    <row r="30" spans="1:280" ht="15.95" customHeight="1">
      <c r="A30" s="1465"/>
      <c r="B30" s="472" t="s">
        <v>719</v>
      </c>
      <c r="C30" s="473" t="str">
        <f>VLOOKUP(B30,'p9'!C:Q,15,0)&amp;""</f>
        <v>×</v>
      </c>
      <c r="D30" s="419" t="str">
        <f>VLOOKUP(B30,'p9'!C:Q,2,0)&amp;""</f>
        <v/>
      </c>
      <c r="E30" s="473" t="str">
        <f>VLOOKUP(B30,'p9'!C:Q,4,0)&amp;""</f>
        <v/>
      </c>
      <c r="F30" s="473" t="str">
        <f>VLOOKUP(B30,'p9'!C:Q,7,0)&amp;""</f>
        <v/>
      </c>
      <c r="G30" s="419" t="str">
        <f>VLOOKUP(B30,'p9'!C:Q,13,0)&amp;""</f>
        <v/>
      </c>
      <c r="H30" s="419" t="str">
        <f>VLOOKUP(B30,'p9'!C:Q,14,0)&amp;""</f>
        <v/>
      </c>
      <c r="I30" s="557"/>
      <c r="J30" s="551"/>
      <c r="K30" s="552"/>
      <c r="L30" s="474" t="s">
        <v>656</v>
      </c>
      <c r="M30" s="553"/>
      <c r="N30" s="554"/>
      <c r="O30" s="555"/>
      <c r="P30" s="552"/>
      <c r="Q30" s="474" t="s">
        <v>656</v>
      </c>
      <c r="R30" s="553"/>
      <c r="S30" s="556"/>
      <c r="T30" s="475" t="str">
        <f t="shared" si="111"/>
        <v/>
      </c>
      <c r="U30" s="476" t="str">
        <f t="shared" si="107"/>
        <v/>
      </c>
      <c r="V30" s="476" t="str">
        <f t="shared" si="107"/>
        <v/>
      </c>
      <c r="W30" s="477" t="str">
        <f t="shared" si="107"/>
        <v/>
      </c>
      <c r="X30" s="478" t="str">
        <f t="shared" si="107"/>
        <v/>
      </c>
      <c r="Y30" s="476" t="str">
        <f t="shared" si="107"/>
        <v/>
      </c>
      <c r="Z30" s="476" t="str">
        <f t="shared" si="107"/>
        <v/>
      </c>
      <c r="AA30" s="479" t="str">
        <f t="shared" si="107"/>
        <v/>
      </c>
      <c r="AB30" s="480" t="str">
        <f t="shared" si="107"/>
        <v/>
      </c>
      <c r="AC30" s="476" t="str">
        <f t="shared" si="107"/>
        <v/>
      </c>
      <c r="AD30" s="476" t="str">
        <f t="shared" si="107"/>
        <v/>
      </c>
      <c r="AE30" s="477" t="str">
        <f t="shared" si="107"/>
        <v/>
      </c>
      <c r="AF30" s="478" t="str">
        <f t="shared" si="107"/>
        <v/>
      </c>
      <c r="AG30" s="476" t="str">
        <f t="shared" si="107"/>
        <v/>
      </c>
      <c r="AH30" s="476" t="str">
        <f t="shared" si="107"/>
        <v/>
      </c>
      <c r="AI30" s="479" t="str">
        <f t="shared" si="107"/>
        <v/>
      </c>
      <c r="AJ30" s="480" t="str">
        <f t="shared" si="107"/>
        <v/>
      </c>
      <c r="AK30" s="476" t="str">
        <f t="shared" si="108"/>
        <v/>
      </c>
      <c r="AL30" s="476" t="str">
        <f t="shared" si="108"/>
        <v/>
      </c>
      <c r="AM30" s="477" t="str">
        <f t="shared" si="108"/>
        <v/>
      </c>
      <c r="AN30" s="478" t="str">
        <f t="shared" si="108"/>
        <v/>
      </c>
      <c r="AO30" s="476" t="str">
        <f t="shared" si="108"/>
        <v/>
      </c>
      <c r="AP30" s="476" t="str">
        <f t="shared" si="108"/>
        <v/>
      </c>
      <c r="AQ30" s="479" t="str">
        <f t="shared" si="108"/>
        <v/>
      </c>
      <c r="AR30" s="480" t="str">
        <f t="shared" si="108"/>
        <v/>
      </c>
      <c r="AS30" s="476" t="str">
        <f t="shared" si="108"/>
        <v/>
      </c>
      <c r="AT30" s="476" t="str">
        <f t="shared" si="108"/>
        <v/>
      </c>
      <c r="AU30" s="477" t="str">
        <f t="shared" si="108"/>
        <v/>
      </c>
      <c r="AV30" s="478" t="str">
        <f t="shared" si="108"/>
        <v/>
      </c>
      <c r="AW30" s="476" t="str">
        <f t="shared" si="108"/>
        <v/>
      </c>
      <c r="AX30" s="476" t="str">
        <f t="shared" si="108"/>
        <v/>
      </c>
      <c r="AY30" s="479" t="str">
        <f t="shared" si="108"/>
        <v/>
      </c>
      <c r="AZ30" s="480" t="str">
        <f t="shared" si="108"/>
        <v/>
      </c>
      <c r="BA30" s="476" t="str">
        <f t="shared" si="109"/>
        <v/>
      </c>
      <c r="BB30" s="476" t="str">
        <f t="shared" si="109"/>
        <v/>
      </c>
      <c r="BC30" s="477" t="str">
        <f t="shared" si="109"/>
        <v/>
      </c>
      <c r="BD30" s="478" t="str">
        <f t="shared" si="109"/>
        <v/>
      </c>
      <c r="BE30" s="476" t="str">
        <f t="shared" si="109"/>
        <v/>
      </c>
      <c r="BF30" s="476" t="str">
        <f t="shared" si="109"/>
        <v/>
      </c>
      <c r="BG30" s="479" t="str">
        <f t="shared" si="109"/>
        <v/>
      </c>
      <c r="BH30" s="480" t="str">
        <f t="shared" si="109"/>
        <v/>
      </c>
      <c r="BI30" s="476" t="str">
        <f t="shared" si="109"/>
        <v/>
      </c>
      <c r="BJ30" s="476" t="str">
        <f t="shared" si="109"/>
        <v/>
      </c>
      <c r="BK30" s="477" t="str">
        <f t="shared" si="109"/>
        <v/>
      </c>
      <c r="BL30" s="478" t="str">
        <f t="shared" si="109"/>
        <v/>
      </c>
      <c r="BM30" s="476" t="str">
        <f t="shared" si="109"/>
        <v/>
      </c>
      <c r="BN30" s="476" t="str">
        <f t="shared" si="109"/>
        <v/>
      </c>
      <c r="BO30" s="479" t="str">
        <f t="shared" si="109"/>
        <v/>
      </c>
      <c r="BP30" s="478" t="str">
        <f t="shared" si="109"/>
        <v/>
      </c>
      <c r="BQ30" s="476" t="str">
        <f t="shared" si="110"/>
        <v/>
      </c>
      <c r="BR30" s="476" t="str">
        <f t="shared" si="110"/>
        <v/>
      </c>
      <c r="BS30" s="479" t="str">
        <f t="shared" si="110"/>
        <v/>
      </c>
      <c r="BT30" s="480" t="str">
        <f t="shared" si="110"/>
        <v/>
      </c>
      <c r="BU30" s="476" t="str">
        <f t="shared" si="110"/>
        <v/>
      </c>
      <c r="BV30" s="476" t="str">
        <f t="shared" si="110"/>
        <v/>
      </c>
      <c r="BW30" s="481" t="str">
        <f t="shared" si="110"/>
        <v/>
      </c>
      <c r="BX30" s="461"/>
      <c r="JT30" s="224">
        <v>22</v>
      </c>
    </row>
    <row r="31" spans="1:280" ht="15.95" customHeight="1">
      <c r="A31" s="1465"/>
      <c r="B31" s="472" t="s">
        <v>720</v>
      </c>
      <c r="C31" s="419" t="str">
        <f>VLOOKUP(B31,'p9'!C:Q,15,0)&amp;""</f>
        <v>×</v>
      </c>
      <c r="D31" s="419" t="str">
        <f>VLOOKUP(B31,'p9'!C:Q,2,0)&amp;""</f>
        <v/>
      </c>
      <c r="E31" s="473" t="str">
        <f>VLOOKUP(B31,'p9'!C:Q,4,0)&amp;""</f>
        <v/>
      </c>
      <c r="F31" s="473" t="str">
        <f>VLOOKUP(B31,'p9'!C:Q,7,0)&amp;""</f>
        <v/>
      </c>
      <c r="G31" s="419" t="str">
        <f>VLOOKUP(B31,'p9'!C:Q,13,0)&amp;""</f>
        <v/>
      </c>
      <c r="H31" s="419" t="str">
        <f>VLOOKUP(B31,'p9'!C:Q,14,0)&amp;""</f>
        <v/>
      </c>
      <c r="I31" s="557"/>
      <c r="J31" s="551"/>
      <c r="K31" s="552"/>
      <c r="L31" s="474" t="s">
        <v>656</v>
      </c>
      <c r="M31" s="553"/>
      <c r="N31" s="554"/>
      <c r="O31" s="555"/>
      <c r="P31" s="552"/>
      <c r="Q31" s="474" t="s">
        <v>656</v>
      </c>
      <c r="R31" s="553"/>
      <c r="S31" s="556"/>
      <c r="T31" s="475" t="str">
        <f t="shared" si="111"/>
        <v/>
      </c>
      <c r="U31" s="476" t="str">
        <f t="shared" si="107"/>
        <v/>
      </c>
      <c r="V31" s="476" t="str">
        <f t="shared" si="107"/>
        <v/>
      </c>
      <c r="W31" s="477" t="str">
        <f t="shared" si="107"/>
        <v/>
      </c>
      <c r="X31" s="478" t="str">
        <f t="shared" si="107"/>
        <v/>
      </c>
      <c r="Y31" s="476" t="str">
        <f t="shared" si="107"/>
        <v/>
      </c>
      <c r="Z31" s="476" t="str">
        <f t="shared" si="107"/>
        <v/>
      </c>
      <c r="AA31" s="479" t="str">
        <f t="shared" si="107"/>
        <v/>
      </c>
      <c r="AB31" s="480" t="str">
        <f t="shared" si="107"/>
        <v/>
      </c>
      <c r="AC31" s="476" t="str">
        <f t="shared" si="107"/>
        <v/>
      </c>
      <c r="AD31" s="476" t="str">
        <f t="shared" si="107"/>
        <v/>
      </c>
      <c r="AE31" s="477" t="str">
        <f t="shared" si="107"/>
        <v/>
      </c>
      <c r="AF31" s="478" t="str">
        <f t="shared" si="107"/>
        <v/>
      </c>
      <c r="AG31" s="476" t="str">
        <f t="shared" si="107"/>
        <v/>
      </c>
      <c r="AH31" s="476" t="str">
        <f t="shared" si="107"/>
        <v/>
      </c>
      <c r="AI31" s="479" t="str">
        <f t="shared" si="107"/>
        <v/>
      </c>
      <c r="AJ31" s="480" t="str">
        <f t="shared" si="107"/>
        <v/>
      </c>
      <c r="AK31" s="476" t="str">
        <f t="shared" si="108"/>
        <v/>
      </c>
      <c r="AL31" s="476" t="str">
        <f t="shared" si="108"/>
        <v/>
      </c>
      <c r="AM31" s="477" t="str">
        <f t="shared" si="108"/>
        <v/>
      </c>
      <c r="AN31" s="478" t="str">
        <f t="shared" si="108"/>
        <v/>
      </c>
      <c r="AO31" s="476" t="str">
        <f t="shared" si="108"/>
        <v/>
      </c>
      <c r="AP31" s="476" t="str">
        <f t="shared" si="108"/>
        <v/>
      </c>
      <c r="AQ31" s="479" t="str">
        <f t="shared" si="108"/>
        <v/>
      </c>
      <c r="AR31" s="480" t="str">
        <f t="shared" si="108"/>
        <v/>
      </c>
      <c r="AS31" s="476" t="str">
        <f t="shared" si="108"/>
        <v/>
      </c>
      <c r="AT31" s="476" t="str">
        <f t="shared" si="108"/>
        <v/>
      </c>
      <c r="AU31" s="477" t="str">
        <f t="shared" si="108"/>
        <v/>
      </c>
      <c r="AV31" s="478" t="str">
        <f t="shared" si="108"/>
        <v/>
      </c>
      <c r="AW31" s="476" t="str">
        <f t="shared" si="108"/>
        <v/>
      </c>
      <c r="AX31" s="476" t="str">
        <f t="shared" si="108"/>
        <v/>
      </c>
      <c r="AY31" s="479" t="str">
        <f t="shared" si="108"/>
        <v/>
      </c>
      <c r="AZ31" s="480" t="str">
        <f t="shared" si="108"/>
        <v/>
      </c>
      <c r="BA31" s="476" t="str">
        <f t="shared" si="109"/>
        <v/>
      </c>
      <c r="BB31" s="476" t="str">
        <f t="shared" si="109"/>
        <v/>
      </c>
      <c r="BC31" s="477" t="str">
        <f t="shared" si="109"/>
        <v/>
      </c>
      <c r="BD31" s="478" t="str">
        <f t="shared" si="109"/>
        <v/>
      </c>
      <c r="BE31" s="476" t="str">
        <f t="shared" si="109"/>
        <v/>
      </c>
      <c r="BF31" s="476" t="str">
        <f t="shared" si="109"/>
        <v/>
      </c>
      <c r="BG31" s="479" t="str">
        <f t="shared" si="109"/>
        <v/>
      </c>
      <c r="BH31" s="480" t="str">
        <f t="shared" si="109"/>
        <v/>
      </c>
      <c r="BI31" s="476" t="str">
        <f t="shared" si="109"/>
        <v/>
      </c>
      <c r="BJ31" s="476" t="str">
        <f t="shared" si="109"/>
        <v/>
      </c>
      <c r="BK31" s="477" t="str">
        <f t="shared" si="109"/>
        <v/>
      </c>
      <c r="BL31" s="478" t="str">
        <f t="shared" si="109"/>
        <v/>
      </c>
      <c r="BM31" s="476" t="str">
        <f t="shared" si="109"/>
        <v/>
      </c>
      <c r="BN31" s="476" t="str">
        <f t="shared" si="109"/>
        <v/>
      </c>
      <c r="BO31" s="479" t="str">
        <f t="shared" si="109"/>
        <v/>
      </c>
      <c r="BP31" s="478" t="str">
        <f t="shared" si="109"/>
        <v/>
      </c>
      <c r="BQ31" s="476" t="str">
        <f t="shared" si="110"/>
        <v/>
      </c>
      <c r="BR31" s="476" t="str">
        <f t="shared" si="110"/>
        <v/>
      </c>
      <c r="BS31" s="479" t="str">
        <f t="shared" si="110"/>
        <v/>
      </c>
      <c r="BT31" s="480" t="str">
        <f t="shared" si="110"/>
        <v/>
      </c>
      <c r="BU31" s="476" t="str">
        <f t="shared" si="110"/>
        <v/>
      </c>
      <c r="BV31" s="476" t="str">
        <f t="shared" si="110"/>
        <v/>
      </c>
      <c r="BW31" s="481" t="str">
        <f t="shared" si="110"/>
        <v/>
      </c>
      <c r="BX31" s="461"/>
    </row>
    <row r="32" spans="1:280" ht="15.95" customHeight="1">
      <c r="A32" s="1465"/>
      <c r="B32" s="472" t="s">
        <v>721</v>
      </c>
      <c r="C32" s="473" t="str">
        <f>VLOOKUP(B32,'p9'!C:Q,15,0)&amp;""</f>
        <v>×</v>
      </c>
      <c r="D32" s="419" t="str">
        <f>VLOOKUP(B32,'p9'!C:Q,2,0)&amp;""</f>
        <v/>
      </c>
      <c r="E32" s="473" t="str">
        <f>VLOOKUP(B32,'p9'!C:Q,4,0)&amp;""</f>
        <v/>
      </c>
      <c r="F32" s="473" t="str">
        <f>VLOOKUP(B32,'p9'!C:Q,7,0)&amp;""</f>
        <v/>
      </c>
      <c r="G32" s="419" t="str">
        <f>VLOOKUP(B32,'p9'!C:Q,13,0)&amp;""</f>
        <v/>
      </c>
      <c r="H32" s="419" t="str">
        <f>VLOOKUP(B32,'p9'!C:Q,14,0)&amp;""</f>
        <v/>
      </c>
      <c r="I32" s="557"/>
      <c r="J32" s="551"/>
      <c r="K32" s="552"/>
      <c r="L32" s="474" t="s">
        <v>656</v>
      </c>
      <c r="M32" s="553"/>
      <c r="N32" s="554"/>
      <c r="O32" s="555"/>
      <c r="P32" s="552"/>
      <c r="Q32" s="474" t="s">
        <v>656</v>
      </c>
      <c r="R32" s="553"/>
      <c r="S32" s="556"/>
      <c r="T32" s="475" t="str">
        <f t="shared" si="111"/>
        <v/>
      </c>
      <c r="U32" s="476" t="str">
        <f t="shared" si="107"/>
        <v/>
      </c>
      <c r="V32" s="476" t="str">
        <f t="shared" si="107"/>
        <v/>
      </c>
      <c r="W32" s="477" t="str">
        <f t="shared" si="107"/>
        <v/>
      </c>
      <c r="X32" s="478" t="str">
        <f t="shared" si="107"/>
        <v/>
      </c>
      <c r="Y32" s="476" t="str">
        <f t="shared" si="107"/>
        <v/>
      </c>
      <c r="Z32" s="476" t="str">
        <f t="shared" si="107"/>
        <v/>
      </c>
      <c r="AA32" s="479" t="str">
        <f t="shared" si="107"/>
        <v/>
      </c>
      <c r="AB32" s="480" t="str">
        <f t="shared" si="107"/>
        <v/>
      </c>
      <c r="AC32" s="476" t="str">
        <f t="shared" si="107"/>
        <v/>
      </c>
      <c r="AD32" s="476" t="str">
        <f t="shared" si="107"/>
        <v/>
      </c>
      <c r="AE32" s="477" t="str">
        <f t="shared" si="107"/>
        <v/>
      </c>
      <c r="AF32" s="478" t="str">
        <f t="shared" si="107"/>
        <v/>
      </c>
      <c r="AG32" s="476" t="str">
        <f t="shared" si="107"/>
        <v/>
      </c>
      <c r="AH32" s="476" t="str">
        <f t="shared" si="107"/>
        <v/>
      </c>
      <c r="AI32" s="479" t="str">
        <f t="shared" si="107"/>
        <v/>
      </c>
      <c r="AJ32" s="480" t="str">
        <f t="shared" si="107"/>
        <v/>
      </c>
      <c r="AK32" s="476" t="str">
        <f t="shared" si="108"/>
        <v/>
      </c>
      <c r="AL32" s="476" t="str">
        <f t="shared" si="108"/>
        <v/>
      </c>
      <c r="AM32" s="477" t="str">
        <f t="shared" si="108"/>
        <v/>
      </c>
      <c r="AN32" s="478" t="str">
        <f t="shared" si="108"/>
        <v/>
      </c>
      <c r="AO32" s="476" t="str">
        <f t="shared" si="108"/>
        <v/>
      </c>
      <c r="AP32" s="476" t="str">
        <f t="shared" si="108"/>
        <v/>
      </c>
      <c r="AQ32" s="479" t="str">
        <f t="shared" si="108"/>
        <v/>
      </c>
      <c r="AR32" s="480" t="str">
        <f t="shared" si="108"/>
        <v/>
      </c>
      <c r="AS32" s="476" t="str">
        <f t="shared" si="108"/>
        <v/>
      </c>
      <c r="AT32" s="476" t="str">
        <f t="shared" si="108"/>
        <v/>
      </c>
      <c r="AU32" s="477" t="str">
        <f t="shared" si="108"/>
        <v/>
      </c>
      <c r="AV32" s="478" t="str">
        <f t="shared" si="108"/>
        <v/>
      </c>
      <c r="AW32" s="476" t="str">
        <f t="shared" si="108"/>
        <v/>
      </c>
      <c r="AX32" s="476" t="str">
        <f t="shared" si="108"/>
        <v/>
      </c>
      <c r="AY32" s="479" t="str">
        <f t="shared" si="108"/>
        <v/>
      </c>
      <c r="AZ32" s="480" t="str">
        <f t="shared" si="108"/>
        <v/>
      </c>
      <c r="BA32" s="476" t="str">
        <f t="shared" si="109"/>
        <v/>
      </c>
      <c r="BB32" s="476" t="str">
        <f t="shared" si="109"/>
        <v/>
      </c>
      <c r="BC32" s="477" t="str">
        <f t="shared" si="109"/>
        <v/>
      </c>
      <c r="BD32" s="478" t="str">
        <f t="shared" si="109"/>
        <v/>
      </c>
      <c r="BE32" s="476" t="str">
        <f t="shared" si="109"/>
        <v/>
      </c>
      <c r="BF32" s="476" t="str">
        <f t="shared" si="109"/>
        <v/>
      </c>
      <c r="BG32" s="479" t="str">
        <f t="shared" si="109"/>
        <v/>
      </c>
      <c r="BH32" s="480" t="str">
        <f t="shared" si="109"/>
        <v/>
      </c>
      <c r="BI32" s="476" t="str">
        <f t="shared" si="109"/>
        <v/>
      </c>
      <c r="BJ32" s="476" t="str">
        <f t="shared" si="109"/>
        <v/>
      </c>
      <c r="BK32" s="477" t="str">
        <f t="shared" si="109"/>
        <v/>
      </c>
      <c r="BL32" s="478" t="str">
        <f t="shared" si="109"/>
        <v/>
      </c>
      <c r="BM32" s="476" t="str">
        <f t="shared" si="109"/>
        <v/>
      </c>
      <c r="BN32" s="476" t="str">
        <f t="shared" si="109"/>
        <v/>
      </c>
      <c r="BO32" s="479" t="str">
        <f t="shared" si="109"/>
        <v/>
      </c>
      <c r="BP32" s="478" t="str">
        <f t="shared" si="109"/>
        <v/>
      </c>
      <c r="BQ32" s="476" t="str">
        <f t="shared" si="110"/>
        <v/>
      </c>
      <c r="BR32" s="476" t="str">
        <f t="shared" si="110"/>
        <v/>
      </c>
      <c r="BS32" s="479" t="str">
        <f t="shared" si="110"/>
        <v/>
      </c>
      <c r="BT32" s="480" t="str">
        <f t="shared" si="110"/>
        <v/>
      </c>
      <c r="BU32" s="476" t="str">
        <f t="shared" si="110"/>
        <v/>
      </c>
      <c r="BV32" s="476" t="str">
        <f t="shared" si="110"/>
        <v/>
      </c>
      <c r="BW32" s="481" t="str">
        <f t="shared" si="110"/>
        <v/>
      </c>
      <c r="BX32" s="461"/>
    </row>
    <row r="33" spans="1:76" ht="15.95" customHeight="1">
      <c r="A33" s="1465"/>
      <c r="B33" s="472" t="s">
        <v>722</v>
      </c>
      <c r="C33" s="419" t="str">
        <f>VLOOKUP(B33,'p9'!C:Q,15,0)&amp;""</f>
        <v>×</v>
      </c>
      <c r="D33" s="419" t="str">
        <f>VLOOKUP(B33,'p9'!C:Q,2,0)&amp;""</f>
        <v/>
      </c>
      <c r="E33" s="473" t="str">
        <f>VLOOKUP(B33,'p9'!C:Q,4,0)&amp;""</f>
        <v/>
      </c>
      <c r="F33" s="473" t="str">
        <f>VLOOKUP(B33,'p9'!C:Q,7,0)&amp;""</f>
        <v/>
      </c>
      <c r="G33" s="419" t="str">
        <f>VLOOKUP(B33,'p9'!C:Q,13,0)&amp;""</f>
        <v/>
      </c>
      <c r="H33" s="419" t="str">
        <f>VLOOKUP(B33,'p9'!C:Q,14,0)&amp;""</f>
        <v/>
      </c>
      <c r="I33" s="557"/>
      <c r="J33" s="551"/>
      <c r="K33" s="552"/>
      <c r="L33" s="474" t="s">
        <v>656</v>
      </c>
      <c r="M33" s="553"/>
      <c r="N33" s="554"/>
      <c r="O33" s="555"/>
      <c r="P33" s="552"/>
      <c r="Q33" s="474" t="s">
        <v>656</v>
      </c>
      <c r="R33" s="553"/>
      <c r="S33" s="556"/>
      <c r="T33" s="475" t="str">
        <f t="shared" si="111"/>
        <v/>
      </c>
      <c r="U33" s="476" t="str">
        <f t="shared" si="107"/>
        <v/>
      </c>
      <c r="V33" s="476" t="str">
        <f t="shared" si="107"/>
        <v/>
      </c>
      <c r="W33" s="477" t="str">
        <f t="shared" si="107"/>
        <v/>
      </c>
      <c r="X33" s="478" t="str">
        <f t="shared" si="107"/>
        <v/>
      </c>
      <c r="Y33" s="476" t="str">
        <f t="shared" si="107"/>
        <v/>
      </c>
      <c r="Z33" s="476" t="str">
        <f t="shared" si="107"/>
        <v/>
      </c>
      <c r="AA33" s="479" t="str">
        <f t="shared" si="107"/>
        <v/>
      </c>
      <c r="AB33" s="480" t="str">
        <f t="shared" si="107"/>
        <v/>
      </c>
      <c r="AC33" s="476" t="str">
        <f t="shared" si="107"/>
        <v/>
      </c>
      <c r="AD33" s="476" t="str">
        <f t="shared" si="107"/>
        <v/>
      </c>
      <c r="AE33" s="477" t="str">
        <f t="shared" si="107"/>
        <v/>
      </c>
      <c r="AF33" s="478" t="str">
        <f t="shared" si="107"/>
        <v/>
      </c>
      <c r="AG33" s="476" t="str">
        <f t="shared" si="107"/>
        <v/>
      </c>
      <c r="AH33" s="476" t="str">
        <f t="shared" si="107"/>
        <v/>
      </c>
      <c r="AI33" s="479" t="str">
        <f t="shared" si="107"/>
        <v/>
      </c>
      <c r="AJ33" s="480" t="str">
        <f t="shared" si="107"/>
        <v/>
      </c>
      <c r="AK33" s="476" t="str">
        <f t="shared" si="108"/>
        <v/>
      </c>
      <c r="AL33" s="476" t="str">
        <f t="shared" si="108"/>
        <v/>
      </c>
      <c r="AM33" s="477" t="str">
        <f t="shared" si="108"/>
        <v/>
      </c>
      <c r="AN33" s="478" t="str">
        <f t="shared" si="108"/>
        <v/>
      </c>
      <c r="AO33" s="476" t="str">
        <f t="shared" si="108"/>
        <v/>
      </c>
      <c r="AP33" s="476" t="str">
        <f t="shared" si="108"/>
        <v/>
      </c>
      <c r="AQ33" s="479" t="str">
        <f t="shared" si="108"/>
        <v/>
      </c>
      <c r="AR33" s="480" t="str">
        <f t="shared" si="108"/>
        <v/>
      </c>
      <c r="AS33" s="476" t="str">
        <f t="shared" si="108"/>
        <v/>
      </c>
      <c r="AT33" s="476" t="str">
        <f t="shared" si="108"/>
        <v/>
      </c>
      <c r="AU33" s="477" t="str">
        <f t="shared" si="108"/>
        <v/>
      </c>
      <c r="AV33" s="478" t="str">
        <f t="shared" si="108"/>
        <v/>
      </c>
      <c r="AW33" s="476" t="str">
        <f t="shared" si="108"/>
        <v/>
      </c>
      <c r="AX33" s="476" t="str">
        <f t="shared" si="108"/>
        <v/>
      </c>
      <c r="AY33" s="479" t="str">
        <f t="shared" si="108"/>
        <v/>
      </c>
      <c r="AZ33" s="480" t="str">
        <f t="shared" si="108"/>
        <v/>
      </c>
      <c r="BA33" s="476" t="str">
        <f t="shared" si="109"/>
        <v/>
      </c>
      <c r="BB33" s="476" t="str">
        <f t="shared" si="109"/>
        <v/>
      </c>
      <c r="BC33" s="477" t="str">
        <f t="shared" si="109"/>
        <v/>
      </c>
      <c r="BD33" s="478" t="str">
        <f t="shared" si="109"/>
        <v/>
      </c>
      <c r="BE33" s="476" t="str">
        <f t="shared" si="109"/>
        <v/>
      </c>
      <c r="BF33" s="476" t="str">
        <f t="shared" si="109"/>
        <v/>
      </c>
      <c r="BG33" s="479" t="str">
        <f t="shared" si="109"/>
        <v/>
      </c>
      <c r="BH33" s="480" t="str">
        <f t="shared" si="109"/>
        <v/>
      </c>
      <c r="BI33" s="476" t="str">
        <f t="shared" si="109"/>
        <v/>
      </c>
      <c r="BJ33" s="476" t="str">
        <f t="shared" si="109"/>
        <v/>
      </c>
      <c r="BK33" s="477" t="str">
        <f t="shared" si="109"/>
        <v/>
      </c>
      <c r="BL33" s="478" t="str">
        <f t="shared" si="109"/>
        <v/>
      </c>
      <c r="BM33" s="476" t="str">
        <f t="shared" si="109"/>
        <v/>
      </c>
      <c r="BN33" s="476" t="str">
        <f t="shared" si="109"/>
        <v/>
      </c>
      <c r="BO33" s="479" t="str">
        <f t="shared" si="109"/>
        <v/>
      </c>
      <c r="BP33" s="478" t="str">
        <f t="shared" si="109"/>
        <v/>
      </c>
      <c r="BQ33" s="476" t="str">
        <f t="shared" si="110"/>
        <v/>
      </c>
      <c r="BR33" s="476" t="str">
        <f t="shared" si="110"/>
        <v/>
      </c>
      <c r="BS33" s="479" t="str">
        <f t="shared" si="110"/>
        <v/>
      </c>
      <c r="BT33" s="480" t="str">
        <f t="shared" si="110"/>
        <v/>
      </c>
      <c r="BU33" s="476" t="str">
        <f t="shared" si="110"/>
        <v/>
      </c>
      <c r="BV33" s="476" t="str">
        <f t="shared" si="110"/>
        <v/>
      </c>
      <c r="BW33" s="481" t="str">
        <f t="shared" si="110"/>
        <v/>
      </c>
      <c r="BX33" s="461"/>
    </row>
    <row r="34" spans="1:76" ht="15.95" customHeight="1">
      <c r="A34" s="1465"/>
      <c r="B34" s="472" t="s">
        <v>723</v>
      </c>
      <c r="C34" s="473" t="str">
        <f>VLOOKUP(B34,'p9'!C:Q,15,0)&amp;""</f>
        <v>×</v>
      </c>
      <c r="D34" s="419" t="str">
        <f>VLOOKUP(B34,'p9'!C:Q,2,0)&amp;""</f>
        <v/>
      </c>
      <c r="E34" s="473" t="str">
        <f>VLOOKUP(B34,'p9'!C:Q,4,0)&amp;""</f>
        <v/>
      </c>
      <c r="F34" s="473" t="str">
        <f>VLOOKUP(B34,'p9'!C:Q,7,0)&amp;""</f>
        <v/>
      </c>
      <c r="G34" s="419" t="str">
        <f>VLOOKUP(B34,'p9'!C:Q,13,0)&amp;""</f>
        <v/>
      </c>
      <c r="H34" s="419" t="str">
        <f>VLOOKUP(B34,'p9'!C:Q,14,0)&amp;""</f>
        <v/>
      </c>
      <c r="I34" s="557"/>
      <c r="J34" s="551"/>
      <c r="K34" s="552"/>
      <c r="L34" s="474" t="s">
        <v>656</v>
      </c>
      <c r="M34" s="553"/>
      <c r="N34" s="554"/>
      <c r="O34" s="555"/>
      <c r="P34" s="552"/>
      <c r="Q34" s="474" t="s">
        <v>656</v>
      </c>
      <c r="R34" s="553"/>
      <c r="S34" s="556"/>
      <c r="T34" s="475" t="str">
        <f t="shared" si="111"/>
        <v/>
      </c>
      <c r="U34" s="476" t="str">
        <f t="shared" si="107"/>
        <v/>
      </c>
      <c r="V34" s="476" t="str">
        <f t="shared" si="107"/>
        <v/>
      </c>
      <c r="W34" s="477" t="str">
        <f t="shared" si="107"/>
        <v/>
      </c>
      <c r="X34" s="478" t="str">
        <f t="shared" si="107"/>
        <v/>
      </c>
      <c r="Y34" s="476" t="str">
        <f t="shared" si="107"/>
        <v/>
      </c>
      <c r="Z34" s="476" t="str">
        <f t="shared" si="107"/>
        <v/>
      </c>
      <c r="AA34" s="479" t="str">
        <f t="shared" si="107"/>
        <v/>
      </c>
      <c r="AB34" s="480" t="str">
        <f t="shared" si="107"/>
        <v/>
      </c>
      <c r="AC34" s="476" t="str">
        <f t="shared" si="107"/>
        <v/>
      </c>
      <c r="AD34" s="476" t="str">
        <f t="shared" si="107"/>
        <v/>
      </c>
      <c r="AE34" s="477" t="str">
        <f t="shared" si="107"/>
        <v/>
      </c>
      <c r="AF34" s="478" t="str">
        <f t="shared" si="107"/>
        <v/>
      </c>
      <c r="AG34" s="476" t="str">
        <f t="shared" si="107"/>
        <v/>
      </c>
      <c r="AH34" s="476" t="str">
        <f t="shared" si="107"/>
        <v/>
      </c>
      <c r="AI34" s="479" t="str">
        <f t="shared" si="107"/>
        <v/>
      </c>
      <c r="AJ34" s="480" t="str">
        <f t="shared" si="107"/>
        <v/>
      </c>
      <c r="AK34" s="476" t="str">
        <f t="shared" si="108"/>
        <v/>
      </c>
      <c r="AL34" s="476" t="str">
        <f t="shared" si="108"/>
        <v/>
      </c>
      <c r="AM34" s="477" t="str">
        <f t="shared" si="108"/>
        <v/>
      </c>
      <c r="AN34" s="478" t="str">
        <f t="shared" si="108"/>
        <v/>
      </c>
      <c r="AO34" s="476" t="str">
        <f t="shared" si="108"/>
        <v/>
      </c>
      <c r="AP34" s="476" t="str">
        <f t="shared" si="108"/>
        <v/>
      </c>
      <c r="AQ34" s="479" t="str">
        <f t="shared" si="108"/>
        <v/>
      </c>
      <c r="AR34" s="480" t="str">
        <f t="shared" si="108"/>
        <v/>
      </c>
      <c r="AS34" s="476" t="str">
        <f t="shared" si="108"/>
        <v/>
      </c>
      <c r="AT34" s="476" t="str">
        <f t="shared" si="108"/>
        <v/>
      </c>
      <c r="AU34" s="477" t="str">
        <f t="shared" si="108"/>
        <v/>
      </c>
      <c r="AV34" s="478" t="str">
        <f t="shared" si="108"/>
        <v/>
      </c>
      <c r="AW34" s="476" t="str">
        <f t="shared" si="108"/>
        <v/>
      </c>
      <c r="AX34" s="476" t="str">
        <f t="shared" si="108"/>
        <v/>
      </c>
      <c r="AY34" s="479" t="str">
        <f t="shared" si="108"/>
        <v/>
      </c>
      <c r="AZ34" s="480" t="str">
        <f t="shared" ref="AZ34:BO49" si="112">IF($O34="",IF(OR($J34="",$M34=""),"",IF(AND(AZ$18&gt;=1*($J34&amp;":"&amp;$K34),AZ$18&lt;=1*($M34&amp;":"&amp;$N34)),1,"")),IF(OR($J34="",$M34=""),"",IF(AND(AZ$18&gt;=1*($J34&amp;":"&amp;$K34),AZ$18&lt;=1*($M34&amp;":"&amp;$N34)),IF(AND(AZ$18&gt;=1*($O34&amp;":"&amp;$P34),AZ$18&lt;=1*($R34&amp;":"&amp;$S34)), "休",1),"")))</f>
        <v/>
      </c>
      <c r="BA34" s="476" t="str">
        <f t="shared" si="109"/>
        <v/>
      </c>
      <c r="BB34" s="476" t="str">
        <f t="shared" si="109"/>
        <v/>
      </c>
      <c r="BC34" s="477" t="str">
        <f t="shared" si="109"/>
        <v/>
      </c>
      <c r="BD34" s="478" t="str">
        <f t="shared" si="109"/>
        <v/>
      </c>
      <c r="BE34" s="476" t="str">
        <f t="shared" si="109"/>
        <v/>
      </c>
      <c r="BF34" s="476" t="str">
        <f t="shared" si="109"/>
        <v/>
      </c>
      <c r="BG34" s="479" t="str">
        <f t="shared" si="109"/>
        <v/>
      </c>
      <c r="BH34" s="480" t="str">
        <f t="shared" si="109"/>
        <v/>
      </c>
      <c r="BI34" s="476" t="str">
        <f t="shared" si="109"/>
        <v/>
      </c>
      <c r="BJ34" s="476" t="str">
        <f t="shared" si="109"/>
        <v/>
      </c>
      <c r="BK34" s="477" t="str">
        <f t="shared" si="109"/>
        <v/>
      </c>
      <c r="BL34" s="478" t="str">
        <f t="shared" si="109"/>
        <v/>
      </c>
      <c r="BM34" s="476" t="str">
        <f t="shared" si="109"/>
        <v/>
      </c>
      <c r="BN34" s="476" t="str">
        <f t="shared" si="109"/>
        <v/>
      </c>
      <c r="BO34" s="479" t="str">
        <f t="shared" si="109"/>
        <v/>
      </c>
      <c r="BP34" s="478" t="str">
        <f t="shared" ref="BP34:BW49" si="113">IF($O34="",IF(OR($J34="",$M34=""),"",IF(AND(BP$18&gt;=1*($J34&amp;":"&amp;$K34),BP$18&lt;=1*($M34&amp;":"&amp;$N34)),1,"")),IF(OR($J34="",$M34=""),"",IF(AND(BP$18&gt;=1*($J34&amp;":"&amp;$K34),BP$18&lt;=1*($M34&amp;":"&amp;$N34)),IF(AND(BP$18&gt;=1*($O34&amp;":"&amp;$P34),BP$18&lt;=1*($R34&amp;":"&amp;$S34)), "休",1),"")))</f>
        <v/>
      </c>
      <c r="BQ34" s="476" t="str">
        <f t="shared" si="110"/>
        <v/>
      </c>
      <c r="BR34" s="476" t="str">
        <f t="shared" si="110"/>
        <v/>
      </c>
      <c r="BS34" s="479" t="str">
        <f t="shared" si="110"/>
        <v/>
      </c>
      <c r="BT34" s="480" t="str">
        <f t="shared" si="110"/>
        <v/>
      </c>
      <c r="BU34" s="476" t="str">
        <f t="shared" si="110"/>
        <v/>
      </c>
      <c r="BV34" s="476" t="str">
        <f t="shared" si="110"/>
        <v/>
      </c>
      <c r="BW34" s="481" t="str">
        <f t="shared" si="110"/>
        <v/>
      </c>
      <c r="BX34" s="461"/>
    </row>
    <row r="35" spans="1:76" ht="15.95" customHeight="1">
      <c r="A35" s="1465"/>
      <c r="B35" s="472" t="s">
        <v>724</v>
      </c>
      <c r="C35" s="419" t="str">
        <f>VLOOKUP(B35,'p9'!C:Q,15,0)&amp;""</f>
        <v>×</v>
      </c>
      <c r="D35" s="419" t="str">
        <f>VLOOKUP(B35,'p9'!C:Q,2,0)&amp;""</f>
        <v/>
      </c>
      <c r="E35" s="473" t="str">
        <f>VLOOKUP(B35,'p9'!C:Q,4,0)&amp;""</f>
        <v/>
      </c>
      <c r="F35" s="473" t="str">
        <f>VLOOKUP(B35,'p9'!C:Q,7,0)&amp;""</f>
        <v/>
      </c>
      <c r="G35" s="419" t="str">
        <f>VLOOKUP(B35,'p9'!C:Q,13,0)&amp;""</f>
        <v/>
      </c>
      <c r="H35" s="419" t="str">
        <f>VLOOKUP(B35,'p9'!C:Q,14,0)&amp;""</f>
        <v/>
      </c>
      <c r="I35" s="557"/>
      <c r="J35" s="551"/>
      <c r="K35" s="552"/>
      <c r="L35" s="474" t="s">
        <v>656</v>
      </c>
      <c r="M35" s="553"/>
      <c r="N35" s="554"/>
      <c r="O35" s="555"/>
      <c r="P35" s="552"/>
      <c r="Q35" s="474" t="s">
        <v>656</v>
      </c>
      <c r="R35" s="553"/>
      <c r="S35" s="556"/>
      <c r="T35" s="475" t="str">
        <f t="shared" si="111"/>
        <v/>
      </c>
      <c r="U35" s="476" t="str">
        <f t="shared" si="111"/>
        <v/>
      </c>
      <c r="V35" s="476" t="str">
        <f t="shared" si="111"/>
        <v/>
      </c>
      <c r="W35" s="477" t="str">
        <f t="shared" si="111"/>
        <v/>
      </c>
      <c r="X35" s="478" t="str">
        <f t="shared" si="111"/>
        <v/>
      </c>
      <c r="Y35" s="476" t="str">
        <f t="shared" si="111"/>
        <v/>
      </c>
      <c r="Z35" s="476" t="str">
        <f t="shared" si="111"/>
        <v/>
      </c>
      <c r="AA35" s="479" t="str">
        <f t="shared" si="111"/>
        <v/>
      </c>
      <c r="AB35" s="480" t="str">
        <f t="shared" si="111"/>
        <v/>
      </c>
      <c r="AC35" s="476" t="str">
        <f t="shared" si="111"/>
        <v/>
      </c>
      <c r="AD35" s="476" t="str">
        <f t="shared" si="111"/>
        <v/>
      </c>
      <c r="AE35" s="477" t="str">
        <f t="shared" si="111"/>
        <v/>
      </c>
      <c r="AF35" s="478" t="str">
        <f t="shared" si="111"/>
        <v/>
      </c>
      <c r="AG35" s="476" t="str">
        <f t="shared" si="111"/>
        <v/>
      </c>
      <c r="AH35" s="476" t="str">
        <f t="shared" si="111"/>
        <v/>
      </c>
      <c r="AI35" s="479" t="str">
        <f t="shared" si="111"/>
        <v/>
      </c>
      <c r="AJ35" s="480" t="str">
        <f t="shared" ref="AJ35:AY50" si="114">IF($O35="",IF(OR($J35="",$M35=""),"",IF(AND(AJ$18&gt;=1*($J35&amp;":"&amp;$K35),AJ$18&lt;=1*($M35&amp;":"&amp;$N35)),1,"")),IF(OR($J35="",$M35=""),"",IF(AND(AJ$18&gt;=1*($J35&amp;":"&amp;$K35),AJ$18&lt;=1*($M35&amp;":"&amp;$N35)),IF(AND(AJ$18&gt;=1*($O35&amp;":"&amp;$P35),AJ$18&lt;=1*($R35&amp;":"&amp;$S35)), "休",1),"")))</f>
        <v/>
      </c>
      <c r="AK35" s="476" t="str">
        <f t="shared" si="114"/>
        <v/>
      </c>
      <c r="AL35" s="476" t="str">
        <f t="shared" si="114"/>
        <v/>
      </c>
      <c r="AM35" s="477" t="str">
        <f t="shared" si="114"/>
        <v/>
      </c>
      <c r="AN35" s="478" t="str">
        <f t="shared" si="114"/>
        <v/>
      </c>
      <c r="AO35" s="476" t="str">
        <f t="shared" si="114"/>
        <v/>
      </c>
      <c r="AP35" s="476" t="str">
        <f t="shared" si="114"/>
        <v/>
      </c>
      <c r="AQ35" s="479" t="str">
        <f t="shared" si="114"/>
        <v/>
      </c>
      <c r="AR35" s="480" t="str">
        <f t="shared" si="114"/>
        <v/>
      </c>
      <c r="AS35" s="476" t="str">
        <f t="shared" si="114"/>
        <v/>
      </c>
      <c r="AT35" s="476" t="str">
        <f t="shared" si="114"/>
        <v/>
      </c>
      <c r="AU35" s="477" t="str">
        <f t="shared" si="114"/>
        <v/>
      </c>
      <c r="AV35" s="478" t="str">
        <f t="shared" si="114"/>
        <v/>
      </c>
      <c r="AW35" s="476" t="str">
        <f t="shared" si="114"/>
        <v/>
      </c>
      <c r="AX35" s="476" t="str">
        <f t="shared" si="114"/>
        <v/>
      </c>
      <c r="AY35" s="479" t="str">
        <f t="shared" si="114"/>
        <v/>
      </c>
      <c r="AZ35" s="480" t="str">
        <f t="shared" si="112"/>
        <v/>
      </c>
      <c r="BA35" s="476" t="str">
        <f t="shared" si="112"/>
        <v/>
      </c>
      <c r="BB35" s="476" t="str">
        <f t="shared" si="112"/>
        <v/>
      </c>
      <c r="BC35" s="477" t="str">
        <f t="shared" si="112"/>
        <v/>
      </c>
      <c r="BD35" s="478" t="str">
        <f t="shared" si="112"/>
        <v/>
      </c>
      <c r="BE35" s="476" t="str">
        <f t="shared" si="112"/>
        <v/>
      </c>
      <c r="BF35" s="476" t="str">
        <f t="shared" si="112"/>
        <v/>
      </c>
      <c r="BG35" s="479" t="str">
        <f t="shared" si="112"/>
        <v/>
      </c>
      <c r="BH35" s="480" t="str">
        <f t="shared" si="112"/>
        <v/>
      </c>
      <c r="BI35" s="476" t="str">
        <f t="shared" si="112"/>
        <v/>
      </c>
      <c r="BJ35" s="476" t="str">
        <f t="shared" si="112"/>
        <v/>
      </c>
      <c r="BK35" s="477" t="str">
        <f t="shared" si="112"/>
        <v/>
      </c>
      <c r="BL35" s="478" t="str">
        <f t="shared" si="112"/>
        <v/>
      </c>
      <c r="BM35" s="476" t="str">
        <f t="shared" si="112"/>
        <v/>
      </c>
      <c r="BN35" s="476" t="str">
        <f t="shared" si="112"/>
        <v/>
      </c>
      <c r="BO35" s="479" t="str">
        <f t="shared" si="112"/>
        <v/>
      </c>
      <c r="BP35" s="478" t="str">
        <f t="shared" si="113"/>
        <v/>
      </c>
      <c r="BQ35" s="476" t="str">
        <f t="shared" si="113"/>
        <v/>
      </c>
      <c r="BR35" s="476" t="str">
        <f t="shared" si="113"/>
        <v/>
      </c>
      <c r="BS35" s="479" t="str">
        <f t="shared" si="113"/>
        <v/>
      </c>
      <c r="BT35" s="480" t="str">
        <f t="shared" si="113"/>
        <v/>
      </c>
      <c r="BU35" s="476" t="str">
        <f t="shared" si="113"/>
        <v/>
      </c>
      <c r="BV35" s="476" t="str">
        <f t="shared" si="113"/>
        <v/>
      </c>
      <c r="BW35" s="481" t="str">
        <f t="shared" si="113"/>
        <v/>
      </c>
      <c r="BX35" s="461"/>
    </row>
    <row r="36" spans="1:76" ht="15.95" customHeight="1">
      <c r="A36" s="1465"/>
      <c r="B36" s="472" t="s">
        <v>725</v>
      </c>
      <c r="C36" s="473" t="str">
        <f>VLOOKUP(B36,'p9'!C:Q,15,0)&amp;""</f>
        <v>×</v>
      </c>
      <c r="D36" s="419" t="str">
        <f>VLOOKUP(B36,'p9'!C:Q,2,0)&amp;""</f>
        <v/>
      </c>
      <c r="E36" s="473" t="str">
        <f>VLOOKUP(B36,'p9'!C:Q,4,0)&amp;""</f>
        <v/>
      </c>
      <c r="F36" s="473" t="str">
        <f>VLOOKUP(B36,'p9'!C:Q,7,0)&amp;""</f>
        <v/>
      </c>
      <c r="G36" s="419" t="str">
        <f>VLOOKUP(B36,'p9'!C:Q,13,0)&amp;""</f>
        <v/>
      </c>
      <c r="H36" s="419" t="str">
        <f>VLOOKUP(B36,'p9'!C:Q,14,0)&amp;""</f>
        <v/>
      </c>
      <c r="I36" s="557"/>
      <c r="J36" s="551"/>
      <c r="K36" s="552"/>
      <c r="L36" s="474" t="s">
        <v>656</v>
      </c>
      <c r="M36" s="553"/>
      <c r="N36" s="554"/>
      <c r="O36" s="555"/>
      <c r="P36" s="552"/>
      <c r="Q36" s="474" t="s">
        <v>656</v>
      </c>
      <c r="R36" s="553"/>
      <c r="S36" s="556"/>
      <c r="T36" s="475" t="str">
        <f t="shared" ref="T36:AI51" si="115">IF($O36="",IF(OR($J36="",$M36=""),"",IF(AND(T$18&gt;=1*($J36&amp;":"&amp;$K36),T$18&lt;=1*($M36&amp;":"&amp;$N36)),1,"")),IF(OR($J36="",$M36=""),"",IF(AND(T$18&gt;=1*($J36&amp;":"&amp;$K36),T$18&lt;=1*($M36&amp;":"&amp;$N36)),IF(AND(T$18&gt;=1*($O36&amp;":"&amp;$P36),T$18&lt;=1*($R36&amp;":"&amp;$S36)), "休",1),"")))</f>
        <v/>
      </c>
      <c r="U36" s="476" t="str">
        <f t="shared" si="115"/>
        <v/>
      </c>
      <c r="V36" s="476" t="str">
        <f t="shared" si="115"/>
        <v/>
      </c>
      <c r="W36" s="477" t="str">
        <f t="shared" si="115"/>
        <v/>
      </c>
      <c r="X36" s="478" t="str">
        <f t="shared" si="115"/>
        <v/>
      </c>
      <c r="Y36" s="476" t="str">
        <f t="shared" si="115"/>
        <v/>
      </c>
      <c r="Z36" s="476" t="str">
        <f t="shared" si="115"/>
        <v/>
      </c>
      <c r="AA36" s="479" t="str">
        <f t="shared" si="115"/>
        <v/>
      </c>
      <c r="AB36" s="480" t="str">
        <f t="shared" si="115"/>
        <v/>
      </c>
      <c r="AC36" s="476" t="str">
        <f t="shared" si="115"/>
        <v/>
      </c>
      <c r="AD36" s="476" t="str">
        <f t="shared" si="115"/>
        <v/>
      </c>
      <c r="AE36" s="477" t="str">
        <f t="shared" si="115"/>
        <v/>
      </c>
      <c r="AF36" s="478" t="str">
        <f t="shared" si="115"/>
        <v/>
      </c>
      <c r="AG36" s="476" t="str">
        <f t="shared" si="115"/>
        <v/>
      </c>
      <c r="AH36" s="476" t="str">
        <f t="shared" si="115"/>
        <v/>
      </c>
      <c r="AI36" s="479" t="str">
        <f t="shared" si="115"/>
        <v/>
      </c>
      <c r="AJ36" s="480" t="str">
        <f t="shared" si="114"/>
        <v/>
      </c>
      <c r="AK36" s="476" t="str">
        <f t="shared" si="114"/>
        <v/>
      </c>
      <c r="AL36" s="476" t="str">
        <f t="shared" si="114"/>
        <v/>
      </c>
      <c r="AM36" s="477" t="str">
        <f t="shared" si="114"/>
        <v/>
      </c>
      <c r="AN36" s="478" t="str">
        <f t="shared" si="114"/>
        <v/>
      </c>
      <c r="AO36" s="476" t="str">
        <f t="shared" si="114"/>
        <v/>
      </c>
      <c r="AP36" s="476" t="str">
        <f t="shared" si="114"/>
        <v/>
      </c>
      <c r="AQ36" s="479" t="str">
        <f t="shared" si="114"/>
        <v/>
      </c>
      <c r="AR36" s="480" t="str">
        <f t="shared" si="114"/>
        <v/>
      </c>
      <c r="AS36" s="476" t="str">
        <f t="shared" si="114"/>
        <v/>
      </c>
      <c r="AT36" s="476" t="str">
        <f t="shared" si="114"/>
        <v/>
      </c>
      <c r="AU36" s="477" t="str">
        <f t="shared" si="114"/>
        <v/>
      </c>
      <c r="AV36" s="478" t="str">
        <f t="shared" si="114"/>
        <v/>
      </c>
      <c r="AW36" s="476" t="str">
        <f t="shared" si="114"/>
        <v/>
      </c>
      <c r="AX36" s="476" t="str">
        <f t="shared" si="114"/>
        <v/>
      </c>
      <c r="AY36" s="479" t="str">
        <f t="shared" si="114"/>
        <v/>
      </c>
      <c r="AZ36" s="480" t="str">
        <f t="shared" si="112"/>
        <v/>
      </c>
      <c r="BA36" s="476" t="str">
        <f t="shared" si="112"/>
        <v/>
      </c>
      <c r="BB36" s="476" t="str">
        <f t="shared" si="112"/>
        <v/>
      </c>
      <c r="BC36" s="477" t="str">
        <f t="shared" si="112"/>
        <v/>
      </c>
      <c r="BD36" s="478" t="str">
        <f t="shared" si="112"/>
        <v/>
      </c>
      <c r="BE36" s="476" t="str">
        <f t="shared" si="112"/>
        <v/>
      </c>
      <c r="BF36" s="476" t="str">
        <f t="shared" si="112"/>
        <v/>
      </c>
      <c r="BG36" s="479" t="str">
        <f t="shared" si="112"/>
        <v/>
      </c>
      <c r="BH36" s="480" t="str">
        <f t="shared" si="112"/>
        <v/>
      </c>
      <c r="BI36" s="476" t="str">
        <f t="shared" si="112"/>
        <v/>
      </c>
      <c r="BJ36" s="476" t="str">
        <f t="shared" si="112"/>
        <v/>
      </c>
      <c r="BK36" s="477" t="str">
        <f t="shared" si="112"/>
        <v/>
      </c>
      <c r="BL36" s="478" t="str">
        <f t="shared" si="112"/>
        <v/>
      </c>
      <c r="BM36" s="476" t="str">
        <f t="shared" si="112"/>
        <v/>
      </c>
      <c r="BN36" s="476" t="str">
        <f t="shared" si="112"/>
        <v/>
      </c>
      <c r="BO36" s="479" t="str">
        <f t="shared" si="112"/>
        <v/>
      </c>
      <c r="BP36" s="478" t="str">
        <f t="shared" si="113"/>
        <v/>
      </c>
      <c r="BQ36" s="476" t="str">
        <f t="shared" si="113"/>
        <v/>
      </c>
      <c r="BR36" s="476" t="str">
        <f t="shared" si="113"/>
        <v/>
      </c>
      <c r="BS36" s="479" t="str">
        <f t="shared" si="113"/>
        <v/>
      </c>
      <c r="BT36" s="480" t="str">
        <f t="shared" si="113"/>
        <v/>
      </c>
      <c r="BU36" s="476" t="str">
        <f t="shared" si="113"/>
        <v/>
      </c>
      <c r="BV36" s="476" t="str">
        <f t="shared" si="113"/>
        <v/>
      </c>
      <c r="BW36" s="481" t="str">
        <f t="shared" si="113"/>
        <v/>
      </c>
      <c r="BX36" s="461"/>
    </row>
    <row r="37" spans="1:76" ht="15.95" customHeight="1">
      <c r="A37" s="1465"/>
      <c r="B37" s="472" t="s">
        <v>726</v>
      </c>
      <c r="C37" s="419" t="str">
        <f>VLOOKUP(B37,'p9'!C:Q,15,0)&amp;""</f>
        <v>×</v>
      </c>
      <c r="D37" s="419" t="str">
        <f>VLOOKUP(B37,'p9'!C:Q,2,0)&amp;""</f>
        <v/>
      </c>
      <c r="E37" s="473" t="str">
        <f>VLOOKUP(B37,'p9'!C:Q,4,0)&amp;""</f>
        <v/>
      </c>
      <c r="F37" s="473" t="str">
        <f>VLOOKUP(B37,'p9'!C:Q,7,0)&amp;""</f>
        <v/>
      </c>
      <c r="G37" s="419" t="str">
        <f>VLOOKUP(B37,'p9'!C:Q,13,0)&amp;""</f>
        <v/>
      </c>
      <c r="H37" s="419" t="str">
        <f>VLOOKUP(B37,'p9'!C:Q,14,0)&amp;""</f>
        <v/>
      </c>
      <c r="I37" s="557"/>
      <c r="J37" s="551"/>
      <c r="K37" s="552"/>
      <c r="L37" s="474" t="s">
        <v>656</v>
      </c>
      <c r="M37" s="553"/>
      <c r="N37" s="554"/>
      <c r="O37" s="555"/>
      <c r="P37" s="552"/>
      <c r="Q37" s="474" t="s">
        <v>656</v>
      </c>
      <c r="R37" s="553"/>
      <c r="S37" s="556"/>
      <c r="T37" s="475" t="str">
        <f t="shared" si="115"/>
        <v/>
      </c>
      <c r="U37" s="476" t="str">
        <f t="shared" si="115"/>
        <v/>
      </c>
      <c r="V37" s="476" t="str">
        <f t="shared" si="115"/>
        <v/>
      </c>
      <c r="W37" s="477" t="str">
        <f t="shared" si="115"/>
        <v/>
      </c>
      <c r="X37" s="478" t="str">
        <f t="shared" si="115"/>
        <v/>
      </c>
      <c r="Y37" s="476" t="str">
        <f t="shared" si="115"/>
        <v/>
      </c>
      <c r="Z37" s="476" t="str">
        <f t="shared" si="115"/>
        <v/>
      </c>
      <c r="AA37" s="479" t="str">
        <f t="shared" si="115"/>
        <v/>
      </c>
      <c r="AB37" s="480" t="str">
        <f t="shared" si="115"/>
        <v/>
      </c>
      <c r="AC37" s="476" t="str">
        <f t="shared" si="115"/>
        <v/>
      </c>
      <c r="AD37" s="476" t="str">
        <f t="shared" si="115"/>
        <v/>
      </c>
      <c r="AE37" s="477" t="str">
        <f t="shared" si="115"/>
        <v/>
      </c>
      <c r="AF37" s="478" t="str">
        <f t="shared" si="115"/>
        <v/>
      </c>
      <c r="AG37" s="476" t="str">
        <f t="shared" si="115"/>
        <v/>
      </c>
      <c r="AH37" s="476" t="str">
        <f t="shared" si="115"/>
        <v/>
      </c>
      <c r="AI37" s="479" t="str">
        <f t="shared" si="115"/>
        <v/>
      </c>
      <c r="AJ37" s="480" t="str">
        <f t="shared" si="114"/>
        <v/>
      </c>
      <c r="AK37" s="476" t="str">
        <f t="shared" si="114"/>
        <v/>
      </c>
      <c r="AL37" s="476" t="str">
        <f t="shared" si="114"/>
        <v/>
      </c>
      <c r="AM37" s="477" t="str">
        <f t="shared" si="114"/>
        <v/>
      </c>
      <c r="AN37" s="478" t="str">
        <f t="shared" si="114"/>
        <v/>
      </c>
      <c r="AO37" s="476" t="str">
        <f t="shared" si="114"/>
        <v/>
      </c>
      <c r="AP37" s="476" t="str">
        <f t="shared" si="114"/>
        <v/>
      </c>
      <c r="AQ37" s="479" t="str">
        <f t="shared" si="114"/>
        <v/>
      </c>
      <c r="AR37" s="480" t="str">
        <f t="shared" si="114"/>
        <v/>
      </c>
      <c r="AS37" s="476" t="str">
        <f t="shared" si="114"/>
        <v/>
      </c>
      <c r="AT37" s="476" t="str">
        <f t="shared" si="114"/>
        <v/>
      </c>
      <c r="AU37" s="477" t="str">
        <f t="shared" si="114"/>
        <v/>
      </c>
      <c r="AV37" s="478" t="str">
        <f t="shared" si="114"/>
        <v/>
      </c>
      <c r="AW37" s="476" t="str">
        <f t="shared" si="114"/>
        <v/>
      </c>
      <c r="AX37" s="476" t="str">
        <f t="shared" si="114"/>
        <v/>
      </c>
      <c r="AY37" s="479" t="str">
        <f t="shared" si="114"/>
        <v/>
      </c>
      <c r="AZ37" s="480" t="str">
        <f t="shared" si="112"/>
        <v/>
      </c>
      <c r="BA37" s="476" t="str">
        <f t="shared" si="112"/>
        <v/>
      </c>
      <c r="BB37" s="476" t="str">
        <f t="shared" si="112"/>
        <v/>
      </c>
      <c r="BC37" s="477" t="str">
        <f t="shared" si="112"/>
        <v/>
      </c>
      <c r="BD37" s="478" t="str">
        <f t="shared" si="112"/>
        <v/>
      </c>
      <c r="BE37" s="476" t="str">
        <f t="shared" si="112"/>
        <v/>
      </c>
      <c r="BF37" s="476" t="str">
        <f t="shared" si="112"/>
        <v/>
      </c>
      <c r="BG37" s="479" t="str">
        <f t="shared" si="112"/>
        <v/>
      </c>
      <c r="BH37" s="480" t="str">
        <f t="shared" si="112"/>
        <v/>
      </c>
      <c r="BI37" s="476" t="str">
        <f t="shared" si="112"/>
        <v/>
      </c>
      <c r="BJ37" s="476" t="str">
        <f t="shared" si="112"/>
        <v/>
      </c>
      <c r="BK37" s="477" t="str">
        <f t="shared" si="112"/>
        <v/>
      </c>
      <c r="BL37" s="478" t="str">
        <f t="shared" si="112"/>
        <v/>
      </c>
      <c r="BM37" s="476" t="str">
        <f t="shared" si="112"/>
        <v/>
      </c>
      <c r="BN37" s="476" t="str">
        <f t="shared" si="112"/>
        <v/>
      </c>
      <c r="BO37" s="479" t="str">
        <f t="shared" si="112"/>
        <v/>
      </c>
      <c r="BP37" s="478" t="str">
        <f t="shared" si="113"/>
        <v/>
      </c>
      <c r="BQ37" s="476" t="str">
        <f t="shared" si="113"/>
        <v/>
      </c>
      <c r="BR37" s="476" t="str">
        <f t="shared" si="113"/>
        <v/>
      </c>
      <c r="BS37" s="479" t="str">
        <f t="shared" si="113"/>
        <v/>
      </c>
      <c r="BT37" s="480" t="str">
        <f t="shared" si="113"/>
        <v/>
      </c>
      <c r="BU37" s="476" t="str">
        <f t="shared" si="113"/>
        <v/>
      </c>
      <c r="BV37" s="476" t="str">
        <f t="shared" si="113"/>
        <v/>
      </c>
      <c r="BW37" s="481" t="str">
        <f t="shared" si="113"/>
        <v/>
      </c>
      <c r="BX37" s="461"/>
    </row>
    <row r="38" spans="1:76" ht="15.95" customHeight="1">
      <c r="A38" s="1465"/>
      <c r="B38" s="419" t="s">
        <v>727</v>
      </c>
      <c r="C38" s="473" t="str">
        <f>VLOOKUP(B38,'p9'!C:Q,15,0)&amp;""</f>
        <v>×</v>
      </c>
      <c r="D38" s="419" t="str">
        <f>VLOOKUP(B38,'p9'!C:Q,2,0)&amp;""</f>
        <v/>
      </c>
      <c r="E38" s="419" t="str">
        <f>VLOOKUP(B38,'p9'!C:Q,4,0)&amp;""</f>
        <v/>
      </c>
      <c r="F38" s="419" t="str">
        <f>VLOOKUP(B38,'p9'!C:Q,7,0)&amp;""</f>
        <v/>
      </c>
      <c r="G38" s="419" t="str">
        <f>VLOOKUP(B38,'p9'!C:Q,13,0)&amp;""</f>
        <v/>
      </c>
      <c r="H38" s="419" t="str">
        <f>VLOOKUP(B38,'p9'!C:Q,14,0)&amp;""</f>
        <v/>
      </c>
      <c r="I38" s="431"/>
      <c r="J38" s="432"/>
      <c r="K38" s="434"/>
      <c r="L38" s="373" t="s">
        <v>656</v>
      </c>
      <c r="M38" s="435"/>
      <c r="N38" s="558"/>
      <c r="O38" s="559"/>
      <c r="P38" s="434"/>
      <c r="Q38" s="373" t="s">
        <v>656</v>
      </c>
      <c r="R38" s="435"/>
      <c r="S38" s="433"/>
      <c r="T38" s="374" t="str">
        <f t="shared" si="115"/>
        <v/>
      </c>
      <c r="U38" s="445" t="str">
        <f t="shared" si="115"/>
        <v/>
      </c>
      <c r="V38" s="445" t="str">
        <f t="shared" si="115"/>
        <v/>
      </c>
      <c r="W38" s="446" t="str">
        <f t="shared" si="115"/>
        <v/>
      </c>
      <c r="X38" s="458" t="str">
        <f t="shared" si="115"/>
        <v/>
      </c>
      <c r="Y38" s="445" t="str">
        <f t="shared" si="115"/>
        <v/>
      </c>
      <c r="Z38" s="445" t="str">
        <f t="shared" si="115"/>
        <v/>
      </c>
      <c r="AA38" s="457" t="str">
        <f t="shared" si="115"/>
        <v/>
      </c>
      <c r="AB38" s="447" t="str">
        <f t="shared" si="115"/>
        <v/>
      </c>
      <c r="AC38" s="445" t="str">
        <f t="shared" si="115"/>
        <v/>
      </c>
      <c r="AD38" s="445" t="str">
        <f t="shared" si="115"/>
        <v/>
      </c>
      <c r="AE38" s="446" t="str">
        <f t="shared" si="115"/>
        <v/>
      </c>
      <c r="AF38" s="458" t="str">
        <f t="shared" si="115"/>
        <v/>
      </c>
      <c r="AG38" s="445" t="str">
        <f t="shared" si="115"/>
        <v/>
      </c>
      <c r="AH38" s="445" t="str">
        <f t="shared" si="115"/>
        <v/>
      </c>
      <c r="AI38" s="457" t="str">
        <f t="shared" si="115"/>
        <v/>
      </c>
      <c r="AJ38" s="447" t="str">
        <f t="shared" si="114"/>
        <v/>
      </c>
      <c r="AK38" s="445" t="str">
        <f t="shared" si="114"/>
        <v/>
      </c>
      <c r="AL38" s="445" t="str">
        <f t="shared" si="114"/>
        <v/>
      </c>
      <c r="AM38" s="446" t="str">
        <f t="shared" si="114"/>
        <v/>
      </c>
      <c r="AN38" s="458" t="str">
        <f t="shared" si="114"/>
        <v/>
      </c>
      <c r="AO38" s="445" t="str">
        <f t="shared" si="114"/>
        <v/>
      </c>
      <c r="AP38" s="445" t="str">
        <f t="shared" si="114"/>
        <v/>
      </c>
      <c r="AQ38" s="457" t="str">
        <f t="shared" si="114"/>
        <v/>
      </c>
      <c r="AR38" s="447" t="str">
        <f t="shared" si="114"/>
        <v/>
      </c>
      <c r="AS38" s="445" t="str">
        <f t="shared" si="114"/>
        <v/>
      </c>
      <c r="AT38" s="445" t="str">
        <f t="shared" si="114"/>
        <v/>
      </c>
      <c r="AU38" s="446" t="str">
        <f t="shared" si="114"/>
        <v/>
      </c>
      <c r="AV38" s="458" t="str">
        <f t="shared" si="114"/>
        <v/>
      </c>
      <c r="AW38" s="445" t="str">
        <f t="shared" si="114"/>
        <v/>
      </c>
      <c r="AX38" s="445" t="str">
        <f t="shared" si="114"/>
        <v/>
      </c>
      <c r="AY38" s="457" t="str">
        <f t="shared" si="114"/>
        <v/>
      </c>
      <c r="AZ38" s="447" t="str">
        <f t="shared" si="112"/>
        <v/>
      </c>
      <c r="BA38" s="445" t="str">
        <f t="shared" si="112"/>
        <v/>
      </c>
      <c r="BB38" s="445" t="str">
        <f t="shared" si="112"/>
        <v/>
      </c>
      <c r="BC38" s="446" t="str">
        <f t="shared" si="112"/>
        <v/>
      </c>
      <c r="BD38" s="458" t="str">
        <f t="shared" si="112"/>
        <v/>
      </c>
      <c r="BE38" s="445" t="str">
        <f t="shared" si="112"/>
        <v/>
      </c>
      <c r="BF38" s="445" t="str">
        <f t="shared" si="112"/>
        <v/>
      </c>
      <c r="BG38" s="457" t="str">
        <f t="shared" si="112"/>
        <v/>
      </c>
      <c r="BH38" s="447" t="str">
        <f t="shared" si="112"/>
        <v/>
      </c>
      <c r="BI38" s="445" t="str">
        <f t="shared" si="112"/>
        <v/>
      </c>
      <c r="BJ38" s="445" t="str">
        <f t="shared" si="112"/>
        <v/>
      </c>
      <c r="BK38" s="446" t="str">
        <f t="shared" si="112"/>
        <v/>
      </c>
      <c r="BL38" s="458" t="str">
        <f t="shared" si="112"/>
        <v/>
      </c>
      <c r="BM38" s="445" t="str">
        <f t="shared" si="112"/>
        <v/>
      </c>
      <c r="BN38" s="445" t="str">
        <f t="shared" si="112"/>
        <v/>
      </c>
      <c r="BO38" s="457" t="str">
        <f t="shared" si="112"/>
        <v/>
      </c>
      <c r="BP38" s="458" t="str">
        <f t="shared" si="113"/>
        <v/>
      </c>
      <c r="BQ38" s="445" t="str">
        <f t="shared" si="113"/>
        <v/>
      </c>
      <c r="BR38" s="445" t="str">
        <f t="shared" si="113"/>
        <v/>
      </c>
      <c r="BS38" s="457" t="str">
        <f t="shared" si="113"/>
        <v/>
      </c>
      <c r="BT38" s="447" t="str">
        <f t="shared" si="113"/>
        <v/>
      </c>
      <c r="BU38" s="445" t="str">
        <f t="shared" si="113"/>
        <v/>
      </c>
      <c r="BV38" s="445" t="str">
        <f t="shared" si="113"/>
        <v/>
      </c>
      <c r="BW38" s="448" t="str">
        <f t="shared" si="113"/>
        <v/>
      </c>
    </row>
    <row r="39" spans="1:76" ht="15.95" customHeight="1">
      <c r="A39" s="1465"/>
      <c r="B39" s="419" t="s">
        <v>728</v>
      </c>
      <c r="C39" s="419" t="str">
        <f>VLOOKUP(B39,'p9'!C:Q,15,0)&amp;""</f>
        <v>×</v>
      </c>
      <c r="D39" s="419" t="str">
        <f>VLOOKUP(B39,'p9'!C:Q,2,0)&amp;""</f>
        <v/>
      </c>
      <c r="E39" s="419" t="str">
        <f>VLOOKUP(B39,'p9'!C:Q,4,0)&amp;""</f>
        <v/>
      </c>
      <c r="F39" s="419" t="str">
        <f>VLOOKUP(B39,'p9'!C:Q,7,0)&amp;""</f>
        <v/>
      </c>
      <c r="G39" s="419" t="str">
        <f>VLOOKUP(B39,'p9'!C:Q,13,0)&amp;""</f>
        <v/>
      </c>
      <c r="H39" s="419" t="str">
        <f>VLOOKUP(B39,'p9'!C:Q,14,0)&amp;""</f>
        <v/>
      </c>
      <c r="I39" s="431"/>
      <c r="J39" s="432"/>
      <c r="K39" s="434"/>
      <c r="L39" s="373" t="s">
        <v>656</v>
      </c>
      <c r="M39" s="435"/>
      <c r="N39" s="558"/>
      <c r="O39" s="559"/>
      <c r="P39" s="434"/>
      <c r="Q39" s="373" t="s">
        <v>656</v>
      </c>
      <c r="R39" s="435"/>
      <c r="S39" s="433"/>
      <c r="T39" s="374" t="str">
        <f t="shared" si="115"/>
        <v/>
      </c>
      <c r="U39" s="445" t="str">
        <f t="shared" si="115"/>
        <v/>
      </c>
      <c r="V39" s="445" t="str">
        <f t="shared" si="115"/>
        <v/>
      </c>
      <c r="W39" s="446" t="str">
        <f t="shared" si="115"/>
        <v/>
      </c>
      <c r="X39" s="458" t="str">
        <f t="shared" si="115"/>
        <v/>
      </c>
      <c r="Y39" s="445" t="str">
        <f t="shared" si="115"/>
        <v/>
      </c>
      <c r="Z39" s="445" t="str">
        <f t="shared" si="115"/>
        <v/>
      </c>
      <c r="AA39" s="457" t="str">
        <f t="shared" si="115"/>
        <v/>
      </c>
      <c r="AB39" s="447" t="str">
        <f t="shared" si="115"/>
        <v/>
      </c>
      <c r="AC39" s="445" t="str">
        <f t="shared" si="115"/>
        <v/>
      </c>
      <c r="AD39" s="445" t="str">
        <f t="shared" si="115"/>
        <v/>
      </c>
      <c r="AE39" s="446" t="str">
        <f t="shared" si="115"/>
        <v/>
      </c>
      <c r="AF39" s="458" t="str">
        <f t="shared" si="115"/>
        <v/>
      </c>
      <c r="AG39" s="445" t="str">
        <f t="shared" si="115"/>
        <v/>
      </c>
      <c r="AH39" s="445" t="str">
        <f t="shared" si="115"/>
        <v/>
      </c>
      <c r="AI39" s="457" t="str">
        <f t="shared" si="115"/>
        <v/>
      </c>
      <c r="AJ39" s="447" t="str">
        <f t="shared" si="114"/>
        <v/>
      </c>
      <c r="AK39" s="445" t="str">
        <f t="shared" si="114"/>
        <v/>
      </c>
      <c r="AL39" s="445" t="str">
        <f t="shared" si="114"/>
        <v/>
      </c>
      <c r="AM39" s="446" t="str">
        <f t="shared" si="114"/>
        <v/>
      </c>
      <c r="AN39" s="458" t="str">
        <f t="shared" si="114"/>
        <v/>
      </c>
      <c r="AO39" s="445" t="str">
        <f t="shared" si="114"/>
        <v/>
      </c>
      <c r="AP39" s="445" t="str">
        <f t="shared" si="114"/>
        <v/>
      </c>
      <c r="AQ39" s="457" t="str">
        <f t="shared" si="114"/>
        <v/>
      </c>
      <c r="AR39" s="447" t="str">
        <f t="shared" si="114"/>
        <v/>
      </c>
      <c r="AS39" s="445" t="str">
        <f t="shared" si="114"/>
        <v/>
      </c>
      <c r="AT39" s="445" t="str">
        <f t="shared" si="114"/>
        <v/>
      </c>
      <c r="AU39" s="446" t="str">
        <f t="shared" si="114"/>
        <v/>
      </c>
      <c r="AV39" s="458" t="str">
        <f t="shared" si="114"/>
        <v/>
      </c>
      <c r="AW39" s="445" t="str">
        <f t="shared" si="114"/>
        <v/>
      </c>
      <c r="AX39" s="445" t="str">
        <f t="shared" si="114"/>
        <v/>
      </c>
      <c r="AY39" s="457" t="str">
        <f t="shared" si="114"/>
        <v/>
      </c>
      <c r="AZ39" s="447" t="str">
        <f t="shared" si="112"/>
        <v/>
      </c>
      <c r="BA39" s="445" t="str">
        <f t="shared" si="112"/>
        <v/>
      </c>
      <c r="BB39" s="445" t="str">
        <f t="shared" si="112"/>
        <v/>
      </c>
      <c r="BC39" s="446" t="str">
        <f t="shared" si="112"/>
        <v/>
      </c>
      <c r="BD39" s="458" t="str">
        <f t="shared" si="112"/>
        <v/>
      </c>
      <c r="BE39" s="445" t="str">
        <f t="shared" si="112"/>
        <v/>
      </c>
      <c r="BF39" s="445" t="str">
        <f t="shared" si="112"/>
        <v/>
      </c>
      <c r="BG39" s="457" t="str">
        <f t="shared" si="112"/>
        <v/>
      </c>
      <c r="BH39" s="447" t="str">
        <f t="shared" si="112"/>
        <v/>
      </c>
      <c r="BI39" s="445" t="str">
        <f t="shared" si="112"/>
        <v/>
      </c>
      <c r="BJ39" s="445" t="str">
        <f t="shared" si="112"/>
        <v/>
      </c>
      <c r="BK39" s="446" t="str">
        <f t="shared" si="112"/>
        <v/>
      </c>
      <c r="BL39" s="458" t="str">
        <f t="shared" si="112"/>
        <v/>
      </c>
      <c r="BM39" s="445" t="str">
        <f t="shared" si="112"/>
        <v/>
      </c>
      <c r="BN39" s="445" t="str">
        <f t="shared" si="112"/>
        <v/>
      </c>
      <c r="BO39" s="457" t="str">
        <f t="shared" si="112"/>
        <v/>
      </c>
      <c r="BP39" s="458" t="str">
        <f t="shared" si="113"/>
        <v/>
      </c>
      <c r="BQ39" s="445" t="str">
        <f t="shared" si="113"/>
        <v/>
      </c>
      <c r="BR39" s="445" t="str">
        <f t="shared" si="113"/>
        <v/>
      </c>
      <c r="BS39" s="457" t="str">
        <f t="shared" si="113"/>
        <v/>
      </c>
      <c r="BT39" s="447" t="str">
        <f t="shared" si="113"/>
        <v/>
      </c>
      <c r="BU39" s="445" t="str">
        <f t="shared" si="113"/>
        <v/>
      </c>
      <c r="BV39" s="445" t="str">
        <f t="shared" si="113"/>
        <v/>
      </c>
      <c r="BW39" s="448" t="str">
        <f t="shared" si="113"/>
        <v/>
      </c>
    </row>
    <row r="40" spans="1:76" ht="15.95" customHeight="1">
      <c r="A40" s="1465"/>
      <c r="B40" s="419" t="s">
        <v>729</v>
      </c>
      <c r="C40" s="473" t="str">
        <f>VLOOKUP(B40,'p9'!C:Q,15,0)&amp;""</f>
        <v>×</v>
      </c>
      <c r="D40" s="419" t="str">
        <f>VLOOKUP(B40,'p9'!C:Q,2,0)&amp;""</f>
        <v/>
      </c>
      <c r="E40" s="419" t="str">
        <f>VLOOKUP(B40,'p9'!C:Q,4,0)&amp;""</f>
        <v/>
      </c>
      <c r="F40" s="419" t="str">
        <f>VLOOKUP(B40,'p9'!C:Q,7,0)&amp;""</f>
        <v/>
      </c>
      <c r="G40" s="419" t="str">
        <f>VLOOKUP(B40,'p9'!C:Q,13,0)&amp;""</f>
        <v/>
      </c>
      <c r="H40" s="419" t="str">
        <f>VLOOKUP(B40,'p9'!C:Q,14,0)&amp;""</f>
        <v/>
      </c>
      <c r="I40" s="431"/>
      <c r="J40" s="432"/>
      <c r="K40" s="434"/>
      <c r="L40" s="373" t="s">
        <v>656</v>
      </c>
      <c r="M40" s="435"/>
      <c r="N40" s="558"/>
      <c r="O40" s="559"/>
      <c r="P40" s="434"/>
      <c r="Q40" s="373" t="s">
        <v>656</v>
      </c>
      <c r="R40" s="435"/>
      <c r="S40" s="433"/>
      <c r="T40" s="374" t="str">
        <f t="shared" si="115"/>
        <v/>
      </c>
      <c r="U40" s="445" t="str">
        <f t="shared" si="115"/>
        <v/>
      </c>
      <c r="V40" s="445" t="str">
        <f t="shared" si="115"/>
        <v/>
      </c>
      <c r="W40" s="446" t="str">
        <f t="shared" si="115"/>
        <v/>
      </c>
      <c r="X40" s="458" t="str">
        <f t="shared" si="115"/>
        <v/>
      </c>
      <c r="Y40" s="445" t="str">
        <f t="shared" si="115"/>
        <v/>
      </c>
      <c r="Z40" s="445" t="str">
        <f t="shared" si="115"/>
        <v/>
      </c>
      <c r="AA40" s="457" t="str">
        <f t="shared" si="115"/>
        <v/>
      </c>
      <c r="AB40" s="447" t="str">
        <f t="shared" si="115"/>
        <v/>
      </c>
      <c r="AC40" s="445" t="str">
        <f t="shared" si="115"/>
        <v/>
      </c>
      <c r="AD40" s="445" t="str">
        <f t="shared" si="115"/>
        <v/>
      </c>
      <c r="AE40" s="446" t="str">
        <f t="shared" si="115"/>
        <v/>
      </c>
      <c r="AF40" s="458" t="str">
        <f t="shared" si="115"/>
        <v/>
      </c>
      <c r="AG40" s="445" t="str">
        <f t="shared" si="115"/>
        <v/>
      </c>
      <c r="AH40" s="445" t="str">
        <f t="shared" si="115"/>
        <v/>
      </c>
      <c r="AI40" s="457" t="str">
        <f t="shared" si="115"/>
        <v/>
      </c>
      <c r="AJ40" s="447" t="str">
        <f t="shared" si="114"/>
        <v/>
      </c>
      <c r="AK40" s="445" t="str">
        <f t="shared" si="114"/>
        <v/>
      </c>
      <c r="AL40" s="445" t="str">
        <f t="shared" si="114"/>
        <v/>
      </c>
      <c r="AM40" s="446" t="str">
        <f t="shared" si="114"/>
        <v/>
      </c>
      <c r="AN40" s="458" t="str">
        <f t="shared" si="114"/>
        <v/>
      </c>
      <c r="AO40" s="445" t="str">
        <f t="shared" si="114"/>
        <v/>
      </c>
      <c r="AP40" s="445" t="str">
        <f t="shared" si="114"/>
        <v/>
      </c>
      <c r="AQ40" s="457" t="str">
        <f t="shared" si="114"/>
        <v/>
      </c>
      <c r="AR40" s="447" t="str">
        <f t="shared" si="114"/>
        <v/>
      </c>
      <c r="AS40" s="445" t="str">
        <f t="shared" si="114"/>
        <v/>
      </c>
      <c r="AT40" s="445" t="str">
        <f t="shared" si="114"/>
        <v/>
      </c>
      <c r="AU40" s="446" t="str">
        <f t="shared" si="114"/>
        <v/>
      </c>
      <c r="AV40" s="458" t="str">
        <f t="shared" si="114"/>
        <v/>
      </c>
      <c r="AW40" s="445" t="str">
        <f t="shared" si="114"/>
        <v/>
      </c>
      <c r="AX40" s="445" t="str">
        <f t="shared" si="114"/>
        <v/>
      </c>
      <c r="AY40" s="457" t="str">
        <f t="shared" si="114"/>
        <v/>
      </c>
      <c r="AZ40" s="447" t="str">
        <f t="shared" si="112"/>
        <v/>
      </c>
      <c r="BA40" s="445" t="str">
        <f t="shared" si="112"/>
        <v/>
      </c>
      <c r="BB40" s="445" t="str">
        <f t="shared" si="112"/>
        <v/>
      </c>
      <c r="BC40" s="446" t="str">
        <f t="shared" si="112"/>
        <v/>
      </c>
      <c r="BD40" s="458" t="str">
        <f t="shared" si="112"/>
        <v/>
      </c>
      <c r="BE40" s="445" t="str">
        <f t="shared" si="112"/>
        <v/>
      </c>
      <c r="BF40" s="445" t="str">
        <f t="shared" si="112"/>
        <v/>
      </c>
      <c r="BG40" s="457" t="str">
        <f t="shared" si="112"/>
        <v/>
      </c>
      <c r="BH40" s="447" t="str">
        <f t="shared" si="112"/>
        <v/>
      </c>
      <c r="BI40" s="445" t="str">
        <f t="shared" si="112"/>
        <v/>
      </c>
      <c r="BJ40" s="445" t="str">
        <f t="shared" si="112"/>
        <v/>
      </c>
      <c r="BK40" s="446" t="str">
        <f t="shared" si="112"/>
        <v/>
      </c>
      <c r="BL40" s="458" t="str">
        <f t="shared" si="112"/>
        <v/>
      </c>
      <c r="BM40" s="445" t="str">
        <f t="shared" si="112"/>
        <v/>
      </c>
      <c r="BN40" s="445" t="str">
        <f t="shared" si="112"/>
        <v/>
      </c>
      <c r="BO40" s="457" t="str">
        <f t="shared" si="112"/>
        <v/>
      </c>
      <c r="BP40" s="458" t="str">
        <f t="shared" si="113"/>
        <v/>
      </c>
      <c r="BQ40" s="445" t="str">
        <f t="shared" si="113"/>
        <v/>
      </c>
      <c r="BR40" s="445" t="str">
        <f t="shared" si="113"/>
        <v/>
      </c>
      <c r="BS40" s="457" t="str">
        <f t="shared" si="113"/>
        <v/>
      </c>
      <c r="BT40" s="447" t="str">
        <f t="shared" si="113"/>
        <v/>
      </c>
      <c r="BU40" s="445" t="str">
        <f t="shared" si="113"/>
        <v/>
      </c>
      <c r="BV40" s="445" t="str">
        <f t="shared" si="113"/>
        <v/>
      </c>
      <c r="BW40" s="448" t="str">
        <f t="shared" si="113"/>
        <v/>
      </c>
    </row>
    <row r="41" spans="1:76" ht="15.95" customHeight="1">
      <c r="A41" s="1465"/>
      <c r="B41" s="419" t="s">
        <v>730</v>
      </c>
      <c r="C41" s="419" t="str">
        <f>VLOOKUP(B41,'p9'!C:Q,15,0)&amp;""</f>
        <v>×</v>
      </c>
      <c r="D41" s="419" t="str">
        <f>VLOOKUP(B41,'p9'!C:Q,2,0)&amp;""</f>
        <v/>
      </c>
      <c r="E41" s="419" t="str">
        <f>VLOOKUP(B41,'p9'!C:Q,4,0)&amp;""</f>
        <v/>
      </c>
      <c r="F41" s="419" t="str">
        <f>VLOOKUP(B41,'p9'!C:Q,7,0)&amp;""</f>
        <v/>
      </c>
      <c r="G41" s="419" t="str">
        <f>VLOOKUP(B41,'p9'!C:Q,13,0)&amp;""</f>
        <v/>
      </c>
      <c r="H41" s="419" t="str">
        <f>VLOOKUP(B41,'p9'!C:Q,14,0)&amp;""</f>
        <v/>
      </c>
      <c r="I41" s="431"/>
      <c r="J41" s="432"/>
      <c r="K41" s="434"/>
      <c r="L41" s="373" t="s">
        <v>656</v>
      </c>
      <c r="M41" s="435"/>
      <c r="N41" s="558"/>
      <c r="O41" s="559"/>
      <c r="P41" s="434"/>
      <c r="Q41" s="373" t="s">
        <v>656</v>
      </c>
      <c r="R41" s="435"/>
      <c r="S41" s="433"/>
      <c r="T41" s="374" t="str">
        <f t="shared" si="115"/>
        <v/>
      </c>
      <c r="U41" s="445" t="str">
        <f t="shared" si="115"/>
        <v/>
      </c>
      <c r="V41" s="445" t="str">
        <f t="shared" si="115"/>
        <v/>
      </c>
      <c r="W41" s="446" t="str">
        <f t="shared" si="115"/>
        <v/>
      </c>
      <c r="X41" s="458" t="str">
        <f t="shared" si="115"/>
        <v/>
      </c>
      <c r="Y41" s="445" t="str">
        <f t="shared" si="115"/>
        <v/>
      </c>
      <c r="Z41" s="445" t="str">
        <f t="shared" si="115"/>
        <v/>
      </c>
      <c r="AA41" s="457" t="str">
        <f t="shared" si="115"/>
        <v/>
      </c>
      <c r="AB41" s="447" t="str">
        <f t="shared" si="115"/>
        <v/>
      </c>
      <c r="AC41" s="445" t="str">
        <f t="shared" si="115"/>
        <v/>
      </c>
      <c r="AD41" s="445" t="str">
        <f t="shared" si="115"/>
        <v/>
      </c>
      <c r="AE41" s="446" t="str">
        <f t="shared" si="115"/>
        <v/>
      </c>
      <c r="AF41" s="458" t="str">
        <f t="shared" si="115"/>
        <v/>
      </c>
      <c r="AG41" s="445" t="str">
        <f t="shared" si="115"/>
        <v/>
      </c>
      <c r="AH41" s="445" t="str">
        <f t="shared" si="115"/>
        <v/>
      </c>
      <c r="AI41" s="457" t="str">
        <f t="shared" si="115"/>
        <v/>
      </c>
      <c r="AJ41" s="447" t="str">
        <f t="shared" si="114"/>
        <v/>
      </c>
      <c r="AK41" s="445" t="str">
        <f t="shared" si="114"/>
        <v/>
      </c>
      <c r="AL41" s="445" t="str">
        <f t="shared" si="114"/>
        <v/>
      </c>
      <c r="AM41" s="446" t="str">
        <f t="shared" si="114"/>
        <v/>
      </c>
      <c r="AN41" s="458" t="str">
        <f t="shared" si="114"/>
        <v/>
      </c>
      <c r="AO41" s="445" t="str">
        <f t="shared" si="114"/>
        <v/>
      </c>
      <c r="AP41" s="445" t="str">
        <f t="shared" si="114"/>
        <v/>
      </c>
      <c r="AQ41" s="457" t="str">
        <f t="shared" si="114"/>
        <v/>
      </c>
      <c r="AR41" s="447" t="str">
        <f t="shared" si="114"/>
        <v/>
      </c>
      <c r="AS41" s="445" t="str">
        <f t="shared" si="114"/>
        <v/>
      </c>
      <c r="AT41" s="445" t="str">
        <f t="shared" si="114"/>
        <v/>
      </c>
      <c r="AU41" s="446" t="str">
        <f t="shared" si="114"/>
        <v/>
      </c>
      <c r="AV41" s="458" t="str">
        <f t="shared" si="114"/>
        <v/>
      </c>
      <c r="AW41" s="445" t="str">
        <f t="shared" si="114"/>
        <v/>
      </c>
      <c r="AX41" s="445" t="str">
        <f t="shared" si="114"/>
        <v/>
      </c>
      <c r="AY41" s="457" t="str">
        <f t="shared" si="114"/>
        <v/>
      </c>
      <c r="AZ41" s="447" t="str">
        <f t="shared" si="112"/>
        <v/>
      </c>
      <c r="BA41" s="445" t="str">
        <f t="shared" si="112"/>
        <v/>
      </c>
      <c r="BB41" s="445" t="str">
        <f t="shared" si="112"/>
        <v/>
      </c>
      <c r="BC41" s="446" t="str">
        <f t="shared" si="112"/>
        <v/>
      </c>
      <c r="BD41" s="458" t="str">
        <f t="shared" si="112"/>
        <v/>
      </c>
      <c r="BE41" s="445" t="str">
        <f t="shared" si="112"/>
        <v/>
      </c>
      <c r="BF41" s="445" t="str">
        <f t="shared" si="112"/>
        <v/>
      </c>
      <c r="BG41" s="457" t="str">
        <f t="shared" si="112"/>
        <v/>
      </c>
      <c r="BH41" s="447" t="str">
        <f t="shared" si="112"/>
        <v/>
      </c>
      <c r="BI41" s="445" t="str">
        <f t="shared" si="112"/>
        <v/>
      </c>
      <c r="BJ41" s="445" t="str">
        <f t="shared" si="112"/>
        <v/>
      </c>
      <c r="BK41" s="446" t="str">
        <f t="shared" si="112"/>
        <v/>
      </c>
      <c r="BL41" s="458" t="str">
        <f t="shared" si="112"/>
        <v/>
      </c>
      <c r="BM41" s="445" t="str">
        <f t="shared" si="112"/>
        <v/>
      </c>
      <c r="BN41" s="445" t="str">
        <f t="shared" si="112"/>
        <v/>
      </c>
      <c r="BO41" s="457" t="str">
        <f t="shared" si="112"/>
        <v/>
      </c>
      <c r="BP41" s="458" t="str">
        <f t="shared" si="113"/>
        <v/>
      </c>
      <c r="BQ41" s="445" t="str">
        <f t="shared" si="113"/>
        <v/>
      </c>
      <c r="BR41" s="445" t="str">
        <f t="shared" si="113"/>
        <v/>
      </c>
      <c r="BS41" s="457" t="str">
        <f t="shared" si="113"/>
        <v/>
      </c>
      <c r="BT41" s="447" t="str">
        <f t="shared" si="113"/>
        <v/>
      </c>
      <c r="BU41" s="445" t="str">
        <f t="shared" si="113"/>
        <v/>
      </c>
      <c r="BV41" s="445" t="str">
        <f t="shared" si="113"/>
        <v/>
      </c>
      <c r="BW41" s="448" t="str">
        <f t="shared" si="113"/>
        <v/>
      </c>
    </row>
    <row r="42" spans="1:76" ht="15.95" customHeight="1">
      <c r="A42" s="1465"/>
      <c r="B42" s="419" t="s">
        <v>731</v>
      </c>
      <c r="C42" s="473" t="str">
        <f>VLOOKUP(B42,'p9'!C:Q,15,0)&amp;""</f>
        <v>×</v>
      </c>
      <c r="D42" s="419" t="str">
        <f>VLOOKUP(B42,'p9'!C:Q,2,0)&amp;""</f>
        <v/>
      </c>
      <c r="E42" s="419" t="str">
        <f>VLOOKUP(B42,'p9'!C:Q,4,0)&amp;""</f>
        <v/>
      </c>
      <c r="F42" s="419" t="str">
        <f>VLOOKUP(B42,'p9'!C:Q,7,0)&amp;""</f>
        <v/>
      </c>
      <c r="G42" s="419" t="str">
        <f>VLOOKUP(B42,'p9'!C:Q,13,0)&amp;""</f>
        <v/>
      </c>
      <c r="H42" s="419" t="str">
        <f>VLOOKUP(B42,'p9'!C:Q,14,0)&amp;""</f>
        <v/>
      </c>
      <c r="I42" s="431"/>
      <c r="J42" s="432"/>
      <c r="K42" s="434"/>
      <c r="L42" s="373" t="s">
        <v>656</v>
      </c>
      <c r="M42" s="435"/>
      <c r="N42" s="558"/>
      <c r="O42" s="559"/>
      <c r="P42" s="434"/>
      <c r="Q42" s="373" t="s">
        <v>656</v>
      </c>
      <c r="R42" s="435"/>
      <c r="S42" s="433"/>
      <c r="T42" s="374" t="str">
        <f t="shared" si="115"/>
        <v/>
      </c>
      <c r="U42" s="445" t="str">
        <f t="shared" si="115"/>
        <v/>
      </c>
      <c r="V42" s="445" t="str">
        <f t="shared" si="115"/>
        <v/>
      </c>
      <c r="W42" s="446" t="str">
        <f t="shared" si="115"/>
        <v/>
      </c>
      <c r="X42" s="458" t="str">
        <f t="shared" si="115"/>
        <v/>
      </c>
      <c r="Y42" s="445" t="str">
        <f t="shared" si="115"/>
        <v/>
      </c>
      <c r="Z42" s="445" t="str">
        <f t="shared" si="115"/>
        <v/>
      </c>
      <c r="AA42" s="457" t="str">
        <f t="shared" si="115"/>
        <v/>
      </c>
      <c r="AB42" s="447" t="str">
        <f t="shared" si="115"/>
        <v/>
      </c>
      <c r="AC42" s="445" t="str">
        <f t="shared" si="115"/>
        <v/>
      </c>
      <c r="AD42" s="445" t="str">
        <f t="shared" si="115"/>
        <v/>
      </c>
      <c r="AE42" s="446" t="str">
        <f t="shared" si="115"/>
        <v/>
      </c>
      <c r="AF42" s="458" t="str">
        <f t="shared" si="115"/>
        <v/>
      </c>
      <c r="AG42" s="445" t="str">
        <f t="shared" si="115"/>
        <v/>
      </c>
      <c r="AH42" s="445" t="str">
        <f t="shared" si="115"/>
        <v/>
      </c>
      <c r="AI42" s="457" t="str">
        <f t="shared" si="115"/>
        <v/>
      </c>
      <c r="AJ42" s="447" t="str">
        <f t="shared" si="114"/>
        <v/>
      </c>
      <c r="AK42" s="445" t="str">
        <f t="shared" si="114"/>
        <v/>
      </c>
      <c r="AL42" s="445" t="str">
        <f t="shared" si="114"/>
        <v/>
      </c>
      <c r="AM42" s="446" t="str">
        <f t="shared" si="114"/>
        <v/>
      </c>
      <c r="AN42" s="458" t="str">
        <f t="shared" si="114"/>
        <v/>
      </c>
      <c r="AO42" s="445" t="str">
        <f t="shared" si="114"/>
        <v/>
      </c>
      <c r="AP42" s="445" t="str">
        <f t="shared" si="114"/>
        <v/>
      </c>
      <c r="AQ42" s="457" t="str">
        <f t="shared" si="114"/>
        <v/>
      </c>
      <c r="AR42" s="447" t="str">
        <f t="shared" si="114"/>
        <v/>
      </c>
      <c r="AS42" s="445" t="str">
        <f t="shared" si="114"/>
        <v/>
      </c>
      <c r="AT42" s="445" t="str">
        <f t="shared" si="114"/>
        <v/>
      </c>
      <c r="AU42" s="446" t="str">
        <f t="shared" si="114"/>
        <v/>
      </c>
      <c r="AV42" s="458" t="str">
        <f t="shared" si="114"/>
        <v/>
      </c>
      <c r="AW42" s="445" t="str">
        <f t="shared" si="114"/>
        <v/>
      </c>
      <c r="AX42" s="445" t="str">
        <f t="shared" si="114"/>
        <v/>
      </c>
      <c r="AY42" s="457" t="str">
        <f t="shared" si="114"/>
        <v/>
      </c>
      <c r="AZ42" s="447" t="str">
        <f t="shared" si="112"/>
        <v/>
      </c>
      <c r="BA42" s="445" t="str">
        <f t="shared" si="112"/>
        <v/>
      </c>
      <c r="BB42" s="445" t="str">
        <f t="shared" si="112"/>
        <v/>
      </c>
      <c r="BC42" s="446" t="str">
        <f t="shared" si="112"/>
        <v/>
      </c>
      <c r="BD42" s="458" t="str">
        <f t="shared" si="112"/>
        <v/>
      </c>
      <c r="BE42" s="445" t="str">
        <f t="shared" si="112"/>
        <v/>
      </c>
      <c r="BF42" s="445" t="str">
        <f t="shared" si="112"/>
        <v/>
      </c>
      <c r="BG42" s="457" t="str">
        <f t="shared" si="112"/>
        <v/>
      </c>
      <c r="BH42" s="447" t="str">
        <f t="shared" si="112"/>
        <v/>
      </c>
      <c r="BI42" s="445" t="str">
        <f t="shared" si="112"/>
        <v/>
      </c>
      <c r="BJ42" s="445" t="str">
        <f t="shared" si="112"/>
        <v/>
      </c>
      <c r="BK42" s="446" t="str">
        <f t="shared" si="112"/>
        <v/>
      </c>
      <c r="BL42" s="458" t="str">
        <f t="shared" si="112"/>
        <v/>
      </c>
      <c r="BM42" s="445" t="str">
        <f t="shared" si="112"/>
        <v/>
      </c>
      <c r="BN42" s="445" t="str">
        <f t="shared" si="112"/>
        <v/>
      </c>
      <c r="BO42" s="457" t="str">
        <f t="shared" si="112"/>
        <v/>
      </c>
      <c r="BP42" s="458" t="str">
        <f t="shared" si="113"/>
        <v/>
      </c>
      <c r="BQ42" s="445" t="str">
        <f t="shared" si="113"/>
        <v/>
      </c>
      <c r="BR42" s="445" t="str">
        <f t="shared" si="113"/>
        <v/>
      </c>
      <c r="BS42" s="457" t="str">
        <f t="shared" si="113"/>
        <v/>
      </c>
      <c r="BT42" s="447" t="str">
        <f t="shared" si="113"/>
        <v/>
      </c>
      <c r="BU42" s="445" t="str">
        <f t="shared" si="113"/>
        <v/>
      </c>
      <c r="BV42" s="445" t="str">
        <f t="shared" si="113"/>
        <v/>
      </c>
      <c r="BW42" s="448" t="str">
        <f t="shared" si="113"/>
        <v/>
      </c>
    </row>
    <row r="43" spans="1:76" ht="15.95" customHeight="1">
      <c r="A43" s="1465"/>
      <c r="B43" s="419" t="s">
        <v>732</v>
      </c>
      <c r="C43" s="419" t="str">
        <f>VLOOKUP(B43,'p9'!C:Q,15,0)&amp;""</f>
        <v>×</v>
      </c>
      <c r="D43" s="419" t="str">
        <f>VLOOKUP(B43,'p9'!C:Q,2,0)&amp;""</f>
        <v/>
      </c>
      <c r="E43" s="419" t="str">
        <f>VLOOKUP(B43,'p9'!C:Q,4,0)&amp;""</f>
        <v/>
      </c>
      <c r="F43" s="419" t="str">
        <f>VLOOKUP(B43,'p9'!C:Q,7,0)&amp;""</f>
        <v/>
      </c>
      <c r="G43" s="419" t="str">
        <f>VLOOKUP(B43,'p9'!C:Q,13,0)&amp;""</f>
        <v/>
      </c>
      <c r="H43" s="419" t="str">
        <f>VLOOKUP(B43,'p9'!C:Q,14,0)&amp;""</f>
        <v/>
      </c>
      <c r="I43" s="431"/>
      <c r="J43" s="432"/>
      <c r="K43" s="434"/>
      <c r="L43" s="373" t="s">
        <v>656</v>
      </c>
      <c r="M43" s="435"/>
      <c r="N43" s="558"/>
      <c r="O43" s="559"/>
      <c r="P43" s="434"/>
      <c r="Q43" s="373" t="s">
        <v>656</v>
      </c>
      <c r="R43" s="435"/>
      <c r="S43" s="433"/>
      <c r="T43" s="374" t="str">
        <f t="shared" si="115"/>
        <v/>
      </c>
      <c r="U43" s="445" t="str">
        <f t="shared" si="115"/>
        <v/>
      </c>
      <c r="V43" s="445" t="str">
        <f t="shared" si="115"/>
        <v/>
      </c>
      <c r="W43" s="446" t="str">
        <f t="shared" si="115"/>
        <v/>
      </c>
      <c r="X43" s="458" t="str">
        <f t="shared" si="115"/>
        <v/>
      </c>
      <c r="Y43" s="445" t="str">
        <f t="shared" si="115"/>
        <v/>
      </c>
      <c r="Z43" s="445" t="str">
        <f t="shared" si="115"/>
        <v/>
      </c>
      <c r="AA43" s="457" t="str">
        <f t="shared" si="115"/>
        <v/>
      </c>
      <c r="AB43" s="447" t="str">
        <f t="shared" si="115"/>
        <v/>
      </c>
      <c r="AC43" s="445" t="str">
        <f t="shared" si="115"/>
        <v/>
      </c>
      <c r="AD43" s="445" t="str">
        <f t="shared" si="115"/>
        <v/>
      </c>
      <c r="AE43" s="446" t="str">
        <f t="shared" si="115"/>
        <v/>
      </c>
      <c r="AF43" s="458" t="str">
        <f t="shared" si="115"/>
        <v/>
      </c>
      <c r="AG43" s="445" t="str">
        <f t="shared" si="115"/>
        <v/>
      </c>
      <c r="AH43" s="445" t="str">
        <f t="shared" si="115"/>
        <v/>
      </c>
      <c r="AI43" s="457" t="str">
        <f t="shared" si="115"/>
        <v/>
      </c>
      <c r="AJ43" s="447" t="str">
        <f t="shared" si="114"/>
        <v/>
      </c>
      <c r="AK43" s="445" t="str">
        <f t="shared" si="114"/>
        <v/>
      </c>
      <c r="AL43" s="445" t="str">
        <f t="shared" si="114"/>
        <v/>
      </c>
      <c r="AM43" s="446" t="str">
        <f t="shared" si="114"/>
        <v/>
      </c>
      <c r="AN43" s="458" t="str">
        <f t="shared" si="114"/>
        <v/>
      </c>
      <c r="AO43" s="445" t="str">
        <f t="shared" si="114"/>
        <v/>
      </c>
      <c r="AP43" s="445" t="str">
        <f t="shared" si="114"/>
        <v/>
      </c>
      <c r="AQ43" s="457" t="str">
        <f t="shared" si="114"/>
        <v/>
      </c>
      <c r="AR43" s="447" t="str">
        <f t="shared" si="114"/>
        <v/>
      </c>
      <c r="AS43" s="445" t="str">
        <f t="shared" si="114"/>
        <v/>
      </c>
      <c r="AT43" s="445" t="str">
        <f t="shared" si="114"/>
        <v/>
      </c>
      <c r="AU43" s="446" t="str">
        <f t="shared" si="114"/>
        <v/>
      </c>
      <c r="AV43" s="458" t="str">
        <f t="shared" si="114"/>
        <v/>
      </c>
      <c r="AW43" s="445" t="str">
        <f t="shared" si="114"/>
        <v/>
      </c>
      <c r="AX43" s="445" t="str">
        <f t="shared" si="114"/>
        <v/>
      </c>
      <c r="AY43" s="457" t="str">
        <f t="shared" si="114"/>
        <v/>
      </c>
      <c r="AZ43" s="447" t="str">
        <f t="shared" si="112"/>
        <v/>
      </c>
      <c r="BA43" s="445" t="str">
        <f t="shared" si="112"/>
        <v/>
      </c>
      <c r="BB43" s="445" t="str">
        <f t="shared" si="112"/>
        <v/>
      </c>
      <c r="BC43" s="446" t="str">
        <f t="shared" si="112"/>
        <v/>
      </c>
      <c r="BD43" s="458" t="str">
        <f t="shared" si="112"/>
        <v/>
      </c>
      <c r="BE43" s="445" t="str">
        <f t="shared" si="112"/>
        <v/>
      </c>
      <c r="BF43" s="445" t="str">
        <f t="shared" si="112"/>
        <v/>
      </c>
      <c r="BG43" s="457" t="str">
        <f t="shared" si="112"/>
        <v/>
      </c>
      <c r="BH43" s="447" t="str">
        <f t="shared" si="112"/>
        <v/>
      </c>
      <c r="BI43" s="445" t="str">
        <f t="shared" si="112"/>
        <v/>
      </c>
      <c r="BJ43" s="445" t="str">
        <f t="shared" si="112"/>
        <v/>
      </c>
      <c r="BK43" s="446" t="str">
        <f t="shared" si="112"/>
        <v/>
      </c>
      <c r="BL43" s="458" t="str">
        <f t="shared" si="112"/>
        <v/>
      </c>
      <c r="BM43" s="445" t="str">
        <f t="shared" si="112"/>
        <v/>
      </c>
      <c r="BN43" s="445" t="str">
        <f t="shared" si="112"/>
        <v/>
      </c>
      <c r="BO43" s="457" t="str">
        <f t="shared" si="112"/>
        <v/>
      </c>
      <c r="BP43" s="458" t="str">
        <f t="shared" si="113"/>
        <v/>
      </c>
      <c r="BQ43" s="445" t="str">
        <f t="shared" si="113"/>
        <v/>
      </c>
      <c r="BR43" s="445" t="str">
        <f t="shared" si="113"/>
        <v/>
      </c>
      <c r="BS43" s="457" t="str">
        <f t="shared" si="113"/>
        <v/>
      </c>
      <c r="BT43" s="447" t="str">
        <f t="shared" si="113"/>
        <v/>
      </c>
      <c r="BU43" s="445" t="str">
        <f t="shared" si="113"/>
        <v/>
      </c>
      <c r="BV43" s="445" t="str">
        <f t="shared" si="113"/>
        <v/>
      </c>
      <c r="BW43" s="448" t="str">
        <f t="shared" si="113"/>
        <v/>
      </c>
    </row>
    <row r="44" spans="1:76" ht="15.95" customHeight="1">
      <c r="A44" s="1465"/>
      <c r="B44" s="419" t="s">
        <v>733</v>
      </c>
      <c r="C44" s="473" t="str">
        <f>VLOOKUP(B44,'p9'!C:Q,15,0)&amp;""</f>
        <v>×</v>
      </c>
      <c r="D44" s="419" t="str">
        <f>VLOOKUP(B44,'p9'!C:Q,2,0)&amp;""</f>
        <v/>
      </c>
      <c r="E44" s="419" t="str">
        <f>VLOOKUP(B44,'p9'!C:Q,4,0)&amp;""</f>
        <v/>
      </c>
      <c r="F44" s="419" t="str">
        <f>VLOOKUP(B44,'p9'!C:Q,7,0)&amp;""</f>
        <v/>
      </c>
      <c r="G44" s="419" t="str">
        <f>VLOOKUP(B44,'p9'!C:Q,13,0)&amp;""</f>
        <v/>
      </c>
      <c r="H44" s="419" t="str">
        <f>VLOOKUP(B44,'p9'!C:Q,14,0)&amp;""</f>
        <v/>
      </c>
      <c r="I44" s="431"/>
      <c r="J44" s="432"/>
      <c r="K44" s="434"/>
      <c r="L44" s="373" t="s">
        <v>656</v>
      </c>
      <c r="M44" s="435"/>
      <c r="N44" s="558"/>
      <c r="O44" s="559"/>
      <c r="P44" s="434"/>
      <c r="Q44" s="373" t="s">
        <v>656</v>
      </c>
      <c r="R44" s="435"/>
      <c r="S44" s="433"/>
      <c r="T44" s="374" t="str">
        <f t="shared" si="115"/>
        <v/>
      </c>
      <c r="U44" s="445" t="str">
        <f t="shared" si="115"/>
        <v/>
      </c>
      <c r="V44" s="445" t="str">
        <f t="shared" si="115"/>
        <v/>
      </c>
      <c r="W44" s="446" t="str">
        <f t="shared" si="115"/>
        <v/>
      </c>
      <c r="X44" s="458" t="str">
        <f t="shared" si="115"/>
        <v/>
      </c>
      <c r="Y44" s="445" t="str">
        <f t="shared" si="115"/>
        <v/>
      </c>
      <c r="Z44" s="445" t="str">
        <f t="shared" si="115"/>
        <v/>
      </c>
      <c r="AA44" s="457" t="str">
        <f t="shared" si="115"/>
        <v/>
      </c>
      <c r="AB44" s="447" t="str">
        <f t="shared" si="115"/>
        <v/>
      </c>
      <c r="AC44" s="445" t="str">
        <f t="shared" si="115"/>
        <v/>
      </c>
      <c r="AD44" s="445" t="str">
        <f t="shared" si="115"/>
        <v/>
      </c>
      <c r="AE44" s="446" t="str">
        <f t="shared" si="115"/>
        <v/>
      </c>
      <c r="AF44" s="458" t="str">
        <f t="shared" si="115"/>
        <v/>
      </c>
      <c r="AG44" s="445" t="str">
        <f t="shared" si="115"/>
        <v/>
      </c>
      <c r="AH44" s="445" t="str">
        <f t="shared" si="115"/>
        <v/>
      </c>
      <c r="AI44" s="457" t="str">
        <f t="shared" si="115"/>
        <v/>
      </c>
      <c r="AJ44" s="447" t="str">
        <f t="shared" si="114"/>
        <v/>
      </c>
      <c r="AK44" s="445" t="str">
        <f t="shared" si="114"/>
        <v/>
      </c>
      <c r="AL44" s="445" t="str">
        <f t="shared" si="114"/>
        <v/>
      </c>
      <c r="AM44" s="446" t="str">
        <f t="shared" si="114"/>
        <v/>
      </c>
      <c r="AN44" s="458" t="str">
        <f t="shared" si="114"/>
        <v/>
      </c>
      <c r="AO44" s="445" t="str">
        <f t="shared" si="114"/>
        <v/>
      </c>
      <c r="AP44" s="445" t="str">
        <f t="shared" si="114"/>
        <v/>
      </c>
      <c r="AQ44" s="457" t="str">
        <f t="shared" si="114"/>
        <v/>
      </c>
      <c r="AR44" s="447" t="str">
        <f t="shared" si="114"/>
        <v/>
      </c>
      <c r="AS44" s="445" t="str">
        <f t="shared" si="114"/>
        <v/>
      </c>
      <c r="AT44" s="445" t="str">
        <f t="shared" si="114"/>
        <v/>
      </c>
      <c r="AU44" s="446" t="str">
        <f t="shared" si="114"/>
        <v/>
      </c>
      <c r="AV44" s="458" t="str">
        <f t="shared" si="114"/>
        <v/>
      </c>
      <c r="AW44" s="445" t="str">
        <f t="shared" si="114"/>
        <v/>
      </c>
      <c r="AX44" s="445" t="str">
        <f t="shared" si="114"/>
        <v/>
      </c>
      <c r="AY44" s="457" t="str">
        <f t="shared" si="114"/>
        <v/>
      </c>
      <c r="AZ44" s="447" t="str">
        <f t="shared" si="112"/>
        <v/>
      </c>
      <c r="BA44" s="445" t="str">
        <f t="shared" si="112"/>
        <v/>
      </c>
      <c r="BB44" s="445" t="str">
        <f t="shared" si="112"/>
        <v/>
      </c>
      <c r="BC44" s="446" t="str">
        <f t="shared" si="112"/>
        <v/>
      </c>
      <c r="BD44" s="458" t="str">
        <f t="shared" si="112"/>
        <v/>
      </c>
      <c r="BE44" s="445" t="str">
        <f t="shared" si="112"/>
        <v/>
      </c>
      <c r="BF44" s="445" t="str">
        <f t="shared" si="112"/>
        <v/>
      </c>
      <c r="BG44" s="457" t="str">
        <f t="shared" si="112"/>
        <v/>
      </c>
      <c r="BH44" s="447" t="str">
        <f t="shared" si="112"/>
        <v/>
      </c>
      <c r="BI44" s="445" t="str">
        <f t="shared" si="112"/>
        <v/>
      </c>
      <c r="BJ44" s="445" t="str">
        <f t="shared" si="112"/>
        <v/>
      </c>
      <c r="BK44" s="446" t="str">
        <f t="shared" si="112"/>
        <v/>
      </c>
      <c r="BL44" s="458" t="str">
        <f t="shared" si="112"/>
        <v/>
      </c>
      <c r="BM44" s="445" t="str">
        <f t="shared" si="112"/>
        <v/>
      </c>
      <c r="BN44" s="445" t="str">
        <f t="shared" si="112"/>
        <v/>
      </c>
      <c r="BO44" s="457" t="str">
        <f t="shared" si="112"/>
        <v/>
      </c>
      <c r="BP44" s="458" t="str">
        <f t="shared" si="113"/>
        <v/>
      </c>
      <c r="BQ44" s="445" t="str">
        <f t="shared" si="113"/>
        <v/>
      </c>
      <c r="BR44" s="445" t="str">
        <f t="shared" si="113"/>
        <v/>
      </c>
      <c r="BS44" s="457" t="str">
        <f t="shared" si="113"/>
        <v/>
      </c>
      <c r="BT44" s="447" t="str">
        <f t="shared" si="113"/>
        <v/>
      </c>
      <c r="BU44" s="445" t="str">
        <f t="shared" si="113"/>
        <v/>
      </c>
      <c r="BV44" s="445" t="str">
        <f t="shared" si="113"/>
        <v/>
      </c>
      <c r="BW44" s="448" t="str">
        <f t="shared" si="113"/>
        <v/>
      </c>
    </row>
    <row r="45" spans="1:76" ht="15.95" customHeight="1">
      <c r="A45" s="1465"/>
      <c r="B45" s="419" t="s">
        <v>734</v>
      </c>
      <c r="C45" s="419" t="str">
        <f>VLOOKUP(B45,'p9'!C:Q,15,0)&amp;""</f>
        <v>×</v>
      </c>
      <c r="D45" s="419" t="str">
        <f>VLOOKUP(B45,'p9'!C:Q,2,0)&amp;""</f>
        <v/>
      </c>
      <c r="E45" s="419" t="str">
        <f>VLOOKUP(B45,'p9'!C:Q,4,0)&amp;""</f>
        <v/>
      </c>
      <c r="F45" s="419" t="str">
        <f>VLOOKUP(B45,'p9'!C:Q,7,0)&amp;""</f>
        <v/>
      </c>
      <c r="G45" s="419" t="str">
        <f>VLOOKUP(B45,'p9'!C:Q,13,0)&amp;""</f>
        <v/>
      </c>
      <c r="H45" s="419" t="str">
        <f>VLOOKUP(B45,'p9'!C:Q,14,0)&amp;""</f>
        <v/>
      </c>
      <c r="I45" s="431"/>
      <c r="J45" s="432"/>
      <c r="K45" s="434"/>
      <c r="L45" s="373" t="s">
        <v>656</v>
      </c>
      <c r="M45" s="435"/>
      <c r="N45" s="558"/>
      <c r="O45" s="559"/>
      <c r="P45" s="434"/>
      <c r="Q45" s="373" t="s">
        <v>656</v>
      </c>
      <c r="R45" s="435"/>
      <c r="S45" s="433"/>
      <c r="T45" s="374" t="str">
        <f t="shared" si="115"/>
        <v/>
      </c>
      <c r="U45" s="445" t="str">
        <f t="shared" si="115"/>
        <v/>
      </c>
      <c r="V45" s="445" t="str">
        <f t="shared" si="115"/>
        <v/>
      </c>
      <c r="W45" s="446" t="str">
        <f t="shared" si="115"/>
        <v/>
      </c>
      <c r="X45" s="458" t="str">
        <f t="shared" si="115"/>
        <v/>
      </c>
      <c r="Y45" s="445" t="str">
        <f t="shared" si="115"/>
        <v/>
      </c>
      <c r="Z45" s="445" t="str">
        <f t="shared" si="115"/>
        <v/>
      </c>
      <c r="AA45" s="457" t="str">
        <f t="shared" si="115"/>
        <v/>
      </c>
      <c r="AB45" s="447" t="str">
        <f t="shared" si="115"/>
        <v/>
      </c>
      <c r="AC45" s="445" t="str">
        <f t="shared" si="115"/>
        <v/>
      </c>
      <c r="AD45" s="445" t="str">
        <f t="shared" si="115"/>
        <v/>
      </c>
      <c r="AE45" s="446" t="str">
        <f t="shared" si="115"/>
        <v/>
      </c>
      <c r="AF45" s="458" t="str">
        <f t="shared" si="115"/>
        <v/>
      </c>
      <c r="AG45" s="445" t="str">
        <f t="shared" si="115"/>
        <v/>
      </c>
      <c r="AH45" s="445" t="str">
        <f t="shared" si="115"/>
        <v/>
      </c>
      <c r="AI45" s="457" t="str">
        <f t="shared" si="115"/>
        <v/>
      </c>
      <c r="AJ45" s="447" t="str">
        <f t="shared" si="114"/>
        <v/>
      </c>
      <c r="AK45" s="445" t="str">
        <f t="shared" si="114"/>
        <v/>
      </c>
      <c r="AL45" s="445" t="str">
        <f t="shared" si="114"/>
        <v/>
      </c>
      <c r="AM45" s="446" t="str">
        <f t="shared" si="114"/>
        <v/>
      </c>
      <c r="AN45" s="458" t="str">
        <f t="shared" si="114"/>
        <v/>
      </c>
      <c r="AO45" s="445" t="str">
        <f t="shared" si="114"/>
        <v/>
      </c>
      <c r="AP45" s="445" t="str">
        <f t="shared" si="114"/>
        <v/>
      </c>
      <c r="AQ45" s="457" t="str">
        <f t="shared" si="114"/>
        <v/>
      </c>
      <c r="AR45" s="447" t="str">
        <f t="shared" si="114"/>
        <v/>
      </c>
      <c r="AS45" s="445" t="str">
        <f t="shared" si="114"/>
        <v/>
      </c>
      <c r="AT45" s="445" t="str">
        <f t="shared" si="114"/>
        <v/>
      </c>
      <c r="AU45" s="446" t="str">
        <f t="shared" si="114"/>
        <v/>
      </c>
      <c r="AV45" s="458" t="str">
        <f t="shared" si="114"/>
        <v/>
      </c>
      <c r="AW45" s="445" t="str">
        <f t="shared" si="114"/>
        <v/>
      </c>
      <c r="AX45" s="445" t="str">
        <f t="shared" si="114"/>
        <v/>
      </c>
      <c r="AY45" s="457" t="str">
        <f t="shared" si="114"/>
        <v/>
      </c>
      <c r="AZ45" s="447" t="str">
        <f t="shared" si="112"/>
        <v/>
      </c>
      <c r="BA45" s="445" t="str">
        <f t="shared" si="112"/>
        <v/>
      </c>
      <c r="BB45" s="445" t="str">
        <f t="shared" si="112"/>
        <v/>
      </c>
      <c r="BC45" s="446" t="str">
        <f t="shared" si="112"/>
        <v/>
      </c>
      <c r="BD45" s="458" t="str">
        <f t="shared" si="112"/>
        <v/>
      </c>
      <c r="BE45" s="445" t="str">
        <f t="shared" si="112"/>
        <v/>
      </c>
      <c r="BF45" s="445" t="str">
        <f t="shared" si="112"/>
        <v/>
      </c>
      <c r="BG45" s="457" t="str">
        <f t="shared" si="112"/>
        <v/>
      </c>
      <c r="BH45" s="447" t="str">
        <f t="shared" si="112"/>
        <v/>
      </c>
      <c r="BI45" s="445" t="str">
        <f t="shared" si="112"/>
        <v/>
      </c>
      <c r="BJ45" s="445" t="str">
        <f t="shared" si="112"/>
        <v/>
      </c>
      <c r="BK45" s="446" t="str">
        <f t="shared" si="112"/>
        <v/>
      </c>
      <c r="BL45" s="458" t="str">
        <f t="shared" si="112"/>
        <v/>
      </c>
      <c r="BM45" s="445" t="str">
        <f t="shared" si="112"/>
        <v/>
      </c>
      <c r="BN45" s="445" t="str">
        <f t="shared" si="112"/>
        <v/>
      </c>
      <c r="BO45" s="457" t="str">
        <f t="shared" si="112"/>
        <v/>
      </c>
      <c r="BP45" s="458" t="str">
        <f t="shared" si="113"/>
        <v/>
      </c>
      <c r="BQ45" s="445" t="str">
        <f t="shared" si="113"/>
        <v/>
      </c>
      <c r="BR45" s="445" t="str">
        <f t="shared" si="113"/>
        <v/>
      </c>
      <c r="BS45" s="457" t="str">
        <f t="shared" si="113"/>
        <v/>
      </c>
      <c r="BT45" s="447" t="str">
        <f t="shared" si="113"/>
        <v/>
      </c>
      <c r="BU45" s="445" t="str">
        <f t="shared" si="113"/>
        <v/>
      </c>
      <c r="BV45" s="445" t="str">
        <f t="shared" si="113"/>
        <v/>
      </c>
      <c r="BW45" s="448" t="str">
        <f t="shared" si="113"/>
        <v/>
      </c>
    </row>
    <row r="46" spans="1:76" ht="15.95" customHeight="1">
      <c r="A46" s="1465"/>
      <c r="B46" s="419" t="s">
        <v>735</v>
      </c>
      <c r="C46" s="473" t="str">
        <f>VLOOKUP(B46,'p9'!C:Q,15,0)&amp;""</f>
        <v>×</v>
      </c>
      <c r="D46" s="419" t="str">
        <f>VLOOKUP(B46,'p9'!C:Q,2,0)&amp;""</f>
        <v/>
      </c>
      <c r="E46" s="419" t="str">
        <f>VLOOKUP(B46,'p9'!C:Q,4,0)&amp;""</f>
        <v/>
      </c>
      <c r="F46" s="419" t="str">
        <f>VLOOKUP(B46,'p9'!C:Q,7,0)&amp;""</f>
        <v/>
      </c>
      <c r="G46" s="419" t="str">
        <f>VLOOKUP(B46,'p9'!C:Q,13,0)&amp;""</f>
        <v/>
      </c>
      <c r="H46" s="419" t="str">
        <f>VLOOKUP(B46,'p9'!C:Q,14,0)&amp;""</f>
        <v/>
      </c>
      <c r="I46" s="431"/>
      <c r="J46" s="432"/>
      <c r="K46" s="434"/>
      <c r="L46" s="373" t="s">
        <v>656</v>
      </c>
      <c r="M46" s="435"/>
      <c r="N46" s="558"/>
      <c r="O46" s="559"/>
      <c r="P46" s="434"/>
      <c r="Q46" s="373" t="s">
        <v>656</v>
      </c>
      <c r="R46" s="435"/>
      <c r="S46" s="433"/>
      <c r="T46" s="374" t="str">
        <f t="shared" si="115"/>
        <v/>
      </c>
      <c r="U46" s="445" t="str">
        <f t="shared" si="115"/>
        <v/>
      </c>
      <c r="V46" s="445" t="str">
        <f t="shared" si="115"/>
        <v/>
      </c>
      <c r="W46" s="446" t="str">
        <f t="shared" si="115"/>
        <v/>
      </c>
      <c r="X46" s="458" t="str">
        <f t="shared" si="115"/>
        <v/>
      </c>
      <c r="Y46" s="445" t="str">
        <f t="shared" si="115"/>
        <v/>
      </c>
      <c r="Z46" s="445" t="str">
        <f t="shared" si="115"/>
        <v/>
      </c>
      <c r="AA46" s="457" t="str">
        <f t="shared" si="115"/>
        <v/>
      </c>
      <c r="AB46" s="447" t="str">
        <f t="shared" si="115"/>
        <v/>
      </c>
      <c r="AC46" s="445" t="str">
        <f t="shared" si="115"/>
        <v/>
      </c>
      <c r="AD46" s="445" t="str">
        <f t="shared" si="115"/>
        <v/>
      </c>
      <c r="AE46" s="446" t="str">
        <f t="shared" si="115"/>
        <v/>
      </c>
      <c r="AF46" s="458" t="str">
        <f t="shared" si="115"/>
        <v/>
      </c>
      <c r="AG46" s="445" t="str">
        <f t="shared" si="115"/>
        <v/>
      </c>
      <c r="AH46" s="445" t="str">
        <f t="shared" si="115"/>
        <v/>
      </c>
      <c r="AI46" s="457" t="str">
        <f t="shared" si="115"/>
        <v/>
      </c>
      <c r="AJ46" s="447" t="str">
        <f t="shared" si="114"/>
        <v/>
      </c>
      <c r="AK46" s="445" t="str">
        <f t="shared" si="114"/>
        <v/>
      </c>
      <c r="AL46" s="445" t="str">
        <f t="shared" si="114"/>
        <v/>
      </c>
      <c r="AM46" s="446" t="str">
        <f t="shared" si="114"/>
        <v/>
      </c>
      <c r="AN46" s="458" t="str">
        <f t="shared" si="114"/>
        <v/>
      </c>
      <c r="AO46" s="445" t="str">
        <f t="shared" si="114"/>
        <v/>
      </c>
      <c r="AP46" s="445" t="str">
        <f t="shared" si="114"/>
        <v/>
      </c>
      <c r="AQ46" s="457" t="str">
        <f t="shared" si="114"/>
        <v/>
      </c>
      <c r="AR46" s="447" t="str">
        <f t="shared" si="114"/>
        <v/>
      </c>
      <c r="AS46" s="445" t="str">
        <f t="shared" si="114"/>
        <v/>
      </c>
      <c r="AT46" s="445" t="str">
        <f t="shared" si="114"/>
        <v/>
      </c>
      <c r="AU46" s="446" t="str">
        <f t="shared" si="114"/>
        <v/>
      </c>
      <c r="AV46" s="458" t="str">
        <f t="shared" si="114"/>
        <v/>
      </c>
      <c r="AW46" s="445" t="str">
        <f t="shared" si="114"/>
        <v/>
      </c>
      <c r="AX46" s="445" t="str">
        <f t="shared" si="114"/>
        <v/>
      </c>
      <c r="AY46" s="457" t="str">
        <f t="shared" si="114"/>
        <v/>
      </c>
      <c r="AZ46" s="447" t="str">
        <f t="shared" si="112"/>
        <v/>
      </c>
      <c r="BA46" s="445" t="str">
        <f t="shared" si="112"/>
        <v/>
      </c>
      <c r="BB46" s="445" t="str">
        <f t="shared" si="112"/>
        <v/>
      </c>
      <c r="BC46" s="446" t="str">
        <f t="shared" si="112"/>
        <v/>
      </c>
      <c r="BD46" s="458" t="str">
        <f t="shared" si="112"/>
        <v/>
      </c>
      <c r="BE46" s="445" t="str">
        <f t="shared" si="112"/>
        <v/>
      </c>
      <c r="BF46" s="445" t="str">
        <f t="shared" si="112"/>
        <v/>
      </c>
      <c r="BG46" s="457" t="str">
        <f t="shared" si="112"/>
        <v/>
      </c>
      <c r="BH46" s="447" t="str">
        <f t="shared" si="112"/>
        <v/>
      </c>
      <c r="BI46" s="445" t="str">
        <f t="shared" si="112"/>
        <v/>
      </c>
      <c r="BJ46" s="445" t="str">
        <f t="shared" si="112"/>
        <v/>
      </c>
      <c r="BK46" s="446" t="str">
        <f t="shared" si="112"/>
        <v/>
      </c>
      <c r="BL46" s="458" t="str">
        <f t="shared" si="112"/>
        <v/>
      </c>
      <c r="BM46" s="445" t="str">
        <f t="shared" si="112"/>
        <v/>
      </c>
      <c r="BN46" s="445" t="str">
        <f t="shared" si="112"/>
        <v/>
      </c>
      <c r="BO46" s="457" t="str">
        <f t="shared" si="112"/>
        <v/>
      </c>
      <c r="BP46" s="458" t="str">
        <f t="shared" si="113"/>
        <v/>
      </c>
      <c r="BQ46" s="445" t="str">
        <f t="shared" si="113"/>
        <v/>
      </c>
      <c r="BR46" s="445" t="str">
        <f t="shared" si="113"/>
        <v/>
      </c>
      <c r="BS46" s="457" t="str">
        <f t="shared" si="113"/>
        <v/>
      </c>
      <c r="BT46" s="447" t="str">
        <f t="shared" si="113"/>
        <v/>
      </c>
      <c r="BU46" s="445" t="str">
        <f t="shared" si="113"/>
        <v/>
      </c>
      <c r="BV46" s="445" t="str">
        <f t="shared" si="113"/>
        <v/>
      </c>
      <c r="BW46" s="448" t="str">
        <f t="shared" si="113"/>
        <v/>
      </c>
    </row>
    <row r="47" spans="1:76" ht="15.95" customHeight="1">
      <c r="A47" s="1465"/>
      <c r="B47" s="419" t="s">
        <v>736</v>
      </c>
      <c r="C47" s="419" t="str">
        <f>VLOOKUP(B47,'p9'!C:Q,15,0)&amp;""</f>
        <v>×</v>
      </c>
      <c r="D47" s="419" t="str">
        <f>VLOOKUP(B47,'p9'!C:Q,2,0)&amp;""</f>
        <v/>
      </c>
      <c r="E47" s="419" t="str">
        <f>VLOOKUP(B47,'p9'!C:Q,4,0)&amp;""</f>
        <v/>
      </c>
      <c r="F47" s="419" t="str">
        <f>VLOOKUP(B47,'p9'!C:Q,7,0)&amp;""</f>
        <v/>
      </c>
      <c r="G47" s="419" t="str">
        <f>VLOOKUP(B47,'p9'!C:Q,13,0)&amp;""</f>
        <v/>
      </c>
      <c r="H47" s="419" t="str">
        <f>VLOOKUP(B47,'p9'!C:Q,14,0)&amp;""</f>
        <v/>
      </c>
      <c r="I47" s="431"/>
      <c r="J47" s="432"/>
      <c r="K47" s="434"/>
      <c r="L47" s="373" t="s">
        <v>656</v>
      </c>
      <c r="M47" s="435"/>
      <c r="N47" s="558"/>
      <c r="O47" s="559"/>
      <c r="P47" s="434"/>
      <c r="Q47" s="373" t="s">
        <v>656</v>
      </c>
      <c r="R47" s="435"/>
      <c r="S47" s="433"/>
      <c r="T47" s="374" t="str">
        <f t="shared" si="115"/>
        <v/>
      </c>
      <c r="U47" s="445" t="str">
        <f t="shared" si="115"/>
        <v/>
      </c>
      <c r="V47" s="445" t="str">
        <f t="shared" si="115"/>
        <v/>
      </c>
      <c r="W47" s="446" t="str">
        <f t="shared" si="115"/>
        <v/>
      </c>
      <c r="X47" s="458" t="str">
        <f t="shared" si="115"/>
        <v/>
      </c>
      <c r="Y47" s="445" t="str">
        <f t="shared" si="115"/>
        <v/>
      </c>
      <c r="Z47" s="445" t="str">
        <f t="shared" si="115"/>
        <v/>
      </c>
      <c r="AA47" s="457" t="str">
        <f t="shared" si="115"/>
        <v/>
      </c>
      <c r="AB47" s="447" t="str">
        <f t="shared" si="115"/>
        <v/>
      </c>
      <c r="AC47" s="445" t="str">
        <f t="shared" si="115"/>
        <v/>
      </c>
      <c r="AD47" s="445" t="str">
        <f t="shared" si="115"/>
        <v/>
      </c>
      <c r="AE47" s="446" t="str">
        <f t="shared" si="115"/>
        <v/>
      </c>
      <c r="AF47" s="458" t="str">
        <f t="shared" si="115"/>
        <v/>
      </c>
      <c r="AG47" s="445" t="str">
        <f t="shared" si="115"/>
        <v/>
      </c>
      <c r="AH47" s="445" t="str">
        <f t="shared" si="115"/>
        <v/>
      </c>
      <c r="AI47" s="457" t="str">
        <f t="shared" si="115"/>
        <v/>
      </c>
      <c r="AJ47" s="447" t="str">
        <f t="shared" si="114"/>
        <v/>
      </c>
      <c r="AK47" s="445" t="str">
        <f t="shared" si="114"/>
        <v/>
      </c>
      <c r="AL47" s="445" t="str">
        <f t="shared" si="114"/>
        <v/>
      </c>
      <c r="AM47" s="446" t="str">
        <f t="shared" si="114"/>
        <v/>
      </c>
      <c r="AN47" s="458" t="str">
        <f t="shared" si="114"/>
        <v/>
      </c>
      <c r="AO47" s="445" t="str">
        <f t="shared" si="114"/>
        <v/>
      </c>
      <c r="AP47" s="445" t="str">
        <f t="shared" si="114"/>
        <v/>
      </c>
      <c r="AQ47" s="457" t="str">
        <f t="shared" si="114"/>
        <v/>
      </c>
      <c r="AR47" s="447" t="str">
        <f t="shared" si="114"/>
        <v/>
      </c>
      <c r="AS47" s="445" t="str">
        <f t="shared" si="114"/>
        <v/>
      </c>
      <c r="AT47" s="445" t="str">
        <f t="shared" si="114"/>
        <v/>
      </c>
      <c r="AU47" s="446" t="str">
        <f t="shared" si="114"/>
        <v/>
      </c>
      <c r="AV47" s="458" t="str">
        <f t="shared" si="114"/>
        <v/>
      </c>
      <c r="AW47" s="445" t="str">
        <f t="shared" si="114"/>
        <v/>
      </c>
      <c r="AX47" s="445" t="str">
        <f t="shared" si="114"/>
        <v/>
      </c>
      <c r="AY47" s="457" t="str">
        <f t="shared" si="114"/>
        <v/>
      </c>
      <c r="AZ47" s="447" t="str">
        <f t="shared" si="112"/>
        <v/>
      </c>
      <c r="BA47" s="445" t="str">
        <f t="shared" si="112"/>
        <v/>
      </c>
      <c r="BB47" s="445" t="str">
        <f t="shared" si="112"/>
        <v/>
      </c>
      <c r="BC47" s="446" t="str">
        <f t="shared" si="112"/>
        <v/>
      </c>
      <c r="BD47" s="458" t="str">
        <f t="shared" si="112"/>
        <v/>
      </c>
      <c r="BE47" s="445" t="str">
        <f t="shared" si="112"/>
        <v/>
      </c>
      <c r="BF47" s="445" t="str">
        <f t="shared" si="112"/>
        <v/>
      </c>
      <c r="BG47" s="457" t="str">
        <f t="shared" si="112"/>
        <v/>
      </c>
      <c r="BH47" s="447" t="str">
        <f t="shared" si="112"/>
        <v/>
      </c>
      <c r="BI47" s="445" t="str">
        <f t="shared" si="112"/>
        <v/>
      </c>
      <c r="BJ47" s="445" t="str">
        <f t="shared" si="112"/>
        <v/>
      </c>
      <c r="BK47" s="446" t="str">
        <f t="shared" si="112"/>
        <v/>
      </c>
      <c r="BL47" s="458" t="str">
        <f t="shared" si="112"/>
        <v/>
      </c>
      <c r="BM47" s="445" t="str">
        <f t="shared" si="112"/>
        <v/>
      </c>
      <c r="BN47" s="445" t="str">
        <f t="shared" si="112"/>
        <v/>
      </c>
      <c r="BO47" s="457" t="str">
        <f t="shared" si="112"/>
        <v/>
      </c>
      <c r="BP47" s="458" t="str">
        <f t="shared" si="113"/>
        <v/>
      </c>
      <c r="BQ47" s="445" t="str">
        <f t="shared" si="113"/>
        <v/>
      </c>
      <c r="BR47" s="445" t="str">
        <f t="shared" si="113"/>
        <v/>
      </c>
      <c r="BS47" s="457" t="str">
        <f t="shared" si="113"/>
        <v/>
      </c>
      <c r="BT47" s="447" t="str">
        <f t="shared" si="113"/>
        <v/>
      </c>
      <c r="BU47" s="445" t="str">
        <f t="shared" si="113"/>
        <v/>
      </c>
      <c r="BV47" s="445" t="str">
        <f t="shared" si="113"/>
        <v/>
      </c>
      <c r="BW47" s="448" t="str">
        <f t="shared" si="113"/>
        <v/>
      </c>
    </row>
    <row r="48" spans="1:76" ht="15.95" customHeight="1">
      <c r="A48" s="1465"/>
      <c r="B48" s="419" t="s">
        <v>737</v>
      </c>
      <c r="C48" s="473" t="str">
        <f>VLOOKUP(B48,'p9'!C:Q,15,0)&amp;""</f>
        <v>×</v>
      </c>
      <c r="D48" s="419" t="str">
        <f>VLOOKUP(B48,'p9'!C:Q,2,0)&amp;""</f>
        <v/>
      </c>
      <c r="E48" s="419" t="str">
        <f>VLOOKUP(B48,'p9'!C:Q,4,0)&amp;""</f>
        <v/>
      </c>
      <c r="F48" s="419" t="str">
        <f>VLOOKUP(B48,'p9'!C:Q,7,0)&amp;""</f>
        <v/>
      </c>
      <c r="G48" s="419" t="str">
        <f>VLOOKUP(B48,'p9'!C:Q,13,0)&amp;""</f>
        <v/>
      </c>
      <c r="H48" s="419" t="str">
        <f>VLOOKUP(B48,'p9'!C:Q,14,0)&amp;""</f>
        <v/>
      </c>
      <c r="I48" s="431"/>
      <c r="J48" s="432"/>
      <c r="K48" s="434"/>
      <c r="L48" s="373" t="s">
        <v>656</v>
      </c>
      <c r="M48" s="435"/>
      <c r="N48" s="558"/>
      <c r="O48" s="559"/>
      <c r="P48" s="434"/>
      <c r="Q48" s="373" t="s">
        <v>656</v>
      </c>
      <c r="R48" s="435"/>
      <c r="S48" s="433"/>
      <c r="T48" s="374" t="str">
        <f t="shared" si="115"/>
        <v/>
      </c>
      <c r="U48" s="445" t="str">
        <f t="shared" si="115"/>
        <v/>
      </c>
      <c r="V48" s="445" t="str">
        <f t="shared" si="115"/>
        <v/>
      </c>
      <c r="W48" s="446" t="str">
        <f t="shared" si="115"/>
        <v/>
      </c>
      <c r="X48" s="458" t="str">
        <f t="shared" si="115"/>
        <v/>
      </c>
      <c r="Y48" s="445" t="str">
        <f t="shared" si="115"/>
        <v/>
      </c>
      <c r="Z48" s="445" t="str">
        <f t="shared" si="115"/>
        <v/>
      </c>
      <c r="AA48" s="457" t="str">
        <f t="shared" si="115"/>
        <v/>
      </c>
      <c r="AB48" s="447" t="str">
        <f t="shared" si="115"/>
        <v/>
      </c>
      <c r="AC48" s="445" t="str">
        <f t="shared" si="115"/>
        <v/>
      </c>
      <c r="AD48" s="445" t="str">
        <f t="shared" si="115"/>
        <v/>
      </c>
      <c r="AE48" s="446" t="str">
        <f t="shared" si="115"/>
        <v/>
      </c>
      <c r="AF48" s="458" t="str">
        <f t="shared" si="115"/>
        <v/>
      </c>
      <c r="AG48" s="445" t="str">
        <f t="shared" si="115"/>
        <v/>
      </c>
      <c r="AH48" s="445" t="str">
        <f t="shared" si="115"/>
        <v/>
      </c>
      <c r="AI48" s="457" t="str">
        <f t="shared" si="115"/>
        <v/>
      </c>
      <c r="AJ48" s="447" t="str">
        <f t="shared" si="114"/>
        <v/>
      </c>
      <c r="AK48" s="445" t="str">
        <f t="shared" si="114"/>
        <v/>
      </c>
      <c r="AL48" s="445" t="str">
        <f t="shared" si="114"/>
        <v/>
      </c>
      <c r="AM48" s="446" t="str">
        <f t="shared" si="114"/>
        <v/>
      </c>
      <c r="AN48" s="458" t="str">
        <f t="shared" si="114"/>
        <v/>
      </c>
      <c r="AO48" s="445" t="str">
        <f t="shared" si="114"/>
        <v/>
      </c>
      <c r="AP48" s="445" t="str">
        <f t="shared" si="114"/>
        <v/>
      </c>
      <c r="AQ48" s="457" t="str">
        <f t="shared" si="114"/>
        <v/>
      </c>
      <c r="AR48" s="447" t="str">
        <f t="shared" si="114"/>
        <v/>
      </c>
      <c r="AS48" s="445" t="str">
        <f t="shared" si="114"/>
        <v/>
      </c>
      <c r="AT48" s="445" t="str">
        <f t="shared" si="114"/>
        <v/>
      </c>
      <c r="AU48" s="446" t="str">
        <f t="shared" si="114"/>
        <v/>
      </c>
      <c r="AV48" s="458" t="str">
        <f t="shared" si="114"/>
        <v/>
      </c>
      <c r="AW48" s="445" t="str">
        <f t="shared" si="114"/>
        <v/>
      </c>
      <c r="AX48" s="445" t="str">
        <f t="shared" si="114"/>
        <v/>
      </c>
      <c r="AY48" s="457" t="str">
        <f t="shared" si="114"/>
        <v/>
      </c>
      <c r="AZ48" s="447" t="str">
        <f t="shared" si="112"/>
        <v/>
      </c>
      <c r="BA48" s="445" t="str">
        <f t="shared" si="112"/>
        <v/>
      </c>
      <c r="BB48" s="445" t="str">
        <f t="shared" si="112"/>
        <v/>
      </c>
      <c r="BC48" s="446" t="str">
        <f t="shared" si="112"/>
        <v/>
      </c>
      <c r="BD48" s="458" t="str">
        <f t="shared" si="112"/>
        <v/>
      </c>
      <c r="BE48" s="445" t="str">
        <f t="shared" si="112"/>
        <v/>
      </c>
      <c r="BF48" s="445" t="str">
        <f t="shared" si="112"/>
        <v/>
      </c>
      <c r="BG48" s="457" t="str">
        <f t="shared" si="112"/>
        <v/>
      </c>
      <c r="BH48" s="447" t="str">
        <f t="shared" si="112"/>
        <v/>
      </c>
      <c r="BI48" s="445" t="str">
        <f t="shared" si="112"/>
        <v/>
      </c>
      <c r="BJ48" s="445" t="str">
        <f t="shared" si="112"/>
        <v/>
      </c>
      <c r="BK48" s="446" t="str">
        <f t="shared" si="112"/>
        <v/>
      </c>
      <c r="BL48" s="458" t="str">
        <f t="shared" si="112"/>
        <v/>
      </c>
      <c r="BM48" s="445" t="str">
        <f t="shared" si="112"/>
        <v/>
      </c>
      <c r="BN48" s="445" t="str">
        <f t="shared" si="112"/>
        <v/>
      </c>
      <c r="BO48" s="457" t="str">
        <f t="shared" si="112"/>
        <v/>
      </c>
      <c r="BP48" s="458" t="str">
        <f t="shared" si="113"/>
        <v/>
      </c>
      <c r="BQ48" s="445" t="str">
        <f t="shared" si="113"/>
        <v/>
      </c>
      <c r="BR48" s="445" t="str">
        <f t="shared" si="113"/>
        <v/>
      </c>
      <c r="BS48" s="457" t="str">
        <f t="shared" si="113"/>
        <v/>
      </c>
      <c r="BT48" s="447" t="str">
        <f t="shared" si="113"/>
        <v/>
      </c>
      <c r="BU48" s="445" t="str">
        <f t="shared" si="113"/>
        <v/>
      </c>
      <c r="BV48" s="445" t="str">
        <f t="shared" si="113"/>
        <v/>
      </c>
      <c r="BW48" s="448" t="str">
        <f t="shared" si="113"/>
        <v/>
      </c>
    </row>
    <row r="49" spans="1:75" ht="15.95" customHeight="1">
      <c r="A49" s="543"/>
      <c r="B49" s="419" t="s">
        <v>738</v>
      </c>
      <c r="C49" s="419" t="str">
        <f>VLOOKUP(B49,'p9'!C:Q,15,0)&amp;""</f>
        <v>×</v>
      </c>
      <c r="D49" s="419" t="str">
        <f>VLOOKUP(B49,'p9'!C:Q,2,0)&amp;""</f>
        <v/>
      </c>
      <c r="E49" s="419" t="str">
        <f>VLOOKUP(B49,'p9'!C:Q,4,0)&amp;""</f>
        <v/>
      </c>
      <c r="F49" s="419" t="str">
        <f>VLOOKUP(B49,'p9'!C:Q,7,0)&amp;""</f>
        <v/>
      </c>
      <c r="G49" s="419" t="str">
        <f>VLOOKUP(B49,'p9'!C:Q,13,0)&amp;""</f>
        <v/>
      </c>
      <c r="H49" s="419" t="str">
        <f>VLOOKUP(B49,'p9'!C:Q,14,0)&amp;""</f>
        <v/>
      </c>
      <c r="I49" s="431"/>
      <c r="J49" s="432"/>
      <c r="K49" s="434"/>
      <c r="L49" s="373" t="s">
        <v>656</v>
      </c>
      <c r="M49" s="435"/>
      <c r="N49" s="558"/>
      <c r="O49" s="559"/>
      <c r="P49" s="434"/>
      <c r="Q49" s="373" t="s">
        <v>656</v>
      </c>
      <c r="R49" s="435"/>
      <c r="S49" s="433"/>
      <c r="T49" s="374" t="str">
        <f t="shared" si="115"/>
        <v/>
      </c>
      <c r="U49" s="445" t="str">
        <f t="shared" si="115"/>
        <v/>
      </c>
      <c r="V49" s="445" t="str">
        <f t="shared" si="115"/>
        <v/>
      </c>
      <c r="W49" s="446" t="str">
        <f t="shared" si="115"/>
        <v/>
      </c>
      <c r="X49" s="458" t="str">
        <f t="shared" si="115"/>
        <v/>
      </c>
      <c r="Y49" s="445" t="str">
        <f t="shared" si="115"/>
        <v/>
      </c>
      <c r="Z49" s="445" t="str">
        <f t="shared" si="115"/>
        <v/>
      </c>
      <c r="AA49" s="457" t="str">
        <f t="shared" si="115"/>
        <v/>
      </c>
      <c r="AB49" s="447" t="str">
        <f t="shared" si="115"/>
        <v/>
      </c>
      <c r="AC49" s="445" t="str">
        <f t="shared" si="115"/>
        <v/>
      </c>
      <c r="AD49" s="445" t="str">
        <f t="shared" si="115"/>
        <v/>
      </c>
      <c r="AE49" s="446" t="str">
        <f t="shared" si="115"/>
        <v/>
      </c>
      <c r="AF49" s="458" t="str">
        <f t="shared" si="115"/>
        <v/>
      </c>
      <c r="AG49" s="445" t="str">
        <f t="shared" si="115"/>
        <v/>
      </c>
      <c r="AH49" s="445" t="str">
        <f t="shared" si="115"/>
        <v/>
      </c>
      <c r="AI49" s="457" t="str">
        <f t="shared" si="115"/>
        <v/>
      </c>
      <c r="AJ49" s="447" t="str">
        <f t="shared" si="114"/>
        <v/>
      </c>
      <c r="AK49" s="445" t="str">
        <f t="shared" si="114"/>
        <v/>
      </c>
      <c r="AL49" s="445" t="str">
        <f t="shared" si="114"/>
        <v/>
      </c>
      <c r="AM49" s="446" t="str">
        <f t="shared" si="114"/>
        <v/>
      </c>
      <c r="AN49" s="458" t="str">
        <f t="shared" si="114"/>
        <v/>
      </c>
      <c r="AO49" s="445" t="str">
        <f t="shared" si="114"/>
        <v/>
      </c>
      <c r="AP49" s="445" t="str">
        <f t="shared" si="114"/>
        <v/>
      </c>
      <c r="AQ49" s="457" t="str">
        <f t="shared" si="114"/>
        <v/>
      </c>
      <c r="AR49" s="447" t="str">
        <f t="shared" si="114"/>
        <v/>
      </c>
      <c r="AS49" s="445" t="str">
        <f t="shared" si="114"/>
        <v/>
      </c>
      <c r="AT49" s="445" t="str">
        <f t="shared" si="114"/>
        <v/>
      </c>
      <c r="AU49" s="446" t="str">
        <f t="shared" si="114"/>
        <v/>
      </c>
      <c r="AV49" s="458" t="str">
        <f t="shared" si="114"/>
        <v/>
      </c>
      <c r="AW49" s="445" t="str">
        <f t="shared" si="114"/>
        <v/>
      </c>
      <c r="AX49" s="445" t="str">
        <f t="shared" si="114"/>
        <v/>
      </c>
      <c r="AY49" s="457" t="str">
        <f t="shared" si="114"/>
        <v/>
      </c>
      <c r="AZ49" s="447" t="str">
        <f t="shared" si="112"/>
        <v/>
      </c>
      <c r="BA49" s="445" t="str">
        <f t="shared" si="112"/>
        <v/>
      </c>
      <c r="BB49" s="445" t="str">
        <f t="shared" si="112"/>
        <v/>
      </c>
      <c r="BC49" s="446" t="str">
        <f t="shared" si="112"/>
        <v/>
      </c>
      <c r="BD49" s="458" t="str">
        <f t="shared" si="112"/>
        <v/>
      </c>
      <c r="BE49" s="445" t="str">
        <f t="shared" si="112"/>
        <v/>
      </c>
      <c r="BF49" s="445" t="str">
        <f t="shared" si="112"/>
        <v/>
      </c>
      <c r="BG49" s="457" t="str">
        <f t="shared" si="112"/>
        <v/>
      </c>
      <c r="BH49" s="447" t="str">
        <f t="shared" si="112"/>
        <v/>
      </c>
      <c r="BI49" s="445" t="str">
        <f t="shared" si="112"/>
        <v/>
      </c>
      <c r="BJ49" s="445" t="str">
        <f t="shared" si="112"/>
        <v/>
      </c>
      <c r="BK49" s="446" t="str">
        <f t="shared" si="112"/>
        <v/>
      </c>
      <c r="BL49" s="458" t="str">
        <f t="shared" si="112"/>
        <v/>
      </c>
      <c r="BM49" s="445" t="str">
        <f t="shared" si="112"/>
        <v/>
      </c>
      <c r="BN49" s="445" t="str">
        <f t="shared" si="112"/>
        <v/>
      </c>
      <c r="BO49" s="457" t="str">
        <f t="shared" si="112"/>
        <v/>
      </c>
      <c r="BP49" s="458" t="str">
        <f t="shared" si="113"/>
        <v/>
      </c>
      <c r="BQ49" s="445" t="str">
        <f t="shared" si="113"/>
        <v/>
      </c>
      <c r="BR49" s="445" t="str">
        <f t="shared" si="113"/>
        <v/>
      </c>
      <c r="BS49" s="457" t="str">
        <f t="shared" si="113"/>
        <v/>
      </c>
      <c r="BT49" s="447" t="str">
        <f t="shared" si="113"/>
        <v/>
      </c>
      <c r="BU49" s="445" t="str">
        <f t="shared" si="113"/>
        <v/>
      </c>
      <c r="BV49" s="445" t="str">
        <f t="shared" si="113"/>
        <v/>
      </c>
      <c r="BW49" s="448" t="str">
        <f t="shared" si="113"/>
        <v/>
      </c>
    </row>
    <row r="50" spans="1:75" ht="15.95" customHeight="1">
      <c r="A50" s="543"/>
      <c r="B50" s="419" t="s">
        <v>739</v>
      </c>
      <c r="C50" s="473" t="str">
        <f>VLOOKUP(B50,'p9'!C:Q,15,0)&amp;""</f>
        <v>×</v>
      </c>
      <c r="D50" s="419" t="str">
        <f>VLOOKUP(B50,'p9'!C:Q,2,0)&amp;""</f>
        <v/>
      </c>
      <c r="E50" s="419" t="str">
        <f>VLOOKUP(B50,'p9'!C:Q,4,0)&amp;""</f>
        <v/>
      </c>
      <c r="F50" s="419" t="str">
        <f>VLOOKUP(B50,'p9'!C:Q,7,0)&amp;""</f>
        <v/>
      </c>
      <c r="G50" s="419" t="str">
        <f>VLOOKUP(B50,'p9'!C:Q,13,0)&amp;""</f>
        <v/>
      </c>
      <c r="H50" s="419" t="str">
        <f>VLOOKUP(B50,'p9'!C:Q,14,0)&amp;""</f>
        <v/>
      </c>
      <c r="I50" s="431"/>
      <c r="J50" s="432"/>
      <c r="K50" s="434"/>
      <c r="L50" s="373" t="s">
        <v>656</v>
      </c>
      <c r="M50" s="435"/>
      <c r="N50" s="558"/>
      <c r="O50" s="559"/>
      <c r="P50" s="434"/>
      <c r="Q50" s="373" t="s">
        <v>656</v>
      </c>
      <c r="R50" s="435"/>
      <c r="S50" s="433"/>
      <c r="T50" s="374" t="str">
        <f t="shared" si="115"/>
        <v/>
      </c>
      <c r="U50" s="445" t="str">
        <f t="shared" si="115"/>
        <v/>
      </c>
      <c r="V50" s="445" t="str">
        <f t="shared" si="115"/>
        <v/>
      </c>
      <c r="W50" s="446" t="str">
        <f t="shared" si="115"/>
        <v/>
      </c>
      <c r="X50" s="458" t="str">
        <f t="shared" si="115"/>
        <v/>
      </c>
      <c r="Y50" s="445" t="str">
        <f t="shared" si="115"/>
        <v/>
      </c>
      <c r="Z50" s="445" t="str">
        <f t="shared" si="115"/>
        <v/>
      </c>
      <c r="AA50" s="457" t="str">
        <f t="shared" si="115"/>
        <v/>
      </c>
      <c r="AB50" s="447" t="str">
        <f t="shared" si="115"/>
        <v/>
      </c>
      <c r="AC50" s="445" t="str">
        <f t="shared" si="115"/>
        <v/>
      </c>
      <c r="AD50" s="445" t="str">
        <f t="shared" si="115"/>
        <v/>
      </c>
      <c r="AE50" s="446" t="str">
        <f t="shared" si="115"/>
        <v/>
      </c>
      <c r="AF50" s="458" t="str">
        <f t="shared" si="115"/>
        <v/>
      </c>
      <c r="AG50" s="445" t="str">
        <f t="shared" si="115"/>
        <v/>
      </c>
      <c r="AH50" s="445" t="str">
        <f t="shared" si="115"/>
        <v/>
      </c>
      <c r="AI50" s="457" t="str">
        <f t="shared" si="115"/>
        <v/>
      </c>
      <c r="AJ50" s="447" t="str">
        <f t="shared" si="114"/>
        <v/>
      </c>
      <c r="AK50" s="445" t="str">
        <f t="shared" si="114"/>
        <v/>
      </c>
      <c r="AL50" s="445" t="str">
        <f t="shared" si="114"/>
        <v/>
      </c>
      <c r="AM50" s="446" t="str">
        <f t="shared" si="114"/>
        <v/>
      </c>
      <c r="AN50" s="458" t="str">
        <f t="shared" si="114"/>
        <v/>
      </c>
      <c r="AO50" s="445" t="str">
        <f t="shared" si="114"/>
        <v/>
      </c>
      <c r="AP50" s="445" t="str">
        <f t="shared" si="114"/>
        <v/>
      </c>
      <c r="AQ50" s="457" t="str">
        <f t="shared" si="114"/>
        <v/>
      </c>
      <c r="AR50" s="447" t="str">
        <f t="shared" si="114"/>
        <v/>
      </c>
      <c r="AS50" s="445" t="str">
        <f t="shared" si="114"/>
        <v/>
      </c>
      <c r="AT50" s="445" t="str">
        <f t="shared" si="114"/>
        <v/>
      </c>
      <c r="AU50" s="446" t="str">
        <f t="shared" si="114"/>
        <v/>
      </c>
      <c r="AV50" s="458" t="str">
        <f t="shared" si="114"/>
        <v/>
      </c>
      <c r="AW50" s="445" t="str">
        <f t="shared" si="114"/>
        <v/>
      </c>
      <c r="AX50" s="445" t="str">
        <f t="shared" si="114"/>
        <v/>
      </c>
      <c r="AY50" s="457" t="str">
        <f t="shared" ref="AY50:BN65" si="116">IF($O50="",IF(OR($J50="",$M50=""),"",IF(AND(AY$18&gt;=1*($J50&amp;":"&amp;$K50),AY$18&lt;=1*($M50&amp;":"&amp;$N50)),1,"")),IF(OR($J50="",$M50=""),"",IF(AND(AY$18&gt;=1*($J50&amp;":"&amp;$K50),AY$18&lt;=1*($M50&amp;":"&amp;$N50)),IF(AND(AY$18&gt;=1*($O50&amp;":"&amp;$P50),AY$18&lt;=1*($R50&amp;":"&amp;$S50)), "休",1),"")))</f>
        <v/>
      </c>
      <c r="AZ50" s="447" t="str">
        <f t="shared" si="116"/>
        <v/>
      </c>
      <c r="BA50" s="445" t="str">
        <f t="shared" si="116"/>
        <v/>
      </c>
      <c r="BB50" s="445" t="str">
        <f t="shared" si="116"/>
        <v/>
      </c>
      <c r="BC50" s="446" t="str">
        <f t="shared" si="116"/>
        <v/>
      </c>
      <c r="BD50" s="458" t="str">
        <f t="shared" si="116"/>
        <v/>
      </c>
      <c r="BE50" s="445" t="str">
        <f t="shared" si="116"/>
        <v/>
      </c>
      <c r="BF50" s="445" t="str">
        <f t="shared" si="116"/>
        <v/>
      </c>
      <c r="BG50" s="457" t="str">
        <f t="shared" si="116"/>
        <v/>
      </c>
      <c r="BH50" s="447" t="str">
        <f t="shared" si="116"/>
        <v/>
      </c>
      <c r="BI50" s="445" t="str">
        <f t="shared" si="116"/>
        <v/>
      </c>
      <c r="BJ50" s="445" t="str">
        <f t="shared" si="116"/>
        <v/>
      </c>
      <c r="BK50" s="446" t="str">
        <f t="shared" si="116"/>
        <v/>
      </c>
      <c r="BL50" s="458" t="str">
        <f t="shared" si="116"/>
        <v/>
      </c>
      <c r="BM50" s="445" t="str">
        <f t="shared" si="116"/>
        <v/>
      </c>
      <c r="BN50" s="445" t="str">
        <f t="shared" si="116"/>
        <v/>
      </c>
      <c r="BO50" s="457" t="str">
        <f t="shared" ref="BO50:BW65" si="117">IF($O50="",IF(OR($J50="",$M50=""),"",IF(AND(BO$18&gt;=1*($J50&amp;":"&amp;$K50),BO$18&lt;=1*($M50&amp;":"&amp;$N50)),1,"")),IF(OR($J50="",$M50=""),"",IF(AND(BO$18&gt;=1*($J50&amp;":"&amp;$K50),BO$18&lt;=1*($M50&amp;":"&amp;$N50)),IF(AND(BO$18&gt;=1*($O50&amp;":"&amp;$P50),BO$18&lt;=1*($R50&amp;":"&amp;$S50)), "休",1),"")))</f>
        <v/>
      </c>
      <c r="BP50" s="458" t="str">
        <f t="shared" si="117"/>
        <v/>
      </c>
      <c r="BQ50" s="445" t="str">
        <f t="shared" si="117"/>
        <v/>
      </c>
      <c r="BR50" s="445" t="str">
        <f t="shared" si="117"/>
        <v/>
      </c>
      <c r="BS50" s="457" t="str">
        <f t="shared" si="117"/>
        <v/>
      </c>
      <c r="BT50" s="447" t="str">
        <f t="shared" si="117"/>
        <v/>
      </c>
      <c r="BU50" s="445" t="str">
        <f t="shared" si="117"/>
        <v/>
      </c>
      <c r="BV50" s="445" t="str">
        <f t="shared" si="117"/>
        <v/>
      </c>
      <c r="BW50" s="448" t="str">
        <f t="shared" si="117"/>
        <v/>
      </c>
    </row>
    <row r="51" spans="1:75" ht="15.95" customHeight="1">
      <c r="A51" s="543"/>
      <c r="B51" s="419" t="s">
        <v>740</v>
      </c>
      <c r="C51" s="419" t="str">
        <f>VLOOKUP(B51,'p9'!C:Q,15,0)&amp;""</f>
        <v>×</v>
      </c>
      <c r="D51" s="419" t="str">
        <f>VLOOKUP(B51,'p9'!C:Q,2,0)&amp;""</f>
        <v/>
      </c>
      <c r="E51" s="419" t="str">
        <f>VLOOKUP(B51,'p9'!C:Q,4,0)&amp;""</f>
        <v/>
      </c>
      <c r="F51" s="419" t="str">
        <f>VLOOKUP(B51,'p9'!C:Q,7,0)&amp;""</f>
        <v/>
      </c>
      <c r="G51" s="419" t="str">
        <f>VLOOKUP(B51,'p9'!C:Q,13,0)&amp;""</f>
        <v/>
      </c>
      <c r="H51" s="419" t="str">
        <f>VLOOKUP(B51,'p9'!C:Q,14,0)&amp;""</f>
        <v/>
      </c>
      <c r="I51" s="431"/>
      <c r="J51" s="432"/>
      <c r="K51" s="434"/>
      <c r="L51" s="373" t="s">
        <v>656</v>
      </c>
      <c r="M51" s="435"/>
      <c r="N51" s="558"/>
      <c r="O51" s="559"/>
      <c r="P51" s="434"/>
      <c r="Q51" s="373" t="s">
        <v>656</v>
      </c>
      <c r="R51" s="435"/>
      <c r="S51" s="433"/>
      <c r="T51" s="374" t="str">
        <f t="shared" si="115"/>
        <v/>
      </c>
      <c r="U51" s="445" t="str">
        <f t="shared" si="115"/>
        <v/>
      </c>
      <c r="V51" s="445" t="str">
        <f t="shared" si="115"/>
        <v/>
      </c>
      <c r="W51" s="446" t="str">
        <f t="shared" si="115"/>
        <v/>
      </c>
      <c r="X51" s="458" t="str">
        <f t="shared" si="115"/>
        <v/>
      </c>
      <c r="Y51" s="445" t="str">
        <f t="shared" si="115"/>
        <v/>
      </c>
      <c r="Z51" s="445" t="str">
        <f t="shared" si="115"/>
        <v/>
      </c>
      <c r="AA51" s="457" t="str">
        <f t="shared" si="115"/>
        <v/>
      </c>
      <c r="AB51" s="447" t="str">
        <f t="shared" si="115"/>
        <v/>
      </c>
      <c r="AC51" s="445" t="str">
        <f t="shared" si="115"/>
        <v/>
      </c>
      <c r="AD51" s="445" t="str">
        <f t="shared" si="115"/>
        <v/>
      </c>
      <c r="AE51" s="446" t="str">
        <f t="shared" si="115"/>
        <v/>
      </c>
      <c r="AF51" s="458" t="str">
        <f t="shared" si="115"/>
        <v/>
      </c>
      <c r="AG51" s="445" t="str">
        <f t="shared" si="115"/>
        <v/>
      </c>
      <c r="AH51" s="445" t="str">
        <f t="shared" si="115"/>
        <v/>
      </c>
      <c r="AI51" s="457" t="str">
        <f t="shared" ref="AI51:AX66" si="118">IF($O51="",IF(OR($J51="",$M51=""),"",IF(AND(AI$18&gt;=1*($J51&amp;":"&amp;$K51),AI$18&lt;=1*($M51&amp;":"&amp;$N51)),1,"")),IF(OR($J51="",$M51=""),"",IF(AND(AI$18&gt;=1*($J51&amp;":"&amp;$K51),AI$18&lt;=1*($M51&amp;":"&amp;$N51)),IF(AND(AI$18&gt;=1*($O51&amp;":"&amp;$P51),AI$18&lt;=1*($R51&amp;":"&amp;$S51)), "休",1),"")))</f>
        <v/>
      </c>
      <c r="AJ51" s="447" t="str">
        <f t="shared" si="118"/>
        <v/>
      </c>
      <c r="AK51" s="445" t="str">
        <f t="shared" si="118"/>
        <v/>
      </c>
      <c r="AL51" s="445" t="str">
        <f t="shared" si="118"/>
        <v/>
      </c>
      <c r="AM51" s="446" t="str">
        <f t="shared" si="118"/>
        <v/>
      </c>
      <c r="AN51" s="458" t="str">
        <f t="shared" si="118"/>
        <v/>
      </c>
      <c r="AO51" s="445" t="str">
        <f t="shared" si="118"/>
        <v/>
      </c>
      <c r="AP51" s="445" t="str">
        <f t="shared" si="118"/>
        <v/>
      </c>
      <c r="AQ51" s="457" t="str">
        <f t="shared" si="118"/>
        <v/>
      </c>
      <c r="AR51" s="447" t="str">
        <f t="shared" si="118"/>
        <v/>
      </c>
      <c r="AS51" s="445" t="str">
        <f t="shared" si="118"/>
        <v/>
      </c>
      <c r="AT51" s="445" t="str">
        <f t="shared" si="118"/>
        <v/>
      </c>
      <c r="AU51" s="446" t="str">
        <f t="shared" si="118"/>
        <v/>
      </c>
      <c r="AV51" s="458" t="str">
        <f t="shared" si="118"/>
        <v/>
      </c>
      <c r="AW51" s="445" t="str">
        <f t="shared" si="118"/>
        <v/>
      </c>
      <c r="AX51" s="445" t="str">
        <f t="shared" si="118"/>
        <v/>
      </c>
      <c r="AY51" s="457" t="str">
        <f t="shared" si="116"/>
        <v/>
      </c>
      <c r="AZ51" s="447" t="str">
        <f t="shared" si="116"/>
        <v/>
      </c>
      <c r="BA51" s="445" t="str">
        <f t="shared" si="116"/>
        <v/>
      </c>
      <c r="BB51" s="445" t="str">
        <f t="shared" si="116"/>
        <v/>
      </c>
      <c r="BC51" s="446" t="str">
        <f t="shared" si="116"/>
        <v/>
      </c>
      <c r="BD51" s="458" t="str">
        <f t="shared" si="116"/>
        <v/>
      </c>
      <c r="BE51" s="445" t="str">
        <f t="shared" si="116"/>
        <v/>
      </c>
      <c r="BF51" s="445" t="str">
        <f t="shared" si="116"/>
        <v/>
      </c>
      <c r="BG51" s="457" t="str">
        <f t="shared" si="116"/>
        <v/>
      </c>
      <c r="BH51" s="447" t="str">
        <f t="shared" si="116"/>
        <v/>
      </c>
      <c r="BI51" s="445" t="str">
        <f t="shared" si="116"/>
        <v/>
      </c>
      <c r="BJ51" s="445" t="str">
        <f t="shared" si="116"/>
        <v/>
      </c>
      <c r="BK51" s="446" t="str">
        <f t="shared" si="116"/>
        <v/>
      </c>
      <c r="BL51" s="458" t="str">
        <f t="shared" si="116"/>
        <v/>
      </c>
      <c r="BM51" s="445" t="str">
        <f t="shared" si="116"/>
        <v/>
      </c>
      <c r="BN51" s="445" t="str">
        <f t="shared" si="116"/>
        <v/>
      </c>
      <c r="BO51" s="457" t="str">
        <f t="shared" si="117"/>
        <v/>
      </c>
      <c r="BP51" s="458" t="str">
        <f t="shared" si="117"/>
        <v/>
      </c>
      <c r="BQ51" s="445" t="str">
        <f t="shared" si="117"/>
        <v/>
      </c>
      <c r="BR51" s="445" t="str">
        <f t="shared" si="117"/>
        <v/>
      </c>
      <c r="BS51" s="457" t="str">
        <f t="shared" si="117"/>
        <v/>
      </c>
      <c r="BT51" s="447" t="str">
        <f t="shared" si="117"/>
        <v/>
      </c>
      <c r="BU51" s="445" t="str">
        <f t="shared" si="117"/>
        <v/>
      </c>
      <c r="BV51" s="445" t="str">
        <f t="shared" si="117"/>
        <v/>
      </c>
      <c r="BW51" s="448" t="str">
        <f t="shared" si="117"/>
        <v/>
      </c>
    </row>
    <row r="52" spans="1:75" ht="15.95" customHeight="1">
      <c r="A52" s="543"/>
      <c r="B52" s="419" t="s">
        <v>741</v>
      </c>
      <c r="C52" s="473" t="str">
        <f>VLOOKUP(B52,'p9'!C:Q,15,0)&amp;""</f>
        <v>×</v>
      </c>
      <c r="D52" s="419" t="str">
        <f>VLOOKUP(B52,'p9'!C:Q,2,0)&amp;""</f>
        <v/>
      </c>
      <c r="E52" s="419" t="str">
        <f>VLOOKUP(B52,'p9'!C:Q,4,0)&amp;""</f>
        <v/>
      </c>
      <c r="F52" s="419" t="str">
        <f>VLOOKUP(B52,'p9'!C:Q,7,0)&amp;""</f>
        <v/>
      </c>
      <c r="G52" s="419" t="str">
        <f>VLOOKUP(B52,'p9'!C:Q,13,0)&amp;""</f>
        <v/>
      </c>
      <c r="H52" s="419" t="str">
        <f>VLOOKUP(B52,'p9'!C:Q,14,0)&amp;""</f>
        <v/>
      </c>
      <c r="I52" s="431"/>
      <c r="J52" s="432"/>
      <c r="K52" s="434"/>
      <c r="L52" s="373" t="s">
        <v>656</v>
      </c>
      <c r="M52" s="435"/>
      <c r="N52" s="558"/>
      <c r="O52" s="559"/>
      <c r="P52" s="434"/>
      <c r="Q52" s="373" t="s">
        <v>656</v>
      </c>
      <c r="R52" s="435"/>
      <c r="S52" s="433"/>
      <c r="T52" s="374" t="str">
        <f t="shared" ref="T52:AI67" si="119">IF($O52="",IF(OR($J52="",$M52=""),"",IF(AND(T$18&gt;=1*($J52&amp;":"&amp;$K52),T$18&lt;=1*($M52&amp;":"&amp;$N52)),1,"")),IF(OR($J52="",$M52=""),"",IF(AND(T$18&gt;=1*($J52&amp;":"&amp;$K52),T$18&lt;=1*($M52&amp;":"&amp;$N52)),IF(AND(T$18&gt;=1*($O52&amp;":"&amp;$P52),T$18&lt;=1*($R52&amp;":"&amp;$S52)), "休",1),"")))</f>
        <v/>
      </c>
      <c r="U52" s="445" t="str">
        <f t="shared" si="119"/>
        <v/>
      </c>
      <c r="V52" s="445" t="str">
        <f t="shared" si="119"/>
        <v/>
      </c>
      <c r="W52" s="446" t="str">
        <f t="shared" si="119"/>
        <v/>
      </c>
      <c r="X52" s="458" t="str">
        <f t="shared" si="119"/>
        <v/>
      </c>
      <c r="Y52" s="445" t="str">
        <f t="shared" si="119"/>
        <v/>
      </c>
      <c r="Z52" s="445" t="str">
        <f t="shared" si="119"/>
        <v/>
      </c>
      <c r="AA52" s="457" t="str">
        <f t="shared" si="119"/>
        <v/>
      </c>
      <c r="AB52" s="447" t="str">
        <f t="shared" si="119"/>
        <v/>
      </c>
      <c r="AC52" s="445" t="str">
        <f t="shared" si="119"/>
        <v/>
      </c>
      <c r="AD52" s="445" t="str">
        <f t="shared" si="119"/>
        <v/>
      </c>
      <c r="AE52" s="446" t="str">
        <f t="shared" si="119"/>
        <v/>
      </c>
      <c r="AF52" s="458" t="str">
        <f t="shared" si="119"/>
        <v/>
      </c>
      <c r="AG52" s="445" t="str">
        <f t="shared" si="119"/>
        <v/>
      </c>
      <c r="AH52" s="445" t="str">
        <f t="shared" si="119"/>
        <v/>
      </c>
      <c r="AI52" s="457" t="str">
        <f t="shared" si="118"/>
        <v/>
      </c>
      <c r="AJ52" s="447" t="str">
        <f t="shared" si="118"/>
        <v/>
      </c>
      <c r="AK52" s="445" t="str">
        <f t="shared" si="118"/>
        <v/>
      </c>
      <c r="AL52" s="445" t="str">
        <f t="shared" si="118"/>
        <v/>
      </c>
      <c r="AM52" s="446" t="str">
        <f t="shared" si="118"/>
        <v/>
      </c>
      <c r="AN52" s="458" t="str">
        <f t="shared" si="118"/>
        <v/>
      </c>
      <c r="AO52" s="445" t="str">
        <f t="shared" si="118"/>
        <v/>
      </c>
      <c r="AP52" s="445" t="str">
        <f t="shared" si="118"/>
        <v/>
      </c>
      <c r="AQ52" s="457" t="str">
        <f t="shared" si="118"/>
        <v/>
      </c>
      <c r="AR52" s="447" t="str">
        <f t="shared" si="118"/>
        <v/>
      </c>
      <c r="AS52" s="445" t="str">
        <f t="shared" si="118"/>
        <v/>
      </c>
      <c r="AT52" s="445" t="str">
        <f t="shared" si="118"/>
        <v/>
      </c>
      <c r="AU52" s="446" t="str">
        <f t="shared" si="118"/>
        <v/>
      </c>
      <c r="AV52" s="458" t="str">
        <f t="shared" si="118"/>
        <v/>
      </c>
      <c r="AW52" s="445" t="str">
        <f t="shared" si="118"/>
        <v/>
      </c>
      <c r="AX52" s="445" t="str">
        <f t="shared" si="118"/>
        <v/>
      </c>
      <c r="AY52" s="457" t="str">
        <f t="shared" si="116"/>
        <v/>
      </c>
      <c r="AZ52" s="447" t="str">
        <f t="shared" si="116"/>
        <v/>
      </c>
      <c r="BA52" s="445" t="str">
        <f t="shared" si="116"/>
        <v/>
      </c>
      <c r="BB52" s="445" t="str">
        <f t="shared" si="116"/>
        <v/>
      </c>
      <c r="BC52" s="446" t="str">
        <f t="shared" si="116"/>
        <v/>
      </c>
      <c r="BD52" s="458" t="str">
        <f t="shared" si="116"/>
        <v/>
      </c>
      <c r="BE52" s="445" t="str">
        <f t="shared" si="116"/>
        <v/>
      </c>
      <c r="BF52" s="445" t="str">
        <f t="shared" si="116"/>
        <v/>
      </c>
      <c r="BG52" s="457" t="str">
        <f t="shared" si="116"/>
        <v/>
      </c>
      <c r="BH52" s="447" t="str">
        <f t="shared" si="116"/>
        <v/>
      </c>
      <c r="BI52" s="445" t="str">
        <f t="shared" si="116"/>
        <v/>
      </c>
      <c r="BJ52" s="445" t="str">
        <f t="shared" si="116"/>
        <v/>
      </c>
      <c r="BK52" s="446" t="str">
        <f t="shared" si="116"/>
        <v/>
      </c>
      <c r="BL52" s="458" t="str">
        <f t="shared" si="116"/>
        <v/>
      </c>
      <c r="BM52" s="445" t="str">
        <f t="shared" si="116"/>
        <v/>
      </c>
      <c r="BN52" s="445" t="str">
        <f t="shared" si="116"/>
        <v/>
      </c>
      <c r="BO52" s="457" t="str">
        <f t="shared" si="117"/>
        <v/>
      </c>
      <c r="BP52" s="458" t="str">
        <f t="shared" si="117"/>
        <v/>
      </c>
      <c r="BQ52" s="445" t="str">
        <f t="shared" si="117"/>
        <v/>
      </c>
      <c r="BR52" s="445" t="str">
        <f t="shared" si="117"/>
        <v/>
      </c>
      <c r="BS52" s="457" t="str">
        <f t="shared" si="117"/>
        <v/>
      </c>
      <c r="BT52" s="447" t="str">
        <f t="shared" si="117"/>
        <v/>
      </c>
      <c r="BU52" s="445" t="str">
        <f t="shared" si="117"/>
        <v/>
      </c>
      <c r="BV52" s="445" t="str">
        <f t="shared" si="117"/>
        <v/>
      </c>
      <c r="BW52" s="448" t="str">
        <f t="shared" si="117"/>
        <v/>
      </c>
    </row>
    <row r="53" spans="1:75" ht="15.95" customHeight="1">
      <c r="A53" s="543"/>
      <c r="B53" s="419" t="s">
        <v>742</v>
      </c>
      <c r="C53" s="419" t="str">
        <f>VLOOKUP(B53,'p9'!C:Q,15,0)&amp;""</f>
        <v>×</v>
      </c>
      <c r="D53" s="419" t="str">
        <f>VLOOKUP(B53,'p9'!C:Q,2,0)&amp;""</f>
        <v/>
      </c>
      <c r="E53" s="419" t="str">
        <f>VLOOKUP(B53,'p9'!C:Q,4,0)&amp;""</f>
        <v/>
      </c>
      <c r="F53" s="419" t="str">
        <f>VLOOKUP(B53,'p9'!C:Q,7,0)&amp;""</f>
        <v/>
      </c>
      <c r="G53" s="419" t="str">
        <f>VLOOKUP(B53,'p9'!C:Q,13,0)&amp;""</f>
        <v/>
      </c>
      <c r="H53" s="419" t="str">
        <f>VLOOKUP(B53,'p9'!C:Q,14,0)&amp;""</f>
        <v/>
      </c>
      <c r="I53" s="431"/>
      <c r="J53" s="432"/>
      <c r="K53" s="434"/>
      <c r="L53" s="373" t="s">
        <v>656</v>
      </c>
      <c r="M53" s="435"/>
      <c r="N53" s="558"/>
      <c r="O53" s="559"/>
      <c r="P53" s="434"/>
      <c r="Q53" s="373" t="s">
        <v>656</v>
      </c>
      <c r="R53" s="435"/>
      <c r="S53" s="433"/>
      <c r="T53" s="374" t="str">
        <f t="shared" si="119"/>
        <v/>
      </c>
      <c r="U53" s="445" t="str">
        <f t="shared" si="119"/>
        <v/>
      </c>
      <c r="V53" s="445" t="str">
        <f t="shared" si="119"/>
        <v/>
      </c>
      <c r="W53" s="446" t="str">
        <f t="shared" si="119"/>
        <v/>
      </c>
      <c r="X53" s="458" t="str">
        <f t="shared" si="119"/>
        <v/>
      </c>
      <c r="Y53" s="445" t="str">
        <f t="shared" si="119"/>
        <v/>
      </c>
      <c r="Z53" s="445" t="str">
        <f t="shared" si="119"/>
        <v/>
      </c>
      <c r="AA53" s="457" t="str">
        <f t="shared" si="119"/>
        <v/>
      </c>
      <c r="AB53" s="447" t="str">
        <f t="shared" si="119"/>
        <v/>
      </c>
      <c r="AC53" s="445" t="str">
        <f t="shared" si="119"/>
        <v/>
      </c>
      <c r="AD53" s="445" t="str">
        <f t="shared" si="119"/>
        <v/>
      </c>
      <c r="AE53" s="446" t="str">
        <f t="shared" si="119"/>
        <v/>
      </c>
      <c r="AF53" s="458" t="str">
        <f t="shared" si="119"/>
        <v/>
      </c>
      <c r="AG53" s="445" t="str">
        <f t="shared" si="119"/>
        <v/>
      </c>
      <c r="AH53" s="445" t="str">
        <f t="shared" si="119"/>
        <v/>
      </c>
      <c r="AI53" s="457" t="str">
        <f t="shared" si="118"/>
        <v/>
      </c>
      <c r="AJ53" s="447" t="str">
        <f t="shared" si="118"/>
        <v/>
      </c>
      <c r="AK53" s="445" t="str">
        <f t="shared" si="118"/>
        <v/>
      </c>
      <c r="AL53" s="445" t="str">
        <f t="shared" si="118"/>
        <v/>
      </c>
      <c r="AM53" s="446" t="str">
        <f t="shared" si="118"/>
        <v/>
      </c>
      <c r="AN53" s="458" t="str">
        <f t="shared" si="118"/>
        <v/>
      </c>
      <c r="AO53" s="445" t="str">
        <f t="shared" si="118"/>
        <v/>
      </c>
      <c r="AP53" s="445" t="str">
        <f t="shared" si="118"/>
        <v/>
      </c>
      <c r="AQ53" s="457" t="str">
        <f t="shared" si="118"/>
        <v/>
      </c>
      <c r="AR53" s="447" t="str">
        <f t="shared" si="118"/>
        <v/>
      </c>
      <c r="AS53" s="445" t="str">
        <f t="shared" si="118"/>
        <v/>
      </c>
      <c r="AT53" s="445" t="str">
        <f t="shared" si="118"/>
        <v/>
      </c>
      <c r="AU53" s="446" t="str">
        <f t="shared" si="118"/>
        <v/>
      </c>
      <c r="AV53" s="458" t="str">
        <f t="shared" si="118"/>
        <v/>
      </c>
      <c r="AW53" s="445" t="str">
        <f t="shared" si="118"/>
        <v/>
      </c>
      <c r="AX53" s="445" t="str">
        <f t="shared" si="118"/>
        <v/>
      </c>
      <c r="AY53" s="457" t="str">
        <f t="shared" si="116"/>
        <v/>
      </c>
      <c r="AZ53" s="447" t="str">
        <f t="shared" si="116"/>
        <v/>
      </c>
      <c r="BA53" s="445" t="str">
        <f t="shared" si="116"/>
        <v/>
      </c>
      <c r="BB53" s="445" t="str">
        <f t="shared" si="116"/>
        <v/>
      </c>
      <c r="BC53" s="446" t="str">
        <f t="shared" si="116"/>
        <v/>
      </c>
      <c r="BD53" s="458" t="str">
        <f t="shared" si="116"/>
        <v/>
      </c>
      <c r="BE53" s="445" t="str">
        <f t="shared" si="116"/>
        <v/>
      </c>
      <c r="BF53" s="445" t="str">
        <f t="shared" si="116"/>
        <v/>
      </c>
      <c r="BG53" s="457" t="str">
        <f t="shared" si="116"/>
        <v/>
      </c>
      <c r="BH53" s="447" t="str">
        <f t="shared" si="116"/>
        <v/>
      </c>
      <c r="BI53" s="445" t="str">
        <f t="shared" si="116"/>
        <v/>
      </c>
      <c r="BJ53" s="445" t="str">
        <f t="shared" si="116"/>
        <v/>
      </c>
      <c r="BK53" s="446" t="str">
        <f t="shared" si="116"/>
        <v/>
      </c>
      <c r="BL53" s="458" t="str">
        <f t="shared" si="116"/>
        <v/>
      </c>
      <c r="BM53" s="445" t="str">
        <f t="shared" si="116"/>
        <v/>
      </c>
      <c r="BN53" s="445" t="str">
        <f t="shared" si="116"/>
        <v/>
      </c>
      <c r="BO53" s="457" t="str">
        <f t="shared" si="117"/>
        <v/>
      </c>
      <c r="BP53" s="458" t="str">
        <f t="shared" si="117"/>
        <v/>
      </c>
      <c r="BQ53" s="445" t="str">
        <f t="shared" si="117"/>
        <v/>
      </c>
      <c r="BR53" s="445" t="str">
        <f t="shared" si="117"/>
        <v/>
      </c>
      <c r="BS53" s="457" t="str">
        <f t="shared" si="117"/>
        <v/>
      </c>
      <c r="BT53" s="447" t="str">
        <f t="shared" si="117"/>
        <v/>
      </c>
      <c r="BU53" s="445" t="str">
        <f t="shared" si="117"/>
        <v/>
      </c>
      <c r="BV53" s="445" t="str">
        <f t="shared" si="117"/>
        <v/>
      </c>
      <c r="BW53" s="448" t="str">
        <f t="shared" si="117"/>
        <v/>
      </c>
    </row>
    <row r="54" spans="1:75" ht="15.95" customHeight="1">
      <c r="A54" s="543"/>
      <c r="B54" s="419" t="s">
        <v>743</v>
      </c>
      <c r="C54" s="473" t="str">
        <f>VLOOKUP(B54,'p9'!C:Q,15,0)&amp;""</f>
        <v>×</v>
      </c>
      <c r="D54" s="419" t="str">
        <f>VLOOKUP(B54,'p9'!C:Q,2,0)&amp;""</f>
        <v/>
      </c>
      <c r="E54" s="419" t="str">
        <f>VLOOKUP(B54,'p9'!C:Q,4,0)&amp;""</f>
        <v/>
      </c>
      <c r="F54" s="419" t="str">
        <f>VLOOKUP(B54,'p9'!C:Q,7,0)&amp;""</f>
        <v/>
      </c>
      <c r="G54" s="419" t="str">
        <f>VLOOKUP(B54,'p9'!C:Q,13,0)&amp;""</f>
        <v/>
      </c>
      <c r="H54" s="419" t="str">
        <f>VLOOKUP(B54,'p9'!C:Q,14,0)&amp;""</f>
        <v/>
      </c>
      <c r="I54" s="431"/>
      <c r="J54" s="432"/>
      <c r="K54" s="434"/>
      <c r="L54" s="373" t="s">
        <v>656</v>
      </c>
      <c r="M54" s="435"/>
      <c r="N54" s="558"/>
      <c r="O54" s="559"/>
      <c r="P54" s="434"/>
      <c r="Q54" s="373" t="s">
        <v>656</v>
      </c>
      <c r="R54" s="435"/>
      <c r="S54" s="433"/>
      <c r="T54" s="374" t="str">
        <f t="shared" si="119"/>
        <v/>
      </c>
      <c r="U54" s="445" t="str">
        <f t="shared" si="119"/>
        <v/>
      </c>
      <c r="V54" s="445" t="str">
        <f t="shared" si="119"/>
        <v/>
      </c>
      <c r="W54" s="446" t="str">
        <f t="shared" si="119"/>
        <v/>
      </c>
      <c r="X54" s="458" t="str">
        <f t="shared" si="119"/>
        <v/>
      </c>
      <c r="Y54" s="445" t="str">
        <f t="shared" si="119"/>
        <v/>
      </c>
      <c r="Z54" s="445" t="str">
        <f t="shared" si="119"/>
        <v/>
      </c>
      <c r="AA54" s="457" t="str">
        <f t="shared" si="119"/>
        <v/>
      </c>
      <c r="AB54" s="447" t="str">
        <f t="shared" si="119"/>
        <v/>
      </c>
      <c r="AC54" s="445" t="str">
        <f t="shared" si="119"/>
        <v/>
      </c>
      <c r="AD54" s="445" t="str">
        <f t="shared" si="119"/>
        <v/>
      </c>
      <c r="AE54" s="446" t="str">
        <f t="shared" si="119"/>
        <v/>
      </c>
      <c r="AF54" s="458" t="str">
        <f t="shared" si="119"/>
        <v/>
      </c>
      <c r="AG54" s="445" t="str">
        <f t="shared" si="119"/>
        <v/>
      </c>
      <c r="AH54" s="445" t="str">
        <f t="shared" si="119"/>
        <v/>
      </c>
      <c r="AI54" s="457" t="str">
        <f t="shared" si="118"/>
        <v/>
      </c>
      <c r="AJ54" s="447" t="str">
        <f t="shared" si="118"/>
        <v/>
      </c>
      <c r="AK54" s="445" t="str">
        <f t="shared" si="118"/>
        <v/>
      </c>
      <c r="AL54" s="445" t="str">
        <f t="shared" si="118"/>
        <v/>
      </c>
      <c r="AM54" s="446" t="str">
        <f t="shared" si="118"/>
        <v/>
      </c>
      <c r="AN54" s="458" t="str">
        <f t="shared" si="118"/>
        <v/>
      </c>
      <c r="AO54" s="445" t="str">
        <f t="shared" si="118"/>
        <v/>
      </c>
      <c r="AP54" s="445" t="str">
        <f t="shared" si="118"/>
        <v/>
      </c>
      <c r="AQ54" s="457" t="str">
        <f t="shared" si="118"/>
        <v/>
      </c>
      <c r="AR54" s="447" t="str">
        <f t="shared" si="118"/>
        <v/>
      </c>
      <c r="AS54" s="445" t="str">
        <f t="shared" si="118"/>
        <v/>
      </c>
      <c r="AT54" s="445" t="str">
        <f t="shared" si="118"/>
        <v/>
      </c>
      <c r="AU54" s="446" t="str">
        <f t="shared" si="118"/>
        <v/>
      </c>
      <c r="AV54" s="458" t="str">
        <f t="shared" si="118"/>
        <v/>
      </c>
      <c r="AW54" s="445" t="str">
        <f t="shared" si="118"/>
        <v/>
      </c>
      <c r="AX54" s="445" t="str">
        <f t="shared" si="118"/>
        <v/>
      </c>
      <c r="AY54" s="457" t="str">
        <f t="shared" si="116"/>
        <v/>
      </c>
      <c r="AZ54" s="447" t="str">
        <f t="shared" si="116"/>
        <v/>
      </c>
      <c r="BA54" s="445" t="str">
        <f t="shared" si="116"/>
        <v/>
      </c>
      <c r="BB54" s="445" t="str">
        <f t="shared" si="116"/>
        <v/>
      </c>
      <c r="BC54" s="446" t="str">
        <f t="shared" si="116"/>
        <v/>
      </c>
      <c r="BD54" s="458" t="str">
        <f t="shared" si="116"/>
        <v/>
      </c>
      <c r="BE54" s="445" t="str">
        <f t="shared" si="116"/>
        <v/>
      </c>
      <c r="BF54" s="445" t="str">
        <f t="shared" si="116"/>
        <v/>
      </c>
      <c r="BG54" s="457" t="str">
        <f t="shared" si="116"/>
        <v/>
      </c>
      <c r="BH54" s="447" t="str">
        <f t="shared" si="116"/>
        <v/>
      </c>
      <c r="BI54" s="445" t="str">
        <f t="shared" si="116"/>
        <v/>
      </c>
      <c r="BJ54" s="445" t="str">
        <f t="shared" si="116"/>
        <v/>
      </c>
      <c r="BK54" s="446" t="str">
        <f t="shared" si="116"/>
        <v/>
      </c>
      <c r="BL54" s="458" t="str">
        <f t="shared" si="116"/>
        <v/>
      </c>
      <c r="BM54" s="445" t="str">
        <f t="shared" si="116"/>
        <v/>
      </c>
      <c r="BN54" s="445" t="str">
        <f t="shared" si="116"/>
        <v/>
      </c>
      <c r="BO54" s="457" t="str">
        <f t="shared" si="117"/>
        <v/>
      </c>
      <c r="BP54" s="458" t="str">
        <f t="shared" si="117"/>
        <v/>
      </c>
      <c r="BQ54" s="445" t="str">
        <f t="shared" si="117"/>
        <v/>
      </c>
      <c r="BR54" s="445" t="str">
        <f t="shared" si="117"/>
        <v/>
      </c>
      <c r="BS54" s="457" t="str">
        <f t="shared" si="117"/>
        <v/>
      </c>
      <c r="BT54" s="447" t="str">
        <f t="shared" si="117"/>
        <v/>
      </c>
      <c r="BU54" s="445" t="str">
        <f t="shared" si="117"/>
        <v/>
      </c>
      <c r="BV54" s="445" t="str">
        <f t="shared" si="117"/>
        <v/>
      </c>
      <c r="BW54" s="448" t="str">
        <f t="shared" si="117"/>
        <v/>
      </c>
    </row>
    <row r="55" spans="1:75" ht="15.95" customHeight="1">
      <c r="A55" s="543"/>
      <c r="B55" s="419" t="s">
        <v>744</v>
      </c>
      <c r="C55" s="419" t="str">
        <f>VLOOKUP(B55,'p9'!C:Q,15,0)&amp;""</f>
        <v>×</v>
      </c>
      <c r="D55" s="419" t="str">
        <f>VLOOKUP(B55,'p9'!C:Q,2,0)&amp;""</f>
        <v/>
      </c>
      <c r="E55" s="419" t="str">
        <f>VLOOKUP(B55,'p9'!C:Q,4,0)&amp;""</f>
        <v/>
      </c>
      <c r="F55" s="419" t="str">
        <f>VLOOKUP(B55,'p9'!C:Q,7,0)&amp;""</f>
        <v/>
      </c>
      <c r="G55" s="419" t="str">
        <f>VLOOKUP(B55,'p9'!C:Q,13,0)&amp;""</f>
        <v/>
      </c>
      <c r="H55" s="419" t="str">
        <f>VLOOKUP(B55,'p9'!C:Q,14,0)&amp;""</f>
        <v/>
      </c>
      <c r="I55" s="431"/>
      <c r="J55" s="432"/>
      <c r="K55" s="434"/>
      <c r="L55" s="373" t="s">
        <v>656</v>
      </c>
      <c r="M55" s="435"/>
      <c r="N55" s="558"/>
      <c r="O55" s="559"/>
      <c r="P55" s="434"/>
      <c r="Q55" s="373" t="s">
        <v>656</v>
      </c>
      <c r="R55" s="435"/>
      <c r="S55" s="433"/>
      <c r="T55" s="374" t="str">
        <f t="shared" si="119"/>
        <v/>
      </c>
      <c r="U55" s="445" t="str">
        <f t="shared" si="119"/>
        <v/>
      </c>
      <c r="V55" s="445" t="str">
        <f t="shared" si="119"/>
        <v/>
      </c>
      <c r="W55" s="446" t="str">
        <f t="shared" si="119"/>
        <v/>
      </c>
      <c r="X55" s="458" t="str">
        <f t="shared" si="119"/>
        <v/>
      </c>
      <c r="Y55" s="445" t="str">
        <f t="shared" si="119"/>
        <v/>
      </c>
      <c r="Z55" s="445" t="str">
        <f t="shared" si="119"/>
        <v/>
      </c>
      <c r="AA55" s="457" t="str">
        <f t="shared" si="119"/>
        <v/>
      </c>
      <c r="AB55" s="447" t="str">
        <f t="shared" si="119"/>
        <v/>
      </c>
      <c r="AC55" s="445" t="str">
        <f t="shared" si="119"/>
        <v/>
      </c>
      <c r="AD55" s="445" t="str">
        <f t="shared" si="119"/>
        <v/>
      </c>
      <c r="AE55" s="446" t="str">
        <f t="shared" si="119"/>
        <v/>
      </c>
      <c r="AF55" s="458" t="str">
        <f t="shared" si="119"/>
        <v/>
      </c>
      <c r="AG55" s="445" t="str">
        <f t="shared" si="119"/>
        <v/>
      </c>
      <c r="AH55" s="445" t="str">
        <f t="shared" si="119"/>
        <v/>
      </c>
      <c r="AI55" s="457" t="str">
        <f t="shared" si="118"/>
        <v/>
      </c>
      <c r="AJ55" s="447" t="str">
        <f t="shared" si="118"/>
        <v/>
      </c>
      <c r="AK55" s="445" t="str">
        <f t="shared" si="118"/>
        <v/>
      </c>
      <c r="AL55" s="445" t="str">
        <f t="shared" si="118"/>
        <v/>
      </c>
      <c r="AM55" s="446" t="str">
        <f t="shared" si="118"/>
        <v/>
      </c>
      <c r="AN55" s="458" t="str">
        <f t="shared" si="118"/>
        <v/>
      </c>
      <c r="AO55" s="445" t="str">
        <f t="shared" si="118"/>
        <v/>
      </c>
      <c r="AP55" s="445" t="str">
        <f t="shared" si="118"/>
        <v/>
      </c>
      <c r="AQ55" s="457" t="str">
        <f t="shared" si="118"/>
        <v/>
      </c>
      <c r="AR55" s="447" t="str">
        <f t="shared" si="118"/>
        <v/>
      </c>
      <c r="AS55" s="445" t="str">
        <f t="shared" si="118"/>
        <v/>
      </c>
      <c r="AT55" s="445" t="str">
        <f t="shared" si="118"/>
        <v/>
      </c>
      <c r="AU55" s="446" t="str">
        <f t="shared" si="118"/>
        <v/>
      </c>
      <c r="AV55" s="458" t="str">
        <f t="shared" si="118"/>
        <v/>
      </c>
      <c r="AW55" s="445" t="str">
        <f t="shared" si="118"/>
        <v/>
      </c>
      <c r="AX55" s="445" t="str">
        <f t="shared" si="118"/>
        <v/>
      </c>
      <c r="AY55" s="457" t="str">
        <f t="shared" si="116"/>
        <v/>
      </c>
      <c r="AZ55" s="447" t="str">
        <f t="shared" si="116"/>
        <v/>
      </c>
      <c r="BA55" s="445" t="str">
        <f t="shared" si="116"/>
        <v/>
      </c>
      <c r="BB55" s="445" t="str">
        <f t="shared" si="116"/>
        <v/>
      </c>
      <c r="BC55" s="446" t="str">
        <f t="shared" si="116"/>
        <v/>
      </c>
      <c r="BD55" s="458" t="str">
        <f t="shared" si="116"/>
        <v/>
      </c>
      <c r="BE55" s="445" t="str">
        <f t="shared" si="116"/>
        <v/>
      </c>
      <c r="BF55" s="445" t="str">
        <f t="shared" si="116"/>
        <v/>
      </c>
      <c r="BG55" s="457" t="str">
        <f t="shared" si="116"/>
        <v/>
      </c>
      <c r="BH55" s="447" t="str">
        <f t="shared" si="116"/>
        <v/>
      </c>
      <c r="BI55" s="445" t="str">
        <f t="shared" si="116"/>
        <v/>
      </c>
      <c r="BJ55" s="445" t="str">
        <f t="shared" si="116"/>
        <v/>
      </c>
      <c r="BK55" s="446" t="str">
        <f t="shared" si="116"/>
        <v/>
      </c>
      <c r="BL55" s="458" t="str">
        <f t="shared" si="116"/>
        <v/>
      </c>
      <c r="BM55" s="445" t="str">
        <f t="shared" si="116"/>
        <v/>
      </c>
      <c r="BN55" s="445" t="str">
        <f t="shared" si="116"/>
        <v/>
      </c>
      <c r="BO55" s="457" t="str">
        <f t="shared" si="117"/>
        <v/>
      </c>
      <c r="BP55" s="458" t="str">
        <f t="shared" si="117"/>
        <v/>
      </c>
      <c r="BQ55" s="445" t="str">
        <f t="shared" si="117"/>
        <v/>
      </c>
      <c r="BR55" s="445" t="str">
        <f t="shared" si="117"/>
        <v/>
      </c>
      <c r="BS55" s="457" t="str">
        <f t="shared" si="117"/>
        <v/>
      </c>
      <c r="BT55" s="447" t="str">
        <f t="shared" si="117"/>
        <v/>
      </c>
      <c r="BU55" s="445" t="str">
        <f t="shared" si="117"/>
        <v/>
      </c>
      <c r="BV55" s="445" t="str">
        <f t="shared" si="117"/>
        <v/>
      </c>
      <c r="BW55" s="448" t="str">
        <f t="shared" si="117"/>
        <v/>
      </c>
    </row>
    <row r="56" spans="1:75" ht="15.95" customHeight="1">
      <c r="A56" s="543"/>
      <c r="B56" s="419" t="s">
        <v>745</v>
      </c>
      <c r="C56" s="473" t="str">
        <f>VLOOKUP(B56,'p9'!C:Q,15,0)&amp;""</f>
        <v>×</v>
      </c>
      <c r="D56" s="419" t="str">
        <f>VLOOKUP(B56,'p9'!C:Q,2,0)&amp;""</f>
        <v/>
      </c>
      <c r="E56" s="419" t="str">
        <f>VLOOKUP(B56,'p9'!C:Q,4,0)&amp;""</f>
        <v/>
      </c>
      <c r="F56" s="419" t="str">
        <f>VLOOKUP(B56,'p9'!C:Q,7,0)&amp;""</f>
        <v/>
      </c>
      <c r="G56" s="419" t="str">
        <f>VLOOKUP(B56,'p9'!C:Q,13,0)&amp;""</f>
        <v/>
      </c>
      <c r="H56" s="419" t="str">
        <f>VLOOKUP(B56,'p9'!C:Q,14,0)&amp;""</f>
        <v/>
      </c>
      <c r="I56" s="431"/>
      <c r="J56" s="432"/>
      <c r="K56" s="434"/>
      <c r="L56" s="373" t="s">
        <v>656</v>
      </c>
      <c r="M56" s="435"/>
      <c r="N56" s="558"/>
      <c r="O56" s="559"/>
      <c r="P56" s="434"/>
      <c r="Q56" s="373" t="s">
        <v>656</v>
      </c>
      <c r="R56" s="435"/>
      <c r="S56" s="433"/>
      <c r="T56" s="374" t="str">
        <f t="shared" si="119"/>
        <v/>
      </c>
      <c r="U56" s="445" t="str">
        <f t="shared" si="119"/>
        <v/>
      </c>
      <c r="V56" s="445" t="str">
        <f t="shared" si="119"/>
        <v/>
      </c>
      <c r="W56" s="446" t="str">
        <f t="shared" si="119"/>
        <v/>
      </c>
      <c r="X56" s="458" t="str">
        <f t="shared" si="119"/>
        <v/>
      </c>
      <c r="Y56" s="445" t="str">
        <f t="shared" si="119"/>
        <v/>
      </c>
      <c r="Z56" s="445" t="str">
        <f t="shared" si="119"/>
        <v/>
      </c>
      <c r="AA56" s="457" t="str">
        <f t="shared" si="119"/>
        <v/>
      </c>
      <c r="AB56" s="447" t="str">
        <f t="shared" si="119"/>
        <v/>
      </c>
      <c r="AC56" s="445" t="str">
        <f t="shared" si="119"/>
        <v/>
      </c>
      <c r="AD56" s="445" t="str">
        <f t="shared" si="119"/>
        <v/>
      </c>
      <c r="AE56" s="446" t="str">
        <f t="shared" si="119"/>
        <v/>
      </c>
      <c r="AF56" s="458" t="str">
        <f t="shared" si="119"/>
        <v/>
      </c>
      <c r="AG56" s="445" t="str">
        <f t="shared" si="119"/>
        <v/>
      </c>
      <c r="AH56" s="445" t="str">
        <f t="shared" si="119"/>
        <v/>
      </c>
      <c r="AI56" s="457" t="str">
        <f t="shared" si="118"/>
        <v/>
      </c>
      <c r="AJ56" s="447" t="str">
        <f t="shared" si="118"/>
        <v/>
      </c>
      <c r="AK56" s="445" t="str">
        <f t="shared" si="118"/>
        <v/>
      </c>
      <c r="AL56" s="445" t="str">
        <f t="shared" si="118"/>
        <v/>
      </c>
      <c r="AM56" s="446" t="str">
        <f t="shared" si="118"/>
        <v/>
      </c>
      <c r="AN56" s="458" t="str">
        <f t="shared" si="118"/>
        <v/>
      </c>
      <c r="AO56" s="445" t="str">
        <f t="shared" si="118"/>
        <v/>
      </c>
      <c r="AP56" s="445" t="str">
        <f t="shared" si="118"/>
        <v/>
      </c>
      <c r="AQ56" s="457" t="str">
        <f t="shared" si="118"/>
        <v/>
      </c>
      <c r="AR56" s="447" t="str">
        <f t="shared" si="118"/>
        <v/>
      </c>
      <c r="AS56" s="445" t="str">
        <f t="shared" si="118"/>
        <v/>
      </c>
      <c r="AT56" s="445" t="str">
        <f t="shared" si="118"/>
        <v/>
      </c>
      <c r="AU56" s="446" t="str">
        <f t="shared" si="118"/>
        <v/>
      </c>
      <c r="AV56" s="458" t="str">
        <f t="shared" si="118"/>
        <v/>
      </c>
      <c r="AW56" s="445" t="str">
        <f t="shared" si="118"/>
        <v/>
      </c>
      <c r="AX56" s="445" t="str">
        <f t="shared" si="118"/>
        <v/>
      </c>
      <c r="AY56" s="457" t="str">
        <f t="shared" si="116"/>
        <v/>
      </c>
      <c r="AZ56" s="447" t="str">
        <f t="shared" si="116"/>
        <v/>
      </c>
      <c r="BA56" s="445" t="str">
        <f t="shared" si="116"/>
        <v/>
      </c>
      <c r="BB56" s="445" t="str">
        <f t="shared" si="116"/>
        <v/>
      </c>
      <c r="BC56" s="446" t="str">
        <f t="shared" si="116"/>
        <v/>
      </c>
      <c r="BD56" s="458" t="str">
        <f t="shared" si="116"/>
        <v/>
      </c>
      <c r="BE56" s="445" t="str">
        <f t="shared" si="116"/>
        <v/>
      </c>
      <c r="BF56" s="445" t="str">
        <f t="shared" si="116"/>
        <v/>
      </c>
      <c r="BG56" s="457" t="str">
        <f t="shared" si="116"/>
        <v/>
      </c>
      <c r="BH56" s="447" t="str">
        <f t="shared" si="116"/>
        <v/>
      </c>
      <c r="BI56" s="445" t="str">
        <f t="shared" si="116"/>
        <v/>
      </c>
      <c r="BJ56" s="445" t="str">
        <f t="shared" si="116"/>
        <v/>
      </c>
      <c r="BK56" s="446" t="str">
        <f t="shared" si="116"/>
        <v/>
      </c>
      <c r="BL56" s="458" t="str">
        <f t="shared" si="116"/>
        <v/>
      </c>
      <c r="BM56" s="445" t="str">
        <f t="shared" si="116"/>
        <v/>
      </c>
      <c r="BN56" s="445" t="str">
        <f t="shared" si="116"/>
        <v/>
      </c>
      <c r="BO56" s="457" t="str">
        <f t="shared" si="117"/>
        <v/>
      </c>
      <c r="BP56" s="458" t="str">
        <f t="shared" si="117"/>
        <v/>
      </c>
      <c r="BQ56" s="445" t="str">
        <f t="shared" si="117"/>
        <v/>
      </c>
      <c r="BR56" s="445" t="str">
        <f t="shared" si="117"/>
        <v/>
      </c>
      <c r="BS56" s="457" t="str">
        <f t="shared" si="117"/>
        <v/>
      </c>
      <c r="BT56" s="447" t="str">
        <f t="shared" si="117"/>
        <v/>
      </c>
      <c r="BU56" s="445" t="str">
        <f t="shared" si="117"/>
        <v/>
      </c>
      <c r="BV56" s="445" t="str">
        <f t="shared" si="117"/>
        <v/>
      </c>
      <c r="BW56" s="448" t="str">
        <f t="shared" si="117"/>
        <v/>
      </c>
    </row>
    <row r="57" spans="1:75" ht="15.95" customHeight="1">
      <c r="A57" s="543"/>
      <c r="B57" s="419" t="s">
        <v>746</v>
      </c>
      <c r="C57" s="419" t="str">
        <f>VLOOKUP(B57,'p9'!C:Q,15,0)&amp;""</f>
        <v>×</v>
      </c>
      <c r="D57" s="419" t="str">
        <f>VLOOKUP(B57,'p9'!C:Q,2,0)&amp;""</f>
        <v/>
      </c>
      <c r="E57" s="419" t="str">
        <f>VLOOKUP(B57,'p9'!C:Q,4,0)&amp;""</f>
        <v/>
      </c>
      <c r="F57" s="419" t="str">
        <f>VLOOKUP(B57,'p9'!C:Q,7,0)&amp;""</f>
        <v/>
      </c>
      <c r="G57" s="419" t="str">
        <f>VLOOKUP(B57,'p9'!C:Q,13,0)&amp;""</f>
        <v/>
      </c>
      <c r="H57" s="419" t="str">
        <f>VLOOKUP(B57,'p9'!C:Q,14,0)&amp;""</f>
        <v/>
      </c>
      <c r="I57" s="431"/>
      <c r="J57" s="432"/>
      <c r="K57" s="434"/>
      <c r="L57" s="373" t="s">
        <v>656</v>
      </c>
      <c r="M57" s="435"/>
      <c r="N57" s="558"/>
      <c r="O57" s="559"/>
      <c r="P57" s="434"/>
      <c r="Q57" s="373" t="s">
        <v>656</v>
      </c>
      <c r="R57" s="435"/>
      <c r="S57" s="433"/>
      <c r="T57" s="374" t="str">
        <f t="shared" si="119"/>
        <v/>
      </c>
      <c r="U57" s="445" t="str">
        <f t="shared" si="119"/>
        <v/>
      </c>
      <c r="V57" s="445" t="str">
        <f t="shared" si="119"/>
        <v/>
      </c>
      <c r="W57" s="446" t="str">
        <f t="shared" si="119"/>
        <v/>
      </c>
      <c r="X57" s="458" t="str">
        <f t="shared" si="119"/>
        <v/>
      </c>
      <c r="Y57" s="445" t="str">
        <f t="shared" si="119"/>
        <v/>
      </c>
      <c r="Z57" s="445" t="str">
        <f t="shared" si="119"/>
        <v/>
      </c>
      <c r="AA57" s="457" t="str">
        <f t="shared" si="119"/>
        <v/>
      </c>
      <c r="AB57" s="447" t="str">
        <f t="shared" si="119"/>
        <v/>
      </c>
      <c r="AC57" s="445" t="str">
        <f t="shared" si="119"/>
        <v/>
      </c>
      <c r="AD57" s="445" t="str">
        <f t="shared" si="119"/>
        <v/>
      </c>
      <c r="AE57" s="446" t="str">
        <f t="shared" si="119"/>
        <v/>
      </c>
      <c r="AF57" s="458" t="str">
        <f t="shared" si="119"/>
        <v/>
      </c>
      <c r="AG57" s="445" t="str">
        <f t="shared" si="119"/>
        <v/>
      </c>
      <c r="AH57" s="445" t="str">
        <f t="shared" si="119"/>
        <v/>
      </c>
      <c r="AI57" s="457" t="str">
        <f t="shared" si="118"/>
        <v/>
      </c>
      <c r="AJ57" s="447" t="str">
        <f t="shared" si="118"/>
        <v/>
      </c>
      <c r="AK57" s="445" t="str">
        <f t="shared" si="118"/>
        <v/>
      </c>
      <c r="AL57" s="445" t="str">
        <f t="shared" si="118"/>
        <v/>
      </c>
      <c r="AM57" s="446" t="str">
        <f t="shared" si="118"/>
        <v/>
      </c>
      <c r="AN57" s="458" t="str">
        <f t="shared" si="118"/>
        <v/>
      </c>
      <c r="AO57" s="445" t="str">
        <f t="shared" si="118"/>
        <v/>
      </c>
      <c r="AP57" s="445" t="str">
        <f t="shared" si="118"/>
        <v/>
      </c>
      <c r="AQ57" s="457" t="str">
        <f t="shared" si="118"/>
        <v/>
      </c>
      <c r="AR57" s="447" t="str">
        <f t="shared" si="118"/>
        <v/>
      </c>
      <c r="AS57" s="445" t="str">
        <f t="shared" si="118"/>
        <v/>
      </c>
      <c r="AT57" s="445" t="str">
        <f t="shared" si="118"/>
        <v/>
      </c>
      <c r="AU57" s="446" t="str">
        <f t="shared" si="118"/>
        <v/>
      </c>
      <c r="AV57" s="458" t="str">
        <f t="shared" si="118"/>
        <v/>
      </c>
      <c r="AW57" s="445" t="str">
        <f t="shared" si="118"/>
        <v/>
      </c>
      <c r="AX57" s="445" t="str">
        <f t="shared" si="118"/>
        <v/>
      </c>
      <c r="AY57" s="457" t="str">
        <f t="shared" si="116"/>
        <v/>
      </c>
      <c r="AZ57" s="447" t="str">
        <f t="shared" si="116"/>
        <v/>
      </c>
      <c r="BA57" s="445" t="str">
        <f t="shared" si="116"/>
        <v/>
      </c>
      <c r="BB57" s="445" t="str">
        <f t="shared" si="116"/>
        <v/>
      </c>
      <c r="BC57" s="446" t="str">
        <f t="shared" si="116"/>
        <v/>
      </c>
      <c r="BD57" s="458" t="str">
        <f t="shared" si="116"/>
        <v/>
      </c>
      <c r="BE57" s="445" t="str">
        <f t="shared" si="116"/>
        <v/>
      </c>
      <c r="BF57" s="445" t="str">
        <f t="shared" si="116"/>
        <v/>
      </c>
      <c r="BG57" s="457" t="str">
        <f t="shared" si="116"/>
        <v/>
      </c>
      <c r="BH57" s="447" t="str">
        <f t="shared" si="116"/>
        <v/>
      </c>
      <c r="BI57" s="445" t="str">
        <f t="shared" si="116"/>
        <v/>
      </c>
      <c r="BJ57" s="445" t="str">
        <f t="shared" si="116"/>
        <v/>
      </c>
      <c r="BK57" s="446" t="str">
        <f t="shared" si="116"/>
        <v/>
      </c>
      <c r="BL57" s="458" t="str">
        <f t="shared" si="116"/>
        <v/>
      </c>
      <c r="BM57" s="445" t="str">
        <f t="shared" si="116"/>
        <v/>
      </c>
      <c r="BN57" s="445" t="str">
        <f t="shared" si="116"/>
        <v/>
      </c>
      <c r="BO57" s="457" t="str">
        <f t="shared" si="117"/>
        <v/>
      </c>
      <c r="BP57" s="458" t="str">
        <f t="shared" si="117"/>
        <v/>
      </c>
      <c r="BQ57" s="445" t="str">
        <f t="shared" si="117"/>
        <v/>
      </c>
      <c r="BR57" s="445" t="str">
        <f t="shared" si="117"/>
        <v/>
      </c>
      <c r="BS57" s="457" t="str">
        <f t="shared" si="117"/>
        <v/>
      </c>
      <c r="BT57" s="447" t="str">
        <f t="shared" si="117"/>
        <v/>
      </c>
      <c r="BU57" s="445" t="str">
        <f t="shared" si="117"/>
        <v/>
      </c>
      <c r="BV57" s="445" t="str">
        <f t="shared" si="117"/>
        <v/>
      </c>
      <c r="BW57" s="448" t="str">
        <f t="shared" si="117"/>
        <v/>
      </c>
    </row>
    <row r="58" spans="1:75" ht="15.95" customHeight="1">
      <c r="A58" s="543"/>
      <c r="B58" s="419" t="s">
        <v>747</v>
      </c>
      <c r="C58" s="473" t="str">
        <f>VLOOKUP(B58,'p9'!C:Q,15,0)&amp;""</f>
        <v>×</v>
      </c>
      <c r="D58" s="419" t="str">
        <f>VLOOKUP(B58,'p9'!C:Q,2,0)&amp;""</f>
        <v/>
      </c>
      <c r="E58" s="419" t="str">
        <f>VLOOKUP(B58,'p9'!C:Q,4,0)&amp;""</f>
        <v/>
      </c>
      <c r="F58" s="419" t="str">
        <f>VLOOKUP(B58,'p9'!C:Q,7,0)&amp;""</f>
        <v/>
      </c>
      <c r="G58" s="419" t="str">
        <f>VLOOKUP(B58,'p9'!C:Q,13,0)&amp;""</f>
        <v/>
      </c>
      <c r="H58" s="419" t="str">
        <f>VLOOKUP(B58,'p9'!C:Q,14,0)&amp;""</f>
        <v/>
      </c>
      <c r="I58" s="431"/>
      <c r="J58" s="432"/>
      <c r="K58" s="434"/>
      <c r="L58" s="373" t="s">
        <v>656</v>
      </c>
      <c r="M58" s="435"/>
      <c r="N58" s="558"/>
      <c r="O58" s="559"/>
      <c r="P58" s="434"/>
      <c r="Q58" s="373" t="s">
        <v>656</v>
      </c>
      <c r="R58" s="435"/>
      <c r="S58" s="433"/>
      <c r="T58" s="374" t="str">
        <f t="shared" si="119"/>
        <v/>
      </c>
      <c r="U58" s="445" t="str">
        <f t="shared" si="119"/>
        <v/>
      </c>
      <c r="V58" s="445" t="str">
        <f t="shared" si="119"/>
        <v/>
      </c>
      <c r="W58" s="446" t="str">
        <f t="shared" si="119"/>
        <v/>
      </c>
      <c r="X58" s="458" t="str">
        <f t="shared" si="119"/>
        <v/>
      </c>
      <c r="Y58" s="445" t="str">
        <f t="shared" si="119"/>
        <v/>
      </c>
      <c r="Z58" s="445" t="str">
        <f t="shared" si="119"/>
        <v/>
      </c>
      <c r="AA58" s="457" t="str">
        <f t="shared" si="119"/>
        <v/>
      </c>
      <c r="AB58" s="447" t="str">
        <f t="shared" si="119"/>
        <v/>
      </c>
      <c r="AC58" s="445" t="str">
        <f t="shared" si="119"/>
        <v/>
      </c>
      <c r="AD58" s="445" t="str">
        <f t="shared" si="119"/>
        <v/>
      </c>
      <c r="AE58" s="446" t="str">
        <f t="shared" si="119"/>
        <v/>
      </c>
      <c r="AF58" s="458" t="str">
        <f t="shared" si="119"/>
        <v/>
      </c>
      <c r="AG58" s="445" t="str">
        <f t="shared" si="119"/>
        <v/>
      </c>
      <c r="AH58" s="445" t="str">
        <f t="shared" si="119"/>
        <v/>
      </c>
      <c r="AI58" s="457" t="str">
        <f t="shared" si="118"/>
        <v/>
      </c>
      <c r="AJ58" s="447" t="str">
        <f t="shared" si="118"/>
        <v/>
      </c>
      <c r="AK58" s="445" t="str">
        <f t="shared" si="118"/>
        <v/>
      </c>
      <c r="AL58" s="445" t="str">
        <f t="shared" si="118"/>
        <v/>
      </c>
      <c r="AM58" s="446" t="str">
        <f t="shared" si="118"/>
        <v/>
      </c>
      <c r="AN58" s="458" t="str">
        <f t="shared" si="118"/>
        <v/>
      </c>
      <c r="AO58" s="445" t="str">
        <f t="shared" si="118"/>
        <v/>
      </c>
      <c r="AP58" s="445" t="str">
        <f t="shared" si="118"/>
        <v/>
      </c>
      <c r="AQ58" s="457" t="str">
        <f t="shared" si="118"/>
        <v/>
      </c>
      <c r="AR58" s="447" t="str">
        <f t="shared" si="118"/>
        <v/>
      </c>
      <c r="AS58" s="445" t="str">
        <f t="shared" si="118"/>
        <v/>
      </c>
      <c r="AT58" s="445" t="str">
        <f t="shared" si="118"/>
        <v/>
      </c>
      <c r="AU58" s="446" t="str">
        <f t="shared" si="118"/>
        <v/>
      </c>
      <c r="AV58" s="458" t="str">
        <f t="shared" si="118"/>
        <v/>
      </c>
      <c r="AW58" s="445" t="str">
        <f t="shared" si="118"/>
        <v/>
      </c>
      <c r="AX58" s="445" t="str">
        <f t="shared" si="118"/>
        <v/>
      </c>
      <c r="AY58" s="457" t="str">
        <f t="shared" si="116"/>
        <v/>
      </c>
      <c r="AZ58" s="447" t="str">
        <f t="shared" si="116"/>
        <v/>
      </c>
      <c r="BA58" s="445" t="str">
        <f t="shared" si="116"/>
        <v/>
      </c>
      <c r="BB58" s="445" t="str">
        <f t="shared" si="116"/>
        <v/>
      </c>
      <c r="BC58" s="446" t="str">
        <f t="shared" si="116"/>
        <v/>
      </c>
      <c r="BD58" s="458" t="str">
        <f t="shared" si="116"/>
        <v/>
      </c>
      <c r="BE58" s="445" t="str">
        <f t="shared" si="116"/>
        <v/>
      </c>
      <c r="BF58" s="445" t="str">
        <f t="shared" si="116"/>
        <v/>
      </c>
      <c r="BG58" s="457" t="str">
        <f t="shared" si="116"/>
        <v/>
      </c>
      <c r="BH58" s="447" t="str">
        <f t="shared" si="116"/>
        <v/>
      </c>
      <c r="BI58" s="445" t="str">
        <f t="shared" si="116"/>
        <v/>
      </c>
      <c r="BJ58" s="445" t="str">
        <f t="shared" si="116"/>
        <v/>
      </c>
      <c r="BK58" s="446" t="str">
        <f t="shared" si="116"/>
        <v/>
      </c>
      <c r="BL58" s="458" t="str">
        <f t="shared" si="116"/>
        <v/>
      </c>
      <c r="BM58" s="445" t="str">
        <f t="shared" si="116"/>
        <v/>
      </c>
      <c r="BN58" s="445" t="str">
        <f t="shared" si="116"/>
        <v/>
      </c>
      <c r="BO58" s="457" t="str">
        <f t="shared" si="117"/>
        <v/>
      </c>
      <c r="BP58" s="458" t="str">
        <f t="shared" si="117"/>
        <v/>
      </c>
      <c r="BQ58" s="445" t="str">
        <f t="shared" si="117"/>
        <v/>
      </c>
      <c r="BR58" s="445" t="str">
        <f t="shared" si="117"/>
        <v/>
      </c>
      <c r="BS58" s="457" t="str">
        <f t="shared" si="117"/>
        <v/>
      </c>
      <c r="BT58" s="447" t="str">
        <f t="shared" si="117"/>
        <v/>
      </c>
      <c r="BU58" s="445" t="str">
        <f t="shared" si="117"/>
        <v/>
      </c>
      <c r="BV58" s="445" t="str">
        <f t="shared" si="117"/>
        <v/>
      </c>
      <c r="BW58" s="448" t="str">
        <f t="shared" si="117"/>
        <v/>
      </c>
    </row>
    <row r="59" spans="1:75" ht="15.95" customHeight="1">
      <c r="A59" s="543"/>
      <c r="B59" s="419" t="s">
        <v>748</v>
      </c>
      <c r="C59" s="419" t="str">
        <f>VLOOKUP(B59,'p9'!C:Q,15,0)&amp;""</f>
        <v>×</v>
      </c>
      <c r="D59" s="419" t="str">
        <f>VLOOKUP(B59,'p9'!C:Q,2,0)&amp;""</f>
        <v/>
      </c>
      <c r="E59" s="419" t="str">
        <f>VLOOKUP(B59,'p9'!C:Q,4,0)&amp;""</f>
        <v/>
      </c>
      <c r="F59" s="419" t="str">
        <f>VLOOKUP(B59,'p9'!C:Q,7,0)&amp;""</f>
        <v/>
      </c>
      <c r="G59" s="419" t="str">
        <f>VLOOKUP(B59,'p9'!C:Q,13,0)&amp;""</f>
        <v/>
      </c>
      <c r="H59" s="419" t="str">
        <f>VLOOKUP(B59,'p9'!C:Q,14,0)&amp;""</f>
        <v/>
      </c>
      <c r="I59" s="431"/>
      <c r="J59" s="432"/>
      <c r="K59" s="434"/>
      <c r="L59" s="373" t="s">
        <v>656</v>
      </c>
      <c r="M59" s="435"/>
      <c r="N59" s="558"/>
      <c r="O59" s="559"/>
      <c r="P59" s="434"/>
      <c r="Q59" s="373" t="s">
        <v>656</v>
      </c>
      <c r="R59" s="435"/>
      <c r="S59" s="433"/>
      <c r="T59" s="374" t="str">
        <f t="shared" si="119"/>
        <v/>
      </c>
      <c r="U59" s="445" t="str">
        <f t="shared" si="119"/>
        <v/>
      </c>
      <c r="V59" s="445" t="str">
        <f t="shared" si="119"/>
        <v/>
      </c>
      <c r="W59" s="446" t="str">
        <f t="shared" si="119"/>
        <v/>
      </c>
      <c r="X59" s="458" t="str">
        <f t="shared" si="119"/>
        <v/>
      </c>
      <c r="Y59" s="445" t="str">
        <f t="shared" si="119"/>
        <v/>
      </c>
      <c r="Z59" s="445" t="str">
        <f t="shared" si="119"/>
        <v/>
      </c>
      <c r="AA59" s="457" t="str">
        <f t="shared" si="119"/>
        <v/>
      </c>
      <c r="AB59" s="447" t="str">
        <f t="shared" si="119"/>
        <v/>
      </c>
      <c r="AC59" s="445" t="str">
        <f t="shared" si="119"/>
        <v/>
      </c>
      <c r="AD59" s="445" t="str">
        <f t="shared" si="119"/>
        <v/>
      </c>
      <c r="AE59" s="446" t="str">
        <f t="shared" si="119"/>
        <v/>
      </c>
      <c r="AF59" s="458" t="str">
        <f t="shared" si="119"/>
        <v/>
      </c>
      <c r="AG59" s="445" t="str">
        <f t="shared" si="119"/>
        <v/>
      </c>
      <c r="AH59" s="445" t="str">
        <f t="shared" si="119"/>
        <v/>
      </c>
      <c r="AI59" s="457" t="str">
        <f t="shared" si="118"/>
        <v/>
      </c>
      <c r="AJ59" s="447" t="str">
        <f t="shared" si="118"/>
        <v/>
      </c>
      <c r="AK59" s="445" t="str">
        <f t="shared" si="118"/>
        <v/>
      </c>
      <c r="AL59" s="445" t="str">
        <f t="shared" si="118"/>
        <v/>
      </c>
      <c r="AM59" s="446" t="str">
        <f t="shared" si="118"/>
        <v/>
      </c>
      <c r="AN59" s="458" t="str">
        <f t="shared" si="118"/>
        <v/>
      </c>
      <c r="AO59" s="445" t="str">
        <f t="shared" si="118"/>
        <v/>
      </c>
      <c r="AP59" s="445" t="str">
        <f t="shared" si="118"/>
        <v/>
      </c>
      <c r="AQ59" s="457" t="str">
        <f t="shared" si="118"/>
        <v/>
      </c>
      <c r="AR59" s="447" t="str">
        <f t="shared" si="118"/>
        <v/>
      </c>
      <c r="AS59" s="445" t="str">
        <f t="shared" si="118"/>
        <v/>
      </c>
      <c r="AT59" s="445" t="str">
        <f t="shared" si="118"/>
        <v/>
      </c>
      <c r="AU59" s="446" t="str">
        <f t="shared" si="118"/>
        <v/>
      </c>
      <c r="AV59" s="458" t="str">
        <f t="shared" si="118"/>
        <v/>
      </c>
      <c r="AW59" s="445" t="str">
        <f t="shared" si="118"/>
        <v/>
      </c>
      <c r="AX59" s="445" t="str">
        <f t="shared" si="118"/>
        <v/>
      </c>
      <c r="AY59" s="457" t="str">
        <f t="shared" si="116"/>
        <v/>
      </c>
      <c r="AZ59" s="447" t="str">
        <f t="shared" si="116"/>
        <v/>
      </c>
      <c r="BA59" s="445" t="str">
        <f t="shared" si="116"/>
        <v/>
      </c>
      <c r="BB59" s="445" t="str">
        <f t="shared" si="116"/>
        <v/>
      </c>
      <c r="BC59" s="446" t="str">
        <f t="shared" si="116"/>
        <v/>
      </c>
      <c r="BD59" s="458" t="str">
        <f t="shared" si="116"/>
        <v/>
      </c>
      <c r="BE59" s="445" t="str">
        <f t="shared" si="116"/>
        <v/>
      </c>
      <c r="BF59" s="445" t="str">
        <f t="shared" si="116"/>
        <v/>
      </c>
      <c r="BG59" s="457" t="str">
        <f t="shared" si="116"/>
        <v/>
      </c>
      <c r="BH59" s="447" t="str">
        <f t="shared" si="116"/>
        <v/>
      </c>
      <c r="BI59" s="445" t="str">
        <f t="shared" si="116"/>
        <v/>
      </c>
      <c r="BJ59" s="445" t="str">
        <f t="shared" si="116"/>
        <v/>
      </c>
      <c r="BK59" s="446" t="str">
        <f t="shared" si="116"/>
        <v/>
      </c>
      <c r="BL59" s="458" t="str">
        <f t="shared" si="116"/>
        <v/>
      </c>
      <c r="BM59" s="445" t="str">
        <f t="shared" si="116"/>
        <v/>
      </c>
      <c r="BN59" s="445" t="str">
        <f t="shared" si="116"/>
        <v/>
      </c>
      <c r="BO59" s="457" t="str">
        <f t="shared" si="117"/>
        <v/>
      </c>
      <c r="BP59" s="458" t="str">
        <f t="shared" si="117"/>
        <v/>
      </c>
      <c r="BQ59" s="445" t="str">
        <f t="shared" si="117"/>
        <v/>
      </c>
      <c r="BR59" s="445" t="str">
        <f t="shared" si="117"/>
        <v/>
      </c>
      <c r="BS59" s="457" t="str">
        <f t="shared" si="117"/>
        <v/>
      </c>
      <c r="BT59" s="447" t="str">
        <f t="shared" si="117"/>
        <v/>
      </c>
      <c r="BU59" s="445" t="str">
        <f t="shared" si="117"/>
        <v/>
      </c>
      <c r="BV59" s="445" t="str">
        <f t="shared" si="117"/>
        <v/>
      </c>
      <c r="BW59" s="448" t="str">
        <f t="shared" si="117"/>
        <v/>
      </c>
    </row>
    <row r="60" spans="1:75" ht="15.95" customHeight="1">
      <c r="A60" s="543"/>
      <c r="B60" s="419" t="s">
        <v>749</v>
      </c>
      <c r="C60" s="473" t="str">
        <f>VLOOKUP(B60,'p9'!C:Q,15,0)&amp;""</f>
        <v>×</v>
      </c>
      <c r="D60" s="419" t="str">
        <f>VLOOKUP(B60,'p9'!C:Q,2,0)&amp;""</f>
        <v/>
      </c>
      <c r="E60" s="419" t="str">
        <f>VLOOKUP(B60,'p9'!C:Q,4,0)&amp;""</f>
        <v/>
      </c>
      <c r="F60" s="419" t="str">
        <f>VLOOKUP(B60,'p9'!C:Q,7,0)&amp;""</f>
        <v/>
      </c>
      <c r="G60" s="419" t="str">
        <f>VLOOKUP(B60,'p9'!C:Q,13,0)&amp;""</f>
        <v/>
      </c>
      <c r="H60" s="419" t="str">
        <f>VLOOKUP(B60,'p9'!C:Q,14,0)&amp;""</f>
        <v/>
      </c>
      <c r="I60" s="431"/>
      <c r="J60" s="432"/>
      <c r="K60" s="434"/>
      <c r="L60" s="373" t="s">
        <v>656</v>
      </c>
      <c r="M60" s="435"/>
      <c r="N60" s="558"/>
      <c r="O60" s="559"/>
      <c r="P60" s="434"/>
      <c r="Q60" s="373" t="s">
        <v>656</v>
      </c>
      <c r="R60" s="435"/>
      <c r="S60" s="433"/>
      <c r="T60" s="374" t="str">
        <f t="shared" si="119"/>
        <v/>
      </c>
      <c r="U60" s="445" t="str">
        <f t="shared" si="119"/>
        <v/>
      </c>
      <c r="V60" s="445" t="str">
        <f t="shared" si="119"/>
        <v/>
      </c>
      <c r="W60" s="446" t="str">
        <f t="shared" si="119"/>
        <v/>
      </c>
      <c r="X60" s="458" t="str">
        <f t="shared" si="119"/>
        <v/>
      </c>
      <c r="Y60" s="445" t="str">
        <f t="shared" si="119"/>
        <v/>
      </c>
      <c r="Z60" s="445" t="str">
        <f t="shared" si="119"/>
        <v/>
      </c>
      <c r="AA60" s="457" t="str">
        <f t="shared" si="119"/>
        <v/>
      </c>
      <c r="AB60" s="447" t="str">
        <f t="shared" si="119"/>
        <v/>
      </c>
      <c r="AC60" s="445" t="str">
        <f t="shared" si="119"/>
        <v/>
      </c>
      <c r="AD60" s="445" t="str">
        <f t="shared" si="119"/>
        <v/>
      </c>
      <c r="AE60" s="446" t="str">
        <f t="shared" si="119"/>
        <v/>
      </c>
      <c r="AF60" s="458" t="str">
        <f t="shared" si="119"/>
        <v/>
      </c>
      <c r="AG60" s="445" t="str">
        <f t="shared" si="119"/>
        <v/>
      </c>
      <c r="AH60" s="445" t="str">
        <f t="shared" si="119"/>
        <v/>
      </c>
      <c r="AI60" s="457" t="str">
        <f t="shared" si="118"/>
        <v/>
      </c>
      <c r="AJ60" s="447" t="str">
        <f t="shared" si="118"/>
        <v/>
      </c>
      <c r="AK60" s="445" t="str">
        <f t="shared" si="118"/>
        <v/>
      </c>
      <c r="AL60" s="445" t="str">
        <f t="shared" si="118"/>
        <v/>
      </c>
      <c r="AM60" s="446" t="str">
        <f t="shared" si="118"/>
        <v/>
      </c>
      <c r="AN60" s="458" t="str">
        <f t="shared" si="118"/>
        <v/>
      </c>
      <c r="AO60" s="445" t="str">
        <f t="shared" si="118"/>
        <v/>
      </c>
      <c r="AP60" s="445" t="str">
        <f t="shared" si="118"/>
        <v/>
      </c>
      <c r="AQ60" s="457" t="str">
        <f t="shared" si="118"/>
        <v/>
      </c>
      <c r="AR60" s="447" t="str">
        <f t="shared" si="118"/>
        <v/>
      </c>
      <c r="AS60" s="445" t="str">
        <f t="shared" si="118"/>
        <v/>
      </c>
      <c r="AT60" s="445" t="str">
        <f t="shared" si="118"/>
        <v/>
      </c>
      <c r="AU60" s="446" t="str">
        <f t="shared" si="118"/>
        <v/>
      </c>
      <c r="AV60" s="458" t="str">
        <f t="shared" si="118"/>
        <v/>
      </c>
      <c r="AW60" s="445" t="str">
        <f t="shared" si="118"/>
        <v/>
      </c>
      <c r="AX60" s="445" t="str">
        <f t="shared" si="118"/>
        <v/>
      </c>
      <c r="AY60" s="457" t="str">
        <f t="shared" si="116"/>
        <v/>
      </c>
      <c r="AZ60" s="447" t="str">
        <f t="shared" si="116"/>
        <v/>
      </c>
      <c r="BA60" s="445" t="str">
        <f t="shared" si="116"/>
        <v/>
      </c>
      <c r="BB60" s="445" t="str">
        <f t="shared" si="116"/>
        <v/>
      </c>
      <c r="BC60" s="446" t="str">
        <f t="shared" si="116"/>
        <v/>
      </c>
      <c r="BD60" s="458" t="str">
        <f t="shared" si="116"/>
        <v/>
      </c>
      <c r="BE60" s="445" t="str">
        <f t="shared" si="116"/>
        <v/>
      </c>
      <c r="BF60" s="445" t="str">
        <f t="shared" si="116"/>
        <v/>
      </c>
      <c r="BG60" s="457" t="str">
        <f t="shared" si="116"/>
        <v/>
      </c>
      <c r="BH60" s="447" t="str">
        <f t="shared" si="116"/>
        <v/>
      </c>
      <c r="BI60" s="445" t="str">
        <f t="shared" si="116"/>
        <v/>
      </c>
      <c r="BJ60" s="445" t="str">
        <f t="shared" si="116"/>
        <v/>
      </c>
      <c r="BK60" s="446" t="str">
        <f t="shared" si="116"/>
        <v/>
      </c>
      <c r="BL60" s="458" t="str">
        <f t="shared" si="116"/>
        <v/>
      </c>
      <c r="BM60" s="445" t="str">
        <f t="shared" si="116"/>
        <v/>
      </c>
      <c r="BN60" s="445" t="str">
        <f t="shared" si="116"/>
        <v/>
      </c>
      <c r="BO60" s="457" t="str">
        <f t="shared" si="117"/>
        <v/>
      </c>
      <c r="BP60" s="458" t="str">
        <f t="shared" si="117"/>
        <v/>
      </c>
      <c r="BQ60" s="445" t="str">
        <f t="shared" si="117"/>
        <v/>
      </c>
      <c r="BR60" s="445" t="str">
        <f t="shared" si="117"/>
        <v/>
      </c>
      <c r="BS60" s="457" t="str">
        <f t="shared" si="117"/>
        <v/>
      </c>
      <c r="BT60" s="447" t="str">
        <f t="shared" si="117"/>
        <v/>
      </c>
      <c r="BU60" s="445" t="str">
        <f t="shared" si="117"/>
        <v/>
      </c>
      <c r="BV60" s="445" t="str">
        <f t="shared" si="117"/>
        <v/>
      </c>
      <c r="BW60" s="448" t="str">
        <f t="shared" si="117"/>
        <v/>
      </c>
    </row>
    <row r="61" spans="1:75" ht="15.95" customHeight="1">
      <c r="A61" s="543"/>
      <c r="B61" s="419" t="s">
        <v>750</v>
      </c>
      <c r="C61" s="419" t="str">
        <f>VLOOKUP(B61,'p9'!C:Q,15,0)&amp;""</f>
        <v>×</v>
      </c>
      <c r="D61" s="419" t="str">
        <f>VLOOKUP(B61,'p9'!C:Q,2,0)&amp;""</f>
        <v/>
      </c>
      <c r="E61" s="419" t="str">
        <f>VLOOKUP(B61,'p9'!C:Q,4,0)&amp;""</f>
        <v/>
      </c>
      <c r="F61" s="419" t="str">
        <f>VLOOKUP(B61,'p9'!C:Q,7,0)&amp;""</f>
        <v/>
      </c>
      <c r="G61" s="419" t="str">
        <f>VLOOKUP(B61,'p9'!C:Q,13,0)&amp;""</f>
        <v/>
      </c>
      <c r="H61" s="419" t="str">
        <f>VLOOKUP(B61,'p9'!C:Q,14,0)&amp;""</f>
        <v/>
      </c>
      <c r="I61" s="431"/>
      <c r="J61" s="432"/>
      <c r="K61" s="434"/>
      <c r="L61" s="373" t="s">
        <v>656</v>
      </c>
      <c r="M61" s="435"/>
      <c r="N61" s="558"/>
      <c r="O61" s="559"/>
      <c r="P61" s="434"/>
      <c r="Q61" s="373" t="s">
        <v>656</v>
      </c>
      <c r="R61" s="435"/>
      <c r="S61" s="433"/>
      <c r="T61" s="374" t="str">
        <f t="shared" si="119"/>
        <v/>
      </c>
      <c r="U61" s="445" t="str">
        <f t="shared" si="119"/>
        <v/>
      </c>
      <c r="V61" s="445" t="str">
        <f t="shared" si="119"/>
        <v/>
      </c>
      <c r="W61" s="446" t="str">
        <f t="shared" si="119"/>
        <v/>
      </c>
      <c r="X61" s="458" t="str">
        <f t="shared" si="119"/>
        <v/>
      </c>
      <c r="Y61" s="445" t="str">
        <f t="shared" si="119"/>
        <v/>
      </c>
      <c r="Z61" s="445" t="str">
        <f t="shared" si="119"/>
        <v/>
      </c>
      <c r="AA61" s="457" t="str">
        <f t="shared" si="119"/>
        <v/>
      </c>
      <c r="AB61" s="447" t="str">
        <f t="shared" si="119"/>
        <v/>
      </c>
      <c r="AC61" s="445" t="str">
        <f t="shared" si="119"/>
        <v/>
      </c>
      <c r="AD61" s="445" t="str">
        <f t="shared" si="119"/>
        <v/>
      </c>
      <c r="AE61" s="446" t="str">
        <f t="shared" si="119"/>
        <v/>
      </c>
      <c r="AF61" s="458" t="str">
        <f t="shared" si="119"/>
        <v/>
      </c>
      <c r="AG61" s="445" t="str">
        <f t="shared" si="119"/>
        <v/>
      </c>
      <c r="AH61" s="445" t="str">
        <f t="shared" si="119"/>
        <v/>
      </c>
      <c r="AI61" s="457" t="str">
        <f t="shared" si="118"/>
        <v/>
      </c>
      <c r="AJ61" s="447" t="str">
        <f t="shared" si="118"/>
        <v/>
      </c>
      <c r="AK61" s="445" t="str">
        <f t="shared" si="118"/>
        <v/>
      </c>
      <c r="AL61" s="445" t="str">
        <f t="shared" si="118"/>
        <v/>
      </c>
      <c r="AM61" s="446" t="str">
        <f t="shared" si="118"/>
        <v/>
      </c>
      <c r="AN61" s="458" t="str">
        <f t="shared" si="118"/>
        <v/>
      </c>
      <c r="AO61" s="445" t="str">
        <f t="shared" si="118"/>
        <v/>
      </c>
      <c r="AP61" s="445" t="str">
        <f t="shared" si="118"/>
        <v/>
      </c>
      <c r="AQ61" s="457" t="str">
        <f t="shared" si="118"/>
        <v/>
      </c>
      <c r="AR61" s="447" t="str">
        <f t="shared" si="118"/>
        <v/>
      </c>
      <c r="AS61" s="445" t="str">
        <f t="shared" si="118"/>
        <v/>
      </c>
      <c r="AT61" s="445" t="str">
        <f t="shared" si="118"/>
        <v/>
      </c>
      <c r="AU61" s="446" t="str">
        <f t="shared" si="118"/>
        <v/>
      </c>
      <c r="AV61" s="458" t="str">
        <f t="shared" si="118"/>
        <v/>
      </c>
      <c r="AW61" s="445" t="str">
        <f t="shared" si="118"/>
        <v/>
      </c>
      <c r="AX61" s="445" t="str">
        <f t="shared" si="118"/>
        <v/>
      </c>
      <c r="AY61" s="457" t="str">
        <f t="shared" si="116"/>
        <v/>
      </c>
      <c r="AZ61" s="447" t="str">
        <f t="shared" si="116"/>
        <v/>
      </c>
      <c r="BA61" s="445" t="str">
        <f t="shared" si="116"/>
        <v/>
      </c>
      <c r="BB61" s="445" t="str">
        <f t="shared" si="116"/>
        <v/>
      </c>
      <c r="BC61" s="446" t="str">
        <f t="shared" si="116"/>
        <v/>
      </c>
      <c r="BD61" s="458" t="str">
        <f t="shared" si="116"/>
        <v/>
      </c>
      <c r="BE61" s="445" t="str">
        <f t="shared" si="116"/>
        <v/>
      </c>
      <c r="BF61" s="445" t="str">
        <f t="shared" si="116"/>
        <v/>
      </c>
      <c r="BG61" s="457" t="str">
        <f t="shared" si="116"/>
        <v/>
      </c>
      <c r="BH61" s="447" t="str">
        <f t="shared" si="116"/>
        <v/>
      </c>
      <c r="BI61" s="445" t="str">
        <f t="shared" si="116"/>
        <v/>
      </c>
      <c r="BJ61" s="445" t="str">
        <f t="shared" si="116"/>
        <v/>
      </c>
      <c r="BK61" s="446" t="str">
        <f t="shared" si="116"/>
        <v/>
      </c>
      <c r="BL61" s="458" t="str">
        <f t="shared" si="116"/>
        <v/>
      </c>
      <c r="BM61" s="445" t="str">
        <f t="shared" si="116"/>
        <v/>
      </c>
      <c r="BN61" s="445" t="str">
        <f t="shared" si="116"/>
        <v/>
      </c>
      <c r="BO61" s="457" t="str">
        <f t="shared" si="117"/>
        <v/>
      </c>
      <c r="BP61" s="458" t="str">
        <f t="shared" si="117"/>
        <v/>
      </c>
      <c r="BQ61" s="445" t="str">
        <f t="shared" si="117"/>
        <v/>
      </c>
      <c r="BR61" s="445" t="str">
        <f t="shared" si="117"/>
        <v/>
      </c>
      <c r="BS61" s="457" t="str">
        <f t="shared" si="117"/>
        <v/>
      </c>
      <c r="BT61" s="447" t="str">
        <f t="shared" si="117"/>
        <v/>
      </c>
      <c r="BU61" s="445" t="str">
        <f t="shared" si="117"/>
        <v/>
      </c>
      <c r="BV61" s="445" t="str">
        <f t="shared" si="117"/>
        <v/>
      </c>
      <c r="BW61" s="448" t="str">
        <f t="shared" si="117"/>
        <v/>
      </c>
    </row>
    <row r="62" spans="1:75" ht="15.95" customHeight="1">
      <c r="A62" s="543"/>
      <c r="B62" s="419" t="s">
        <v>751</v>
      </c>
      <c r="C62" s="473" t="str">
        <f>VLOOKUP(B62,'p9'!C:Q,15,0)&amp;""</f>
        <v>×</v>
      </c>
      <c r="D62" s="419" t="str">
        <f>VLOOKUP(B62,'p9'!C:Q,2,0)&amp;""</f>
        <v/>
      </c>
      <c r="E62" s="419" t="str">
        <f>VLOOKUP(B62,'p9'!C:Q,4,0)&amp;""</f>
        <v/>
      </c>
      <c r="F62" s="419" t="str">
        <f>VLOOKUP(B62,'p9'!C:Q,7,0)&amp;""</f>
        <v/>
      </c>
      <c r="G62" s="419" t="str">
        <f>VLOOKUP(B62,'p9'!C:Q,13,0)&amp;""</f>
        <v/>
      </c>
      <c r="H62" s="419" t="str">
        <f>VLOOKUP(B62,'p9'!C:Q,14,0)&amp;""</f>
        <v/>
      </c>
      <c r="I62" s="431"/>
      <c r="J62" s="432"/>
      <c r="K62" s="434"/>
      <c r="L62" s="373" t="s">
        <v>656</v>
      </c>
      <c r="M62" s="435"/>
      <c r="N62" s="558"/>
      <c r="O62" s="559"/>
      <c r="P62" s="434"/>
      <c r="Q62" s="373" t="s">
        <v>656</v>
      </c>
      <c r="R62" s="435"/>
      <c r="S62" s="433"/>
      <c r="T62" s="374" t="str">
        <f t="shared" si="119"/>
        <v/>
      </c>
      <c r="U62" s="445" t="str">
        <f t="shared" si="119"/>
        <v/>
      </c>
      <c r="V62" s="445" t="str">
        <f t="shared" si="119"/>
        <v/>
      </c>
      <c r="W62" s="446" t="str">
        <f t="shared" si="119"/>
        <v/>
      </c>
      <c r="X62" s="458" t="str">
        <f t="shared" si="119"/>
        <v/>
      </c>
      <c r="Y62" s="445" t="str">
        <f t="shared" si="119"/>
        <v/>
      </c>
      <c r="Z62" s="445" t="str">
        <f t="shared" si="119"/>
        <v/>
      </c>
      <c r="AA62" s="457" t="str">
        <f t="shared" si="119"/>
        <v/>
      </c>
      <c r="AB62" s="447" t="str">
        <f t="shared" si="119"/>
        <v/>
      </c>
      <c r="AC62" s="445" t="str">
        <f t="shared" si="119"/>
        <v/>
      </c>
      <c r="AD62" s="445" t="str">
        <f t="shared" si="119"/>
        <v/>
      </c>
      <c r="AE62" s="446" t="str">
        <f t="shared" si="119"/>
        <v/>
      </c>
      <c r="AF62" s="458" t="str">
        <f t="shared" si="119"/>
        <v/>
      </c>
      <c r="AG62" s="445" t="str">
        <f t="shared" si="119"/>
        <v/>
      </c>
      <c r="AH62" s="445" t="str">
        <f t="shared" si="119"/>
        <v/>
      </c>
      <c r="AI62" s="457" t="str">
        <f t="shared" si="118"/>
        <v/>
      </c>
      <c r="AJ62" s="447" t="str">
        <f t="shared" si="118"/>
        <v/>
      </c>
      <c r="AK62" s="445" t="str">
        <f t="shared" si="118"/>
        <v/>
      </c>
      <c r="AL62" s="445" t="str">
        <f t="shared" si="118"/>
        <v/>
      </c>
      <c r="AM62" s="446" t="str">
        <f t="shared" si="118"/>
        <v/>
      </c>
      <c r="AN62" s="458" t="str">
        <f t="shared" si="118"/>
        <v/>
      </c>
      <c r="AO62" s="445" t="str">
        <f t="shared" si="118"/>
        <v/>
      </c>
      <c r="AP62" s="445" t="str">
        <f t="shared" si="118"/>
        <v/>
      </c>
      <c r="AQ62" s="457" t="str">
        <f t="shared" si="118"/>
        <v/>
      </c>
      <c r="AR62" s="447" t="str">
        <f t="shared" si="118"/>
        <v/>
      </c>
      <c r="AS62" s="445" t="str">
        <f t="shared" si="118"/>
        <v/>
      </c>
      <c r="AT62" s="445" t="str">
        <f t="shared" si="118"/>
        <v/>
      </c>
      <c r="AU62" s="446" t="str">
        <f t="shared" si="118"/>
        <v/>
      </c>
      <c r="AV62" s="458" t="str">
        <f t="shared" si="118"/>
        <v/>
      </c>
      <c r="AW62" s="445" t="str">
        <f t="shared" si="118"/>
        <v/>
      </c>
      <c r="AX62" s="445" t="str">
        <f t="shared" si="118"/>
        <v/>
      </c>
      <c r="AY62" s="457" t="str">
        <f t="shared" si="116"/>
        <v/>
      </c>
      <c r="AZ62" s="447" t="str">
        <f t="shared" si="116"/>
        <v/>
      </c>
      <c r="BA62" s="445" t="str">
        <f t="shared" si="116"/>
        <v/>
      </c>
      <c r="BB62" s="445" t="str">
        <f t="shared" si="116"/>
        <v/>
      </c>
      <c r="BC62" s="446" t="str">
        <f t="shared" si="116"/>
        <v/>
      </c>
      <c r="BD62" s="458" t="str">
        <f t="shared" si="116"/>
        <v/>
      </c>
      <c r="BE62" s="445" t="str">
        <f t="shared" si="116"/>
        <v/>
      </c>
      <c r="BF62" s="445" t="str">
        <f t="shared" si="116"/>
        <v/>
      </c>
      <c r="BG62" s="457" t="str">
        <f t="shared" si="116"/>
        <v/>
      </c>
      <c r="BH62" s="447" t="str">
        <f t="shared" si="116"/>
        <v/>
      </c>
      <c r="BI62" s="445" t="str">
        <f t="shared" si="116"/>
        <v/>
      </c>
      <c r="BJ62" s="445" t="str">
        <f t="shared" si="116"/>
        <v/>
      </c>
      <c r="BK62" s="446" t="str">
        <f t="shared" si="116"/>
        <v/>
      </c>
      <c r="BL62" s="458" t="str">
        <f t="shared" si="116"/>
        <v/>
      </c>
      <c r="BM62" s="445" t="str">
        <f t="shared" si="116"/>
        <v/>
      </c>
      <c r="BN62" s="445" t="str">
        <f t="shared" si="116"/>
        <v/>
      </c>
      <c r="BO62" s="457" t="str">
        <f t="shared" si="117"/>
        <v/>
      </c>
      <c r="BP62" s="458" t="str">
        <f t="shared" si="117"/>
        <v/>
      </c>
      <c r="BQ62" s="445" t="str">
        <f t="shared" si="117"/>
        <v/>
      </c>
      <c r="BR62" s="445" t="str">
        <f t="shared" si="117"/>
        <v/>
      </c>
      <c r="BS62" s="457" t="str">
        <f t="shared" si="117"/>
        <v/>
      </c>
      <c r="BT62" s="447" t="str">
        <f t="shared" si="117"/>
        <v/>
      </c>
      <c r="BU62" s="445" t="str">
        <f t="shared" si="117"/>
        <v/>
      </c>
      <c r="BV62" s="445" t="str">
        <f t="shared" si="117"/>
        <v/>
      </c>
      <c r="BW62" s="448" t="str">
        <f t="shared" si="117"/>
        <v/>
      </c>
    </row>
    <row r="63" spans="1:75" ht="15.95" customHeight="1">
      <c r="A63" s="543"/>
      <c r="B63" s="419" t="s">
        <v>752</v>
      </c>
      <c r="C63" s="419" t="str">
        <f>VLOOKUP(B63,'p9'!C:Q,15,0)&amp;""</f>
        <v>×</v>
      </c>
      <c r="D63" s="419" t="str">
        <f>VLOOKUP(B63,'p9'!C:Q,2,0)&amp;""</f>
        <v/>
      </c>
      <c r="E63" s="419" t="str">
        <f>VLOOKUP(B63,'p9'!C:Q,4,0)&amp;""</f>
        <v/>
      </c>
      <c r="F63" s="419" t="str">
        <f>VLOOKUP(B63,'p9'!C:Q,7,0)&amp;""</f>
        <v/>
      </c>
      <c r="G63" s="419" t="str">
        <f>VLOOKUP(B63,'p9'!C:Q,13,0)&amp;""</f>
        <v/>
      </c>
      <c r="H63" s="419" t="str">
        <f>VLOOKUP(B63,'p9'!C:Q,14,0)&amp;""</f>
        <v/>
      </c>
      <c r="I63" s="431"/>
      <c r="J63" s="432"/>
      <c r="K63" s="434"/>
      <c r="L63" s="373" t="s">
        <v>656</v>
      </c>
      <c r="M63" s="435"/>
      <c r="N63" s="558"/>
      <c r="O63" s="559"/>
      <c r="P63" s="434"/>
      <c r="Q63" s="373" t="s">
        <v>656</v>
      </c>
      <c r="R63" s="435"/>
      <c r="S63" s="433"/>
      <c r="T63" s="374" t="str">
        <f t="shared" si="119"/>
        <v/>
      </c>
      <c r="U63" s="445" t="str">
        <f t="shared" si="119"/>
        <v/>
      </c>
      <c r="V63" s="445" t="str">
        <f t="shared" si="119"/>
        <v/>
      </c>
      <c r="W63" s="446" t="str">
        <f t="shared" si="119"/>
        <v/>
      </c>
      <c r="X63" s="458" t="str">
        <f t="shared" si="119"/>
        <v/>
      </c>
      <c r="Y63" s="445" t="str">
        <f t="shared" si="119"/>
        <v/>
      </c>
      <c r="Z63" s="445" t="str">
        <f t="shared" si="119"/>
        <v/>
      </c>
      <c r="AA63" s="457" t="str">
        <f t="shared" si="119"/>
        <v/>
      </c>
      <c r="AB63" s="447" t="str">
        <f t="shared" si="119"/>
        <v/>
      </c>
      <c r="AC63" s="445" t="str">
        <f t="shared" si="119"/>
        <v/>
      </c>
      <c r="AD63" s="445" t="str">
        <f t="shared" si="119"/>
        <v/>
      </c>
      <c r="AE63" s="446" t="str">
        <f t="shared" si="119"/>
        <v/>
      </c>
      <c r="AF63" s="458" t="str">
        <f t="shared" si="119"/>
        <v/>
      </c>
      <c r="AG63" s="445" t="str">
        <f t="shared" si="119"/>
        <v/>
      </c>
      <c r="AH63" s="445" t="str">
        <f t="shared" si="119"/>
        <v/>
      </c>
      <c r="AI63" s="457" t="str">
        <f t="shared" si="118"/>
        <v/>
      </c>
      <c r="AJ63" s="447" t="str">
        <f t="shared" si="118"/>
        <v/>
      </c>
      <c r="AK63" s="445" t="str">
        <f t="shared" si="118"/>
        <v/>
      </c>
      <c r="AL63" s="445" t="str">
        <f t="shared" si="118"/>
        <v/>
      </c>
      <c r="AM63" s="446" t="str">
        <f t="shared" si="118"/>
        <v/>
      </c>
      <c r="AN63" s="458" t="str">
        <f t="shared" si="118"/>
        <v/>
      </c>
      <c r="AO63" s="445" t="str">
        <f t="shared" si="118"/>
        <v/>
      </c>
      <c r="AP63" s="445" t="str">
        <f t="shared" si="118"/>
        <v/>
      </c>
      <c r="AQ63" s="457" t="str">
        <f t="shared" si="118"/>
        <v/>
      </c>
      <c r="AR63" s="447" t="str">
        <f t="shared" si="118"/>
        <v/>
      </c>
      <c r="AS63" s="445" t="str">
        <f t="shared" si="118"/>
        <v/>
      </c>
      <c r="AT63" s="445" t="str">
        <f t="shared" si="118"/>
        <v/>
      </c>
      <c r="AU63" s="446" t="str">
        <f t="shared" si="118"/>
        <v/>
      </c>
      <c r="AV63" s="458" t="str">
        <f t="shared" si="118"/>
        <v/>
      </c>
      <c r="AW63" s="445" t="str">
        <f t="shared" si="118"/>
        <v/>
      </c>
      <c r="AX63" s="445" t="str">
        <f t="shared" si="118"/>
        <v/>
      </c>
      <c r="AY63" s="457" t="str">
        <f t="shared" si="116"/>
        <v/>
      </c>
      <c r="AZ63" s="447" t="str">
        <f t="shared" si="116"/>
        <v/>
      </c>
      <c r="BA63" s="445" t="str">
        <f t="shared" si="116"/>
        <v/>
      </c>
      <c r="BB63" s="445" t="str">
        <f t="shared" si="116"/>
        <v/>
      </c>
      <c r="BC63" s="446" t="str">
        <f t="shared" si="116"/>
        <v/>
      </c>
      <c r="BD63" s="458" t="str">
        <f t="shared" si="116"/>
        <v/>
      </c>
      <c r="BE63" s="445" t="str">
        <f t="shared" si="116"/>
        <v/>
      </c>
      <c r="BF63" s="445" t="str">
        <f t="shared" si="116"/>
        <v/>
      </c>
      <c r="BG63" s="457" t="str">
        <f t="shared" si="116"/>
        <v/>
      </c>
      <c r="BH63" s="447" t="str">
        <f t="shared" si="116"/>
        <v/>
      </c>
      <c r="BI63" s="445" t="str">
        <f t="shared" si="116"/>
        <v/>
      </c>
      <c r="BJ63" s="445" t="str">
        <f t="shared" si="116"/>
        <v/>
      </c>
      <c r="BK63" s="446" t="str">
        <f t="shared" si="116"/>
        <v/>
      </c>
      <c r="BL63" s="458" t="str">
        <f t="shared" si="116"/>
        <v/>
      </c>
      <c r="BM63" s="445" t="str">
        <f t="shared" si="116"/>
        <v/>
      </c>
      <c r="BN63" s="445" t="str">
        <f t="shared" si="116"/>
        <v/>
      </c>
      <c r="BO63" s="457" t="str">
        <f t="shared" si="117"/>
        <v/>
      </c>
      <c r="BP63" s="458" t="str">
        <f t="shared" si="117"/>
        <v/>
      </c>
      <c r="BQ63" s="445" t="str">
        <f t="shared" si="117"/>
        <v/>
      </c>
      <c r="BR63" s="445" t="str">
        <f t="shared" si="117"/>
        <v/>
      </c>
      <c r="BS63" s="457" t="str">
        <f t="shared" si="117"/>
        <v/>
      </c>
      <c r="BT63" s="447" t="str">
        <f t="shared" si="117"/>
        <v/>
      </c>
      <c r="BU63" s="445" t="str">
        <f t="shared" si="117"/>
        <v/>
      </c>
      <c r="BV63" s="445" t="str">
        <f t="shared" si="117"/>
        <v/>
      </c>
      <c r="BW63" s="448" t="str">
        <f t="shared" si="117"/>
        <v/>
      </c>
    </row>
    <row r="64" spans="1:75" ht="15.95" customHeight="1">
      <c r="A64" s="543"/>
      <c r="B64" s="419" t="s">
        <v>753</v>
      </c>
      <c r="C64" s="473" t="str">
        <f>VLOOKUP(B64,'p9'!C:Q,15,0)&amp;""</f>
        <v>×</v>
      </c>
      <c r="D64" s="419" t="str">
        <f>VLOOKUP(B64,'p9'!C:Q,2,0)&amp;""</f>
        <v/>
      </c>
      <c r="E64" s="419" t="str">
        <f>VLOOKUP(B64,'p9'!C:Q,4,0)&amp;""</f>
        <v/>
      </c>
      <c r="F64" s="419" t="str">
        <f>VLOOKUP(B64,'p9'!C:Q,7,0)&amp;""</f>
        <v/>
      </c>
      <c r="G64" s="419" t="str">
        <f>VLOOKUP(B64,'p9'!C:Q,13,0)&amp;""</f>
        <v/>
      </c>
      <c r="H64" s="419" t="str">
        <f>VLOOKUP(B64,'p9'!C:Q,14,0)&amp;""</f>
        <v/>
      </c>
      <c r="I64" s="431"/>
      <c r="J64" s="432"/>
      <c r="K64" s="434"/>
      <c r="L64" s="373" t="s">
        <v>656</v>
      </c>
      <c r="M64" s="435"/>
      <c r="N64" s="558"/>
      <c r="O64" s="559"/>
      <c r="P64" s="434"/>
      <c r="Q64" s="373" t="s">
        <v>656</v>
      </c>
      <c r="R64" s="435"/>
      <c r="S64" s="433"/>
      <c r="T64" s="374" t="str">
        <f t="shared" si="119"/>
        <v/>
      </c>
      <c r="U64" s="445" t="str">
        <f t="shared" si="119"/>
        <v/>
      </c>
      <c r="V64" s="445" t="str">
        <f t="shared" si="119"/>
        <v/>
      </c>
      <c r="W64" s="446" t="str">
        <f t="shared" si="119"/>
        <v/>
      </c>
      <c r="X64" s="458" t="str">
        <f t="shared" si="119"/>
        <v/>
      </c>
      <c r="Y64" s="445" t="str">
        <f t="shared" si="119"/>
        <v/>
      </c>
      <c r="Z64" s="445" t="str">
        <f t="shared" si="119"/>
        <v/>
      </c>
      <c r="AA64" s="457" t="str">
        <f t="shared" si="119"/>
        <v/>
      </c>
      <c r="AB64" s="447" t="str">
        <f t="shared" si="119"/>
        <v/>
      </c>
      <c r="AC64" s="445" t="str">
        <f t="shared" si="119"/>
        <v/>
      </c>
      <c r="AD64" s="445" t="str">
        <f t="shared" si="119"/>
        <v/>
      </c>
      <c r="AE64" s="446" t="str">
        <f t="shared" si="119"/>
        <v/>
      </c>
      <c r="AF64" s="458" t="str">
        <f t="shared" si="119"/>
        <v/>
      </c>
      <c r="AG64" s="445" t="str">
        <f t="shared" si="119"/>
        <v/>
      </c>
      <c r="AH64" s="445" t="str">
        <f t="shared" si="119"/>
        <v/>
      </c>
      <c r="AI64" s="457" t="str">
        <f t="shared" si="118"/>
        <v/>
      </c>
      <c r="AJ64" s="447" t="str">
        <f t="shared" si="118"/>
        <v/>
      </c>
      <c r="AK64" s="445" t="str">
        <f t="shared" si="118"/>
        <v/>
      </c>
      <c r="AL64" s="445" t="str">
        <f t="shared" si="118"/>
        <v/>
      </c>
      <c r="AM64" s="446" t="str">
        <f t="shared" si="118"/>
        <v/>
      </c>
      <c r="AN64" s="458" t="str">
        <f t="shared" si="118"/>
        <v/>
      </c>
      <c r="AO64" s="445" t="str">
        <f t="shared" si="118"/>
        <v/>
      </c>
      <c r="AP64" s="445" t="str">
        <f t="shared" si="118"/>
        <v/>
      </c>
      <c r="AQ64" s="457" t="str">
        <f t="shared" si="118"/>
        <v/>
      </c>
      <c r="AR64" s="447" t="str">
        <f t="shared" si="118"/>
        <v/>
      </c>
      <c r="AS64" s="445" t="str">
        <f t="shared" si="118"/>
        <v/>
      </c>
      <c r="AT64" s="445" t="str">
        <f t="shared" si="118"/>
        <v/>
      </c>
      <c r="AU64" s="446" t="str">
        <f t="shared" si="118"/>
        <v/>
      </c>
      <c r="AV64" s="458" t="str">
        <f t="shared" si="118"/>
        <v/>
      </c>
      <c r="AW64" s="445" t="str">
        <f t="shared" si="118"/>
        <v/>
      </c>
      <c r="AX64" s="445" t="str">
        <f t="shared" si="118"/>
        <v/>
      </c>
      <c r="AY64" s="457" t="str">
        <f t="shared" si="116"/>
        <v/>
      </c>
      <c r="AZ64" s="447" t="str">
        <f t="shared" si="116"/>
        <v/>
      </c>
      <c r="BA64" s="445" t="str">
        <f t="shared" si="116"/>
        <v/>
      </c>
      <c r="BB64" s="445" t="str">
        <f t="shared" si="116"/>
        <v/>
      </c>
      <c r="BC64" s="446" t="str">
        <f t="shared" si="116"/>
        <v/>
      </c>
      <c r="BD64" s="458" t="str">
        <f t="shared" si="116"/>
        <v/>
      </c>
      <c r="BE64" s="445" t="str">
        <f t="shared" si="116"/>
        <v/>
      </c>
      <c r="BF64" s="445" t="str">
        <f t="shared" si="116"/>
        <v/>
      </c>
      <c r="BG64" s="457" t="str">
        <f t="shared" si="116"/>
        <v/>
      </c>
      <c r="BH64" s="447" t="str">
        <f t="shared" si="116"/>
        <v/>
      </c>
      <c r="BI64" s="445" t="str">
        <f t="shared" si="116"/>
        <v/>
      </c>
      <c r="BJ64" s="445" t="str">
        <f t="shared" si="116"/>
        <v/>
      </c>
      <c r="BK64" s="446" t="str">
        <f t="shared" si="116"/>
        <v/>
      </c>
      <c r="BL64" s="458" t="str">
        <f t="shared" si="116"/>
        <v/>
      </c>
      <c r="BM64" s="445" t="str">
        <f t="shared" si="116"/>
        <v/>
      </c>
      <c r="BN64" s="445" t="str">
        <f t="shared" si="116"/>
        <v/>
      </c>
      <c r="BO64" s="457" t="str">
        <f t="shared" si="117"/>
        <v/>
      </c>
      <c r="BP64" s="458" t="str">
        <f t="shared" si="117"/>
        <v/>
      </c>
      <c r="BQ64" s="445" t="str">
        <f t="shared" si="117"/>
        <v/>
      </c>
      <c r="BR64" s="445" t="str">
        <f t="shared" si="117"/>
        <v/>
      </c>
      <c r="BS64" s="457" t="str">
        <f t="shared" si="117"/>
        <v/>
      </c>
      <c r="BT64" s="447" t="str">
        <f t="shared" si="117"/>
        <v/>
      </c>
      <c r="BU64" s="445" t="str">
        <f t="shared" si="117"/>
        <v/>
      </c>
      <c r="BV64" s="445" t="str">
        <f t="shared" si="117"/>
        <v/>
      </c>
      <c r="BW64" s="448" t="str">
        <f t="shared" si="117"/>
        <v/>
      </c>
    </row>
    <row r="65" spans="1:76" ht="15.95" customHeight="1">
      <c r="A65" s="543"/>
      <c r="B65" s="419" t="s">
        <v>754</v>
      </c>
      <c r="C65" s="419" t="str">
        <f>VLOOKUP(B65,'p9'!C:Q,15,0)&amp;""</f>
        <v>×</v>
      </c>
      <c r="D65" s="419" t="str">
        <f>VLOOKUP(B65,'p9'!C:Q,2,0)&amp;""</f>
        <v/>
      </c>
      <c r="E65" s="419" t="str">
        <f>VLOOKUP(B65,'p9'!C:Q,4,0)&amp;""</f>
        <v/>
      </c>
      <c r="F65" s="419" t="str">
        <f>VLOOKUP(B65,'p9'!C:Q,7,0)&amp;""</f>
        <v/>
      </c>
      <c r="G65" s="419" t="str">
        <f>VLOOKUP(B65,'p9'!C:Q,13,0)&amp;""</f>
        <v/>
      </c>
      <c r="H65" s="419" t="str">
        <f>VLOOKUP(B65,'p9'!C:Q,14,0)&amp;""</f>
        <v/>
      </c>
      <c r="I65" s="431"/>
      <c r="J65" s="432"/>
      <c r="K65" s="434"/>
      <c r="L65" s="373" t="s">
        <v>656</v>
      </c>
      <c r="M65" s="435"/>
      <c r="N65" s="558"/>
      <c r="O65" s="559"/>
      <c r="P65" s="434"/>
      <c r="Q65" s="373" t="s">
        <v>656</v>
      </c>
      <c r="R65" s="435"/>
      <c r="S65" s="433"/>
      <c r="T65" s="374" t="str">
        <f t="shared" si="119"/>
        <v/>
      </c>
      <c r="U65" s="445" t="str">
        <f t="shared" si="119"/>
        <v/>
      </c>
      <c r="V65" s="445" t="str">
        <f t="shared" si="119"/>
        <v/>
      </c>
      <c r="W65" s="446" t="str">
        <f t="shared" si="119"/>
        <v/>
      </c>
      <c r="X65" s="458" t="str">
        <f t="shared" si="119"/>
        <v/>
      </c>
      <c r="Y65" s="445" t="str">
        <f t="shared" si="119"/>
        <v/>
      </c>
      <c r="Z65" s="445" t="str">
        <f t="shared" si="119"/>
        <v/>
      </c>
      <c r="AA65" s="457" t="str">
        <f t="shared" si="119"/>
        <v/>
      </c>
      <c r="AB65" s="447" t="str">
        <f t="shared" si="119"/>
        <v/>
      </c>
      <c r="AC65" s="445" t="str">
        <f t="shared" si="119"/>
        <v/>
      </c>
      <c r="AD65" s="445" t="str">
        <f t="shared" si="119"/>
        <v/>
      </c>
      <c r="AE65" s="446" t="str">
        <f t="shared" si="119"/>
        <v/>
      </c>
      <c r="AF65" s="458" t="str">
        <f t="shared" si="119"/>
        <v/>
      </c>
      <c r="AG65" s="445" t="str">
        <f t="shared" si="119"/>
        <v/>
      </c>
      <c r="AH65" s="445" t="str">
        <f t="shared" si="119"/>
        <v/>
      </c>
      <c r="AI65" s="457" t="str">
        <f t="shared" si="118"/>
        <v/>
      </c>
      <c r="AJ65" s="447" t="str">
        <f t="shared" si="118"/>
        <v/>
      </c>
      <c r="AK65" s="445" t="str">
        <f t="shared" si="118"/>
        <v/>
      </c>
      <c r="AL65" s="445" t="str">
        <f t="shared" si="118"/>
        <v/>
      </c>
      <c r="AM65" s="446" t="str">
        <f t="shared" si="118"/>
        <v/>
      </c>
      <c r="AN65" s="458" t="str">
        <f t="shared" si="118"/>
        <v/>
      </c>
      <c r="AO65" s="445" t="str">
        <f t="shared" si="118"/>
        <v/>
      </c>
      <c r="AP65" s="445" t="str">
        <f t="shared" si="118"/>
        <v/>
      </c>
      <c r="AQ65" s="457" t="str">
        <f t="shared" si="118"/>
        <v/>
      </c>
      <c r="AR65" s="447" t="str">
        <f t="shared" si="118"/>
        <v/>
      </c>
      <c r="AS65" s="445" t="str">
        <f t="shared" si="118"/>
        <v/>
      </c>
      <c r="AT65" s="445" t="str">
        <f t="shared" si="118"/>
        <v/>
      </c>
      <c r="AU65" s="446" t="str">
        <f t="shared" si="118"/>
        <v/>
      </c>
      <c r="AV65" s="458" t="str">
        <f t="shared" si="118"/>
        <v/>
      </c>
      <c r="AW65" s="445" t="str">
        <f t="shared" si="118"/>
        <v/>
      </c>
      <c r="AX65" s="445" t="str">
        <f t="shared" si="118"/>
        <v/>
      </c>
      <c r="AY65" s="457" t="str">
        <f t="shared" si="116"/>
        <v/>
      </c>
      <c r="AZ65" s="447" t="str">
        <f t="shared" si="116"/>
        <v/>
      </c>
      <c r="BA65" s="445" t="str">
        <f t="shared" si="116"/>
        <v/>
      </c>
      <c r="BB65" s="445" t="str">
        <f t="shared" si="116"/>
        <v/>
      </c>
      <c r="BC65" s="446" t="str">
        <f t="shared" si="116"/>
        <v/>
      </c>
      <c r="BD65" s="458" t="str">
        <f t="shared" si="116"/>
        <v/>
      </c>
      <c r="BE65" s="445" t="str">
        <f t="shared" si="116"/>
        <v/>
      </c>
      <c r="BF65" s="445" t="str">
        <f t="shared" si="116"/>
        <v/>
      </c>
      <c r="BG65" s="457" t="str">
        <f t="shared" si="116"/>
        <v/>
      </c>
      <c r="BH65" s="447" t="str">
        <f t="shared" si="116"/>
        <v/>
      </c>
      <c r="BI65" s="445" t="str">
        <f t="shared" si="116"/>
        <v/>
      </c>
      <c r="BJ65" s="445" t="str">
        <f t="shared" si="116"/>
        <v/>
      </c>
      <c r="BK65" s="446" t="str">
        <f t="shared" si="116"/>
        <v/>
      </c>
      <c r="BL65" s="458" t="str">
        <f t="shared" si="116"/>
        <v/>
      </c>
      <c r="BM65" s="445" t="str">
        <f t="shared" si="116"/>
        <v/>
      </c>
      <c r="BN65" s="445" t="str">
        <f t="shared" ref="BN65:BW80" si="120">IF($O65="",IF(OR($J65="",$M65=""),"",IF(AND(BN$18&gt;=1*($J65&amp;":"&amp;$K65),BN$18&lt;=1*($M65&amp;":"&amp;$N65)),1,"")),IF(OR($J65="",$M65=""),"",IF(AND(BN$18&gt;=1*($J65&amp;":"&amp;$K65),BN$18&lt;=1*($M65&amp;":"&amp;$N65)),IF(AND(BN$18&gt;=1*($O65&amp;":"&amp;$P65),BN$18&lt;=1*($R65&amp;":"&amp;$S65)), "休",1),"")))</f>
        <v/>
      </c>
      <c r="BO65" s="457" t="str">
        <f t="shared" si="117"/>
        <v/>
      </c>
      <c r="BP65" s="458" t="str">
        <f t="shared" si="117"/>
        <v/>
      </c>
      <c r="BQ65" s="445" t="str">
        <f t="shared" si="117"/>
        <v/>
      </c>
      <c r="BR65" s="445" t="str">
        <f t="shared" si="117"/>
        <v/>
      </c>
      <c r="BS65" s="457" t="str">
        <f t="shared" si="117"/>
        <v/>
      </c>
      <c r="BT65" s="447" t="str">
        <f t="shared" si="117"/>
        <v/>
      </c>
      <c r="BU65" s="445" t="str">
        <f t="shared" si="117"/>
        <v/>
      </c>
      <c r="BV65" s="445" t="str">
        <f t="shared" si="117"/>
        <v/>
      </c>
      <c r="BW65" s="448" t="str">
        <f t="shared" si="117"/>
        <v/>
      </c>
    </row>
    <row r="66" spans="1:76" ht="15.95" customHeight="1">
      <c r="A66" s="543"/>
      <c r="B66" s="419" t="s">
        <v>755</v>
      </c>
      <c r="C66" s="473" t="str">
        <f>VLOOKUP(B66,'p9'!C:Q,15,0)&amp;""</f>
        <v>×</v>
      </c>
      <c r="D66" s="419" t="str">
        <f>VLOOKUP(B66,'p9'!C:Q,2,0)&amp;""</f>
        <v/>
      </c>
      <c r="E66" s="419" t="str">
        <f>VLOOKUP(B66,'p9'!C:Q,4,0)&amp;""</f>
        <v/>
      </c>
      <c r="F66" s="419" t="str">
        <f>VLOOKUP(B66,'p9'!C:Q,7,0)&amp;""</f>
        <v/>
      </c>
      <c r="G66" s="419" t="str">
        <f>VLOOKUP(B66,'p9'!C:Q,13,0)&amp;""</f>
        <v/>
      </c>
      <c r="H66" s="419" t="str">
        <f>VLOOKUP(B66,'p9'!C:Q,14,0)&amp;""</f>
        <v/>
      </c>
      <c r="I66" s="431"/>
      <c r="J66" s="432"/>
      <c r="K66" s="434"/>
      <c r="L66" s="373" t="s">
        <v>656</v>
      </c>
      <c r="M66" s="435"/>
      <c r="N66" s="558"/>
      <c r="O66" s="559"/>
      <c r="P66" s="434"/>
      <c r="Q66" s="373" t="s">
        <v>656</v>
      </c>
      <c r="R66" s="435"/>
      <c r="S66" s="433"/>
      <c r="T66" s="374" t="str">
        <f t="shared" si="119"/>
        <v/>
      </c>
      <c r="U66" s="445" t="str">
        <f t="shared" si="119"/>
        <v/>
      </c>
      <c r="V66" s="445" t="str">
        <f t="shared" si="119"/>
        <v/>
      </c>
      <c r="W66" s="446" t="str">
        <f t="shared" si="119"/>
        <v/>
      </c>
      <c r="X66" s="458" t="str">
        <f t="shared" si="119"/>
        <v/>
      </c>
      <c r="Y66" s="445" t="str">
        <f t="shared" si="119"/>
        <v/>
      </c>
      <c r="Z66" s="445" t="str">
        <f t="shared" si="119"/>
        <v/>
      </c>
      <c r="AA66" s="457" t="str">
        <f t="shared" si="119"/>
        <v/>
      </c>
      <c r="AB66" s="447" t="str">
        <f t="shared" si="119"/>
        <v/>
      </c>
      <c r="AC66" s="445" t="str">
        <f t="shared" si="119"/>
        <v/>
      </c>
      <c r="AD66" s="445" t="str">
        <f t="shared" si="119"/>
        <v/>
      </c>
      <c r="AE66" s="446" t="str">
        <f t="shared" si="119"/>
        <v/>
      </c>
      <c r="AF66" s="458" t="str">
        <f t="shared" si="119"/>
        <v/>
      </c>
      <c r="AG66" s="445" t="str">
        <f t="shared" si="119"/>
        <v/>
      </c>
      <c r="AH66" s="445" t="str">
        <f t="shared" si="119"/>
        <v/>
      </c>
      <c r="AI66" s="457" t="str">
        <f t="shared" si="118"/>
        <v/>
      </c>
      <c r="AJ66" s="447" t="str">
        <f t="shared" si="118"/>
        <v/>
      </c>
      <c r="AK66" s="445" t="str">
        <f t="shared" si="118"/>
        <v/>
      </c>
      <c r="AL66" s="445" t="str">
        <f t="shared" si="118"/>
        <v/>
      </c>
      <c r="AM66" s="446" t="str">
        <f t="shared" si="118"/>
        <v/>
      </c>
      <c r="AN66" s="458" t="str">
        <f t="shared" si="118"/>
        <v/>
      </c>
      <c r="AO66" s="445" t="str">
        <f t="shared" si="118"/>
        <v/>
      </c>
      <c r="AP66" s="445" t="str">
        <f t="shared" si="118"/>
        <v/>
      </c>
      <c r="AQ66" s="457" t="str">
        <f t="shared" si="118"/>
        <v/>
      </c>
      <c r="AR66" s="447" t="str">
        <f t="shared" si="118"/>
        <v/>
      </c>
      <c r="AS66" s="445" t="str">
        <f t="shared" si="118"/>
        <v/>
      </c>
      <c r="AT66" s="445" t="str">
        <f t="shared" si="118"/>
        <v/>
      </c>
      <c r="AU66" s="446" t="str">
        <f t="shared" si="118"/>
        <v/>
      </c>
      <c r="AV66" s="458" t="str">
        <f t="shared" si="118"/>
        <v/>
      </c>
      <c r="AW66" s="445" t="str">
        <f t="shared" si="118"/>
        <v/>
      </c>
      <c r="AX66" s="445" t="str">
        <f t="shared" ref="AX66:BM81" si="121">IF($O66="",IF(OR($J66="",$M66=""),"",IF(AND(AX$18&gt;=1*($J66&amp;":"&amp;$K66),AX$18&lt;=1*($M66&amp;":"&amp;$N66)),1,"")),IF(OR($J66="",$M66=""),"",IF(AND(AX$18&gt;=1*($J66&amp;":"&amp;$K66),AX$18&lt;=1*($M66&amp;":"&amp;$N66)),IF(AND(AX$18&gt;=1*($O66&amp;":"&amp;$P66),AX$18&lt;=1*($R66&amp;":"&amp;$S66)), "休",1),"")))</f>
        <v/>
      </c>
      <c r="AY66" s="457" t="str">
        <f t="shared" si="121"/>
        <v/>
      </c>
      <c r="AZ66" s="447" t="str">
        <f t="shared" si="121"/>
        <v/>
      </c>
      <c r="BA66" s="445" t="str">
        <f t="shared" si="121"/>
        <v/>
      </c>
      <c r="BB66" s="445" t="str">
        <f t="shared" si="121"/>
        <v/>
      </c>
      <c r="BC66" s="446" t="str">
        <f t="shared" si="121"/>
        <v/>
      </c>
      <c r="BD66" s="458" t="str">
        <f t="shared" si="121"/>
        <v/>
      </c>
      <c r="BE66" s="445" t="str">
        <f t="shared" si="121"/>
        <v/>
      </c>
      <c r="BF66" s="445" t="str">
        <f t="shared" si="121"/>
        <v/>
      </c>
      <c r="BG66" s="457" t="str">
        <f t="shared" si="121"/>
        <v/>
      </c>
      <c r="BH66" s="447" t="str">
        <f t="shared" si="121"/>
        <v/>
      </c>
      <c r="BI66" s="445" t="str">
        <f t="shared" si="121"/>
        <v/>
      </c>
      <c r="BJ66" s="445" t="str">
        <f t="shared" si="121"/>
        <v/>
      </c>
      <c r="BK66" s="446" t="str">
        <f t="shared" si="121"/>
        <v/>
      </c>
      <c r="BL66" s="458" t="str">
        <f t="shared" si="121"/>
        <v/>
      </c>
      <c r="BM66" s="445" t="str">
        <f t="shared" si="121"/>
        <v/>
      </c>
      <c r="BN66" s="445" t="str">
        <f t="shared" si="120"/>
        <v/>
      </c>
      <c r="BO66" s="457" t="str">
        <f t="shared" si="120"/>
        <v/>
      </c>
      <c r="BP66" s="458" t="str">
        <f t="shared" si="120"/>
        <v/>
      </c>
      <c r="BQ66" s="445" t="str">
        <f t="shared" si="120"/>
        <v/>
      </c>
      <c r="BR66" s="445" t="str">
        <f t="shared" si="120"/>
        <v/>
      </c>
      <c r="BS66" s="457" t="str">
        <f t="shared" si="120"/>
        <v/>
      </c>
      <c r="BT66" s="447" t="str">
        <f t="shared" si="120"/>
        <v/>
      </c>
      <c r="BU66" s="445" t="str">
        <f t="shared" si="120"/>
        <v/>
      </c>
      <c r="BV66" s="445" t="str">
        <f t="shared" si="120"/>
        <v/>
      </c>
      <c r="BW66" s="448" t="str">
        <f t="shared" si="120"/>
        <v/>
      </c>
    </row>
    <row r="67" spans="1:76" ht="15.95" customHeight="1">
      <c r="A67" s="543"/>
      <c r="B67" s="419" t="s">
        <v>756</v>
      </c>
      <c r="C67" s="419" t="str">
        <f>VLOOKUP(B67,'p9'!C:Q,15,0)&amp;""</f>
        <v>×</v>
      </c>
      <c r="D67" s="419" t="str">
        <f>VLOOKUP(B67,'p9'!C:Q,2,0)&amp;""</f>
        <v/>
      </c>
      <c r="E67" s="419" t="str">
        <f>VLOOKUP(B67,'p9'!C:Q,4,0)&amp;""</f>
        <v/>
      </c>
      <c r="F67" s="419" t="str">
        <f>VLOOKUP(B67,'p9'!C:Q,7,0)&amp;""</f>
        <v/>
      </c>
      <c r="G67" s="419" t="str">
        <f>VLOOKUP(B67,'p9'!C:Q,13,0)&amp;""</f>
        <v/>
      </c>
      <c r="H67" s="419" t="str">
        <f>VLOOKUP(B67,'p9'!C:Q,14,0)&amp;""</f>
        <v/>
      </c>
      <c r="I67" s="431"/>
      <c r="J67" s="432"/>
      <c r="K67" s="434"/>
      <c r="L67" s="373" t="s">
        <v>656</v>
      </c>
      <c r="M67" s="435"/>
      <c r="N67" s="558"/>
      <c r="O67" s="559"/>
      <c r="P67" s="434"/>
      <c r="Q67" s="373" t="s">
        <v>656</v>
      </c>
      <c r="R67" s="435"/>
      <c r="S67" s="433"/>
      <c r="T67" s="374" t="str">
        <f t="shared" si="119"/>
        <v/>
      </c>
      <c r="U67" s="445" t="str">
        <f t="shared" si="119"/>
        <v/>
      </c>
      <c r="V67" s="445" t="str">
        <f t="shared" si="119"/>
        <v/>
      </c>
      <c r="W67" s="446" t="str">
        <f t="shared" si="119"/>
        <v/>
      </c>
      <c r="X67" s="458" t="str">
        <f t="shared" si="119"/>
        <v/>
      </c>
      <c r="Y67" s="445" t="str">
        <f t="shared" si="119"/>
        <v/>
      </c>
      <c r="Z67" s="445" t="str">
        <f t="shared" si="119"/>
        <v/>
      </c>
      <c r="AA67" s="457" t="str">
        <f t="shared" si="119"/>
        <v/>
      </c>
      <c r="AB67" s="447" t="str">
        <f t="shared" si="119"/>
        <v/>
      </c>
      <c r="AC67" s="445" t="str">
        <f t="shared" si="119"/>
        <v/>
      </c>
      <c r="AD67" s="445" t="str">
        <f t="shared" si="119"/>
        <v/>
      </c>
      <c r="AE67" s="446" t="str">
        <f t="shared" si="119"/>
        <v/>
      </c>
      <c r="AF67" s="458" t="str">
        <f t="shared" si="119"/>
        <v/>
      </c>
      <c r="AG67" s="445" t="str">
        <f t="shared" si="119"/>
        <v/>
      </c>
      <c r="AH67" s="445" t="str">
        <f t="shared" si="119"/>
        <v/>
      </c>
      <c r="AI67" s="457" t="str">
        <f t="shared" si="119"/>
        <v/>
      </c>
      <c r="AJ67" s="447" t="str">
        <f t="shared" ref="AJ67:AY82" si="122">IF($O67="",IF(OR($J67="",$M67=""),"",IF(AND(AJ$18&gt;=1*($J67&amp;":"&amp;$K67),AJ$18&lt;=1*($M67&amp;":"&amp;$N67)),1,"")),IF(OR($J67="",$M67=""),"",IF(AND(AJ$18&gt;=1*($J67&amp;":"&amp;$K67),AJ$18&lt;=1*($M67&amp;":"&amp;$N67)),IF(AND(AJ$18&gt;=1*($O67&amp;":"&amp;$P67),AJ$18&lt;=1*($R67&amp;":"&amp;$S67)), "休",1),"")))</f>
        <v/>
      </c>
      <c r="AK67" s="445" t="str">
        <f t="shared" si="122"/>
        <v/>
      </c>
      <c r="AL67" s="445" t="str">
        <f t="shared" si="122"/>
        <v/>
      </c>
      <c r="AM67" s="446" t="str">
        <f t="shared" si="122"/>
        <v/>
      </c>
      <c r="AN67" s="458" t="str">
        <f t="shared" si="122"/>
        <v/>
      </c>
      <c r="AO67" s="445" t="str">
        <f t="shared" si="122"/>
        <v/>
      </c>
      <c r="AP67" s="445" t="str">
        <f t="shared" si="122"/>
        <v/>
      </c>
      <c r="AQ67" s="457" t="str">
        <f t="shared" si="122"/>
        <v/>
      </c>
      <c r="AR67" s="447" t="str">
        <f t="shared" si="122"/>
        <v/>
      </c>
      <c r="AS67" s="445" t="str">
        <f t="shared" si="122"/>
        <v/>
      </c>
      <c r="AT67" s="445" t="str">
        <f t="shared" si="122"/>
        <v/>
      </c>
      <c r="AU67" s="446" t="str">
        <f t="shared" si="122"/>
        <v/>
      </c>
      <c r="AV67" s="458" t="str">
        <f t="shared" si="122"/>
        <v/>
      </c>
      <c r="AW67" s="445" t="str">
        <f t="shared" si="122"/>
        <v/>
      </c>
      <c r="AX67" s="445" t="str">
        <f t="shared" si="122"/>
        <v/>
      </c>
      <c r="AY67" s="457" t="str">
        <f t="shared" si="121"/>
        <v/>
      </c>
      <c r="AZ67" s="447" t="str">
        <f t="shared" si="121"/>
        <v/>
      </c>
      <c r="BA67" s="445" t="str">
        <f t="shared" si="121"/>
        <v/>
      </c>
      <c r="BB67" s="445" t="str">
        <f t="shared" si="121"/>
        <v/>
      </c>
      <c r="BC67" s="446" t="str">
        <f t="shared" si="121"/>
        <v/>
      </c>
      <c r="BD67" s="458" t="str">
        <f t="shared" si="121"/>
        <v/>
      </c>
      <c r="BE67" s="445" t="str">
        <f t="shared" si="121"/>
        <v/>
      </c>
      <c r="BF67" s="445" t="str">
        <f t="shared" si="121"/>
        <v/>
      </c>
      <c r="BG67" s="457" t="str">
        <f t="shared" si="121"/>
        <v/>
      </c>
      <c r="BH67" s="447" t="str">
        <f t="shared" si="121"/>
        <v/>
      </c>
      <c r="BI67" s="445" t="str">
        <f t="shared" si="121"/>
        <v/>
      </c>
      <c r="BJ67" s="445" t="str">
        <f t="shared" si="121"/>
        <v/>
      </c>
      <c r="BK67" s="446" t="str">
        <f t="shared" si="121"/>
        <v/>
      </c>
      <c r="BL67" s="458" t="str">
        <f t="shared" si="121"/>
        <v/>
      </c>
      <c r="BM67" s="445" t="str">
        <f t="shared" si="121"/>
        <v/>
      </c>
      <c r="BN67" s="445" t="str">
        <f t="shared" si="120"/>
        <v/>
      </c>
      <c r="BO67" s="457" t="str">
        <f t="shared" si="120"/>
        <v/>
      </c>
      <c r="BP67" s="458" t="str">
        <f t="shared" si="120"/>
        <v/>
      </c>
      <c r="BQ67" s="445" t="str">
        <f t="shared" si="120"/>
        <v/>
      </c>
      <c r="BR67" s="445" t="str">
        <f t="shared" si="120"/>
        <v/>
      </c>
      <c r="BS67" s="457" t="str">
        <f t="shared" si="120"/>
        <v/>
      </c>
      <c r="BT67" s="447" t="str">
        <f t="shared" si="120"/>
        <v/>
      </c>
      <c r="BU67" s="445" t="str">
        <f t="shared" si="120"/>
        <v/>
      </c>
      <c r="BV67" s="445" t="str">
        <f t="shared" si="120"/>
        <v/>
      </c>
      <c r="BW67" s="448" t="str">
        <f t="shared" si="120"/>
        <v/>
      </c>
    </row>
    <row r="68" spans="1:76" ht="15.95" customHeight="1" thickBot="1">
      <c r="A68" s="494"/>
      <c r="B68" s="436" t="s">
        <v>757</v>
      </c>
      <c r="C68" s="672" t="str">
        <f>VLOOKUP(B68,'p9'!C:Q,15,0)&amp;""</f>
        <v>×</v>
      </c>
      <c r="D68" s="436" t="str">
        <f>VLOOKUP(B68,'p9'!C:Q,2,0)&amp;""</f>
        <v/>
      </c>
      <c r="E68" s="436" t="str">
        <f>VLOOKUP(B68,'p9'!C:Q,4,0)&amp;""</f>
        <v/>
      </c>
      <c r="F68" s="436" t="str">
        <f>VLOOKUP(B68,'p9'!C:Q,7,0)&amp;""</f>
        <v/>
      </c>
      <c r="G68" s="670" t="str">
        <f>VLOOKUP(B68,'p9'!C:Q,13,0)&amp;""</f>
        <v/>
      </c>
      <c r="H68" s="436" t="str">
        <f>VLOOKUP(B68,'p9'!C:Q,14,0)&amp;""</f>
        <v/>
      </c>
      <c r="I68" s="437"/>
      <c r="J68" s="438"/>
      <c r="K68" s="439"/>
      <c r="L68" s="440" t="s">
        <v>656</v>
      </c>
      <c r="M68" s="441"/>
      <c r="N68" s="560"/>
      <c r="O68" s="561"/>
      <c r="P68" s="439"/>
      <c r="Q68" s="440" t="s">
        <v>656</v>
      </c>
      <c r="R68" s="441"/>
      <c r="S68" s="442"/>
      <c r="T68" s="449" t="str">
        <f t="shared" ref="T68:AI83" si="123">IF($O68="",IF(OR($J68="",$M68=""),"",IF(AND(T$18&gt;=1*($J68&amp;":"&amp;$K68),T$18&lt;=1*($M68&amp;":"&amp;$N68)),1,"")),IF(OR($J68="",$M68=""),"",IF(AND(T$18&gt;=1*($J68&amp;":"&amp;$K68),T$18&lt;=1*($M68&amp;":"&amp;$N68)),IF(AND(T$18&gt;=1*($O68&amp;":"&amp;$P68),T$18&lt;=1*($R68&amp;":"&amp;$S68)), "休",1),"")))</f>
        <v/>
      </c>
      <c r="U68" s="450" t="str">
        <f t="shared" si="123"/>
        <v/>
      </c>
      <c r="V68" s="450" t="str">
        <f t="shared" si="123"/>
        <v/>
      </c>
      <c r="W68" s="451" t="str">
        <f t="shared" si="123"/>
        <v/>
      </c>
      <c r="X68" s="444" t="str">
        <f t="shared" si="123"/>
        <v/>
      </c>
      <c r="Y68" s="450" t="str">
        <f t="shared" si="123"/>
        <v/>
      </c>
      <c r="Z68" s="450" t="str">
        <f t="shared" si="123"/>
        <v/>
      </c>
      <c r="AA68" s="443" t="str">
        <f t="shared" si="123"/>
        <v/>
      </c>
      <c r="AB68" s="452" t="str">
        <f t="shared" si="123"/>
        <v/>
      </c>
      <c r="AC68" s="450" t="str">
        <f t="shared" si="123"/>
        <v/>
      </c>
      <c r="AD68" s="450" t="str">
        <f t="shared" si="123"/>
        <v/>
      </c>
      <c r="AE68" s="451" t="str">
        <f t="shared" si="123"/>
        <v/>
      </c>
      <c r="AF68" s="444" t="str">
        <f t="shared" si="123"/>
        <v/>
      </c>
      <c r="AG68" s="450" t="str">
        <f t="shared" si="123"/>
        <v/>
      </c>
      <c r="AH68" s="450" t="str">
        <f t="shared" si="123"/>
        <v/>
      </c>
      <c r="AI68" s="443" t="str">
        <f t="shared" si="123"/>
        <v/>
      </c>
      <c r="AJ68" s="452" t="str">
        <f t="shared" si="122"/>
        <v/>
      </c>
      <c r="AK68" s="450" t="str">
        <f t="shared" si="122"/>
        <v/>
      </c>
      <c r="AL68" s="450" t="str">
        <f t="shared" si="122"/>
        <v/>
      </c>
      <c r="AM68" s="451" t="str">
        <f t="shared" si="122"/>
        <v/>
      </c>
      <c r="AN68" s="444" t="str">
        <f t="shared" si="122"/>
        <v/>
      </c>
      <c r="AO68" s="450" t="str">
        <f t="shared" si="122"/>
        <v/>
      </c>
      <c r="AP68" s="450" t="str">
        <f t="shared" si="122"/>
        <v/>
      </c>
      <c r="AQ68" s="443" t="str">
        <f t="shared" si="122"/>
        <v/>
      </c>
      <c r="AR68" s="452" t="str">
        <f t="shared" si="122"/>
        <v/>
      </c>
      <c r="AS68" s="450" t="str">
        <f t="shared" si="122"/>
        <v/>
      </c>
      <c r="AT68" s="450" t="str">
        <f t="shared" si="122"/>
        <v/>
      </c>
      <c r="AU68" s="451" t="str">
        <f t="shared" si="122"/>
        <v/>
      </c>
      <c r="AV68" s="444" t="str">
        <f t="shared" si="122"/>
        <v/>
      </c>
      <c r="AW68" s="450" t="str">
        <f t="shared" si="122"/>
        <v/>
      </c>
      <c r="AX68" s="450" t="str">
        <f t="shared" si="122"/>
        <v/>
      </c>
      <c r="AY68" s="443" t="str">
        <f t="shared" si="121"/>
        <v/>
      </c>
      <c r="AZ68" s="452" t="str">
        <f t="shared" si="121"/>
        <v/>
      </c>
      <c r="BA68" s="450" t="str">
        <f t="shared" si="121"/>
        <v/>
      </c>
      <c r="BB68" s="450" t="str">
        <f t="shared" si="121"/>
        <v/>
      </c>
      <c r="BC68" s="451" t="str">
        <f t="shared" si="121"/>
        <v/>
      </c>
      <c r="BD68" s="444" t="str">
        <f t="shared" si="121"/>
        <v/>
      </c>
      <c r="BE68" s="450" t="str">
        <f t="shared" si="121"/>
        <v/>
      </c>
      <c r="BF68" s="450" t="str">
        <f t="shared" si="121"/>
        <v/>
      </c>
      <c r="BG68" s="443" t="str">
        <f t="shared" si="121"/>
        <v/>
      </c>
      <c r="BH68" s="452" t="str">
        <f t="shared" si="121"/>
        <v/>
      </c>
      <c r="BI68" s="450" t="str">
        <f t="shared" si="121"/>
        <v/>
      </c>
      <c r="BJ68" s="450" t="str">
        <f t="shared" si="121"/>
        <v/>
      </c>
      <c r="BK68" s="451" t="str">
        <f t="shared" si="121"/>
        <v/>
      </c>
      <c r="BL68" s="444" t="str">
        <f t="shared" si="121"/>
        <v/>
      </c>
      <c r="BM68" s="450" t="str">
        <f t="shared" si="121"/>
        <v/>
      </c>
      <c r="BN68" s="450" t="str">
        <f t="shared" si="120"/>
        <v/>
      </c>
      <c r="BO68" s="443" t="str">
        <f t="shared" si="120"/>
        <v/>
      </c>
      <c r="BP68" s="444" t="str">
        <f t="shared" si="120"/>
        <v/>
      </c>
      <c r="BQ68" s="450" t="str">
        <f t="shared" si="120"/>
        <v/>
      </c>
      <c r="BR68" s="450" t="str">
        <f t="shared" si="120"/>
        <v/>
      </c>
      <c r="BS68" s="443" t="str">
        <f t="shared" si="120"/>
        <v/>
      </c>
      <c r="BT68" s="452" t="str">
        <f t="shared" si="120"/>
        <v/>
      </c>
      <c r="BU68" s="450" t="str">
        <f t="shared" si="120"/>
        <v/>
      </c>
      <c r="BV68" s="450" t="str">
        <f t="shared" si="120"/>
        <v/>
      </c>
      <c r="BW68" s="453" t="str">
        <f t="shared" si="120"/>
        <v/>
      </c>
    </row>
    <row r="69" spans="1:76" ht="15.95" customHeight="1">
      <c r="A69" s="543"/>
      <c r="B69" s="482" t="s">
        <v>770</v>
      </c>
      <c r="C69" s="671" t="str">
        <f>VLOOKUP(B69,'p10'!C:T,17,0)&amp;""</f>
        <v>×</v>
      </c>
      <c r="D69" s="483" t="str">
        <f>VLOOKUP(B69,'p10'!C:T,2,0)&amp;""</f>
        <v/>
      </c>
      <c r="E69" s="483" t="str">
        <f>VLOOKUP(B69,'p10'!C:T,5,0)&amp;""</f>
        <v/>
      </c>
      <c r="F69" s="483" t="str">
        <f>VLOOKUP(B69,'p10'!C:T,7,0)&amp;""</f>
        <v/>
      </c>
      <c r="G69" s="671" t="str">
        <f>VLOOKUP(B69,'p10'!C:T,15,0)&amp;""</f>
        <v/>
      </c>
      <c r="H69" s="483" t="str">
        <f>VLOOKUP(B69,'p10'!C:T,16,0)&amp;""</f>
        <v/>
      </c>
      <c r="I69" s="562"/>
      <c r="J69" s="551"/>
      <c r="K69" s="552"/>
      <c r="L69" s="474" t="s">
        <v>656</v>
      </c>
      <c r="M69" s="553"/>
      <c r="N69" s="554"/>
      <c r="O69" s="555"/>
      <c r="P69" s="552"/>
      <c r="Q69" s="474" t="s">
        <v>656</v>
      </c>
      <c r="R69" s="553"/>
      <c r="S69" s="556"/>
      <c r="T69" s="484" t="str">
        <f t="shared" si="123"/>
        <v/>
      </c>
      <c r="U69" s="485" t="str">
        <f t="shared" si="123"/>
        <v/>
      </c>
      <c r="V69" s="485" t="str">
        <f t="shared" si="123"/>
        <v/>
      </c>
      <c r="W69" s="486" t="str">
        <f t="shared" si="123"/>
        <v/>
      </c>
      <c r="X69" s="487" t="str">
        <f t="shared" si="123"/>
        <v/>
      </c>
      <c r="Y69" s="485" t="str">
        <f t="shared" si="123"/>
        <v/>
      </c>
      <c r="Z69" s="485" t="str">
        <f t="shared" si="123"/>
        <v/>
      </c>
      <c r="AA69" s="488" t="str">
        <f t="shared" si="123"/>
        <v/>
      </c>
      <c r="AB69" s="489" t="str">
        <f t="shared" si="123"/>
        <v/>
      </c>
      <c r="AC69" s="485" t="str">
        <f t="shared" si="123"/>
        <v/>
      </c>
      <c r="AD69" s="485" t="str">
        <f t="shared" si="123"/>
        <v/>
      </c>
      <c r="AE69" s="486" t="str">
        <f t="shared" si="123"/>
        <v/>
      </c>
      <c r="AF69" s="487" t="str">
        <f t="shared" si="123"/>
        <v/>
      </c>
      <c r="AG69" s="485" t="str">
        <f t="shared" si="123"/>
        <v/>
      </c>
      <c r="AH69" s="485" t="str">
        <f t="shared" si="123"/>
        <v/>
      </c>
      <c r="AI69" s="488" t="str">
        <f t="shared" si="123"/>
        <v/>
      </c>
      <c r="AJ69" s="489" t="str">
        <f t="shared" si="122"/>
        <v/>
      </c>
      <c r="AK69" s="485" t="str">
        <f t="shared" si="122"/>
        <v/>
      </c>
      <c r="AL69" s="485" t="str">
        <f t="shared" si="122"/>
        <v/>
      </c>
      <c r="AM69" s="486" t="str">
        <f t="shared" si="122"/>
        <v/>
      </c>
      <c r="AN69" s="487" t="str">
        <f t="shared" si="122"/>
        <v/>
      </c>
      <c r="AO69" s="485" t="str">
        <f t="shared" si="122"/>
        <v/>
      </c>
      <c r="AP69" s="485" t="str">
        <f t="shared" si="122"/>
        <v/>
      </c>
      <c r="AQ69" s="488" t="str">
        <f t="shared" si="122"/>
        <v/>
      </c>
      <c r="AR69" s="489" t="str">
        <f t="shared" si="122"/>
        <v/>
      </c>
      <c r="AS69" s="485" t="str">
        <f t="shared" si="122"/>
        <v/>
      </c>
      <c r="AT69" s="485" t="str">
        <f t="shared" si="122"/>
        <v/>
      </c>
      <c r="AU69" s="486" t="str">
        <f t="shared" si="122"/>
        <v/>
      </c>
      <c r="AV69" s="487" t="str">
        <f t="shared" si="122"/>
        <v/>
      </c>
      <c r="AW69" s="485" t="str">
        <f t="shared" si="122"/>
        <v/>
      </c>
      <c r="AX69" s="485" t="str">
        <f t="shared" si="122"/>
        <v/>
      </c>
      <c r="AY69" s="488" t="str">
        <f t="shared" si="121"/>
        <v/>
      </c>
      <c r="AZ69" s="489" t="str">
        <f t="shared" si="121"/>
        <v/>
      </c>
      <c r="BA69" s="485" t="str">
        <f t="shared" si="121"/>
        <v/>
      </c>
      <c r="BB69" s="485" t="str">
        <f t="shared" si="121"/>
        <v/>
      </c>
      <c r="BC69" s="486" t="str">
        <f t="shared" si="121"/>
        <v/>
      </c>
      <c r="BD69" s="487" t="str">
        <f t="shared" si="121"/>
        <v/>
      </c>
      <c r="BE69" s="485" t="str">
        <f t="shared" si="121"/>
        <v/>
      </c>
      <c r="BF69" s="485" t="str">
        <f t="shared" si="121"/>
        <v/>
      </c>
      <c r="BG69" s="488" t="str">
        <f t="shared" si="121"/>
        <v/>
      </c>
      <c r="BH69" s="489" t="str">
        <f t="shared" si="121"/>
        <v/>
      </c>
      <c r="BI69" s="485" t="str">
        <f t="shared" si="121"/>
        <v/>
      </c>
      <c r="BJ69" s="485" t="str">
        <f t="shared" si="121"/>
        <v/>
      </c>
      <c r="BK69" s="486" t="str">
        <f t="shared" si="121"/>
        <v/>
      </c>
      <c r="BL69" s="487" t="str">
        <f t="shared" si="121"/>
        <v/>
      </c>
      <c r="BM69" s="485" t="str">
        <f t="shared" si="121"/>
        <v/>
      </c>
      <c r="BN69" s="485" t="str">
        <f t="shared" si="120"/>
        <v/>
      </c>
      <c r="BO69" s="488" t="str">
        <f t="shared" si="120"/>
        <v/>
      </c>
      <c r="BP69" s="487" t="str">
        <f t="shared" si="120"/>
        <v/>
      </c>
      <c r="BQ69" s="485" t="str">
        <f t="shared" si="120"/>
        <v/>
      </c>
      <c r="BR69" s="485" t="str">
        <f t="shared" si="120"/>
        <v/>
      </c>
      <c r="BS69" s="488" t="str">
        <f t="shared" si="120"/>
        <v/>
      </c>
      <c r="BT69" s="489" t="str">
        <f t="shared" si="120"/>
        <v/>
      </c>
      <c r="BU69" s="485" t="str">
        <f t="shared" si="120"/>
        <v/>
      </c>
      <c r="BV69" s="485" t="str">
        <f t="shared" si="120"/>
        <v/>
      </c>
      <c r="BW69" s="490" t="str">
        <f t="shared" si="120"/>
        <v/>
      </c>
      <c r="BX69" s="461"/>
    </row>
    <row r="70" spans="1:76" ht="15.95" customHeight="1">
      <c r="A70" s="543"/>
      <c r="B70" s="472" t="s">
        <v>771</v>
      </c>
      <c r="C70" s="473" t="str">
        <f>VLOOKUP(B70,'p10'!C:T,17,0)&amp;""</f>
        <v>×</v>
      </c>
      <c r="D70" s="473" t="str">
        <f>VLOOKUP(B70,'p10'!C:T,2,0)&amp;""</f>
        <v/>
      </c>
      <c r="E70" s="473" t="str">
        <f>VLOOKUP(B70,'p10'!C:T,5,0)&amp;""</f>
        <v/>
      </c>
      <c r="F70" s="473" t="str">
        <f>VLOOKUP(B70,'p10'!C:T,7,0)&amp;""</f>
        <v/>
      </c>
      <c r="G70" s="483" t="str">
        <f>VLOOKUP(B70,'p10'!C:T,15,0)&amp;""</f>
        <v/>
      </c>
      <c r="H70" s="483" t="str">
        <f>VLOOKUP(B70,'p10'!C:T,16,0)&amp;""</f>
        <v/>
      </c>
      <c r="I70" s="557"/>
      <c r="J70" s="551"/>
      <c r="K70" s="552"/>
      <c r="L70" s="474" t="s">
        <v>656</v>
      </c>
      <c r="M70" s="553"/>
      <c r="N70" s="554"/>
      <c r="O70" s="555"/>
      <c r="P70" s="552"/>
      <c r="Q70" s="474" t="s">
        <v>656</v>
      </c>
      <c r="R70" s="553"/>
      <c r="S70" s="556"/>
      <c r="T70" s="475" t="str">
        <f t="shared" si="123"/>
        <v/>
      </c>
      <c r="U70" s="476" t="str">
        <f t="shared" si="123"/>
        <v/>
      </c>
      <c r="V70" s="476" t="str">
        <f t="shared" si="123"/>
        <v/>
      </c>
      <c r="W70" s="477" t="str">
        <f t="shared" si="123"/>
        <v/>
      </c>
      <c r="X70" s="478" t="str">
        <f t="shared" si="123"/>
        <v/>
      </c>
      <c r="Y70" s="476" t="str">
        <f t="shared" si="123"/>
        <v/>
      </c>
      <c r="Z70" s="476" t="str">
        <f t="shared" si="123"/>
        <v/>
      </c>
      <c r="AA70" s="479" t="str">
        <f t="shared" si="123"/>
        <v/>
      </c>
      <c r="AB70" s="480" t="str">
        <f t="shared" si="123"/>
        <v/>
      </c>
      <c r="AC70" s="476" t="str">
        <f t="shared" si="123"/>
        <v/>
      </c>
      <c r="AD70" s="476" t="str">
        <f t="shared" si="123"/>
        <v/>
      </c>
      <c r="AE70" s="477" t="str">
        <f t="shared" si="123"/>
        <v/>
      </c>
      <c r="AF70" s="478" t="str">
        <f t="shared" si="123"/>
        <v/>
      </c>
      <c r="AG70" s="476" t="str">
        <f t="shared" si="123"/>
        <v/>
      </c>
      <c r="AH70" s="476" t="str">
        <f t="shared" si="123"/>
        <v/>
      </c>
      <c r="AI70" s="479" t="str">
        <f t="shared" si="123"/>
        <v/>
      </c>
      <c r="AJ70" s="480" t="str">
        <f t="shared" si="122"/>
        <v/>
      </c>
      <c r="AK70" s="476" t="str">
        <f t="shared" si="122"/>
        <v/>
      </c>
      <c r="AL70" s="476" t="str">
        <f t="shared" si="122"/>
        <v/>
      </c>
      <c r="AM70" s="477" t="str">
        <f t="shared" si="122"/>
        <v/>
      </c>
      <c r="AN70" s="478" t="str">
        <f t="shared" si="122"/>
        <v/>
      </c>
      <c r="AO70" s="476" t="str">
        <f t="shared" si="122"/>
        <v/>
      </c>
      <c r="AP70" s="476" t="str">
        <f t="shared" si="122"/>
        <v/>
      </c>
      <c r="AQ70" s="479" t="str">
        <f t="shared" si="122"/>
        <v/>
      </c>
      <c r="AR70" s="480" t="str">
        <f t="shared" si="122"/>
        <v/>
      </c>
      <c r="AS70" s="476" t="str">
        <f t="shared" si="122"/>
        <v/>
      </c>
      <c r="AT70" s="476" t="str">
        <f t="shared" si="122"/>
        <v/>
      </c>
      <c r="AU70" s="477" t="str">
        <f t="shared" si="122"/>
        <v/>
      </c>
      <c r="AV70" s="478" t="str">
        <f t="shared" si="122"/>
        <v/>
      </c>
      <c r="AW70" s="476" t="str">
        <f t="shared" si="122"/>
        <v/>
      </c>
      <c r="AX70" s="476" t="str">
        <f t="shared" si="122"/>
        <v/>
      </c>
      <c r="AY70" s="479" t="str">
        <f t="shared" si="121"/>
        <v/>
      </c>
      <c r="AZ70" s="480" t="str">
        <f t="shared" si="121"/>
        <v/>
      </c>
      <c r="BA70" s="476" t="str">
        <f t="shared" si="121"/>
        <v/>
      </c>
      <c r="BB70" s="476" t="str">
        <f t="shared" si="121"/>
        <v/>
      </c>
      <c r="BC70" s="477" t="str">
        <f t="shared" si="121"/>
        <v/>
      </c>
      <c r="BD70" s="478" t="str">
        <f t="shared" si="121"/>
        <v/>
      </c>
      <c r="BE70" s="476" t="str">
        <f t="shared" si="121"/>
        <v/>
      </c>
      <c r="BF70" s="476" t="str">
        <f t="shared" si="121"/>
        <v/>
      </c>
      <c r="BG70" s="479" t="str">
        <f t="shared" si="121"/>
        <v/>
      </c>
      <c r="BH70" s="480" t="str">
        <f t="shared" si="121"/>
        <v/>
      </c>
      <c r="BI70" s="476" t="str">
        <f t="shared" si="121"/>
        <v/>
      </c>
      <c r="BJ70" s="476" t="str">
        <f t="shared" si="121"/>
        <v/>
      </c>
      <c r="BK70" s="477" t="str">
        <f t="shared" si="121"/>
        <v/>
      </c>
      <c r="BL70" s="478" t="str">
        <f t="shared" si="121"/>
        <v/>
      </c>
      <c r="BM70" s="476" t="str">
        <f t="shared" si="121"/>
        <v/>
      </c>
      <c r="BN70" s="476" t="str">
        <f t="shared" si="120"/>
        <v/>
      </c>
      <c r="BO70" s="479" t="str">
        <f t="shared" si="120"/>
        <v/>
      </c>
      <c r="BP70" s="478" t="str">
        <f t="shared" si="120"/>
        <v/>
      </c>
      <c r="BQ70" s="476" t="str">
        <f t="shared" si="120"/>
        <v/>
      </c>
      <c r="BR70" s="476" t="str">
        <f t="shared" si="120"/>
        <v/>
      </c>
      <c r="BS70" s="479" t="str">
        <f t="shared" si="120"/>
        <v/>
      </c>
      <c r="BT70" s="480" t="str">
        <f t="shared" si="120"/>
        <v/>
      </c>
      <c r="BU70" s="476" t="str">
        <f t="shared" si="120"/>
        <v/>
      </c>
      <c r="BV70" s="476" t="str">
        <f t="shared" si="120"/>
        <v/>
      </c>
      <c r="BW70" s="481" t="str">
        <f t="shared" si="120"/>
        <v/>
      </c>
      <c r="BX70" s="461"/>
    </row>
    <row r="71" spans="1:76" ht="15.95" customHeight="1">
      <c r="A71" s="543"/>
      <c r="B71" s="472" t="s">
        <v>772</v>
      </c>
      <c r="C71" s="483" t="str">
        <f>VLOOKUP(B71,'p10'!C:T,17,0)&amp;""</f>
        <v>×</v>
      </c>
      <c r="D71" s="473" t="str">
        <f>VLOOKUP(B71,'p10'!C:T,2,0)&amp;""</f>
        <v/>
      </c>
      <c r="E71" s="473" t="str">
        <f>VLOOKUP(B71,'p10'!C:T,5,0)&amp;""</f>
        <v/>
      </c>
      <c r="F71" s="473" t="str">
        <f>VLOOKUP(B71,'p10'!C:T,7,0)&amp;""</f>
        <v/>
      </c>
      <c r="G71" s="483" t="str">
        <f>VLOOKUP(B71,'p10'!C:T,15,0)&amp;""</f>
        <v/>
      </c>
      <c r="H71" s="483" t="str">
        <f>VLOOKUP(B71,'p10'!C:T,16,0)&amp;""</f>
        <v/>
      </c>
      <c r="I71" s="557"/>
      <c r="J71" s="551"/>
      <c r="K71" s="552"/>
      <c r="L71" s="474" t="s">
        <v>656</v>
      </c>
      <c r="M71" s="553"/>
      <c r="N71" s="554"/>
      <c r="O71" s="555"/>
      <c r="P71" s="552"/>
      <c r="Q71" s="474" t="s">
        <v>656</v>
      </c>
      <c r="R71" s="553"/>
      <c r="S71" s="556"/>
      <c r="T71" s="475" t="str">
        <f t="shared" si="123"/>
        <v/>
      </c>
      <c r="U71" s="476" t="str">
        <f t="shared" si="123"/>
        <v/>
      </c>
      <c r="V71" s="476" t="str">
        <f t="shared" si="123"/>
        <v/>
      </c>
      <c r="W71" s="477" t="str">
        <f t="shared" si="123"/>
        <v/>
      </c>
      <c r="X71" s="478" t="str">
        <f t="shared" si="123"/>
        <v/>
      </c>
      <c r="Y71" s="476" t="str">
        <f t="shared" si="123"/>
        <v/>
      </c>
      <c r="Z71" s="476" t="str">
        <f t="shared" si="123"/>
        <v/>
      </c>
      <c r="AA71" s="479" t="str">
        <f t="shared" si="123"/>
        <v/>
      </c>
      <c r="AB71" s="480" t="str">
        <f t="shared" si="123"/>
        <v/>
      </c>
      <c r="AC71" s="476" t="str">
        <f t="shared" si="123"/>
        <v/>
      </c>
      <c r="AD71" s="476" t="str">
        <f t="shared" si="123"/>
        <v/>
      </c>
      <c r="AE71" s="477" t="str">
        <f t="shared" si="123"/>
        <v/>
      </c>
      <c r="AF71" s="478" t="str">
        <f t="shared" si="123"/>
        <v/>
      </c>
      <c r="AG71" s="476" t="str">
        <f t="shared" si="123"/>
        <v/>
      </c>
      <c r="AH71" s="476" t="str">
        <f t="shared" si="123"/>
        <v/>
      </c>
      <c r="AI71" s="479" t="str">
        <f t="shared" si="123"/>
        <v/>
      </c>
      <c r="AJ71" s="480" t="str">
        <f t="shared" si="122"/>
        <v/>
      </c>
      <c r="AK71" s="476" t="str">
        <f t="shared" si="122"/>
        <v/>
      </c>
      <c r="AL71" s="476" t="str">
        <f t="shared" si="122"/>
        <v/>
      </c>
      <c r="AM71" s="477" t="str">
        <f t="shared" si="122"/>
        <v/>
      </c>
      <c r="AN71" s="478" t="str">
        <f t="shared" si="122"/>
        <v/>
      </c>
      <c r="AO71" s="476" t="str">
        <f t="shared" si="122"/>
        <v/>
      </c>
      <c r="AP71" s="476" t="str">
        <f t="shared" si="122"/>
        <v/>
      </c>
      <c r="AQ71" s="479" t="str">
        <f t="shared" si="122"/>
        <v/>
      </c>
      <c r="AR71" s="480" t="str">
        <f t="shared" si="122"/>
        <v/>
      </c>
      <c r="AS71" s="476" t="str">
        <f t="shared" si="122"/>
        <v/>
      </c>
      <c r="AT71" s="476" t="str">
        <f t="shared" si="122"/>
        <v/>
      </c>
      <c r="AU71" s="477" t="str">
        <f t="shared" si="122"/>
        <v/>
      </c>
      <c r="AV71" s="478" t="str">
        <f t="shared" si="122"/>
        <v/>
      </c>
      <c r="AW71" s="476" t="str">
        <f t="shared" si="122"/>
        <v/>
      </c>
      <c r="AX71" s="476" t="str">
        <f t="shared" si="122"/>
        <v/>
      </c>
      <c r="AY71" s="479" t="str">
        <f t="shared" si="121"/>
        <v/>
      </c>
      <c r="AZ71" s="480" t="str">
        <f t="shared" si="121"/>
        <v/>
      </c>
      <c r="BA71" s="476" t="str">
        <f t="shared" si="121"/>
        <v/>
      </c>
      <c r="BB71" s="476" t="str">
        <f t="shared" si="121"/>
        <v/>
      </c>
      <c r="BC71" s="477" t="str">
        <f t="shared" si="121"/>
        <v/>
      </c>
      <c r="BD71" s="478" t="str">
        <f t="shared" si="121"/>
        <v/>
      </c>
      <c r="BE71" s="476" t="str">
        <f t="shared" si="121"/>
        <v/>
      </c>
      <c r="BF71" s="476" t="str">
        <f t="shared" si="121"/>
        <v/>
      </c>
      <c r="BG71" s="479" t="str">
        <f t="shared" si="121"/>
        <v/>
      </c>
      <c r="BH71" s="480" t="str">
        <f t="shared" si="121"/>
        <v/>
      </c>
      <c r="BI71" s="476" t="str">
        <f t="shared" si="121"/>
        <v/>
      </c>
      <c r="BJ71" s="476" t="str">
        <f t="shared" si="121"/>
        <v/>
      </c>
      <c r="BK71" s="477" t="str">
        <f t="shared" si="121"/>
        <v/>
      </c>
      <c r="BL71" s="478" t="str">
        <f t="shared" si="121"/>
        <v/>
      </c>
      <c r="BM71" s="476" t="str">
        <f t="shared" si="121"/>
        <v/>
      </c>
      <c r="BN71" s="476" t="str">
        <f t="shared" si="120"/>
        <v/>
      </c>
      <c r="BO71" s="479" t="str">
        <f t="shared" si="120"/>
        <v/>
      </c>
      <c r="BP71" s="478" t="str">
        <f t="shared" si="120"/>
        <v/>
      </c>
      <c r="BQ71" s="476" t="str">
        <f t="shared" si="120"/>
        <v/>
      </c>
      <c r="BR71" s="476" t="str">
        <f t="shared" si="120"/>
        <v/>
      </c>
      <c r="BS71" s="479" t="str">
        <f t="shared" si="120"/>
        <v/>
      </c>
      <c r="BT71" s="480" t="str">
        <f t="shared" si="120"/>
        <v/>
      </c>
      <c r="BU71" s="476" t="str">
        <f t="shared" si="120"/>
        <v/>
      </c>
      <c r="BV71" s="476" t="str">
        <f t="shared" si="120"/>
        <v/>
      </c>
      <c r="BW71" s="481" t="str">
        <f t="shared" si="120"/>
        <v/>
      </c>
      <c r="BX71" s="461"/>
    </row>
    <row r="72" spans="1:76" ht="15.95" customHeight="1">
      <c r="A72" s="543"/>
      <c r="B72" s="472" t="s">
        <v>773</v>
      </c>
      <c r="C72" s="473" t="str">
        <f>VLOOKUP(B72,'p10'!C:T,17,0)&amp;""</f>
        <v>×</v>
      </c>
      <c r="D72" s="473" t="str">
        <f>VLOOKUP(B72,'p10'!C:T,2,0)&amp;""</f>
        <v/>
      </c>
      <c r="E72" s="473" t="str">
        <f>VLOOKUP(B72,'p10'!C:T,5,0)&amp;""</f>
        <v/>
      </c>
      <c r="F72" s="473" t="str">
        <f>VLOOKUP(B72,'p10'!C:T,7,0)&amp;""</f>
        <v/>
      </c>
      <c r="G72" s="483" t="str">
        <f>VLOOKUP(B72,'p10'!C:T,15,0)&amp;""</f>
        <v>　</v>
      </c>
      <c r="H72" s="483" t="str">
        <f>VLOOKUP(B72,'p10'!C:T,16,0)&amp;""</f>
        <v>　</v>
      </c>
      <c r="I72" s="557"/>
      <c r="J72" s="551"/>
      <c r="K72" s="552"/>
      <c r="L72" s="474" t="s">
        <v>656</v>
      </c>
      <c r="M72" s="553"/>
      <c r="N72" s="554"/>
      <c r="O72" s="555"/>
      <c r="P72" s="552"/>
      <c r="Q72" s="474" t="s">
        <v>656</v>
      </c>
      <c r="R72" s="553"/>
      <c r="S72" s="556"/>
      <c r="T72" s="475" t="str">
        <f t="shared" si="123"/>
        <v/>
      </c>
      <c r="U72" s="476" t="str">
        <f t="shared" si="123"/>
        <v/>
      </c>
      <c r="V72" s="476" t="str">
        <f t="shared" si="123"/>
        <v/>
      </c>
      <c r="W72" s="477" t="str">
        <f t="shared" si="123"/>
        <v/>
      </c>
      <c r="X72" s="478" t="str">
        <f t="shared" si="123"/>
        <v/>
      </c>
      <c r="Y72" s="476" t="str">
        <f t="shared" si="123"/>
        <v/>
      </c>
      <c r="Z72" s="476" t="str">
        <f t="shared" si="123"/>
        <v/>
      </c>
      <c r="AA72" s="479" t="str">
        <f t="shared" si="123"/>
        <v/>
      </c>
      <c r="AB72" s="480" t="str">
        <f t="shared" si="123"/>
        <v/>
      </c>
      <c r="AC72" s="476" t="str">
        <f t="shared" si="123"/>
        <v/>
      </c>
      <c r="AD72" s="476" t="str">
        <f t="shared" si="123"/>
        <v/>
      </c>
      <c r="AE72" s="477" t="str">
        <f t="shared" si="123"/>
        <v/>
      </c>
      <c r="AF72" s="478" t="str">
        <f t="shared" si="123"/>
        <v/>
      </c>
      <c r="AG72" s="476" t="str">
        <f t="shared" si="123"/>
        <v/>
      </c>
      <c r="AH72" s="476" t="str">
        <f t="shared" si="123"/>
        <v/>
      </c>
      <c r="AI72" s="479" t="str">
        <f t="shared" si="123"/>
        <v/>
      </c>
      <c r="AJ72" s="480" t="str">
        <f t="shared" si="122"/>
        <v/>
      </c>
      <c r="AK72" s="476" t="str">
        <f t="shared" si="122"/>
        <v/>
      </c>
      <c r="AL72" s="476" t="str">
        <f t="shared" si="122"/>
        <v/>
      </c>
      <c r="AM72" s="477" t="str">
        <f t="shared" si="122"/>
        <v/>
      </c>
      <c r="AN72" s="478" t="str">
        <f t="shared" si="122"/>
        <v/>
      </c>
      <c r="AO72" s="476" t="str">
        <f t="shared" si="122"/>
        <v/>
      </c>
      <c r="AP72" s="476" t="str">
        <f t="shared" si="122"/>
        <v/>
      </c>
      <c r="AQ72" s="479" t="str">
        <f t="shared" si="122"/>
        <v/>
      </c>
      <c r="AR72" s="480" t="str">
        <f t="shared" si="122"/>
        <v/>
      </c>
      <c r="AS72" s="476" t="str">
        <f t="shared" si="122"/>
        <v/>
      </c>
      <c r="AT72" s="476" t="str">
        <f t="shared" si="122"/>
        <v/>
      </c>
      <c r="AU72" s="477" t="str">
        <f t="shared" si="122"/>
        <v/>
      </c>
      <c r="AV72" s="478" t="str">
        <f t="shared" si="122"/>
        <v/>
      </c>
      <c r="AW72" s="476" t="str">
        <f t="shared" si="122"/>
        <v/>
      </c>
      <c r="AX72" s="476" t="str">
        <f t="shared" si="122"/>
        <v/>
      </c>
      <c r="AY72" s="479" t="str">
        <f t="shared" si="121"/>
        <v/>
      </c>
      <c r="AZ72" s="480" t="str">
        <f t="shared" si="121"/>
        <v/>
      </c>
      <c r="BA72" s="476" t="str">
        <f t="shared" si="121"/>
        <v/>
      </c>
      <c r="BB72" s="476" t="str">
        <f t="shared" si="121"/>
        <v/>
      </c>
      <c r="BC72" s="477" t="str">
        <f t="shared" si="121"/>
        <v/>
      </c>
      <c r="BD72" s="478" t="str">
        <f t="shared" si="121"/>
        <v/>
      </c>
      <c r="BE72" s="476" t="str">
        <f t="shared" si="121"/>
        <v/>
      </c>
      <c r="BF72" s="476" t="str">
        <f t="shared" si="121"/>
        <v/>
      </c>
      <c r="BG72" s="479" t="str">
        <f t="shared" si="121"/>
        <v/>
      </c>
      <c r="BH72" s="480" t="str">
        <f t="shared" si="121"/>
        <v/>
      </c>
      <c r="BI72" s="476" t="str">
        <f t="shared" si="121"/>
        <v/>
      </c>
      <c r="BJ72" s="476" t="str">
        <f t="shared" si="121"/>
        <v/>
      </c>
      <c r="BK72" s="477" t="str">
        <f t="shared" si="121"/>
        <v/>
      </c>
      <c r="BL72" s="478" t="str">
        <f t="shared" si="121"/>
        <v/>
      </c>
      <c r="BM72" s="476" t="str">
        <f t="shared" si="121"/>
        <v/>
      </c>
      <c r="BN72" s="476" t="str">
        <f t="shared" si="120"/>
        <v/>
      </c>
      <c r="BO72" s="479" t="str">
        <f t="shared" si="120"/>
        <v/>
      </c>
      <c r="BP72" s="478" t="str">
        <f t="shared" si="120"/>
        <v/>
      </c>
      <c r="BQ72" s="476" t="str">
        <f t="shared" si="120"/>
        <v/>
      </c>
      <c r="BR72" s="476" t="str">
        <f t="shared" si="120"/>
        <v/>
      </c>
      <c r="BS72" s="479" t="str">
        <f t="shared" si="120"/>
        <v/>
      </c>
      <c r="BT72" s="480" t="str">
        <f t="shared" si="120"/>
        <v/>
      </c>
      <c r="BU72" s="476" t="str">
        <f t="shared" si="120"/>
        <v/>
      </c>
      <c r="BV72" s="476" t="str">
        <f t="shared" si="120"/>
        <v/>
      </c>
      <c r="BW72" s="481" t="str">
        <f t="shared" si="120"/>
        <v/>
      </c>
      <c r="BX72" s="461"/>
    </row>
    <row r="73" spans="1:76" ht="15.95" customHeight="1">
      <c r="A73" s="543"/>
      <c r="B73" s="472" t="s">
        <v>774</v>
      </c>
      <c r="C73" s="483" t="str">
        <f>VLOOKUP(B73,'p10'!C:T,17,0)&amp;""</f>
        <v>×</v>
      </c>
      <c r="D73" s="473" t="str">
        <f>VLOOKUP(B73,'p10'!C:T,2,0)&amp;""</f>
        <v/>
      </c>
      <c r="E73" s="473" t="str">
        <f>VLOOKUP(B73,'p10'!C:T,5,0)&amp;""</f>
        <v/>
      </c>
      <c r="F73" s="473" t="str">
        <f>VLOOKUP(B73,'p10'!C:T,7,0)&amp;""</f>
        <v/>
      </c>
      <c r="G73" s="483" t="str">
        <f>VLOOKUP(B73,'p10'!C:T,15,0)&amp;""</f>
        <v>　</v>
      </c>
      <c r="H73" s="483" t="str">
        <f>VLOOKUP(B73,'p10'!C:T,16,0)&amp;""</f>
        <v/>
      </c>
      <c r="I73" s="557"/>
      <c r="J73" s="551"/>
      <c r="K73" s="552"/>
      <c r="L73" s="474" t="s">
        <v>656</v>
      </c>
      <c r="M73" s="553"/>
      <c r="N73" s="554"/>
      <c r="O73" s="555"/>
      <c r="P73" s="552"/>
      <c r="Q73" s="474" t="s">
        <v>656</v>
      </c>
      <c r="R73" s="553"/>
      <c r="S73" s="556"/>
      <c r="T73" s="475" t="str">
        <f t="shared" si="123"/>
        <v/>
      </c>
      <c r="U73" s="476" t="str">
        <f t="shared" si="123"/>
        <v/>
      </c>
      <c r="V73" s="476" t="str">
        <f t="shared" si="123"/>
        <v/>
      </c>
      <c r="W73" s="477" t="str">
        <f t="shared" si="123"/>
        <v/>
      </c>
      <c r="X73" s="478" t="str">
        <f t="shared" si="123"/>
        <v/>
      </c>
      <c r="Y73" s="476" t="str">
        <f t="shared" si="123"/>
        <v/>
      </c>
      <c r="Z73" s="476" t="str">
        <f t="shared" si="123"/>
        <v/>
      </c>
      <c r="AA73" s="479" t="str">
        <f t="shared" si="123"/>
        <v/>
      </c>
      <c r="AB73" s="480" t="str">
        <f t="shared" si="123"/>
        <v/>
      </c>
      <c r="AC73" s="476" t="str">
        <f t="shared" si="123"/>
        <v/>
      </c>
      <c r="AD73" s="476" t="str">
        <f t="shared" si="123"/>
        <v/>
      </c>
      <c r="AE73" s="477" t="str">
        <f t="shared" si="123"/>
        <v/>
      </c>
      <c r="AF73" s="478" t="str">
        <f t="shared" si="123"/>
        <v/>
      </c>
      <c r="AG73" s="476" t="str">
        <f t="shared" si="123"/>
        <v/>
      </c>
      <c r="AH73" s="476" t="str">
        <f t="shared" si="123"/>
        <v/>
      </c>
      <c r="AI73" s="479" t="str">
        <f t="shared" si="123"/>
        <v/>
      </c>
      <c r="AJ73" s="480" t="str">
        <f t="shared" si="122"/>
        <v/>
      </c>
      <c r="AK73" s="476" t="str">
        <f t="shared" si="122"/>
        <v/>
      </c>
      <c r="AL73" s="476" t="str">
        <f t="shared" si="122"/>
        <v/>
      </c>
      <c r="AM73" s="477" t="str">
        <f t="shared" si="122"/>
        <v/>
      </c>
      <c r="AN73" s="478" t="str">
        <f t="shared" si="122"/>
        <v/>
      </c>
      <c r="AO73" s="476" t="str">
        <f t="shared" si="122"/>
        <v/>
      </c>
      <c r="AP73" s="476" t="str">
        <f t="shared" si="122"/>
        <v/>
      </c>
      <c r="AQ73" s="479" t="str">
        <f t="shared" si="122"/>
        <v/>
      </c>
      <c r="AR73" s="480" t="str">
        <f t="shared" si="122"/>
        <v/>
      </c>
      <c r="AS73" s="476" t="str">
        <f t="shared" si="122"/>
        <v/>
      </c>
      <c r="AT73" s="476" t="str">
        <f t="shared" si="122"/>
        <v/>
      </c>
      <c r="AU73" s="477" t="str">
        <f t="shared" si="122"/>
        <v/>
      </c>
      <c r="AV73" s="478" t="str">
        <f t="shared" si="122"/>
        <v/>
      </c>
      <c r="AW73" s="476" t="str">
        <f t="shared" si="122"/>
        <v/>
      </c>
      <c r="AX73" s="476" t="str">
        <f t="shared" si="122"/>
        <v/>
      </c>
      <c r="AY73" s="479" t="str">
        <f t="shared" si="121"/>
        <v/>
      </c>
      <c r="AZ73" s="480" t="str">
        <f t="shared" si="121"/>
        <v/>
      </c>
      <c r="BA73" s="476" t="str">
        <f t="shared" si="121"/>
        <v/>
      </c>
      <c r="BB73" s="476" t="str">
        <f t="shared" si="121"/>
        <v/>
      </c>
      <c r="BC73" s="477" t="str">
        <f t="shared" si="121"/>
        <v/>
      </c>
      <c r="BD73" s="478" t="str">
        <f t="shared" si="121"/>
        <v/>
      </c>
      <c r="BE73" s="476" t="str">
        <f t="shared" si="121"/>
        <v/>
      </c>
      <c r="BF73" s="476" t="str">
        <f t="shared" si="121"/>
        <v/>
      </c>
      <c r="BG73" s="479" t="str">
        <f t="shared" si="121"/>
        <v/>
      </c>
      <c r="BH73" s="480" t="str">
        <f t="shared" si="121"/>
        <v/>
      </c>
      <c r="BI73" s="476" t="str">
        <f t="shared" si="121"/>
        <v/>
      </c>
      <c r="BJ73" s="476" t="str">
        <f t="shared" si="121"/>
        <v/>
      </c>
      <c r="BK73" s="477" t="str">
        <f t="shared" si="121"/>
        <v/>
      </c>
      <c r="BL73" s="478" t="str">
        <f t="shared" si="121"/>
        <v/>
      </c>
      <c r="BM73" s="476" t="str">
        <f t="shared" si="121"/>
        <v/>
      </c>
      <c r="BN73" s="476" t="str">
        <f t="shared" si="120"/>
        <v/>
      </c>
      <c r="BO73" s="479" t="str">
        <f t="shared" si="120"/>
        <v/>
      </c>
      <c r="BP73" s="478" t="str">
        <f t="shared" si="120"/>
        <v/>
      </c>
      <c r="BQ73" s="476" t="str">
        <f t="shared" si="120"/>
        <v/>
      </c>
      <c r="BR73" s="476" t="str">
        <f t="shared" si="120"/>
        <v/>
      </c>
      <c r="BS73" s="479" t="str">
        <f t="shared" si="120"/>
        <v/>
      </c>
      <c r="BT73" s="480" t="str">
        <f t="shared" si="120"/>
        <v/>
      </c>
      <c r="BU73" s="476" t="str">
        <f t="shared" si="120"/>
        <v/>
      </c>
      <c r="BV73" s="476" t="str">
        <f t="shared" si="120"/>
        <v/>
      </c>
      <c r="BW73" s="481" t="str">
        <f t="shared" si="120"/>
        <v/>
      </c>
      <c r="BX73" s="461"/>
    </row>
    <row r="74" spans="1:76" ht="15.95" customHeight="1">
      <c r="A74" s="543"/>
      <c r="B74" s="472" t="s">
        <v>775</v>
      </c>
      <c r="C74" s="473" t="str">
        <f>VLOOKUP(B74,'p10'!C:T,17,0)&amp;""</f>
        <v>×</v>
      </c>
      <c r="D74" s="473" t="str">
        <f>VLOOKUP(B74,'p10'!C:T,2,0)&amp;""</f>
        <v/>
      </c>
      <c r="E74" s="473" t="str">
        <f>VLOOKUP(B74,'p10'!C:T,5,0)&amp;""</f>
        <v/>
      </c>
      <c r="F74" s="473" t="str">
        <f>VLOOKUP(B74,'p10'!C:T,7,0)&amp;""</f>
        <v/>
      </c>
      <c r="G74" s="483" t="str">
        <f>VLOOKUP(B74,'p10'!C:T,15,0)&amp;""</f>
        <v/>
      </c>
      <c r="H74" s="483" t="str">
        <f>VLOOKUP(B74,'p10'!C:T,16,0)&amp;""</f>
        <v/>
      </c>
      <c r="I74" s="557"/>
      <c r="J74" s="551"/>
      <c r="K74" s="552"/>
      <c r="L74" s="474" t="s">
        <v>656</v>
      </c>
      <c r="M74" s="553"/>
      <c r="N74" s="554"/>
      <c r="O74" s="555"/>
      <c r="P74" s="552"/>
      <c r="Q74" s="474" t="s">
        <v>656</v>
      </c>
      <c r="R74" s="553"/>
      <c r="S74" s="556"/>
      <c r="T74" s="475" t="str">
        <f t="shared" si="123"/>
        <v/>
      </c>
      <c r="U74" s="476" t="str">
        <f t="shared" si="123"/>
        <v/>
      </c>
      <c r="V74" s="476" t="str">
        <f t="shared" si="123"/>
        <v/>
      </c>
      <c r="W74" s="477" t="str">
        <f t="shared" si="123"/>
        <v/>
      </c>
      <c r="X74" s="478" t="str">
        <f t="shared" si="123"/>
        <v/>
      </c>
      <c r="Y74" s="476" t="str">
        <f t="shared" si="123"/>
        <v/>
      </c>
      <c r="Z74" s="476" t="str">
        <f t="shared" si="123"/>
        <v/>
      </c>
      <c r="AA74" s="479" t="str">
        <f t="shared" si="123"/>
        <v/>
      </c>
      <c r="AB74" s="480" t="str">
        <f t="shared" si="123"/>
        <v/>
      </c>
      <c r="AC74" s="476" t="str">
        <f t="shared" si="123"/>
        <v/>
      </c>
      <c r="AD74" s="476" t="str">
        <f t="shared" si="123"/>
        <v/>
      </c>
      <c r="AE74" s="477" t="str">
        <f t="shared" si="123"/>
        <v/>
      </c>
      <c r="AF74" s="478" t="str">
        <f t="shared" si="123"/>
        <v/>
      </c>
      <c r="AG74" s="476" t="str">
        <f t="shared" si="123"/>
        <v/>
      </c>
      <c r="AH74" s="476" t="str">
        <f t="shared" si="123"/>
        <v/>
      </c>
      <c r="AI74" s="479" t="str">
        <f t="shared" si="123"/>
        <v/>
      </c>
      <c r="AJ74" s="480" t="str">
        <f t="shared" si="122"/>
        <v/>
      </c>
      <c r="AK74" s="476" t="str">
        <f t="shared" si="122"/>
        <v/>
      </c>
      <c r="AL74" s="476" t="str">
        <f t="shared" si="122"/>
        <v/>
      </c>
      <c r="AM74" s="477" t="str">
        <f t="shared" si="122"/>
        <v/>
      </c>
      <c r="AN74" s="478" t="str">
        <f t="shared" si="122"/>
        <v/>
      </c>
      <c r="AO74" s="476" t="str">
        <f t="shared" si="122"/>
        <v/>
      </c>
      <c r="AP74" s="476" t="str">
        <f t="shared" si="122"/>
        <v/>
      </c>
      <c r="AQ74" s="479" t="str">
        <f t="shared" si="122"/>
        <v/>
      </c>
      <c r="AR74" s="480" t="str">
        <f t="shared" si="122"/>
        <v/>
      </c>
      <c r="AS74" s="476" t="str">
        <f t="shared" si="122"/>
        <v/>
      </c>
      <c r="AT74" s="476" t="str">
        <f t="shared" si="122"/>
        <v/>
      </c>
      <c r="AU74" s="477" t="str">
        <f t="shared" si="122"/>
        <v/>
      </c>
      <c r="AV74" s="478" t="str">
        <f t="shared" si="122"/>
        <v/>
      </c>
      <c r="AW74" s="476" t="str">
        <f t="shared" si="122"/>
        <v/>
      </c>
      <c r="AX74" s="476" t="str">
        <f t="shared" si="122"/>
        <v/>
      </c>
      <c r="AY74" s="479" t="str">
        <f t="shared" si="121"/>
        <v/>
      </c>
      <c r="AZ74" s="480" t="str">
        <f t="shared" si="121"/>
        <v/>
      </c>
      <c r="BA74" s="476" t="str">
        <f t="shared" si="121"/>
        <v/>
      </c>
      <c r="BB74" s="476" t="str">
        <f t="shared" si="121"/>
        <v/>
      </c>
      <c r="BC74" s="477" t="str">
        <f t="shared" si="121"/>
        <v/>
      </c>
      <c r="BD74" s="478" t="str">
        <f t="shared" si="121"/>
        <v/>
      </c>
      <c r="BE74" s="476" t="str">
        <f t="shared" si="121"/>
        <v/>
      </c>
      <c r="BF74" s="476" t="str">
        <f t="shared" si="121"/>
        <v/>
      </c>
      <c r="BG74" s="479" t="str">
        <f t="shared" si="121"/>
        <v/>
      </c>
      <c r="BH74" s="480" t="str">
        <f t="shared" si="121"/>
        <v/>
      </c>
      <c r="BI74" s="476" t="str">
        <f t="shared" si="121"/>
        <v/>
      </c>
      <c r="BJ74" s="476" t="str">
        <f t="shared" si="121"/>
        <v/>
      </c>
      <c r="BK74" s="477" t="str">
        <f t="shared" si="121"/>
        <v/>
      </c>
      <c r="BL74" s="478" t="str">
        <f t="shared" si="121"/>
        <v/>
      </c>
      <c r="BM74" s="476" t="str">
        <f t="shared" si="121"/>
        <v/>
      </c>
      <c r="BN74" s="476" t="str">
        <f t="shared" si="120"/>
        <v/>
      </c>
      <c r="BO74" s="479" t="str">
        <f t="shared" si="120"/>
        <v/>
      </c>
      <c r="BP74" s="478" t="str">
        <f t="shared" si="120"/>
        <v/>
      </c>
      <c r="BQ74" s="476" t="str">
        <f t="shared" si="120"/>
        <v/>
      </c>
      <c r="BR74" s="476" t="str">
        <f t="shared" si="120"/>
        <v/>
      </c>
      <c r="BS74" s="479" t="str">
        <f t="shared" si="120"/>
        <v/>
      </c>
      <c r="BT74" s="480" t="str">
        <f t="shared" si="120"/>
        <v/>
      </c>
      <c r="BU74" s="476" t="str">
        <f t="shared" si="120"/>
        <v/>
      </c>
      <c r="BV74" s="476" t="str">
        <f t="shared" si="120"/>
        <v/>
      </c>
      <c r="BW74" s="481" t="str">
        <f t="shared" si="120"/>
        <v/>
      </c>
      <c r="BX74" s="461"/>
    </row>
    <row r="75" spans="1:76" ht="15.95" customHeight="1">
      <c r="A75" s="543"/>
      <c r="B75" s="472" t="s">
        <v>776</v>
      </c>
      <c r="C75" s="483" t="str">
        <f>VLOOKUP(B75,'p10'!C:T,17,0)&amp;""</f>
        <v>×</v>
      </c>
      <c r="D75" s="473" t="str">
        <f>VLOOKUP(B75,'p10'!C:T,2,0)&amp;""</f>
        <v/>
      </c>
      <c r="E75" s="473" t="str">
        <f>VLOOKUP(B75,'p10'!C:T,5,0)&amp;""</f>
        <v/>
      </c>
      <c r="F75" s="473" t="str">
        <f>VLOOKUP(B75,'p10'!C:T,7,0)&amp;""</f>
        <v/>
      </c>
      <c r="G75" s="483" t="str">
        <f>VLOOKUP(B75,'p10'!C:T,15,0)&amp;""</f>
        <v/>
      </c>
      <c r="H75" s="483" t="str">
        <f>VLOOKUP(B75,'p10'!C:T,16,0)&amp;""</f>
        <v/>
      </c>
      <c r="I75" s="557"/>
      <c r="J75" s="551"/>
      <c r="K75" s="552"/>
      <c r="L75" s="474" t="s">
        <v>656</v>
      </c>
      <c r="M75" s="553"/>
      <c r="N75" s="554"/>
      <c r="O75" s="555"/>
      <c r="P75" s="552"/>
      <c r="Q75" s="474" t="s">
        <v>656</v>
      </c>
      <c r="R75" s="553"/>
      <c r="S75" s="556"/>
      <c r="T75" s="475" t="str">
        <f t="shared" si="123"/>
        <v/>
      </c>
      <c r="U75" s="476" t="str">
        <f t="shared" si="123"/>
        <v/>
      </c>
      <c r="V75" s="476" t="str">
        <f t="shared" si="123"/>
        <v/>
      </c>
      <c r="W75" s="477" t="str">
        <f t="shared" si="123"/>
        <v/>
      </c>
      <c r="X75" s="478" t="str">
        <f t="shared" si="123"/>
        <v/>
      </c>
      <c r="Y75" s="476" t="str">
        <f t="shared" si="123"/>
        <v/>
      </c>
      <c r="Z75" s="476" t="str">
        <f t="shared" si="123"/>
        <v/>
      </c>
      <c r="AA75" s="479" t="str">
        <f t="shared" si="123"/>
        <v/>
      </c>
      <c r="AB75" s="480" t="str">
        <f t="shared" si="123"/>
        <v/>
      </c>
      <c r="AC75" s="476" t="str">
        <f t="shared" si="123"/>
        <v/>
      </c>
      <c r="AD75" s="476" t="str">
        <f t="shared" si="123"/>
        <v/>
      </c>
      <c r="AE75" s="477" t="str">
        <f t="shared" si="123"/>
        <v/>
      </c>
      <c r="AF75" s="478" t="str">
        <f t="shared" si="123"/>
        <v/>
      </c>
      <c r="AG75" s="476" t="str">
        <f t="shared" si="123"/>
        <v/>
      </c>
      <c r="AH75" s="476" t="str">
        <f t="shared" si="123"/>
        <v/>
      </c>
      <c r="AI75" s="479" t="str">
        <f t="shared" si="123"/>
        <v/>
      </c>
      <c r="AJ75" s="480" t="str">
        <f t="shared" si="122"/>
        <v/>
      </c>
      <c r="AK75" s="476" t="str">
        <f t="shared" si="122"/>
        <v/>
      </c>
      <c r="AL75" s="476" t="str">
        <f t="shared" si="122"/>
        <v/>
      </c>
      <c r="AM75" s="477" t="str">
        <f t="shared" si="122"/>
        <v/>
      </c>
      <c r="AN75" s="478" t="str">
        <f t="shared" si="122"/>
        <v/>
      </c>
      <c r="AO75" s="476" t="str">
        <f t="shared" si="122"/>
        <v/>
      </c>
      <c r="AP75" s="476" t="str">
        <f t="shared" si="122"/>
        <v/>
      </c>
      <c r="AQ75" s="479" t="str">
        <f t="shared" si="122"/>
        <v/>
      </c>
      <c r="AR75" s="480" t="str">
        <f t="shared" si="122"/>
        <v/>
      </c>
      <c r="AS75" s="476" t="str">
        <f t="shared" si="122"/>
        <v/>
      </c>
      <c r="AT75" s="476" t="str">
        <f t="shared" si="122"/>
        <v/>
      </c>
      <c r="AU75" s="477" t="str">
        <f t="shared" si="122"/>
        <v/>
      </c>
      <c r="AV75" s="478" t="str">
        <f t="shared" si="122"/>
        <v/>
      </c>
      <c r="AW75" s="476" t="str">
        <f t="shared" si="122"/>
        <v/>
      </c>
      <c r="AX75" s="476" t="str">
        <f t="shared" si="122"/>
        <v/>
      </c>
      <c r="AY75" s="479" t="str">
        <f t="shared" si="121"/>
        <v/>
      </c>
      <c r="AZ75" s="480" t="str">
        <f t="shared" si="121"/>
        <v/>
      </c>
      <c r="BA75" s="476" t="str">
        <f t="shared" si="121"/>
        <v/>
      </c>
      <c r="BB75" s="476" t="str">
        <f t="shared" si="121"/>
        <v/>
      </c>
      <c r="BC75" s="477" t="str">
        <f t="shared" si="121"/>
        <v/>
      </c>
      <c r="BD75" s="478" t="str">
        <f t="shared" si="121"/>
        <v/>
      </c>
      <c r="BE75" s="476" t="str">
        <f t="shared" si="121"/>
        <v/>
      </c>
      <c r="BF75" s="476" t="str">
        <f t="shared" si="121"/>
        <v/>
      </c>
      <c r="BG75" s="479" t="str">
        <f t="shared" si="121"/>
        <v/>
      </c>
      <c r="BH75" s="480" t="str">
        <f t="shared" si="121"/>
        <v/>
      </c>
      <c r="BI75" s="476" t="str">
        <f t="shared" si="121"/>
        <v/>
      </c>
      <c r="BJ75" s="476" t="str">
        <f t="shared" si="121"/>
        <v/>
      </c>
      <c r="BK75" s="477" t="str">
        <f t="shared" si="121"/>
        <v/>
      </c>
      <c r="BL75" s="478" t="str">
        <f t="shared" si="121"/>
        <v/>
      </c>
      <c r="BM75" s="476" t="str">
        <f t="shared" si="121"/>
        <v/>
      </c>
      <c r="BN75" s="476" t="str">
        <f t="shared" si="120"/>
        <v/>
      </c>
      <c r="BO75" s="479" t="str">
        <f t="shared" si="120"/>
        <v/>
      </c>
      <c r="BP75" s="478" t="str">
        <f t="shared" si="120"/>
        <v/>
      </c>
      <c r="BQ75" s="476" t="str">
        <f t="shared" si="120"/>
        <v/>
      </c>
      <c r="BR75" s="476" t="str">
        <f t="shared" si="120"/>
        <v/>
      </c>
      <c r="BS75" s="479" t="str">
        <f t="shared" si="120"/>
        <v/>
      </c>
      <c r="BT75" s="480" t="str">
        <f t="shared" si="120"/>
        <v/>
      </c>
      <c r="BU75" s="476" t="str">
        <f t="shared" si="120"/>
        <v/>
      </c>
      <c r="BV75" s="476" t="str">
        <f t="shared" si="120"/>
        <v/>
      </c>
      <c r="BW75" s="481" t="str">
        <f t="shared" si="120"/>
        <v/>
      </c>
      <c r="BX75" s="461"/>
    </row>
    <row r="76" spans="1:76" ht="15.95" customHeight="1">
      <c r="A76" s="543"/>
      <c r="B76" s="472" t="s">
        <v>777</v>
      </c>
      <c r="C76" s="473" t="str">
        <f>VLOOKUP(B76,'p10'!C:T,17,0)&amp;""</f>
        <v>×</v>
      </c>
      <c r="D76" s="473" t="str">
        <f>VLOOKUP(B76,'p10'!C:T,2,0)&amp;""</f>
        <v/>
      </c>
      <c r="E76" s="473" t="str">
        <f>VLOOKUP(B76,'p10'!C:T,5,0)&amp;""</f>
        <v/>
      </c>
      <c r="F76" s="473" t="str">
        <f>VLOOKUP(B76,'p10'!C:T,7,0)&amp;""</f>
        <v/>
      </c>
      <c r="G76" s="483" t="str">
        <f>VLOOKUP(B76,'p10'!C:T,15,0)&amp;""</f>
        <v/>
      </c>
      <c r="H76" s="483" t="str">
        <f>VLOOKUP(B76,'p10'!C:T,16,0)&amp;""</f>
        <v/>
      </c>
      <c r="I76" s="557"/>
      <c r="J76" s="551"/>
      <c r="K76" s="552"/>
      <c r="L76" s="474" t="s">
        <v>656</v>
      </c>
      <c r="M76" s="553"/>
      <c r="N76" s="554"/>
      <c r="O76" s="555"/>
      <c r="P76" s="552"/>
      <c r="Q76" s="474" t="s">
        <v>656</v>
      </c>
      <c r="R76" s="553"/>
      <c r="S76" s="556"/>
      <c r="T76" s="475" t="str">
        <f t="shared" si="123"/>
        <v/>
      </c>
      <c r="U76" s="476" t="str">
        <f t="shared" si="123"/>
        <v/>
      </c>
      <c r="V76" s="476" t="str">
        <f t="shared" si="123"/>
        <v/>
      </c>
      <c r="W76" s="477" t="str">
        <f t="shared" si="123"/>
        <v/>
      </c>
      <c r="X76" s="478" t="str">
        <f t="shared" si="123"/>
        <v/>
      </c>
      <c r="Y76" s="476" t="str">
        <f t="shared" si="123"/>
        <v/>
      </c>
      <c r="Z76" s="476" t="str">
        <f t="shared" si="123"/>
        <v/>
      </c>
      <c r="AA76" s="479" t="str">
        <f t="shared" si="123"/>
        <v/>
      </c>
      <c r="AB76" s="480" t="str">
        <f t="shared" si="123"/>
        <v/>
      </c>
      <c r="AC76" s="476" t="str">
        <f t="shared" si="123"/>
        <v/>
      </c>
      <c r="AD76" s="476" t="str">
        <f t="shared" si="123"/>
        <v/>
      </c>
      <c r="AE76" s="477" t="str">
        <f t="shared" si="123"/>
        <v/>
      </c>
      <c r="AF76" s="478" t="str">
        <f t="shared" si="123"/>
        <v/>
      </c>
      <c r="AG76" s="476" t="str">
        <f t="shared" si="123"/>
        <v/>
      </c>
      <c r="AH76" s="476" t="str">
        <f t="shared" si="123"/>
        <v/>
      </c>
      <c r="AI76" s="479" t="str">
        <f t="shared" si="123"/>
        <v/>
      </c>
      <c r="AJ76" s="480" t="str">
        <f t="shared" si="122"/>
        <v/>
      </c>
      <c r="AK76" s="476" t="str">
        <f t="shared" si="122"/>
        <v/>
      </c>
      <c r="AL76" s="476" t="str">
        <f t="shared" si="122"/>
        <v/>
      </c>
      <c r="AM76" s="477" t="str">
        <f t="shared" si="122"/>
        <v/>
      </c>
      <c r="AN76" s="478" t="str">
        <f t="shared" si="122"/>
        <v/>
      </c>
      <c r="AO76" s="476" t="str">
        <f t="shared" si="122"/>
        <v/>
      </c>
      <c r="AP76" s="476" t="str">
        <f t="shared" si="122"/>
        <v/>
      </c>
      <c r="AQ76" s="479" t="str">
        <f t="shared" si="122"/>
        <v/>
      </c>
      <c r="AR76" s="480" t="str">
        <f t="shared" si="122"/>
        <v/>
      </c>
      <c r="AS76" s="476" t="str">
        <f t="shared" si="122"/>
        <v/>
      </c>
      <c r="AT76" s="476" t="str">
        <f t="shared" si="122"/>
        <v/>
      </c>
      <c r="AU76" s="477" t="str">
        <f t="shared" si="122"/>
        <v/>
      </c>
      <c r="AV76" s="478" t="str">
        <f t="shared" si="122"/>
        <v/>
      </c>
      <c r="AW76" s="476" t="str">
        <f t="shared" si="122"/>
        <v/>
      </c>
      <c r="AX76" s="476" t="str">
        <f t="shared" si="122"/>
        <v/>
      </c>
      <c r="AY76" s="479" t="str">
        <f t="shared" si="121"/>
        <v/>
      </c>
      <c r="AZ76" s="480" t="str">
        <f t="shared" si="121"/>
        <v/>
      </c>
      <c r="BA76" s="476" t="str">
        <f t="shared" si="121"/>
        <v/>
      </c>
      <c r="BB76" s="476" t="str">
        <f t="shared" si="121"/>
        <v/>
      </c>
      <c r="BC76" s="477" t="str">
        <f t="shared" si="121"/>
        <v/>
      </c>
      <c r="BD76" s="478" t="str">
        <f t="shared" si="121"/>
        <v/>
      </c>
      <c r="BE76" s="476" t="str">
        <f t="shared" si="121"/>
        <v/>
      </c>
      <c r="BF76" s="476" t="str">
        <f t="shared" si="121"/>
        <v/>
      </c>
      <c r="BG76" s="479" t="str">
        <f t="shared" si="121"/>
        <v/>
      </c>
      <c r="BH76" s="480" t="str">
        <f t="shared" si="121"/>
        <v/>
      </c>
      <c r="BI76" s="476" t="str">
        <f t="shared" si="121"/>
        <v/>
      </c>
      <c r="BJ76" s="476" t="str">
        <f t="shared" si="121"/>
        <v/>
      </c>
      <c r="BK76" s="477" t="str">
        <f t="shared" si="121"/>
        <v/>
      </c>
      <c r="BL76" s="478" t="str">
        <f t="shared" si="121"/>
        <v/>
      </c>
      <c r="BM76" s="476" t="str">
        <f t="shared" si="121"/>
        <v/>
      </c>
      <c r="BN76" s="476" t="str">
        <f t="shared" si="120"/>
        <v/>
      </c>
      <c r="BO76" s="479" t="str">
        <f t="shared" si="120"/>
        <v/>
      </c>
      <c r="BP76" s="478" t="str">
        <f t="shared" si="120"/>
        <v/>
      </c>
      <c r="BQ76" s="476" t="str">
        <f t="shared" si="120"/>
        <v/>
      </c>
      <c r="BR76" s="476" t="str">
        <f t="shared" si="120"/>
        <v/>
      </c>
      <c r="BS76" s="479" t="str">
        <f t="shared" si="120"/>
        <v/>
      </c>
      <c r="BT76" s="480" t="str">
        <f t="shared" si="120"/>
        <v/>
      </c>
      <c r="BU76" s="476" t="str">
        <f t="shared" si="120"/>
        <v/>
      </c>
      <c r="BV76" s="476" t="str">
        <f t="shared" si="120"/>
        <v/>
      </c>
      <c r="BW76" s="481" t="str">
        <f t="shared" si="120"/>
        <v/>
      </c>
      <c r="BX76" s="461"/>
    </row>
    <row r="77" spans="1:76" ht="15.95" customHeight="1">
      <c r="A77" s="543"/>
      <c r="B77" s="472" t="s">
        <v>778</v>
      </c>
      <c r="C77" s="483" t="str">
        <f>VLOOKUP(B77,'p10'!C:T,17,0)&amp;""</f>
        <v>×</v>
      </c>
      <c r="D77" s="473" t="str">
        <f>VLOOKUP(B77,'p10'!C:T,2,0)&amp;""</f>
        <v/>
      </c>
      <c r="E77" s="473" t="str">
        <f>VLOOKUP(B77,'p10'!C:T,5,0)&amp;""</f>
        <v/>
      </c>
      <c r="F77" s="473" t="str">
        <f>VLOOKUP(B77,'p10'!C:T,7,0)&amp;""</f>
        <v/>
      </c>
      <c r="G77" s="483" t="str">
        <f>VLOOKUP(B77,'p10'!C:T,15,0)&amp;""</f>
        <v/>
      </c>
      <c r="H77" s="483" t="str">
        <f>VLOOKUP(B77,'p10'!C:T,16,0)&amp;""</f>
        <v/>
      </c>
      <c r="I77" s="557"/>
      <c r="J77" s="551"/>
      <c r="K77" s="552"/>
      <c r="L77" s="474" t="s">
        <v>656</v>
      </c>
      <c r="M77" s="553"/>
      <c r="N77" s="554"/>
      <c r="O77" s="555"/>
      <c r="P77" s="552"/>
      <c r="Q77" s="474" t="s">
        <v>656</v>
      </c>
      <c r="R77" s="553"/>
      <c r="S77" s="556"/>
      <c r="T77" s="475" t="str">
        <f t="shared" si="123"/>
        <v/>
      </c>
      <c r="U77" s="476" t="str">
        <f t="shared" si="123"/>
        <v/>
      </c>
      <c r="V77" s="476" t="str">
        <f t="shared" si="123"/>
        <v/>
      </c>
      <c r="W77" s="477" t="str">
        <f t="shared" si="123"/>
        <v/>
      </c>
      <c r="X77" s="478" t="str">
        <f t="shared" si="123"/>
        <v/>
      </c>
      <c r="Y77" s="476" t="str">
        <f t="shared" si="123"/>
        <v/>
      </c>
      <c r="Z77" s="476" t="str">
        <f t="shared" si="123"/>
        <v/>
      </c>
      <c r="AA77" s="479" t="str">
        <f t="shared" si="123"/>
        <v/>
      </c>
      <c r="AB77" s="480" t="str">
        <f t="shared" si="123"/>
        <v/>
      </c>
      <c r="AC77" s="476" t="str">
        <f t="shared" si="123"/>
        <v/>
      </c>
      <c r="AD77" s="476" t="str">
        <f t="shared" si="123"/>
        <v/>
      </c>
      <c r="AE77" s="477" t="str">
        <f t="shared" si="123"/>
        <v/>
      </c>
      <c r="AF77" s="478" t="str">
        <f t="shared" si="123"/>
        <v/>
      </c>
      <c r="AG77" s="476" t="str">
        <f t="shared" si="123"/>
        <v/>
      </c>
      <c r="AH77" s="476" t="str">
        <f t="shared" si="123"/>
        <v/>
      </c>
      <c r="AI77" s="479" t="str">
        <f t="shared" si="123"/>
        <v/>
      </c>
      <c r="AJ77" s="480" t="str">
        <f t="shared" si="122"/>
        <v/>
      </c>
      <c r="AK77" s="476" t="str">
        <f t="shared" si="122"/>
        <v/>
      </c>
      <c r="AL77" s="476" t="str">
        <f t="shared" si="122"/>
        <v/>
      </c>
      <c r="AM77" s="477" t="str">
        <f t="shared" si="122"/>
        <v/>
      </c>
      <c r="AN77" s="478" t="str">
        <f t="shared" si="122"/>
        <v/>
      </c>
      <c r="AO77" s="476" t="str">
        <f t="shared" si="122"/>
        <v/>
      </c>
      <c r="AP77" s="476" t="str">
        <f t="shared" si="122"/>
        <v/>
      </c>
      <c r="AQ77" s="479" t="str">
        <f t="shared" si="122"/>
        <v/>
      </c>
      <c r="AR77" s="480" t="str">
        <f t="shared" si="122"/>
        <v/>
      </c>
      <c r="AS77" s="476" t="str">
        <f t="shared" si="122"/>
        <v/>
      </c>
      <c r="AT77" s="476" t="str">
        <f t="shared" si="122"/>
        <v/>
      </c>
      <c r="AU77" s="477" t="str">
        <f t="shared" si="122"/>
        <v/>
      </c>
      <c r="AV77" s="478" t="str">
        <f t="shared" si="122"/>
        <v/>
      </c>
      <c r="AW77" s="476" t="str">
        <f t="shared" si="122"/>
        <v/>
      </c>
      <c r="AX77" s="476" t="str">
        <f t="shared" si="122"/>
        <v/>
      </c>
      <c r="AY77" s="479" t="str">
        <f t="shared" si="121"/>
        <v/>
      </c>
      <c r="AZ77" s="480" t="str">
        <f t="shared" si="121"/>
        <v/>
      </c>
      <c r="BA77" s="476" t="str">
        <f t="shared" si="121"/>
        <v/>
      </c>
      <c r="BB77" s="476" t="str">
        <f t="shared" si="121"/>
        <v/>
      </c>
      <c r="BC77" s="477" t="str">
        <f t="shared" si="121"/>
        <v/>
      </c>
      <c r="BD77" s="478" t="str">
        <f t="shared" si="121"/>
        <v/>
      </c>
      <c r="BE77" s="476" t="str">
        <f t="shared" si="121"/>
        <v/>
      </c>
      <c r="BF77" s="476" t="str">
        <f t="shared" si="121"/>
        <v/>
      </c>
      <c r="BG77" s="479" t="str">
        <f t="shared" si="121"/>
        <v/>
      </c>
      <c r="BH77" s="480" t="str">
        <f t="shared" si="121"/>
        <v/>
      </c>
      <c r="BI77" s="476" t="str">
        <f t="shared" si="121"/>
        <v/>
      </c>
      <c r="BJ77" s="476" t="str">
        <f t="shared" si="121"/>
        <v/>
      </c>
      <c r="BK77" s="477" t="str">
        <f t="shared" si="121"/>
        <v/>
      </c>
      <c r="BL77" s="478" t="str">
        <f t="shared" si="121"/>
        <v/>
      </c>
      <c r="BM77" s="476" t="str">
        <f t="shared" si="121"/>
        <v/>
      </c>
      <c r="BN77" s="476" t="str">
        <f t="shared" si="120"/>
        <v/>
      </c>
      <c r="BO77" s="479" t="str">
        <f t="shared" si="120"/>
        <v/>
      </c>
      <c r="BP77" s="478" t="str">
        <f t="shared" si="120"/>
        <v/>
      </c>
      <c r="BQ77" s="476" t="str">
        <f t="shared" si="120"/>
        <v/>
      </c>
      <c r="BR77" s="476" t="str">
        <f t="shared" si="120"/>
        <v/>
      </c>
      <c r="BS77" s="479" t="str">
        <f t="shared" si="120"/>
        <v/>
      </c>
      <c r="BT77" s="480" t="str">
        <f t="shared" si="120"/>
        <v/>
      </c>
      <c r="BU77" s="476" t="str">
        <f t="shared" si="120"/>
        <v/>
      </c>
      <c r="BV77" s="476" t="str">
        <f t="shared" si="120"/>
        <v/>
      </c>
      <c r="BW77" s="481" t="str">
        <f t="shared" si="120"/>
        <v/>
      </c>
      <c r="BX77" s="461"/>
    </row>
    <row r="78" spans="1:76" ht="15.95" customHeight="1">
      <c r="A78" s="543"/>
      <c r="B78" s="472" t="s">
        <v>779</v>
      </c>
      <c r="C78" s="473" t="str">
        <f>VLOOKUP(B78,'p10'!C:T,17,0)&amp;""</f>
        <v>×</v>
      </c>
      <c r="D78" s="473" t="str">
        <f>VLOOKUP(B78,'p10'!C:T,2,0)&amp;""</f>
        <v/>
      </c>
      <c r="E78" s="473" t="str">
        <f>VLOOKUP(B78,'p10'!C:T,5,0)&amp;""</f>
        <v/>
      </c>
      <c r="F78" s="473" t="str">
        <f>VLOOKUP(B78,'p10'!C:T,7,0)&amp;""</f>
        <v/>
      </c>
      <c r="G78" s="483" t="str">
        <f>VLOOKUP(B78,'p10'!C:T,15,0)&amp;""</f>
        <v/>
      </c>
      <c r="H78" s="483" t="str">
        <f>VLOOKUP(B78,'p10'!C:T,16,0)&amp;""</f>
        <v/>
      </c>
      <c r="I78" s="557"/>
      <c r="J78" s="551"/>
      <c r="K78" s="552"/>
      <c r="L78" s="474" t="s">
        <v>656</v>
      </c>
      <c r="M78" s="553"/>
      <c r="N78" s="554"/>
      <c r="O78" s="555"/>
      <c r="P78" s="552"/>
      <c r="Q78" s="474" t="s">
        <v>656</v>
      </c>
      <c r="R78" s="553"/>
      <c r="S78" s="556"/>
      <c r="T78" s="475" t="str">
        <f t="shared" si="123"/>
        <v/>
      </c>
      <c r="U78" s="476" t="str">
        <f t="shared" si="123"/>
        <v/>
      </c>
      <c r="V78" s="476" t="str">
        <f t="shared" si="123"/>
        <v/>
      </c>
      <c r="W78" s="477" t="str">
        <f t="shared" si="123"/>
        <v/>
      </c>
      <c r="X78" s="478" t="str">
        <f t="shared" si="123"/>
        <v/>
      </c>
      <c r="Y78" s="476" t="str">
        <f t="shared" si="123"/>
        <v/>
      </c>
      <c r="Z78" s="476" t="str">
        <f t="shared" si="123"/>
        <v/>
      </c>
      <c r="AA78" s="479" t="str">
        <f t="shared" si="123"/>
        <v/>
      </c>
      <c r="AB78" s="480" t="str">
        <f t="shared" si="123"/>
        <v/>
      </c>
      <c r="AC78" s="476" t="str">
        <f t="shared" si="123"/>
        <v/>
      </c>
      <c r="AD78" s="476" t="str">
        <f t="shared" si="123"/>
        <v/>
      </c>
      <c r="AE78" s="477" t="str">
        <f t="shared" si="123"/>
        <v/>
      </c>
      <c r="AF78" s="478" t="str">
        <f t="shared" si="123"/>
        <v/>
      </c>
      <c r="AG78" s="476" t="str">
        <f t="shared" si="123"/>
        <v/>
      </c>
      <c r="AH78" s="476" t="str">
        <f t="shared" si="123"/>
        <v/>
      </c>
      <c r="AI78" s="479" t="str">
        <f t="shared" si="123"/>
        <v/>
      </c>
      <c r="AJ78" s="480" t="str">
        <f t="shared" si="122"/>
        <v/>
      </c>
      <c r="AK78" s="476" t="str">
        <f t="shared" si="122"/>
        <v/>
      </c>
      <c r="AL78" s="476" t="str">
        <f t="shared" si="122"/>
        <v/>
      </c>
      <c r="AM78" s="477" t="str">
        <f t="shared" si="122"/>
        <v/>
      </c>
      <c r="AN78" s="478" t="str">
        <f t="shared" si="122"/>
        <v/>
      </c>
      <c r="AO78" s="476" t="str">
        <f t="shared" si="122"/>
        <v/>
      </c>
      <c r="AP78" s="476" t="str">
        <f t="shared" si="122"/>
        <v/>
      </c>
      <c r="AQ78" s="479" t="str">
        <f t="shared" si="122"/>
        <v/>
      </c>
      <c r="AR78" s="480" t="str">
        <f t="shared" si="122"/>
        <v/>
      </c>
      <c r="AS78" s="476" t="str">
        <f t="shared" si="122"/>
        <v/>
      </c>
      <c r="AT78" s="476" t="str">
        <f t="shared" si="122"/>
        <v/>
      </c>
      <c r="AU78" s="477" t="str">
        <f t="shared" si="122"/>
        <v/>
      </c>
      <c r="AV78" s="478" t="str">
        <f t="shared" si="122"/>
        <v/>
      </c>
      <c r="AW78" s="476" t="str">
        <f t="shared" si="122"/>
        <v/>
      </c>
      <c r="AX78" s="476" t="str">
        <f t="shared" si="122"/>
        <v/>
      </c>
      <c r="AY78" s="479" t="str">
        <f t="shared" si="121"/>
        <v/>
      </c>
      <c r="AZ78" s="480" t="str">
        <f t="shared" si="121"/>
        <v/>
      </c>
      <c r="BA78" s="476" t="str">
        <f t="shared" si="121"/>
        <v/>
      </c>
      <c r="BB78" s="476" t="str">
        <f t="shared" si="121"/>
        <v/>
      </c>
      <c r="BC78" s="477" t="str">
        <f t="shared" si="121"/>
        <v/>
      </c>
      <c r="BD78" s="478" t="str">
        <f t="shared" si="121"/>
        <v/>
      </c>
      <c r="BE78" s="476" t="str">
        <f t="shared" si="121"/>
        <v/>
      </c>
      <c r="BF78" s="476" t="str">
        <f t="shared" si="121"/>
        <v/>
      </c>
      <c r="BG78" s="479" t="str">
        <f t="shared" si="121"/>
        <v/>
      </c>
      <c r="BH78" s="480" t="str">
        <f t="shared" si="121"/>
        <v/>
      </c>
      <c r="BI78" s="476" t="str">
        <f t="shared" si="121"/>
        <v/>
      </c>
      <c r="BJ78" s="476" t="str">
        <f t="shared" si="121"/>
        <v/>
      </c>
      <c r="BK78" s="477" t="str">
        <f t="shared" si="121"/>
        <v/>
      </c>
      <c r="BL78" s="478" t="str">
        <f t="shared" si="121"/>
        <v/>
      </c>
      <c r="BM78" s="476" t="str">
        <f t="shared" si="121"/>
        <v/>
      </c>
      <c r="BN78" s="476" t="str">
        <f t="shared" si="120"/>
        <v/>
      </c>
      <c r="BO78" s="479" t="str">
        <f t="shared" si="120"/>
        <v/>
      </c>
      <c r="BP78" s="478" t="str">
        <f t="shared" si="120"/>
        <v/>
      </c>
      <c r="BQ78" s="476" t="str">
        <f t="shared" si="120"/>
        <v/>
      </c>
      <c r="BR78" s="476" t="str">
        <f t="shared" si="120"/>
        <v/>
      </c>
      <c r="BS78" s="479" t="str">
        <f t="shared" si="120"/>
        <v/>
      </c>
      <c r="BT78" s="480" t="str">
        <f t="shared" si="120"/>
        <v/>
      </c>
      <c r="BU78" s="476" t="str">
        <f t="shared" si="120"/>
        <v/>
      </c>
      <c r="BV78" s="476" t="str">
        <f t="shared" si="120"/>
        <v/>
      </c>
      <c r="BW78" s="481" t="str">
        <f t="shared" si="120"/>
        <v/>
      </c>
      <c r="BX78" s="461"/>
    </row>
    <row r="79" spans="1:76" ht="15.95" customHeight="1">
      <c r="A79" s="491"/>
      <c r="B79" s="472" t="s">
        <v>780</v>
      </c>
      <c r="C79" s="483" t="str">
        <f>VLOOKUP(B79,'p10'!C:T,17,0)&amp;""</f>
        <v>×</v>
      </c>
      <c r="D79" s="473" t="str">
        <f>VLOOKUP(B79,'p10'!C:T,2,0)&amp;""</f>
        <v/>
      </c>
      <c r="E79" s="473" t="str">
        <f>VLOOKUP(B79,'p10'!C:T,5,0)&amp;""</f>
        <v/>
      </c>
      <c r="F79" s="473" t="str">
        <f>VLOOKUP(B79,'p10'!C:T,7,0)&amp;""</f>
        <v/>
      </c>
      <c r="G79" s="483" t="str">
        <f>VLOOKUP(B79,'p10'!C:T,15,0)&amp;""</f>
        <v/>
      </c>
      <c r="H79" s="483" t="str">
        <f>VLOOKUP(B79,'p10'!C:T,16,0)&amp;""</f>
        <v/>
      </c>
      <c r="I79" s="557"/>
      <c r="J79" s="551"/>
      <c r="K79" s="552"/>
      <c r="L79" s="474" t="s">
        <v>656</v>
      </c>
      <c r="M79" s="553"/>
      <c r="N79" s="554"/>
      <c r="O79" s="555"/>
      <c r="P79" s="552"/>
      <c r="Q79" s="474" t="s">
        <v>656</v>
      </c>
      <c r="R79" s="553"/>
      <c r="S79" s="556"/>
      <c r="T79" s="475" t="str">
        <f t="shared" si="123"/>
        <v/>
      </c>
      <c r="U79" s="476" t="str">
        <f t="shared" si="123"/>
        <v/>
      </c>
      <c r="V79" s="476" t="str">
        <f t="shared" si="123"/>
        <v/>
      </c>
      <c r="W79" s="477" t="str">
        <f t="shared" si="123"/>
        <v/>
      </c>
      <c r="X79" s="478" t="str">
        <f t="shared" si="123"/>
        <v/>
      </c>
      <c r="Y79" s="476" t="str">
        <f t="shared" si="123"/>
        <v/>
      </c>
      <c r="Z79" s="476" t="str">
        <f t="shared" si="123"/>
        <v/>
      </c>
      <c r="AA79" s="479" t="str">
        <f t="shared" si="123"/>
        <v/>
      </c>
      <c r="AB79" s="480" t="str">
        <f t="shared" si="123"/>
        <v/>
      </c>
      <c r="AC79" s="476" t="str">
        <f t="shared" si="123"/>
        <v/>
      </c>
      <c r="AD79" s="476" t="str">
        <f t="shared" si="123"/>
        <v/>
      </c>
      <c r="AE79" s="477" t="str">
        <f t="shared" si="123"/>
        <v/>
      </c>
      <c r="AF79" s="478" t="str">
        <f t="shared" si="123"/>
        <v/>
      </c>
      <c r="AG79" s="476" t="str">
        <f t="shared" si="123"/>
        <v/>
      </c>
      <c r="AH79" s="476" t="str">
        <f t="shared" si="123"/>
        <v/>
      </c>
      <c r="AI79" s="479" t="str">
        <f t="shared" si="123"/>
        <v/>
      </c>
      <c r="AJ79" s="480" t="str">
        <f t="shared" si="122"/>
        <v/>
      </c>
      <c r="AK79" s="476" t="str">
        <f t="shared" si="122"/>
        <v/>
      </c>
      <c r="AL79" s="476" t="str">
        <f t="shared" si="122"/>
        <v/>
      </c>
      <c r="AM79" s="477" t="str">
        <f t="shared" si="122"/>
        <v/>
      </c>
      <c r="AN79" s="478" t="str">
        <f t="shared" si="122"/>
        <v/>
      </c>
      <c r="AO79" s="476" t="str">
        <f t="shared" si="122"/>
        <v/>
      </c>
      <c r="AP79" s="476" t="str">
        <f t="shared" si="122"/>
        <v/>
      </c>
      <c r="AQ79" s="479" t="str">
        <f t="shared" si="122"/>
        <v/>
      </c>
      <c r="AR79" s="480" t="str">
        <f t="shared" si="122"/>
        <v/>
      </c>
      <c r="AS79" s="476" t="str">
        <f t="shared" si="122"/>
        <v/>
      </c>
      <c r="AT79" s="476" t="str">
        <f t="shared" si="122"/>
        <v/>
      </c>
      <c r="AU79" s="477" t="str">
        <f t="shared" si="122"/>
        <v/>
      </c>
      <c r="AV79" s="478" t="str">
        <f t="shared" si="122"/>
        <v/>
      </c>
      <c r="AW79" s="476" t="str">
        <f t="shared" si="122"/>
        <v/>
      </c>
      <c r="AX79" s="476" t="str">
        <f t="shared" si="122"/>
        <v/>
      </c>
      <c r="AY79" s="479" t="str">
        <f t="shared" si="121"/>
        <v/>
      </c>
      <c r="AZ79" s="480" t="str">
        <f t="shared" si="121"/>
        <v/>
      </c>
      <c r="BA79" s="476" t="str">
        <f t="shared" si="121"/>
        <v/>
      </c>
      <c r="BB79" s="476" t="str">
        <f t="shared" si="121"/>
        <v/>
      </c>
      <c r="BC79" s="477" t="str">
        <f t="shared" si="121"/>
        <v/>
      </c>
      <c r="BD79" s="478" t="str">
        <f t="shared" si="121"/>
        <v/>
      </c>
      <c r="BE79" s="476" t="str">
        <f t="shared" si="121"/>
        <v/>
      </c>
      <c r="BF79" s="476" t="str">
        <f t="shared" si="121"/>
        <v/>
      </c>
      <c r="BG79" s="479" t="str">
        <f t="shared" si="121"/>
        <v/>
      </c>
      <c r="BH79" s="480" t="str">
        <f t="shared" si="121"/>
        <v/>
      </c>
      <c r="BI79" s="476" t="str">
        <f t="shared" si="121"/>
        <v/>
      </c>
      <c r="BJ79" s="476" t="str">
        <f t="shared" si="121"/>
        <v/>
      </c>
      <c r="BK79" s="477" t="str">
        <f t="shared" si="121"/>
        <v/>
      </c>
      <c r="BL79" s="478" t="str">
        <f t="shared" si="121"/>
        <v/>
      </c>
      <c r="BM79" s="476" t="str">
        <f t="shared" si="121"/>
        <v/>
      </c>
      <c r="BN79" s="476" t="str">
        <f t="shared" si="120"/>
        <v/>
      </c>
      <c r="BO79" s="479" t="str">
        <f t="shared" si="120"/>
        <v/>
      </c>
      <c r="BP79" s="478" t="str">
        <f t="shared" si="120"/>
        <v/>
      </c>
      <c r="BQ79" s="476" t="str">
        <f t="shared" si="120"/>
        <v/>
      </c>
      <c r="BR79" s="476" t="str">
        <f t="shared" si="120"/>
        <v/>
      </c>
      <c r="BS79" s="479" t="str">
        <f t="shared" si="120"/>
        <v/>
      </c>
      <c r="BT79" s="480" t="str">
        <f t="shared" si="120"/>
        <v/>
      </c>
      <c r="BU79" s="476" t="str">
        <f t="shared" si="120"/>
        <v/>
      </c>
      <c r="BV79" s="476" t="str">
        <f t="shared" si="120"/>
        <v/>
      </c>
      <c r="BW79" s="481" t="str">
        <f t="shared" si="120"/>
        <v/>
      </c>
      <c r="BX79" s="461"/>
    </row>
    <row r="80" spans="1:76" ht="15.95" customHeight="1">
      <c r="A80" s="491"/>
      <c r="B80" s="472" t="s">
        <v>781</v>
      </c>
      <c r="C80" s="473" t="str">
        <f>VLOOKUP(B80,'p10'!C:T,17,0)&amp;""</f>
        <v>×</v>
      </c>
      <c r="D80" s="473" t="str">
        <f>VLOOKUP(B80,'p10'!C:T,2,0)&amp;""</f>
        <v/>
      </c>
      <c r="E80" s="473" t="str">
        <f>VLOOKUP(B80,'p10'!C:T,5,0)&amp;""</f>
        <v/>
      </c>
      <c r="F80" s="473" t="str">
        <f>VLOOKUP(B80,'p10'!C:T,7,0)&amp;""</f>
        <v/>
      </c>
      <c r="G80" s="483" t="str">
        <f>VLOOKUP(B80,'p10'!C:T,15,0)&amp;""</f>
        <v/>
      </c>
      <c r="H80" s="483" t="str">
        <f>VLOOKUP(B80,'p10'!C:T,16,0)&amp;""</f>
        <v/>
      </c>
      <c r="I80" s="557"/>
      <c r="J80" s="551"/>
      <c r="K80" s="552"/>
      <c r="L80" s="474" t="s">
        <v>656</v>
      </c>
      <c r="M80" s="553"/>
      <c r="N80" s="554"/>
      <c r="O80" s="555"/>
      <c r="P80" s="552"/>
      <c r="Q80" s="474" t="s">
        <v>656</v>
      </c>
      <c r="R80" s="553"/>
      <c r="S80" s="556"/>
      <c r="T80" s="475" t="str">
        <f t="shared" si="123"/>
        <v/>
      </c>
      <c r="U80" s="476" t="str">
        <f t="shared" si="123"/>
        <v/>
      </c>
      <c r="V80" s="476" t="str">
        <f t="shared" si="123"/>
        <v/>
      </c>
      <c r="W80" s="477" t="str">
        <f t="shared" si="123"/>
        <v/>
      </c>
      <c r="X80" s="478" t="str">
        <f t="shared" si="123"/>
        <v/>
      </c>
      <c r="Y80" s="476" t="str">
        <f t="shared" si="123"/>
        <v/>
      </c>
      <c r="Z80" s="476" t="str">
        <f t="shared" si="123"/>
        <v/>
      </c>
      <c r="AA80" s="479" t="str">
        <f t="shared" si="123"/>
        <v/>
      </c>
      <c r="AB80" s="480" t="str">
        <f t="shared" si="123"/>
        <v/>
      </c>
      <c r="AC80" s="476" t="str">
        <f t="shared" si="123"/>
        <v/>
      </c>
      <c r="AD80" s="476" t="str">
        <f t="shared" si="123"/>
        <v/>
      </c>
      <c r="AE80" s="477" t="str">
        <f t="shared" si="123"/>
        <v/>
      </c>
      <c r="AF80" s="478" t="str">
        <f t="shared" si="123"/>
        <v/>
      </c>
      <c r="AG80" s="476" t="str">
        <f t="shared" si="123"/>
        <v/>
      </c>
      <c r="AH80" s="476" t="str">
        <f t="shared" si="123"/>
        <v/>
      </c>
      <c r="AI80" s="479" t="str">
        <f t="shared" si="123"/>
        <v/>
      </c>
      <c r="AJ80" s="480" t="str">
        <f t="shared" si="122"/>
        <v/>
      </c>
      <c r="AK80" s="476" t="str">
        <f t="shared" si="122"/>
        <v/>
      </c>
      <c r="AL80" s="476" t="str">
        <f t="shared" si="122"/>
        <v/>
      </c>
      <c r="AM80" s="477" t="str">
        <f t="shared" si="122"/>
        <v/>
      </c>
      <c r="AN80" s="478" t="str">
        <f t="shared" si="122"/>
        <v/>
      </c>
      <c r="AO80" s="476" t="str">
        <f t="shared" si="122"/>
        <v/>
      </c>
      <c r="AP80" s="476" t="str">
        <f t="shared" si="122"/>
        <v/>
      </c>
      <c r="AQ80" s="479" t="str">
        <f t="shared" si="122"/>
        <v/>
      </c>
      <c r="AR80" s="480" t="str">
        <f t="shared" si="122"/>
        <v/>
      </c>
      <c r="AS80" s="476" t="str">
        <f t="shared" si="122"/>
        <v/>
      </c>
      <c r="AT80" s="476" t="str">
        <f t="shared" si="122"/>
        <v/>
      </c>
      <c r="AU80" s="477" t="str">
        <f t="shared" si="122"/>
        <v/>
      </c>
      <c r="AV80" s="478" t="str">
        <f t="shared" si="122"/>
        <v/>
      </c>
      <c r="AW80" s="476" t="str">
        <f t="shared" si="122"/>
        <v/>
      </c>
      <c r="AX80" s="476" t="str">
        <f t="shared" si="122"/>
        <v/>
      </c>
      <c r="AY80" s="479" t="str">
        <f t="shared" si="121"/>
        <v/>
      </c>
      <c r="AZ80" s="480" t="str">
        <f t="shared" si="121"/>
        <v/>
      </c>
      <c r="BA80" s="476" t="str">
        <f t="shared" si="121"/>
        <v/>
      </c>
      <c r="BB80" s="476" t="str">
        <f t="shared" si="121"/>
        <v/>
      </c>
      <c r="BC80" s="477" t="str">
        <f t="shared" si="121"/>
        <v/>
      </c>
      <c r="BD80" s="478" t="str">
        <f t="shared" si="121"/>
        <v/>
      </c>
      <c r="BE80" s="476" t="str">
        <f t="shared" si="121"/>
        <v/>
      </c>
      <c r="BF80" s="476" t="str">
        <f t="shared" si="121"/>
        <v/>
      </c>
      <c r="BG80" s="479" t="str">
        <f t="shared" si="121"/>
        <v/>
      </c>
      <c r="BH80" s="480" t="str">
        <f t="shared" si="121"/>
        <v/>
      </c>
      <c r="BI80" s="476" t="str">
        <f t="shared" si="121"/>
        <v/>
      </c>
      <c r="BJ80" s="476" t="str">
        <f t="shared" si="121"/>
        <v/>
      </c>
      <c r="BK80" s="477" t="str">
        <f t="shared" si="121"/>
        <v/>
      </c>
      <c r="BL80" s="478" t="str">
        <f t="shared" si="121"/>
        <v/>
      </c>
      <c r="BM80" s="476" t="str">
        <f t="shared" si="121"/>
        <v/>
      </c>
      <c r="BN80" s="476" t="str">
        <f t="shared" si="120"/>
        <v/>
      </c>
      <c r="BO80" s="479" t="str">
        <f t="shared" si="120"/>
        <v/>
      </c>
      <c r="BP80" s="478" t="str">
        <f t="shared" si="120"/>
        <v/>
      </c>
      <c r="BQ80" s="476" t="str">
        <f t="shared" si="120"/>
        <v/>
      </c>
      <c r="BR80" s="476" t="str">
        <f t="shared" si="120"/>
        <v/>
      </c>
      <c r="BS80" s="479" t="str">
        <f t="shared" si="120"/>
        <v/>
      </c>
      <c r="BT80" s="480" t="str">
        <f t="shared" si="120"/>
        <v/>
      </c>
      <c r="BU80" s="476" t="str">
        <f t="shared" si="120"/>
        <v/>
      </c>
      <c r="BV80" s="476" t="str">
        <f t="shared" si="120"/>
        <v/>
      </c>
      <c r="BW80" s="481" t="str">
        <f t="shared" si="120"/>
        <v/>
      </c>
      <c r="BX80" s="461"/>
    </row>
    <row r="81" spans="1:76" ht="15.95" customHeight="1">
      <c r="A81" s="491"/>
      <c r="B81" s="472" t="s">
        <v>782</v>
      </c>
      <c r="C81" s="483" t="str">
        <f>VLOOKUP(B81,'p10'!C:T,17,0)&amp;""</f>
        <v>×</v>
      </c>
      <c r="D81" s="473" t="str">
        <f>VLOOKUP(B81,'p10'!C:T,2,0)&amp;""</f>
        <v/>
      </c>
      <c r="E81" s="473" t="str">
        <f>VLOOKUP(B81,'p10'!C:T,5,0)&amp;""</f>
        <v/>
      </c>
      <c r="F81" s="473" t="str">
        <f>VLOOKUP(B81,'p10'!C:T,7,0)&amp;""</f>
        <v/>
      </c>
      <c r="G81" s="483" t="str">
        <f>VLOOKUP(B81,'p10'!C:T,15,0)&amp;""</f>
        <v/>
      </c>
      <c r="H81" s="483" t="str">
        <f>VLOOKUP(B81,'p10'!C:T,16,0)&amp;""</f>
        <v/>
      </c>
      <c r="I81" s="557"/>
      <c r="J81" s="551"/>
      <c r="K81" s="552"/>
      <c r="L81" s="474" t="s">
        <v>656</v>
      </c>
      <c r="M81" s="553"/>
      <c r="N81" s="554"/>
      <c r="O81" s="555"/>
      <c r="P81" s="552"/>
      <c r="Q81" s="474" t="s">
        <v>656</v>
      </c>
      <c r="R81" s="553"/>
      <c r="S81" s="556"/>
      <c r="T81" s="475" t="str">
        <f t="shared" si="123"/>
        <v/>
      </c>
      <c r="U81" s="476" t="str">
        <f t="shared" si="123"/>
        <v/>
      </c>
      <c r="V81" s="476" t="str">
        <f t="shared" si="123"/>
        <v/>
      </c>
      <c r="W81" s="477" t="str">
        <f t="shared" si="123"/>
        <v/>
      </c>
      <c r="X81" s="478" t="str">
        <f t="shared" si="123"/>
        <v/>
      </c>
      <c r="Y81" s="476" t="str">
        <f t="shared" si="123"/>
        <v/>
      </c>
      <c r="Z81" s="476" t="str">
        <f t="shared" si="123"/>
        <v/>
      </c>
      <c r="AA81" s="479" t="str">
        <f t="shared" si="123"/>
        <v/>
      </c>
      <c r="AB81" s="480" t="str">
        <f t="shared" si="123"/>
        <v/>
      </c>
      <c r="AC81" s="476" t="str">
        <f t="shared" si="123"/>
        <v/>
      </c>
      <c r="AD81" s="476" t="str">
        <f t="shared" si="123"/>
        <v/>
      </c>
      <c r="AE81" s="477" t="str">
        <f t="shared" si="123"/>
        <v/>
      </c>
      <c r="AF81" s="478" t="str">
        <f t="shared" si="123"/>
        <v/>
      </c>
      <c r="AG81" s="476" t="str">
        <f t="shared" si="123"/>
        <v/>
      </c>
      <c r="AH81" s="476" t="str">
        <f t="shared" si="123"/>
        <v/>
      </c>
      <c r="AI81" s="479" t="str">
        <f t="shared" si="123"/>
        <v/>
      </c>
      <c r="AJ81" s="480" t="str">
        <f t="shared" si="122"/>
        <v/>
      </c>
      <c r="AK81" s="476" t="str">
        <f t="shared" si="122"/>
        <v/>
      </c>
      <c r="AL81" s="476" t="str">
        <f t="shared" si="122"/>
        <v/>
      </c>
      <c r="AM81" s="477" t="str">
        <f t="shared" si="122"/>
        <v/>
      </c>
      <c r="AN81" s="478" t="str">
        <f t="shared" si="122"/>
        <v/>
      </c>
      <c r="AO81" s="476" t="str">
        <f t="shared" si="122"/>
        <v/>
      </c>
      <c r="AP81" s="476" t="str">
        <f t="shared" si="122"/>
        <v/>
      </c>
      <c r="AQ81" s="479" t="str">
        <f t="shared" si="122"/>
        <v/>
      </c>
      <c r="AR81" s="480" t="str">
        <f t="shared" si="122"/>
        <v/>
      </c>
      <c r="AS81" s="476" t="str">
        <f t="shared" si="122"/>
        <v/>
      </c>
      <c r="AT81" s="476" t="str">
        <f t="shared" si="122"/>
        <v/>
      </c>
      <c r="AU81" s="477" t="str">
        <f t="shared" si="122"/>
        <v/>
      </c>
      <c r="AV81" s="478" t="str">
        <f t="shared" si="122"/>
        <v/>
      </c>
      <c r="AW81" s="476" t="str">
        <f t="shared" si="122"/>
        <v/>
      </c>
      <c r="AX81" s="476" t="str">
        <f t="shared" si="122"/>
        <v/>
      </c>
      <c r="AY81" s="479" t="str">
        <f t="shared" si="122"/>
        <v/>
      </c>
      <c r="AZ81" s="480" t="str">
        <f t="shared" si="121"/>
        <v/>
      </c>
      <c r="BA81" s="476" t="str">
        <f t="shared" si="121"/>
        <v/>
      </c>
      <c r="BB81" s="476" t="str">
        <f t="shared" si="121"/>
        <v/>
      </c>
      <c r="BC81" s="477" t="str">
        <f t="shared" si="121"/>
        <v/>
      </c>
      <c r="BD81" s="478" t="str">
        <f t="shared" si="121"/>
        <v/>
      </c>
      <c r="BE81" s="476" t="str">
        <f t="shared" si="121"/>
        <v/>
      </c>
      <c r="BF81" s="476" t="str">
        <f t="shared" si="121"/>
        <v/>
      </c>
      <c r="BG81" s="479" t="str">
        <f t="shared" si="121"/>
        <v/>
      </c>
      <c r="BH81" s="480" t="str">
        <f t="shared" si="121"/>
        <v/>
      </c>
      <c r="BI81" s="476" t="str">
        <f t="shared" si="121"/>
        <v/>
      </c>
      <c r="BJ81" s="476" t="str">
        <f t="shared" si="121"/>
        <v/>
      </c>
      <c r="BK81" s="477" t="str">
        <f t="shared" si="121"/>
        <v/>
      </c>
      <c r="BL81" s="478" t="str">
        <f t="shared" si="121"/>
        <v/>
      </c>
      <c r="BM81" s="476" t="str">
        <f t="shared" si="121"/>
        <v/>
      </c>
      <c r="BN81" s="476" t="str">
        <f t="shared" ref="BN81:BW96" si="124">IF($O81="",IF(OR($J81="",$M81=""),"",IF(AND(BN$18&gt;=1*($J81&amp;":"&amp;$K81),BN$18&lt;=1*($M81&amp;":"&amp;$N81)),1,"")),IF(OR($J81="",$M81=""),"",IF(AND(BN$18&gt;=1*($J81&amp;":"&amp;$K81),BN$18&lt;=1*($M81&amp;":"&amp;$N81)),IF(AND(BN$18&gt;=1*($O81&amp;":"&amp;$P81),BN$18&lt;=1*($R81&amp;":"&amp;$S81)), "休",1),"")))</f>
        <v/>
      </c>
      <c r="BO81" s="479" t="str">
        <f t="shared" si="124"/>
        <v/>
      </c>
      <c r="BP81" s="478" t="str">
        <f t="shared" si="124"/>
        <v/>
      </c>
      <c r="BQ81" s="476" t="str">
        <f t="shared" si="124"/>
        <v/>
      </c>
      <c r="BR81" s="476" t="str">
        <f t="shared" si="124"/>
        <v/>
      </c>
      <c r="BS81" s="479" t="str">
        <f t="shared" si="124"/>
        <v/>
      </c>
      <c r="BT81" s="480" t="str">
        <f t="shared" si="124"/>
        <v/>
      </c>
      <c r="BU81" s="476" t="str">
        <f t="shared" si="124"/>
        <v/>
      </c>
      <c r="BV81" s="476" t="str">
        <f t="shared" si="124"/>
        <v/>
      </c>
      <c r="BW81" s="481" t="str">
        <f t="shared" si="124"/>
        <v/>
      </c>
      <c r="BX81" s="461"/>
    </row>
    <row r="82" spans="1:76" ht="15.95" customHeight="1">
      <c r="A82" s="491"/>
      <c r="B82" s="472" t="s">
        <v>783</v>
      </c>
      <c r="C82" s="473" t="str">
        <f>VLOOKUP(B82,'p10'!C:T,17,0)&amp;""</f>
        <v>×</v>
      </c>
      <c r="D82" s="473" t="str">
        <f>VLOOKUP(B82,'p10'!C:T,2,0)&amp;""</f>
        <v/>
      </c>
      <c r="E82" s="473" t="str">
        <f>VLOOKUP(B82,'p10'!C:T,5,0)&amp;""</f>
        <v/>
      </c>
      <c r="F82" s="473" t="str">
        <f>VLOOKUP(B82,'p10'!C:T,7,0)&amp;""</f>
        <v/>
      </c>
      <c r="G82" s="483" t="str">
        <f>VLOOKUP(B82,'p10'!C:T,15,0)&amp;""</f>
        <v/>
      </c>
      <c r="H82" s="483" t="str">
        <f>VLOOKUP(B82,'p10'!C:T,16,0)&amp;""</f>
        <v/>
      </c>
      <c r="I82" s="557"/>
      <c r="J82" s="551"/>
      <c r="K82" s="552"/>
      <c r="L82" s="474" t="s">
        <v>656</v>
      </c>
      <c r="M82" s="553"/>
      <c r="N82" s="554"/>
      <c r="O82" s="555"/>
      <c r="P82" s="552"/>
      <c r="Q82" s="474" t="s">
        <v>656</v>
      </c>
      <c r="R82" s="553"/>
      <c r="S82" s="556"/>
      <c r="T82" s="475" t="str">
        <f t="shared" si="123"/>
        <v/>
      </c>
      <c r="U82" s="476" t="str">
        <f t="shared" si="123"/>
        <v/>
      </c>
      <c r="V82" s="476" t="str">
        <f t="shared" si="123"/>
        <v/>
      </c>
      <c r="W82" s="477" t="str">
        <f t="shared" si="123"/>
        <v/>
      </c>
      <c r="X82" s="478" t="str">
        <f t="shared" si="123"/>
        <v/>
      </c>
      <c r="Y82" s="476" t="str">
        <f t="shared" si="123"/>
        <v/>
      </c>
      <c r="Z82" s="476" t="str">
        <f t="shared" si="123"/>
        <v/>
      </c>
      <c r="AA82" s="479" t="str">
        <f t="shared" si="123"/>
        <v/>
      </c>
      <c r="AB82" s="480" t="str">
        <f t="shared" si="123"/>
        <v/>
      </c>
      <c r="AC82" s="476" t="str">
        <f t="shared" si="123"/>
        <v/>
      </c>
      <c r="AD82" s="476" t="str">
        <f t="shared" si="123"/>
        <v/>
      </c>
      <c r="AE82" s="477" t="str">
        <f t="shared" si="123"/>
        <v/>
      </c>
      <c r="AF82" s="478" t="str">
        <f t="shared" si="123"/>
        <v/>
      </c>
      <c r="AG82" s="476" t="str">
        <f t="shared" si="123"/>
        <v/>
      </c>
      <c r="AH82" s="476" t="str">
        <f t="shared" si="123"/>
        <v/>
      </c>
      <c r="AI82" s="479" t="str">
        <f t="shared" si="123"/>
        <v/>
      </c>
      <c r="AJ82" s="480" t="str">
        <f t="shared" si="122"/>
        <v/>
      </c>
      <c r="AK82" s="476" t="str">
        <f t="shared" si="122"/>
        <v/>
      </c>
      <c r="AL82" s="476" t="str">
        <f t="shared" si="122"/>
        <v/>
      </c>
      <c r="AM82" s="477" t="str">
        <f t="shared" si="122"/>
        <v/>
      </c>
      <c r="AN82" s="478" t="str">
        <f t="shared" si="122"/>
        <v/>
      </c>
      <c r="AO82" s="476" t="str">
        <f t="shared" si="122"/>
        <v/>
      </c>
      <c r="AP82" s="476" t="str">
        <f t="shared" si="122"/>
        <v/>
      </c>
      <c r="AQ82" s="479" t="str">
        <f t="shared" si="122"/>
        <v/>
      </c>
      <c r="AR82" s="480" t="str">
        <f t="shared" si="122"/>
        <v/>
      </c>
      <c r="AS82" s="476" t="str">
        <f t="shared" si="122"/>
        <v/>
      </c>
      <c r="AT82" s="476" t="str">
        <f t="shared" si="122"/>
        <v/>
      </c>
      <c r="AU82" s="477" t="str">
        <f t="shared" si="122"/>
        <v/>
      </c>
      <c r="AV82" s="478" t="str">
        <f t="shared" si="122"/>
        <v/>
      </c>
      <c r="AW82" s="476" t="str">
        <f t="shared" si="122"/>
        <v/>
      </c>
      <c r="AX82" s="476" t="str">
        <f t="shared" si="122"/>
        <v/>
      </c>
      <c r="AY82" s="479" t="str">
        <f t="shared" si="122"/>
        <v/>
      </c>
      <c r="AZ82" s="480" t="str">
        <f t="shared" ref="AZ82:BO97" si="125">IF($O82="",IF(OR($J82="",$M82=""),"",IF(AND(AZ$18&gt;=1*($J82&amp;":"&amp;$K82),AZ$18&lt;=1*($M82&amp;":"&amp;$N82)),1,"")),IF(OR($J82="",$M82=""),"",IF(AND(AZ$18&gt;=1*($J82&amp;":"&amp;$K82),AZ$18&lt;=1*($M82&amp;":"&amp;$N82)),IF(AND(AZ$18&gt;=1*($O82&amp;":"&amp;$P82),AZ$18&lt;=1*($R82&amp;":"&amp;$S82)), "休",1),"")))</f>
        <v/>
      </c>
      <c r="BA82" s="476" t="str">
        <f t="shared" si="125"/>
        <v/>
      </c>
      <c r="BB82" s="476" t="str">
        <f t="shared" si="125"/>
        <v/>
      </c>
      <c r="BC82" s="477" t="str">
        <f t="shared" si="125"/>
        <v/>
      </c>
      <c r="BD82" s="478" t="str">
        <f t="shared" si="125"/>
        <v/>
      </c>
      <c r="BE82" s="476" t="str">
        <f t="shared" si="125"/>
        <v/>
      </c>
      <c r="BF82" s="476" t="str">
        <f t="shared" si="125"/>
        <v/>
      </c>
      <c r="BG82" s="479" t="str">
        <f t="shared" si="125"/>
        <v/>
      </c>
      <c r="BH82" s="480" t="str">
        <f t="shared" si="125"/>
        <v/>
      </c>
      <c r="BI82" s="476" t="str">
        <f t="shared" si="125"/>
        <v/>
      </c>
      <c r="BJ82" s="476" t="str">
        <f t="shared" si="125"/>
        <v/>
      </c>
      <c r="BK82" s="477" t="str">
        <f t="shared" si="125"/>
        <v/>
      </c>
      <c r="BL82" s="478" t="str">
        <f t="shared" si="125"/>
        <v/>
      </c>
      <c r="BM82" s="476" t="str">
        <f t="shared" si="125"/>
        <v/>
      </c>
      <c r="BN82" s="476" t="str">
        <f t="shared" si="125"/>
        <v/>
      </c>
      <c r="BO82" s="479" t="str">
        <f t="shared" si="125"/>
        <v/>
      </c>
      <c r="BP82" s="478" t="str">
        <f t="shared" si="124"/>
        <v/>
      </c>
      <c r="BQ82" s="476" t="str">
        <f t="shared" si="124"/>
        <v/>
      </c>
      <c r="BR82" s="476" t="str">
        <f t="shared" si="124"/>
        <v/>
      </c>
      <c r="BS82" s="479" t="str">
        <f t="shared" si="124"/>
        <v/>
      </c>
      <c r="BT82" s="480" t="str">
        <f t="shared" si="124"/>
        <v/>
      </c>
      <c r="BU82" s="476" t="str">
        <f t="shared" si="124"/>
        <v/>
      </c>
      <c r="BV82" s="476" t="str">
        <f t="shared" si="124"/>
        <v/>
      </c>
      <c r="BW82" s="481" t="str">
        <f t="shared" si="124"/>
        <v/>
      </c>
      <c r="BX82" s="461"/>
    </row>
    <row r="83" spans="1:76" ht="15.95" customHeight="1">
      <c r="A83" s="491"/>
      <c r="B83" s="472" t="s">
        <v>784</v>
      </c>
      <c r="C83" s="483" t="str">
        <f>VLOOKUP(B83,'p10'!C:T,17,0)&amp;""</f>
        <v>×</v>
      </c>
      <c r="D83" s="473" t="str">
        <f>VLOOKUP(B83,'p10'!C:T,2,0)&amp;""</f>
        <v/>
      </c>
      <c r="E83" s="473" t="str">
        <f>VLOOKUP(B83,'p10'!C:T,5,0)&amp;""</f>
        <v/>
      </c>
      <c r="F83" s="473" t="str">
        <f>VLOOKUP(B83,'p10'!C:T,7,0)&amp;""</f>
        <v/>
      </c>
      <c r="G83" s="483" t="str">
        <f>VLOOKUP(B83,'p10'!C:T,15,0)&amp;""</f>
        <v/>
      </c>
      <c r="H83" s="483" t="str">
        <f>VLOOKUP(B83,'p10'!C:T,16,0)&amp;""</f>
        <v/>
      </c>
      <c r="I83" s="557"/>
      <c r="J83" s="551"/>
      <c r="K83" s="552"/>
      <c r="L83" s="474" t="s">
        <v>656</v>
      </c>
      <c r="M83" s="553"/>
      <c r="N83" s="554"/>
      <c r="O83" s="555"/>
      <c r="P83" s="552"/>
      <c r="Q83" s="474" t="s">
        <v>656</v>
      </c>
      <c r="R83" s="553"/>
      <c r="S83" s="556"/>
      <c r="T83" s="475" t="str">
        <f t="shared" si="123"/>
        <v/>
      </c>
      <c r="U83" s="476" t="str">
        <f t="shared" si="123"/>
        <v/>
      </c>
      <c r="V83" s="476" t="str">
        <f t="shared" si="123"/>
        <v/>
      </c>
      <c r="W83" s="477" t="str">
        <f t="shared" si="123"/>
        <v/>
      </c>
      <c r="X83" s="478" t="str">
        <f t="shared" si="123"/>
        <v/>
      </c>
      <c r="Y83" s="476" t="str">
        <f t="shared" si="123"/>
        <v/>
      </c>
      <c r="Z83" s="476" t="str">
        <f t="shared" si="123"/>
        <v/>
      </c>
      <c r="AA83" s="479" t="str">
        <f t="shared" si="123"/>
        <v/>
      </c>
      <c r="AB83" s="480" t="str">
        <f t="shared" si="123"/>
        <v/>
      </c>
      <c r="AC83" s="476" t="str">
        <f t="shared" si="123"/>
        <v/>
      </c>
      <c r="AD83" s="476" t="str">
        <f t="shared" si="123"/>
        <v/>
      </c>
      <c r="AE83" s="477" t="str">
        <f t="shared" si="123"/>
        <v/>
      </c>
      <c r="AF83" s="478" t="str">
        <f t="shared" si="123"/>
        <v/>
      </c>
      <c r="AG83" s="476" t="str">
        <f t="shared" si="123"/>
        <v/>
      </c>
      <c r="AH83" s="476" t="str">
        <f t="shared" si="123"/>
        <v/>
      </c>
      <c r="AI83" s="479" t="str">
        <f t="shared" ref="AI83:AX98" si="126">IF($O83="",IF(OR($J83="",$M83=""),"",IF(AND(AI$18&gt;=1*($J83&amp;":"&amp;$K83),AI$18&lt;=1*($M83&amp;":"&amp;$N83)),1,"")),IF(OR($J83="",$M83=""),"",IF(AND(AI$18&gt;=1*($J83&amp;":"&amp;$K83),AI$18&lt;=1*($M83&amp;":"&amp;$N83)),IF(AND(AI$18&gt;=1*($O83&amp;":"&amp;$P83),AI$18&lt;=1*($R83&amp;":"&amp;$S83)), "休",1),"")))</f>
        <v/>
      </c>
      <c r="AJ83" s="480" t="str">
        <f t="shared" si="126"/>
        <v/>
      </c>
      <c r="AK83" s="476" t="str">
        <f t="shared" si="126"/>
        <v/>
      </c>
      <c r="AL83" s="476" t="str">
        <f t="shared" si="126"/>
        <v/>
      </c>
      <c r="AM83" s="477" t="str">
        <f t="shared" si="126"/>
        <v/>
      </c>
      <c r="AN83" s="478" t="str">
        <f t="shared" si="126"/>
        <v/>
      </c>
      <c r="AO83" s="476" t="str">
        <f t="shared" si="126"/>
        <v/>
      </c>
      <c r="AP83" s="476" t="str">
        <f t="shared" si="126"/>
        <v/>
      </c>
      <c r="AQ83" s="479" t="str">
        <f t="shared" si="126"/>
        <v/>
      </c>
      <c r="AR83" s="480" t="str">
        <f t="shared" si="126"/>
        <v/>
      </c>
      <c r="AS83" s="476" t="str">
        <f t="shared" si="126"/>
        <v/>
      </c>
      <c r="AT83" s="476" t="str">
        <f t="shared" si="126"/>
        <v/>
      </c>
      <c r="AU83" s="477" t="str">
        <f t="shared" si="126"/>
        <v/>
      </c>
      <c r="AV83" s="478" t="str">
        <f t="shared" si="126"/>
        <v/>
      </c>
      <c r="AW83" s="476" t="str">
        <f t="shared" si="126"/>
        <v/>
      </c>
      <c r="AX83" s="476" t="str">
        <f t="shared" si="126"/>
        <v/>
      </c>
      <c r="AY83" s="479" t="str">
        <f t="shared" ref="AY83:BN98" si="127">IF($O83="",IF(OR($J83="",$M83=""),"",IF(AND(AY$18&gt;=1*($J83&amp;":"&amp;$K83),AY$18&lt;=1*($M83&amp;":"&amp;$N83)),1,"")),IF(OR($J83="",$M83=""),"",IF(AND(AY$18&gt;=1*($J83&amp;":"&amp;$K83),AY$18&lt;=1*($M83&amp;":"&amp;$N83)),IF(AND(AY$18&gt;=1*($O83&amp;":"&amp;$P83),AY$18&lt;=1*($R83&amp;":"&amp;$S83)), "休",1),"")))</f>
        <v/>
      </c>
      <c r="AZ83" s="480" t="str">
        <f t="shared" si="125"/>
        <v/>
      </c>
      <c r="BA83" s="476" t="str">
        <f t="shared" si="125"/>
        <v/>
      </c>
      <c r="BB83" s="476" t="str">
        <f t="shared" si="125"/>
        <v/>
      </c>
      <c r="BC83" s="477" t="str">
        <f t="shared" si="125"/>
        <v/>
      </c>
      <c r="BD83" s="478" t="str">
        <f t="shared" si="125"/>
        <v/>
      </c>
      <c r="BE83" s="476" t="str">
        <f t="shared" si="125"/>
        <v/>
      </c>
      <c r="BF83" s="476" t="str">
        <f t="shared" si="125"/>
        <v/>
      </c>
      <c r="BG83" s="479" t="str">
        <f t="shared" si="125"/>
        <v/>
      </c>
      <c r="BH83" s="480" t="str">
        <f t="shared" si="125"/>
        <v/>
      </c>
      <c r="BI83" s="476" t="str">
        <f t="shared" si="125"/>
        <v/>
      </c>
      <c r="BJ83" s="476" t="str">
        <f t="shared" si="125"/>
        <v/>
      </c>
      <c r="BK83" s="477" t="str">
        <f t="shared" si="125"/>
        <v/>
      </c>
      <c r="BL83" s="478" t="str">
        <f t="shared" si="125"/>
        <v/>
      </c>
      <c r="BM83" s="476" t="str">
        <f t="shared" si="125"/>
        <v/>
      </c>
      <c r="BN83" s="476" t="str">
        <f t="shared" si="125"/>
        <v/>
      </c>
      <c r="BO83" s="479" t="str">
        <f t="shared" si="125"/>
        <v/>
      </c>
      <c r="BP83" s="478" t="str">
        <f t="shared" si="124"/>
        <v/>
      </c>
      <c r="BQ83" s="476" t="str">
        <f t="shared" si="124"/>
        <v/>
      </c>
      <c r="BR83" s="476" t="str">
        <f t="shared" si="124"/>
        <v/>
      </c>
      <c r="BS83" s="479" t="str">
        <f t="shared" si="124"/>
        <v/>
      </c>
      <c r="BT83" s="480" t="str">
        <f t="shared" si="124"/>
        <v/>
      </c>
      <c r="BU83" s="476" t="str">
        <f t="shared" si="124"/>
        <v/>
      </c>
      <c r="BV83" s="476" t="str">
        <f t="shared" si="124"/>
        <v/>
      </c>
      <c r="BW83" s="481" t="str">
        <f t="shared" si="124"/>
        <v/>
      </c>
      <c r="BX83" s="461"/>
    </row>
    <row r="84" spans="1:76" ht="15.95" customHeight="1">
      <c r="A84" s="491"/>
      <c r="B84" s="419" t="s">
        <v>785</v>
      </c>
      <c r="C84" s="473" t="str">
        <f>VLOOKUP(B84,'p10'!C:T,17,0)&amp;""</f>
        <v>×</v>
      </c>
      <c r="D84" s="419" t="str">
        <f>VLOOKUP(B84,'p10'!C:T,2,0)&amp;""</f>
        <v/>
      </c>
      <c r="E84" s="419" t="str">
        <f>VLOOKUP(B84,'p10'!C:T,5,0)&amp;""</f>
        <v/>
      </c>
      <c r="F84" s="419" t="str">
        <f>VLOOKUP(B84,'p10'!C:T,7,0)&amp;""</f>
        <v/>
      </c>
      <c r="G84" s="483" t="str">
        <f>VLOOKUP(B84,'p10'!C:T,15,0)&amp;""</f>
        <v/>
      </c>
      <c r="H84" s="483" t="str">
        <f>VLOOKUP(B84,'p10'!C:T,16,0)&amp;""</f>
        <v/>
      </c>
      <c r="I84" s="431"/>
      <c r="J84" s="432"/>
      <c r="K84" s="434"/>
      <c r="L84" s="373" t="s">
        <v>656</v>
      </c>
      <c r="M84" s="435"/>
      <c r="N84" s="558"/>
      <c r="O84" s="559"/>
      <c r="P84" s="434"/>
      <c r="Q84" s="373" t="s">
        <v>656</v>
      </c>
      <c r="R84" s="435"/>
      <c r="S84" s="433"/>
      <c r="T84" s="374" t="str">
        <f t="shared" ref="T84:AI99" si="128">IF($O84="",IF(OR($J84="",$M84=""),"",IF(AND(T$18&gt;=1*($J84&amp;":"&amp;$K84),T$18&lt;=1*($M84&amp;":"&amp;$N84)),1,"")),IF(OR($J84="",$M84=""),"",IF(AND(T$18&gt;=1*($J84&amp;":"&amp;$K84),T$18&lt;=1*($M84&amp;":"&amp;$N84)),IF(AND(T$18&gt;=1*($O84&amp;":"&amp;$P84),T$18&lt;=1*($R84&amp;":"&amp;$S84)), "休",1),"")))</f>
        <v/>
      </c>
      <c r="U84" s="445" t="str">
        <f t="shared" si="128"/>
        <v/>
      </c>
      <c r="V84" s="445" t="str">
        <f t="shared" si="128"/>
        <v/>
      </c>
      <c r="W84" s="446" t="str">
        <f t="shared" si="128"/>
        <v/>
      </c>
      <c r="X84" s="458" t="str">
        <f t="shared" si="128"/>
        <v/>
      </c>
      <c r="Y84" s="445" t="str">
        <f t="shared" si="128"/>
        <v/>
      </c>
      <c r="Z84" s="445" t="str">
        <f t="shared" si="128"/>
        <v/>
      </c>
      <c r="AA84" s="457" t="str">
        <f t="shared" si="128"/>
        <v/>
      </c>
      <c r="AB84" s="447" t="str">
        <f t="shared" si="128"/>
        <v/>
      </c>
      <c r="AC84" s="445" t="str">
        <f t="shared" si="128"/>
        <v/>
      </c>
      <c r="AD84" s="445" t="str">
        <f t="shared" si="128"/>
        <v/>
      </c>
      <c r="AE84" s="446" t="str">
        <f t="shared" si="128"/>
        <v/>
      </c>
      <c r="AF84" s="458" t="str">
        <f t="shared" si="128"/>
        <v/>
      </c>
      <c r="AG84" s="445" t="str">
        <f t="shared" si="128"/>
        <v/>
      </c>
      <c r="AH84" s="445" t="str">
        <f t="shared" si="128"/>
        <v/>
      </c>
      <c r="AI84" s="457" t="str">
        <f t="shared" si="126"/>
        <v/>
      </c>
      <c r="AJ84" s="447" t="str">
        <f t="shared" si="126"/>
        <v/>
      </c>
      <c r="AK84" s="445" t="str">
        <f t="shared" si="126"/>
        <v/>
      </c>
      <c r="AL84" s="445" t="str">
        <f t="shared" si="126"/>
        <v/>
      </c>
      <c r="AM84" s="446" t="str">
        <f t="shared" si="126"/>
        <v/>
      </c>
      <c r="AN84" s="458" t="str">
        <f t="shared" si="126"/>
        <v/>
      </c>
      <c r="AO84" s="445" t="str">
        <f t="shared" si="126"/>
        <v/>
      </c>
      <c r="AP84" s="445" t="str">
        <f t="shared" si="126"/>
        <v/>
      </c>
      <c r="AQ84" s="457" t="str">
        <f t="shared" si="126"/>
        <v/>
      </c>
      <c r="AR84" s="447" t="str">
        <f t="shared" si="126"/>
        <v/>
      </c>
      <c r="AS84" s="445" t="str">
        <f t="shared" si="126"/>
        <v/>
      </c>
      <c r="AT84" s="445" t="str">
        <f t="shared" si="126"/>
        <v/>
      </c>
      <c r="AU84" s="446" t="str">
        <f t="shared" si="126"/>
        <v/>
      </c>
      <c r="AV84" s="458" t="str">
        <f t="shared" si="126"/>
        <v/>
      </c>
      <c r="AW84" s="445" t="str">
        <f t="shared" si="126"/>
        <v/>
      </c>
      <c r="AX84" s="445" t="str">
        <f t="shared" si="126"/>
        <v/>
      </c>
      <c r="AY84" s="457" t="str">
        <f t="shared" si="127"/>
        <v/>
      </c>
      <c r="AZ84" s="447" t="str">
        <f t="shared" si="125"/>
        <v/>
      </c>
      <c r="BA84" s="445" t="str">
        <f t="shared" si="125"/>
        <v/>
      </c>
      <c r="BB84" s="445" t="str">
        <f t="shared" si="125"/>
        <v/>
      </c>
      <c r="BC84" s="446" t="str">
        <f t="shared" si="125"/>
        <v/>
      </c>
      <c r="BD84" s="458" t="str">
        <f t="shared" si="125"/>
        <v/>
      </c>
      <c r="BE84" s="445" t="str">
        <f t="shared" si="125"/>
        <v/>
      </c>
      <c r="BF84" s="445" t="str">
        <f t="shared" si="125"/>
        <v/>
      </c>
      <c r="BG84" s="457" t="str">
        <f t="shared" si="125"/>
        <v/>
      </c>
      <c r="BH84" s="447" t="str">
        <f t="shared" si="125"/>
        <v/>
      </c>
      <c r="BI84" s="445" t="str">
        <f t="shared" si="125"/>
        <v/>
      </c>
      <c r="BJ84" s="445" t="str">
        <f t="shared" si="125"/>
        <v/>
      </c>
      <c r="BK84" s="446" t="str">
        <f t="shared" si="125"/>
        <v/>
      </c>
      <c r="BL84" s="458" t="str">
        <f t="shared" si="125"/>
        <v/>
      </c>
      <c r="BM84" s="445" t="str">
        <f t="shared" si="125"/>
        <v/>
      </c>
      <c r="BN84" s="445" t="str">
        <f t="shared" si="125"/>
        <v/>
      </c>
      <c r="BO84" s="457" t="str">
        <f t="shared" si="125"/>
        <v/>
      </c>
      <c r="BP84" s="458" t="str">
        <f t="shared" si="124"/>
        <v/>
      </c>
      <c r="BQ84" s="445" t="str">
        <f t="shared" si="124"/>
        <v/>
      </c>
      <c r="BR84" s="445" t="str">
        <f t="shared" si="124"/>
        <v/>
      </c>
      <c r="BS84" s="457" t="str">
        <f t="shared" si="124"/>
        <v/>
      </c>
      <c r="BT84" s="447" t="str">
        <f t="shared" si="124"/>
        <v/>
      </c>
      <c r="BU84" s="445" t="str">
        <f t="shared" si="124"/>
        <v/>
      </c>
      <c r="BV84" s="445" t="str">
        <f t="shared" si="124"/>
        <v/>
      </c>
      <c r="BW84" s="448" t="str">
        <f t="shared" si="124"/>
        <v/>
      </c>
    </row>
    <row r="85" spans="1:76" ht="15.95" customHeight="1">
      <c r="A85" s="491"/>
      <c r="B85" s="419" t="s">
        <v>786</v>
      </c>
      <c r="C85" s="483" t="str">
        <f>VLOOKUP(B85,'p10'!C:T,17,0)&amp;""</f>
        <v>×</v>
      </c>
      <c r="D85" s="419" t="str">
        <f>VLOOKUP(B85,'p10'!C:T,2,0)&amp;""</f>
        <v/>
      </c>
      <c r="E85" s="419" t="str">
        <f>VLOOKUP(B85,'p10'!C:T,5,0)&amp;""</f>
        <v/>
      </c>
      <c r="F85" s="419" t="str">
        <f>VLOOKUP(B85,'p10'!C:T,7,0)&amp;""</f>
        <v/>
      </c>
      <c r="G85" s="483" t="str">
        <f>VLOOKUP(B85,'p10'!C:T,15,0)&amp;""</f>
        <v/>
      </c>
      <c r="H85" s="483" t="str">
        <f>VLOOKUP(B85,'p10'!C:T,16,0)&amp;""</f>
        <v/>
      </c>
      <c r="I85" s="431"/>
      <c r="J85" s="432"/>
      <c r="K85" s="434"/>
      <c r="L85" s="373" t="s">
        <v>656</v>
      </c>
      <c r="M85" s="435"/>
      <c r="N85" s="558"/>
      <c r="O85" s="559"/>
      <c r="P85" s="434"/>
      <c r="Q85" s="373" t="s">
        <v>656</v>
      </c>
      <c r="R85" s="435"/>
      <c r="S85" s="433"/>
      <c r="T85" s="374" t="str">
        <f t="shared" si="128"/>
        <v/>
      </c>
      <c r="U85" s="445" t="str">
        <f t="shared" si="128"/>
        <v/>
      </c>
      <c r="V85" s="445" t="str">
        <f t="shared" si="128"/>
        <v/>
      </c>
      <c r="W85" s="446" t="str">
        <f t="shared" si="128"/>
        <v/>
      </c>
      <c r="X85" s="458" t="str">
        <f t="shared" si="128"/>
        <v/>
      </c>
      <c r="Y85" s="445" t="str">
        <f t="shared" si="128"/>
        <v/>
      </c>
      <c r="Z85" s="445" t="str">
        <f t="shared" si="128"/>
        <v/>
      </c>
      <c r="AA85" s="457" t="str">
        <f t="shared" si="128"/>
        <v/>
      </c>
      <c r="AB85" s="447" t="str">
        <f t="shared" si="128"/>
        <v/>
      </c>
      <c r="AC85" s="445" t="str">
        <f t="shared" si="128"/>
        <v/>
      </c>
      <c r="AD85" s="445" t="str">
        <f t="shared" si="128"/>
        <v/>
      </c>
      <c r="AE85" s="446" t="str">
        <f t="shared" si="128"/>
        <v/>
      </c>
      <c r="AF85" s="458" t="str">
        <f t="shared" si="128"/>
        <v/>
      </c>
      <c r="AG85" s="445" t="str">
        <f t="shared" si="128"/>
        <v/>
      </c>
      <c r="AH85" s="445" t="str">
        <f t="shared" si="128"/>
        <v/>
      </c>
      <c r="AI85" s="457" t="str">
        <f t="shared" si="126"/>
        <v/>
      </c>
      <c r="AJ85" s="447" t="str">
        <f t="shared" si="126"/>
        <v/>
      </c>
      <c r="AK85" s="445" t="str">
        <f t="shared" si="126"/>
        <v/>
      </c>
      <c r="AL85" s="445" t="str">
        <f t="shared" si="126"/>
        <v/>
      </c>
      <c r="AM85" s="446" t="str">
        <f t="shared" si="126"/>
        <v/>
      </c>
      <c r="AN85" s="458" t="str">
        <f t="shared" si="126"/>
        <v/>
      </c>
      <c r="AO85" s="445" t="str">
        <f t="shared" si="126"/>
        <v/>
      </c>
      <c r="AP85" s="445" t="str">
        <f t="shared" si="126"/>
        <v/>
      </c>
      <c r="AQ85" s="457" t="str">
        <f t="shared" si="126"/>
        <v/>
      </c>
      <c r="AR85" s="447" t="str">
        <f t="shared" si="126"/>
        <v/>
      </c>
      <c r="AS85" s="445" t="str">
        <f t="shared" si="126"/>
        <v/>
      </c>
      <c r="AT85" s="445" t="str">
        <f t="shared" si="126"/>
        <v/>
      </c>
      <c r="AU85" s="446" t="str">
        <f t="shared" si="126"/>
        <v/>
      </c>
      <c r="AV85" s="458" t="str">
        <f t="shared" si="126"/>
        <v/>
      </c>
      <c r="AW85" s="445" t="str">
        <f t="shared" si="126"/>
        <v/>
      </c>
      <c r="AX85" s="445" t="str">
        <f t="shared" si="126"/>
        <v/>
      </c>
      <c r="AY85" s="457" t="str">
        <f t="shared" si="127"/>
        <v/>
      </c>
      <c r="AZ85" s="447" t="str">
        <f t="shared" si="125"/>
        <v/>
      </c>
      <c r="BA85" s="445" t="str">
        <f t="shared" si="125"/>
        <v/>
      </c>
      <c r="BB85" s="445" t="str">
        <f t="shared" si="125"/>
        <v/>
      </c>
      <c r="BC85" s="446" t="str">
        <f t="shared" si="125"/>
        <v/>
      </c>
      <c r="BD85" s="458" t="str">
        <f t="shared" si="125"/>
        <v/>
      </c>
      <c r="BE85" s="445" t="str">
        <f t="shared" si="125"/>
        <v/>
      </c>
      <c r="BF85" s="445" t="str">
        <f t="shared" si="125"/>
        <v/>
      </c>
      <c r="BG85" s="457" t="str">
        <f t="shared" si="125"/>
        <v/>
      </c>
      <c r="BH85" s="447" t="str">
        <f t="shared" si="125"/>
        <v/>
      </c>
      <c r="BI85" s="445" t="str">
        <f t="shared" si="125"/>
        <v/>
      </c>
      <c r="BJ85" s="445" t="str">
        <f t="shared" si="125"/>
        <v/>
      </c>
      <c r="BK85" s="446" t="str">
        <f t="shared" si="125"/>
        <v/>
      </c>
      <c r="BL85" s="458" t="str">
        <f t="shared" si="125"/>
        <v/>
      </c>
      <c r="BM85" s="445" t="str">
        <f t="shared" si="125"/>
        <v/>
      </c>
      <c r="BN85" s="445" t="str">
        <f t="shared" si="125"/>
        <v/>
      </c>
      <c r="BO85" s="457" t="str">
        <f t="shared" si="125"/>
        <v/>
      </c>
      <c r="BP85" s="458" t="str">
        <f t="shared" si="124"/>
        <v/>
      </c>
      <c r="BQ85" s="445" t="str">
        <f t="shared" si="124"/>
        <v/>
      </c>
      <c r="BR85" s="445" t="str">
        <f t="shared" si="124"/>
        <v/>
      </c>
      <c r="BS85" s="457" t="str">
        <f t="shared" si="124"/>
        <v/>
      </c>
      <c r="BT85" s="447" t="str">
        <f t="shared" si="124"/>
        <v/>
      </c>
      <c r="BU85" s="445" t="str">
        <f t="shared" si="124"/>
        <v/>
      </c>
      <c r="BV85" s="445" t="str">
        <f t="shared" si="124"/>
        <v/>
      </c>
      <c r="BW85" s="448" t="str">
        <f t="shared" si="124"/>
        <v/>
      </c>
    </row>
    <row r="86" spans="1:76" ht="15.95" customHeight="1">
      <c r="A86" s="491"/>
      <c r="B86" s="419" t="s">
        <v>787</v>
      </c>
      <c r="C86" s="473" t="str">
        <f>VLOOKUP(B86,'p10'!C:T,17,0)&amp;""</f>
        <v>×</v>
      </c>
      <c r="D86" s="419" t="str">
        <f>VLOOKUP(B86,'p10'!C:T,2,0)&amp;""</f>
        <v/>
      </c>
      <c r="E86" s="419" t="str">
        <f>VLOOKUP(B86,'p10'!C:T,5,0)&amp;""</f>
        <v/>
      </c>
      <c r="F86" s="419" t="str">
        <f>VLOOKUP(B86,'p10'!C:T,7,0)&amp;""</f>
        <v/>
      </c>
      <c r="G86" s="483" t="str">
        <f>VLOOKUP(B86,'p10'!C:T,15,0)&amp;""</f>
        <v/>
      </c>
      <c r="H86" s="483" t="str">
        <f>VLOOKUP(B86,'p10'!C:T,16,0)&amp;""</f>
        <v/>
      </c>
      <c r="I86" s="431"/>
      <c r="J86" s="432"/>
      <c r="K86" s="434"/>
      <c r="L86" s="373" t="s">
        <v>656</v>
      </c>
      <c r="M86" s="435"/>
      <c r="N86" s="558"/>
      <c r="O86" s="559"/>
      <c r="P86" s="434"/>
      <c r="Q86" s="373" t="s">
        <v>656</v>
      </c>
      <c r="R86" s="435"/>
      <c r="S86" s="433"/>
      <c r="T86" s="374" t="str">
        <f t="shared" si="128"/>
        <v/>
      </c>
      <c r="U86" s="445" t="str">
        <f t="shared" si="128"/>
        <v/>
      </c>
      <c r="V86" s="445" t="str">
        <f t="shared" si="128"/>
        <v/>
      </c>
      <c r="W86" s="446" t="str">
        <f t="shared" si="128"/>
        <v/>
      </c>
      <c r="X86" s="458" t="str">
        <f t="shared" si="128"/>
        <v/>
      </c>
      <c r="Y86" s="445" t="str">
        <f t="shared" si="128"/>
        <v/>
      </c>
      <c r="Z86" s="445" t="str">
        <f t="shared" si="128"/>
        <v/>
      </c>
      <c r="AA86" s="457" t="str">
        <f t="shared" si="128"/>
        <v/>
      </c>
      <c r="AB86" s="447" t="str">
        <f t="shared" si="128"/>
        <v/>
      </c>
      <c r="AC86" s="445" t="str">
        <f t="shared" si="128"/>
        <v/>
      </c>
      <c r="AD86" s="445" t="str">
        <f t="shared" si="128"/>
        <v/>
      </c>
      <c r="AE86" s="446" t="str">
        <f t="shared" si="128"/>
        <v/>
      </c>
      <c r="AF86" s="458" t="str">
        <f t="shared" si="128"/>
        <v/>
      </c>
      <c r="AG86" s="445" t="str">
        <f t="shared" si="128"/>
        <v/>
      </c>
      <c r="AH86" s="445" t="str">
        <f t="shared" si="128"/>
        <v/>
      </c>
      <c r="AI86" s="457" t="str">
        <f t="shared" si="126"/>
        <v/>
      </c>
      <c r="AJ86" s="447" t="str">
        <f t="shared" si="126"/>
        <v/>
      </c>
      <c r="AK86" s="445" t="str">
        <f t="shared" si="126"/>
        <v/>
      </c>
      <c r="AL86" s="445" t="str">
        <f t="shared" si="126"/>
        <v/>
      </c>
      <c r="AM86" s="446" t="str">
        <f t="shared" si="126"/>
        <v/>
      </c>
      <c r="AN86" s="458" t="str">
        <f t="shared" si="126"/>
        <v/>
      </c>
      <c r="AO86" s="445" t="str">
        <f t="shared" si="126"/>
        <v/>
      </c>
      <c r="AP86" s="445" t="str">
        <f t="shared" si="126"/>
        <v/>
      </c>
      <c r="AQ86" s="457" t="str">
        <f t="shared" si="126"/>
        <v/>
      </c>
      <c r="AR86" s="447" t="str">
        <f t="shared" si="126"/>
        <v/>
      </c>
      <c r="AS86" s="445" t="str">
        <f t="shared" si="126"/>
        <v/>
      </c>
      <c r="AT86" s="445" t="str">
        <f t="shared" si="126"/>
        <v/>
      </c>
      <c r="AU86" s="446" t="str">
        <f t="shared" si="126"/>
        <v/>
      </c>
      <c r="AV86" s="458" t="str">
        <f t="shared" si="126"/>
        <v/>
      </c>
      <c r="AW86" s="445" t="str">
        <f t="shared" si="126"/>
        <v/>
      </c>
      <c r="AX86" s="445" t="str">
        <f t="shared" si="126"/>
        <v/>
      </c>
      <c r="AY86" s="457" t="str">
        <f t="shared" si="127"/>
        <v/>
      </c>
      <c r="AZ86" s="447" t="str">
        <f t="shared" si="125"/>
        <v/>
      </c>
      <c r="BA86" s="445" t="str">
        <f t="shared" si="125"/>
        <v/>
      </c>
      <c r="BB86" s="445" t="str">
        <f t="shared" si="125"/>
        <v/>
      </c>
      <c r="BC86" s="446" t="str">
        <f t="shared" si="125"/>
        <v/>
      </c>
      <c r="BD86" s="458" t="str">
        <f t="shared" si="125"/>
        <v/>
      </c>
      <c r="BE86" s="445" t="str">
        <f t="shared" si="125"/>
        <v/>
      </c>
      <c r="BF86" s="445" t="str">
        <f t="shared" si="125"/>
        <v/>
      </c>
      <c r="BG86" s="457" t="str">
        <f t="shared" si="125"/>
        <v/>
      </c>
      <c r="BH86" s="447" t="str">
        <f t="shared" si="125"/>
        <v/>
      </c>
      <c r="BI86" s="445" t="str">
        <f t="shared" si="125"/>
        <v/>
      </c>
      <c r="BJ86" s="445" t="str">
        <f t="shared" si="125"/>
        <v/>
      </c>
      <c r="BK86" s="446" t="str">
        <f t="shared" si="125"/>
        <v/>
      </c>
      <c r="BL86" s="458" t="str">
        <f t="shared" si="125"/>
        <v/>
      </c>
      <c r="BM86" s="445" t="str">
        <f t="shared" si="125"/>
        <v/>
      </c>
      <c r="BN86" s="445" t="str">
        <f t="shared" si="125"/>
        <v/>
      </c>
      <c r="BO86" s="457" t="str">
        <f t="shared" si="125"/>
        <v/>
      </c>
      <c r="BP86" s="458" t="str">
        <f t="shared" si="124"/>
        <v/>
      </c>
      <c r="BQ86" s="445" t="str">
        <f t="shared" si="124"/>
        <v/>
      </c>
      <c r="BR86" s="445" t="str">
        <f t="shared" si="124"/>
        <v/>
      </c>
      <c r="BS86" s="457" t="str">
        <f t="shared" si="124"/>
        <v/>
      </c>
      <c r="BT86" s="447" t="str">
        <f t="shared" si="124"/>
        <v/>
      </c>
      <c r="BU86" s="445" t="str">
        <f t="shared" si="124"/>
        <v/>
      </c>
      <c r="BV86" s="445" t="str">
        <f t="shared" si="124"/>
        <v/>
      </c>
      <c r="BW86" s="448" t="str">
        <f t="shared" si="124"/>
        <v/>
      </c>
    </row>
    <row r="87" spans="1:76" ht="15.95" customHeight="1">
      <c r="A87" s="491"/>
      <c r="B87" s="419" t="s">
        <v>788</v>
      </c>
      <c r="C87" s="483" t="str">
        <f>VLOOKUP(B87,'p10'!C:T,17,0)&amp;""</f>
        <v>×</v>
      </c>
      <c r="D87" s="419" t="str">
        <f>VLOOKUP(B87,'p10'!C:T,2,0)&amp;""</f>
        <v/>
      </c>
      <c r="E87" s="419" t="str">
        <f>VLOOKUP(B87,'p10'!C:T,5,0)&amp;""</f>
        <v/>
      </c>
      <c r="F87" s="419" t="str">
        <f>VLOOKUP(B87,'p10'!C:T,7,0)&amp;""</f>
        <v/>
      </c>
      <c r="G87" s="483" t="str">
        <f>VLOOKUP(B87,'p10'!C:T,15,0)&amp;""</f>
        <v/>
      </c>
      <c r="H87" s="483" t="str">
        <f>VLOOKUP(B87,'p10'!C:T,16,0)&amp;""</f>
        <v/>
      </c>
      <c r="I87" s="431"/>
      <c r="J87" s="432"/>
      <c r="K87" s="434"/>
      <c r="L87" s="373" t="s">
        <v>656</v>
      </c>
      <c r="M87" s="435"/>
      <c r="N87" s="558"/>
      <c r="O87" s="559"/>
      <c r="P87" s="434"/>
      <c r="Q87" s="373" t="s">
        <v>656</v>
      </c>
      <c r="R87" s="435"/>
      <c r="S87" s="433"/>
      <c r="T87" s="374" t="str">
        <f t="shared" si="128"/>
        <v/>
      </c>
      <c r="U87" s="445" t="str">
        <f t="shared" si="128"/>
        <v/>
      </c>
      <c r="V87" s="445" t="str">
        <f t="shared" si="128"/>
        <v/>
      </c>
      <c r="W87" s="446" t="str">
        <f t="shared" si="128"/>
        <v/>
      </c>
      <c r="X87" s="458" t="str">
        <f t="shared" si="128"/>
        <v/>
      </c>
      <c r="Y87" s="445" t="str">
        <f t="shared" si="128"/>
        <v/>
      </c>
      <c r="Z87" s="445" t="str">
        <f t="shared" si="128"/>
        <v/>
      </c>
      <c r="AA87" s="457" t="str">
        <f t="shared" si="128"/>
        <v/>
      </c>
      <c r="AB87" s="447" t="str">
        <f t="shared" si="128"/>
        <v/>
      </c>
      <c r="AC87" s="445" t="str">
        <f t="shared" si="128"/>
        <v/>
      </c>
      <c r="AD87" s="445" t="str">
        <f t="shared" si="128"/>
        <v/>
      </c>
      <c r="AE87" s="446" t="str">
        <f t="shared" si="128"/>
        <v/>
      </c>
      <c r="AF87" s="458" t="str">
        <f t="shared" si="128"/>
        <v/>
      </c>
      <c r="AG87" s="445" t="str">
        <f t="shared" si="128"/>
        <v/>
      </c>
      <c r="AH87" s="445" t="str">
        <f t="shared" si="128"/>
        <v/>
      </c>
      <c r="AI87" s="457" t="str">
        <f t="shared" si="126"/>
        <v/>
      </c>
      <c r="AJ87" s="447" t="str">
        <f t="shared" si="126"/>
        <v/>
      </c>
      <c r="AK87" s="445" t="str">
        <f t="shared" si="126"/>
        <v/>
      </c>
      <c r="AL87" s="445" t="str">
        <f t="shared" si="126"/>
        <v/>
      </c>
      <c r="AM87" s="446" t="str">
        <f t="shared" si="126"/>
        <v/>
      </c>
      <c r="AN87" s="458" t="str">
        <f t="shared" si="126"/>
        <v/>
      </c>
      <c r="AO87" s="445" t="str">
        <f t="shared" si="126"/>
        <v/>
      </c>
      <c r="AP87" s="445" t="str">
        <f t="shared" si="126"/>
        <v/>
      </c>
      <c r="AQ87" s="457" t="str">
        <f t="shared" si="126"/>
        <v/>
      </c>
      <c r="AR87" s="447" t="str">
        <f t="shared" si="126"/>
        <v/>
      </c>
      <c r="AS87" s="445" t="str">
        <f t="shared" si="126"/>
        <v/>
      </c>
      <c r="AT87" s="445" t="str">
        <f t="shared" si="126"/>
        <v/>
      </c>
      <c r="AU87" s="446" t="str">
        <f t="shared" si="126"/>
        <v/>
      </c>
      <c r="AV87" s="458" t="str">
        <f t="shared" si="126"/>
        <v/>
      </c>
      <c r="AW87" s="445" t="str">
        <f t="shared" si="126"/>
        <v/>
      </c>
      <c r="AX87" s="445" t="str">
        <f t="shared" si="126"/>
        <v/>
      </c>
      <c r="AY87" s="457" t="str">
        <f t="shared" si="127"/>
        <v/>
      </c>
      <c r="AZ87" s="447" t="str">
        <f t="shared" si="125"/>
        <v/>
      </c>
      <c r="BA87" s="445" t="str">
        <f t="shared" si="125"/>
        <v/>
      </c>
      <c r="BB87" s="445" t="str">
        <f t="shared" si="125"/>
        <v/>
      </c>
      <c r="BC87" s="446" t="str">
        <f t="shared" si="125"/>
        <v/>
      </c>
      <c r="BD87" s="458" t="str">
        <f t="shared" si="125"/>
        <v/>
      </c>
      <c r="BE87" s="445" t="str">
        <f t="shared" si="125"/>
        <v/>
      </c>
      <c r="BF87" s="445" t="str">
        <f t="shared" si="125"/>
        <v/>
      </c>
      <c r="BG87" s="457" t="str">
        <f t="shared" si="125"/>
        <v/>
      </c>
      <c r="BH87" s="447" t="str">
        <f t="shared" si="125"/>
        <v/>
      </c>
      <c r="BI87" s="445" t="str">
        <f t="shared" si="125"/>
        <v/>
      </c>
      <c r="BJ87" s="445" t="str">
        <f t="shared" si="125"/>
        <v/>
      </c>
      <c r="BK87" s="446" t="str">
        <f t="shared" si="125"/>
        <v/>
      </c>
      <c r="BL87" s="458" t="str">
        <f t="shared" si="125"/>
        <v/>
      </c>
      <c r="BM87" s="445" t="str">
        <f t="shared" si="125"/>
        <v/>
      </c>
      <c r="BN87" s="445" t="str">
        <f t="shared" si="125"/>
        <v/>
      </c>
      <c r="BO87" s="457" t="str">
        <f t="shared" si="125"/>
        <v/>
      </c>
      <c r="BP87" s="458" t="str">
        <f t="shared" si="124"/>
        <v/>
      </c>
      <c r="BQ87" s="445" t="str">
        <f t="shared" si="124"/>
        <v/>
      </c>
      <c r="BR87" s="445" t="str">
        <f t="shared" si="124"/>
        <v/>
      </c>
      <c r="BS87" s="457" t="str">
        <f t="shared" si="124"/>
        <v/>
      </c>
      <c r="BT87" s="447" t="str">
        <f t="shared" si="124"/>
        <v/>
      </c>
      <c r="BU87" s="445" t="str">
        <f t="shared" si="124"/>
        <v/>
      </c>
      <c r="BV87" s="445" t="str">
        <f t="shared" si="124"/>
        <v/>
      </c>
      <c r="BW87" s="448" t="str">
        <f t="shared" si="124"/>
        <v/>
      </c>
    </row>
    <row r="88" spans="1:76" ht="15.95" customHeight="1">
      <c r="A88" s="491"/>
      <c r="B88" s="419" t="s">
        <v>789</v>
      </c>
      <c r="C88" s="473" t="str">
        <f>VLOOKUP(B88,'p10'!C:T,17,0)&amp;""</f>
        <v>×</v>
      </c>
      <c r="D88" s="419" t="str">
        <f>VLOOKUP(B88,'p10'!C:T,2,0)&amp;""</f>
        <v/>
      </c>
      <c r="E88" s="419" t="str">
        <f>VLOOKUP(B88,'p10'!C:T,5,0)&amp;""</f>
        <v/>
      </c>
      <c r="F88" s="419" t="str">
        <f>VLOOKUP(B88,'p10'!C:T,7,0)&amp;""</f>
        <v/>
      </c>
      <c r="G88" s="483" t="str">
        <f>VLOOKUP(B88,'p10'!C:T,15,0)&amp;""</f>
        <v/>
      </c>
      <c r="H88" s="483" t="str">
        <f>VLOOKUP(B88,'p10'!C:T,16,0)&amp;""</f>
        <v/>
      </c>
      <c r="I88" s="431"/>
      <c r="J88" s="432"/>
      <c r="K88" s="434"/>
      <c r="L88" s="373" t="s">
        <v>656</v>
      </c>
      <c r="M88" s="435"/>
      <c r="N88" s="558"/>
      <c r="O88" s="559"/>
      <c r="P88" s="434"/>
      <c r="Q88" s="373" t="s">
        <v>656</v>
      </c>
      <c r="R88" s="435"/>
      <c r="S88" s="433"/>
      <c r="T88" s="374" t="str">
        <f t="shared" si="128"/>
        <v/>
      </c>
      <c r="U88" s="445" t="str">
        <f t="shared" si="128"/>
        <v/>
      </c>
      <c r="V88" s="445" t="str">
        <f t="shared" si="128"/>
        <v/>
      </c>
      <c r="W88" s="446" t="str">
        <f t="shared" si="128"/>
        <v/>
      </c>
      <c r="X88" s="458" t="str">
        <f t="shared" si="128"/>
        <v/>
      </c>
      <c r="Y88" s="445" t="str">
        <f t="shared" si="128"/>
        <v/>
      </c>
      <c r="Z88" s="445" t="str">
        <f t="shared" si="128"/>
        <v/>
      </c>
      <c r="AA88" s="457" t="str">
        <f t="shared" si="128"/>
        <v/>
      </c>
      <c r="AB88" s="447" t="str">
        <f t="shared" si="128"/>
        <v/>
      </c>
      <c r="AC88" s="445" t="str">
        <f t="shared" si="128"/>
        <v/>
      </c>
      <c r="AD88" s="445" t="str">
        <f t="shared" si="128"/>
        <v/>
      </c>
      <c r="AE88" s="446" t="str">
        <f t="shared" si="128"/>
        <v/>
      </c>
      <c r="AF88" s="458" t="str">
        <f t="shared" si="128"/>
        <v/>
      </c>
      <c r="AG88" s="445" t="str">
        <f t="shared" si="128"/>
        <v/>
      </c>
      <c r="AH88" s="445" t="str">
        <f t="shared" si="128"/>
        <v/>
      </c>
      <c r="AI88" s="457" t="str">
        <f t="shared" si="126"/>
        <v/>
      </c>
      <c r="AJ88" s="447" t="str">
        <f t="shared" si="126"/>
        <v/>
      </c>
      <c r="AK88" s="445" t="str">
        <f t="shared" si="126"/>
        <v/>
      </c>
      <c r="AL88" s="445" t="str">
        <f t="shared" si="126"/>
        <v/>
      </c>
      <c r="AM88" s="446" t="str">
        <f t="shared" si="126"/>
        <v/>
      </c>
      <c r="AN88" s="458" t="str">
        <f t="shared" si="126"/>
        <v/>
      </c>
      <c r="AO88" s="445" t="str">
        <f t="shared" si="126"/>
        <v/>
      </c>
      <c r="AP88" s="445" t="str">
        <f t="shared" si="126"/>
        <v/>
      </c>
      <c r="AQ88" s="457" t="str">
        <f t="shared" si="126"/>
        <v/>
      </c>
      <c r="AR88" s="447" t="str">
        <f t="shared" si="126"/>
        <v/>
      </c>
      <c r="AS88" s="445" t="str">
        <f t="shared" si="126"/>
        <v/>
      </c>
      <c r="AT88" s="445" t="str">
        <f t="shared" si="126"/>
        <v/>
      </c>
      <c r="AU88" s="446" t="str">
        <f t="shared" si="126"/>
        <v/>
      </c>
      <c r="AV88" s="458" t="str">
        <f t="shared" si="126"/>
        <v/>
      </c>
      <c r="AW88" s="445" t="str">
        <f t="shared" si="126"/>
        <v/>
      </c>
      <c r="AX88" s="445" t="str">
        <f t="shared" si="126"/>
        <v/>
      </c>
      <c r="AY88" s="457" t="str">
        <f t="shared" si="127"/>
        <v/>
      </c>
      <c r="AZ88" s="447" t="str">
        <f t="shared" si="125"/>
        <v/>
      </c>
      <c r="BA88" s="445" t="str">
        <f t="shared" si="125"/>
        <v/>
      </c>
      <c r="BB88" s="445" t="str">
        <f t="shared" si="125"/>
        <v/>
      </c>
      <c r="BC88" s="446" t="str">
        <f t="shared" si="125"/>
        <v/>
      </c>
      <c r="BD88" s="458" t="str">
        <f t="shared" si="125"/>
        <v/>
      </c>
      <c r="BE88" s="445" t="str">
        <f t="shared" si="125"/>
        <v/>
      </c>
      <c r="BF88" s="445" t="str">
        <f t="shared" si="125"/>
        <v/>
      </c>
      <c r="BG88" s="457" t="str">
        <f t="shared" si="125"/>
        <v/>
      </c>
      <c r="BH88" s="447" t="str">
        <f t="shared" si="125"/>
        <v/>
      </c>
      <c r="BI88" s="445" t="str">
        <f t="shared" si="125"/>
        <v/>
      </c>
      <c r="BJ88" s="445" t="str">
        <f t="shared" si="125"/>
        <v/>
      </c>
      <c r="BK88" s="446" t="str">
        <f t="shared" si="125"/>
        <v/>
      </c>
      <c r="BL88" s="458" t="str">
        <f t="shared" si="125"/>
        <v/>
      </c>
      <c r="BM88" s="445" t="str">
        <f t="shared" si="125"/>
        <v/>
      </c>
      <c r="BN88" s="445" t="str">
        <f t="shared" si="125"/>
        <v/>
      </c>
      <c r="BO88" s="457" t="str">
        <f t="shared" si="125"/>
        <v/>
      </c>
      <c r="BP88" s="458" t="str">
        <f t="shared" si="124"/>
        <v/>
      </c>
      <c r="BQ88" s="445" t="str">
        <f t="shared" si="124"/>
        <v/>
      </c>
      <c r="BR88" s="445" t="str">
        <f t="shared" si="124"/>
        <v/>
      </c>
      <c r="BS88" s="457" t="str">
        <f t="shared" si="124"/>
        <v/>
      </c>
      <c r="BT88" s="447" t="str">
        <f t="shared" si="124"/>
        <v/>
      </c>
      <c r="BU88" s="445" t="str">
        <f t="shared" si="124"/>
        <v/>
      </c>
      <c r="BV88" s="445" t="str">
        <f t="shared" si="124"/>
        <v/>
      </c>
      <c r="BW88" s="448" t="str">
        <f t="shared" si="124"/>
        <v/>
      </c>
    </row>
    <row r="89" spans="1:76" ht="15.95" customHeight="1">
      <c r="A89" s="491"/>
      <c r="B89" s="419" t="s">
        <v>790</v>
      </c>
      <c r="C89" s="483" t="str">
        <f>VLOOKUP(B89,'p10'!C:T,17,0)&amp;""</f>
        <v>×</v>
      </c>
      <c r="D89" s="419" t="str">
        <f>VLOOKUP(B89,'p10'!C:T,2,0)&amp;""</f>
        <v/>
      </c>
      <c r="E89" s="419" t="str">
        <f>VLOOKUP(B89,'p10'!C:T,5,0)&amp;""</f>
        <v/>
      </c>
      <c r="F89" s="419" t="str">
        <f>VLOOKUP(B89,'p10'!C:T,7,0)&amp;""</f>
        <v/>
      </c>
      <c r="G89" s="483" t="str">
        <f>VLOOKUP(B89,'p10'!C:T,15,0)&amp;""</f>
        <v/>
      </c>
      <c r="H89" s="483" t="str">
        <f>VLOOKUP(B89,'p10'!C:T,16,0)&amp;""</f>
        <v/>
      </c>
      <c r="I89" s="431"/>
      <c r="J89" s="432"/>
      <c r="K89" s="434"/>
      <c r="L89" s="373" t="s">
        <v>656</v>
      </c>
      <c r="M89" s="435"/>
      <c r="N89" s="558"/>
      <c r="O89" s="559"/>
      <c r="P89" s="434"/>
      <c r="Q89" s="373" t="s">
        <v>656</v>
      </c>
      <c r="R89" s="435"/>
      <c r="S89" s="433"/>
      <c r="T89" s="374" t="str">
        <f t="shared" si="128"/>
        <v/>
      </c>
      <c r="U89" s="445" t="str">
        <f t="shared" si="128"/>
        <v/>
      </c>
      <c r="V89" s="445" t="str">
        <f t="shared" si="128"/>
        <v/>
      </c>
      <c r="W89" s="446" t="str">
        <f t="shared" si="128"/>
        <v/>
      </c>
      <c r="X89" s="458" t="str">
        <f t="shared" si="128"/>
        <v/>
      </c>
      <c r="Y89" s="445" t="str">
        <f t="shared" si="128"/>
        <v/>
      </c>
      <c r="Z89" s="445" t="str">
        <f t="shared" si="128"/>
        <v/>
      </c>
      <c r="AA89" s="457" t="str">
        <f t="shared" si="128"/>
        <v/>
      </c>
      <c r="AB89" s="447" t="str">
        <f t="shared" si="128"/>
        <v/>
      </c>
      <c r="AC89" s="445" t="str">
        <f t="shared" si="128"/>
        <v/>
      </c>
      <c r="AD89" s="445" t="str">
        <f t="shared" si="128"/>
        <v/>
      </c>
      <c r="AE89" s="446" t="str">
        <f t="shared" si="128"/>
        <v/>
      </c>
      <c r="AF89" s="458" t="str">
        <f t="shared" si="128"/>
        <v/>
      </c>
      <c r="AG89" s="445" t="str">
        <f t="shared" si="128"/>
        <v/>
      </c>
      <c r="AH89" s="445" t="str">
        <f t="shared" si="128"/>
        <v/>
      </c>
      <c r="AI89" s="457" t="str">
        <f t="shared" si="126"/>
        <v/>
      </c>
      <c r="AJ89" s="447" t="str">
        <f t="shared" si="126"/>
        <v/>
      </c>
      <c r="AK89" s="445" t="str">
        <f t="shared" si="126"/>
        <v/>
      </c>
      <c r="AL89" s="445" t="str">
        <f t="shared" si="126"/>
        <v/>
      </c>
      <c r="AM89" s="446" t="str">
        <f t="shared" si="126"/>
        <v/>
      </c>
      <c r="AN89" s="458" t="str">
        <f t="shared" si="126"/>
        <v/>
      </c>
      <c r="AO89" s="445" t="str">
        <f t="shared" si="126"/>
        <v/>
      </c>
      <c r="AP89" s="445" t="str">
        <f t="shared" si="126"/>
        <v/>
      </c>
      <c r="AQ89" s="457" t="str">
        <f t="shared" si="126"/>
        <v/>
      </c>
      <c r="AR89" s="447" t="str">
        <f t="shared" si="126"/>
        <v/>
      </c>
      <c r="AS89" s="445" t="str">
        <f t="shared" si="126"/>
        <v/>
      </c>
      <c r="AT89" s="445" t="str">
        <f t="shared" si="126"/>
        <v/>
      </c>
      <c r="AU89" s="446" t="str">
        <f t="shared" si="126"/>
        <v/>
      </c>
      <c r="AV89" s="458" t="str">
        <f t="shared" si="126"/>
        <v/>
      </c>
      <c r="AW89" s="445" t="str">
        <f t="shared" si="126"/>
        <v/>
      </c>
      <c r="AX89" s="445" t="str">
        <f t="shared" si="126"/>
        <v/>
      </c>
      <c r="AY89" s="457" t="str">
        <f t="shared" si="127"/>
        <v/>
      </c>
      <c r="AZ89" s="447" t="str">
        <f t="shared" si="125"/>
        <v/>
      </c>
      <c r="BA89" s="445" t="str">
        <f t="shared" si="125"/>
        <v/>
      </c>
      <c r="BB89" s="445" t="str">
        <f t="shared" si="125"/>
        <v/>
      </c>
      <c r="BC89" s="446" t="str">
        <f t="shared" si="125"/>
        <v/>
      </c>
      <c r="BD89" s="458" t="str">
        <f t="shared" si="125"/>
        <v/>
      </c>
      <c r="BE89" s="445" t="str">
        <f t="shared" si="125"/>
        <v/>
      </c>
      <c r="BF89" s="445" t="str">
        <f t="shared" si="125"/>
        <v/>
      </c>
      <c r="BG89" s="457" t="str">
        <f t="shared" si="125"/>
        <v/>
      </c>
      <c r="BH89" s="447" t="str">
        <f t="shared" si="125"/>
        <v/>
      </c>
      <c r="BI89" s="445" t="str">
        <f t="shared" si="125"/>
        <v/>
      </c>
      <c r="BJ89" s="445" t="str">
        <f t="shared" si="125"/>
        <v/>
      </c>
      <c r="BK89" s="446" t="str">
        <f t="shared" si="125"/>
        <v/>
      </c>
      <c r="BL89" s="458" t="str">
        <f t="shared" si="125"/>
        <v/>
      </c>
      <c r="BM89" s="445" t="str">
        <f t="shared" si="125"/>
        <v/>
      </c>
      <c r="BN89" s="445" t="str">
        <f t="shared" si="125"/>
        <v/>
      </c>
      <c r="BO89" s="457" t="str">
        <f t="shared" si="125"/>
        <v/>
      </c>
      <c r="BP89" s="458" t="str">
        <f t="shared" si="124"/>
        <v/>
      </c>
      <c r="BQ89" s="445" t="str">
        <f t="shared" si="124"/>
        <v/>
      </c>
      <c r="BR89" s="445" t="str">
        <f t="shared" si="124"/>
        <v/>
      </c>
      <c r="BS89" s="457" t="str">
        <f t="shared" si="124"/>
        <v/>
      </c>
      <c r="BT89" s="447" t="str">
        <f t="shared" si="124"/>
        <v/>
      </c>
      <c r="BU89" s="445" t="str">
        <f t="shared" si="124"/>
        <v/>
      </c>
      <c r="BV89" s="445" t="str">
        <f t="shared" si="124"/>
        <v/>
      </c>
      <c r="BW89" s="448" t="str">
        <f t="shared" si="124"/>
        <v/>
      </c>
    </row>
    <row r="90" spans="1:76" ht="15.95" customHeight="1">
      <c r="A90" s="491"/>
      <c r="B90" s="419" t="s">
        <v>791</v>
      </c>
      <c r="C90" s="473" t="str">
        <f>VLOOKUP(B90,'p10'!C:T,17,0)&amp;""</f>
        <v>×</v>
      </c>
      <c r="D90" s="419" t="str">
        <f>VLOOKUP(B90,'p10'!C:T,2,0)&amp;""</f>
        <v/>
      </c>
      <c r="E90" s="419" t="str">
        <f>VLOOKUP(B90,'p10'!C:T,5,0)&amp;""</f>
        <v/>
      </c>
      <c r="F90" s="419" t="str">
        <f>VLOOKUP(B90,'p10'!C:T,7,0)&amp;""</f>
        <v/>
      </c>
      <c r="G90" s="483" t="str">
        <f>VLOOKUP(B90,'p10'!C:T,15,0)&amp;""</f>
        <v/>
      </c>
      <c r="H90" s="483" t="str">
        <f>VLOOKUP(B90,'p10'!C:T,16,0)&amp;""</f>
        <v/>
      </c>
      <c r="I90" s="431"/>
      <c r="J90" s="432"/>
      <c r="K90" s="434"/>
      <c r="L90" s="373" t="s">
        <v>656</v>
      </c>
      <c r="M90" s="435"/>
      <c r="N90" s="558"/>
      <c r="O90" s="559"/>
      <c r="P90" s="434"/>
      <c r="Q90" s="373" t="s">
        <v>656</v>
      </c>
      <c r="R90" s="435"/>
      <c r="S90" s="433"/>
      <c r="T90" s="374" t="str">
        <f t="shared" si="128"/>
        <v/>
      </c>
      <c r="U90" s="445" t="str">
        <f t="shared" si="128"/>
        <v/>
      </c>
      <c r="V90" s="445" t="str">
        <f t="shared" si="128"/>
        <v/>
      </c>
      <c r="W90" s="446" t="str">
        <f t="shared" si="128"/>
        <v/>
      </c>
      <c r="X90" s="458" t="str">
        <f t="shared" si="128"/>
        <v/>
      </c>
      <c r="Y90" s="445" t="str">
        <f t="shared" si="128"/>
        <v/>
      </c>
      <c r="Z90" s="445" t="str">
        <f t="shared" si="128"/>
        <v/>
      </c>
      <c r="AA90" s="457" t="str">
        <f t="shared" si="128"/>
        <v/>
      </c>
      <c r="AB90" s="447" t="str">
        <f t="shared" si="128"/>
        <v/>
      </c>
      <c r="AC90" s="445" t="str">
        <f t="shared" si="128"/>
        <v/>
      </c>
      <c r="AD90" s="445" t="str">
        <f t="shared" si="128"/>
        <v/>
      </c>
      <c r="AE90" s="446" t="str">
        <f t="shared" si="128"/>
        <v/>
      </c>
      <c r="AF90" s="458" t="str">
        <f t="shared" si="128"/>
        <v/>
      </c>
      <c r="AG90" s="445" t="str">
        <f t="shared" si="128"/>
        <v/>
      </c>
      <c r="AH90" s="445" t="str">
        <f t="shared" si="128"/>
        <v/>
      </c>
      <c r="AI90" s="457" t="str">
        <f t="shared" si="126"/>
        <v/>
      </c>
      <c r="AJ90" s="447" t="str">
        <f t="shared" si="126"/>
        <v/>
      </c>
      <c r="AK90" s="445" t="str">
        <f t="shared" si="126"/>
        <v/>
      </c>
      <c r="AL90" s="445" t="str">
        <f t="shared" si="126"/>
        <v/>
      </c>
      <c r="AM90" s="446" t="str">
        <f t="shared" si="126"/>
        <v/>
      </c>
      <c r="AN90" s="458" t="str">
        <f t="shared" si="126"/>
        <v/>
      </c>
      <c r="AO90" s="445" t="str">
        <f t="shared" si="126"/>
        <v/>
      </c>
      <c r="AP90" s="445" t="str">
        <f t="shared" si="126"/>
        <v/>
      </c>
      <c r="AQ90" s="457" t="str">
        <f t="shared" si="126"/>
        <v/>
      </c>
      <c r="AR90" s="447" t="str">
        <f t="shared" si="126"/>
        <v/>
      </c>
      <c r="AS90" s="445" t="str">
        <f t="shared" si="126"/>
        <v/>
      </c>
      <c r="AT90" s="445" t="str">
        <f t="shared" si="126"/>
        <v/>
      </c>
      <c r="AU90" s="446" t="str">
        <f t="shared" si="126"/>
        <v/>
      </c>
      <c r="AV90" s="458" t="str">
        <f t="shared" si="126"/>
        <v/>
      </c>
      <c r="AW90" s="445" t="str">
        <f t="shared" si="126"/>
        <v/>
      </c>
      <c r="AX90" s="445" t="str">
        <f t="shared" si="126"/>
        <v/>
      </c>
      <c r="AY90" s="457" t="str">
        <f t="shared" si="127"/>
        <v/>
      </c>
      <c r="AZ90" s="447" t="str">
        <f t="shared" si="125"/>
        <v/>
      </c>
      <c r="BA90" s="445" t="str">
        <f t="shared" si="125"/>
        <v/>
      </c>
      <c r="BB90" s="445" t="str">
        <f t="shared" si="125"/>
        <v/>
      </c>
      <c r="BC90" s="446" t="str">
        <f t="shared" si="125"/>
        <v/>
      </c>
      <c r="BD90" s="458" t="str">
        <f t="shared" si="125"/>
        <v/>
      </c>
      <c r="BE90" s="445" t="str">
        <f t="shared" si="125"/>
        <v/>
      </c>
      <c r="BF90" s="445" t="str">
        <f t="shared" si="125"/>
        <v/>
      </c>
      <c r="BG90" s="457" t="str">
        <f t="shared" si="125"/>
        <v/>
      </c>
      <c r="BH90" s="447" t="str">
        <f t="shared" si="125"/>
        <v/>
      </c>
      <c r="BI90" s="445" t="str">
        <f t="shared" si="125"/>
        <v/>
      </c>
      <c r="BJ90" s="445" t="str">
        <f t="shared" si="125"/>
        <v/>
      </c>
      <c r="BK90" s="446" t="str">
        <f t="shared" si="125"/>
        <v/>
      </c>
      <c r="BL90" s="458" t="str">
        <f t="shared" si="125"/>
        <v/>
      </c>
      <c r="BM90" s="445" t="str">
        <f t="shared" si="125"/>
        <v/>
      </c>
      <c r="BN90" s="445" t="str">
        <f t="shared" si="125"/>
        <v/>
      </c>
      <c r="BO90" s="457" t="str">
        <f t="shared" si="125"/>
        <v/>
      </c>
      <c r="BP90" s="458" t="str">
        <f t="shared" si="124"/>
        <v/>
      </c>
      <c r="BQ90" s="445" t="str">
        <f t="shared" si="124"/>
        <v/>
      </c>
      <c r="BR90" s="445" t="str">
        <f t="shared" si="124"/>
        <v/>
      </c>
      <c r="BS90" s="457" t="str">
        <f t="shared" si="124"/>
        <v/>
      </c>
      <c r="BT90" s="447" t="str">
        <f t="shared" si="124"/>
        <v/>
      </c>
      <c r="BU90" s="445" t="str">
        <f t="shared" si="124"/>
        <v/>
      </c>
      <c r="BV90" s="445" t="str">
        <f t="shared" si="124"/>
        <v/>
      </c>
      <c r="BW90" s="448" t="str">
        <f t="shared" si="124"/>
        <v/>
      </c>
    </row>
    <row r="91" spans="1:76" ht="15.95" customHeight="1">
      <c r="A91" s="491"/>
      <c r="B91" s="419" t="s">
        <v>792</v>
      </c>
      <c r="C91" s="483" t="str">
        <f>VLOOKUP(B91,'p10'!C:T,17,0)&amp;""</f>
        <v>×</v>
      </c>
      <c r="D91" s="419" t="str">
        <f>VLOOKUP(B91,'p10'!C:T,2,0)&amp;""</f>
        <v/>
      </c>
      <c r="E91" s="419" t="str">
        <f>VLOOKUP(B91,'p10'!C:T,5,0)&amp;""</f>
        <v/>
      </c>
      <c r="F91" s="419" t="str">
        <f>VLOOKUP(B91,'p10'!C:T,7,0)&amp;""</f>
        <v/>
      </c>
      <c r="G91" s="483" t="str">
        <f>VLOOKUP(B91,'p10'!C:T,15,0)&amp;""</f>
        <v/>
      </c>
      <c r="H91" s="483" t="str">
        <f>VLOOKUP(B91,'p10'!C:T,16,0)&amp;""</f>
        <v/>
      </c>
      <c r="I91" s="431"/>
      <c r="J91" s="432"/>
      <c r="K91" s="434"/>
      <c r="L91" s="373" t="s">
        <v>656</v>
      </c>
      <c r="M91" s="435"/>
      <c r="N91" s="558"/>
      <c r="O91" s="559"/>
      <c r="P91" s="434"/>
      <c r="Q91" s="373" t="s">
        <v>656</v>
      </c>
      <c r="R91" s="435"/>
      <c r="S91" s="433"/>
      <c r="T91" s="374" t="str">
        <f t="shared" si="128"/>
        <v/>
      </c>
      <c r="U91" s="445" t="str">
        <f t="shared" si="128"/>
        <v/>
      </c>
      <c r="V91" s="445" t="str">
        <f t="shared" si="128"/>
        <v/>
      </c>
      <c r="W91" s="446" t="str">
        <f t="shared" si="128"/>
        <v/>
      </c>
      <c r="X91" s="458" t="str">
        <f t="shared" si="128"/>
        <v/>
      </c>
      <c r="Y91" s="445" t="str">
        <f t="shared" si="128"/>
        <v/>
      </c>
      <c r="Z91" s="445" t="str">
        <f t="shared" si="128"/>
        <v/>
      </c>
      <c r="AA91" s="457" t="str">
        <f t="shared" si="128"/>
        <v/>
      </c>
      <c r="AB91" s="447" t="str">
        <f t="shared" si="128"/>
        <v/>
      </c>
      <c r="AC91" s="445" t="str">
        <f t="shared" si="128"/>
        <v/>
      </c>
      <c r="AD91" s="445" t="str">
        <f t="shared" si="128"/>
        <v/>
      </c>
      <c r="AE91" s="446" t="str">
        <f t="shared" si="128"/>
        <v/>
      </c>
      <c r="AF91" s="458" t="str">
        <f t="shared" si="128"/>
        <v/>
      </c>
      <c r="AG91" s="445" t="str">
        <f t="shared" si="128"/>
        <v/>
      </c>
      <c r="AH91" s="445" t="str">
        <f t="shared" si="128"/>
        <v/>
      </c>
      <c r="AI91" s="457" t="str">
        <f t="shared" si="126"/>
        <v/>
      </c>
      <c r="AJ91" s="447" t="str">
        <f t="shared" si="126"/>
        <v/>
      </c>
      <c r="AK91" s="445" t="str">
        <f t="shared" si="126"/>
        <v/>
      </c>
      <c r="AL91" s="445" t="str">
        <f t="shared" si="126"/>
        <v/>
      </c>
      <c r="AM91" s="446" t="str">
        <f t="shared" si="126"/>
        <v/>
      </c>
      <c r="AN91" s="458" t="str">
        <f t="shared" si="126"/>
        <v/>
      </c>
      <c r="AO91" s="445" t="str">
        <f t="shared" si="126"/>
        <v/>
      </c>
      <c r="AP91" s="445" t="str">
        <f t="shared" si="126"/>
        <v/>
      </c>
      <c r="AQ91" s="457" t="str">
        <f t="shared" si="126"/>
        <v/>
      </c>
      <c r="AR91" s="447" t="str">
        <f t="shared" si="126"/>
        <v/>
      </c>
      <c r="AS91" s="445" t="str">
        <f t="shared" si="126"/>
        <v/>
      </c>
      <c r="AT91" s="445" t="str">
        <f t="shared" si="126"/>
        <v/>
      </c>
      <c r="AU91" s="446" t="str">
        <f t="shared" si="126"/>
        <v/>
      </c>
      <c r="AV91" s="458" t="str">
        <f t="shared" si="126"/>
        <v/>
      </c>
      <c r="AW91" s="445" t="str">
        <f t="shared" si="126"/>
        <v/>
      </c>
      <c r="AX91" s="445" t="str">
        <f t="shared" si="126"/>
        <v/>
      </c>
      <c r="AY91" s="457" t="str">
        <f t="shared" si="127"/>
        <v/>
      </c>
      <c r="AZ91" s="447" t="str">
        <f t="shared" si="125"/>
        <v/>
      </c>
      <c r="BA91" s="445" t="str">
        <f t="shared" si="125"/>
        <v/>
      </c>
      <c r="BB91" s="445" t="str">
        <f t="shared" si="125"/>
        <v/>
      </c>
      <c r="BC91" s="446" t="str">
        <f t="shared" si="125"/>
        <v/>
      </c>
      <c r="BD91" s="458" t="str">
        <f t="shared" si="125"/>
        <v/>
      </c>
      <c r="BE91" s="445" t="str">
        <f t="shared" si="125"/>
        <v/>
      </c>
      <c r="BF91" s="445" t="str">
        <f t="shared" si="125"/>
        <v/>
      </c>
      <c r="BG91" s="457" t="str">
        <f t="shared" si="125"/>
        <v/>
      </c>
      <c r="BH91" s="447" t="str">
        <f t="shared" si="125"/>
        <v/>
      </c>
      <c r="BI91" s="445" t="str">
        <f t="shared" si="125"/>
        <v/>
      </c>
      <c r="BJ91" s="445" t="str">
        <f t="shared" si="125"/>
        <v/>
      </c>
      <c r="BK91" s="446" t="str">
        <f t="shared" si="125"/>
        <v/>
      </c>
      <c r="BL91" s="458" t="str">
        <f t="shared" si="125"/>
        <v/>
      </c>
      <c r="BM91" s="445" t="str">
        <f t="shared" si="125"/>
        <v/>
      </c>
      <c r="BN91" s="445" t="str">
        <f t="shared" si="125"/>
        <v/>
      </c>
      <c r="BO91" s="457" t="str">
        <f t="shared" si="125"/>
        <v/>
      </c>
      <c r="BP91" s="458" t="str">
        <f t="shared" si="124"/>
        <v/>
      </c>
      <c r="BQ91" s="445" t="str">
        <f t="shared" si="124"/>
        <v/>
      </c>
      <c r="BR91" s="445" t="str">
        <f t="shared" si="124"/>
        <v/>
      </c>
      <c r="BS91" s="457" t="str">
        <f t="shared" si="124"/>
        <v/>
      </c>
      <c r="BT91" s="447" t="str">
        <f t="shared" si="124"/>
        <v/>
      </c>
      <c r="BU91" s="445" t="str">
        <f t="shared" si="124"/>
        <v/>
      </c>
      <c r="BV91" s="445" t="str">
        <f t="shared" si="124"/>
        <v/>
      </c>
      <c r="BW91" s="448" t="str">
        <f t="shared" si="124"/>
        <v/>
      </c>
    </row>
    <row r="92" spans="1:76" ht="15.95" customHeight="1">
      <c r="A92" s="491"/>
      <c r="B92" s="419" t="s">
        <v>793</v>
      </c>
      <c r="C92" s="473" t="str">
        <f>VLOOKUP(B92,'p10'!C:T,17,0)&amp;""</f>
        <v>×</v>
      </c>
      <c r="D92" s="419" t="str">
        <f>VLOOKUP(B92,'p10'!C:T,2,0)&amp;""</f>
        <v/>
      </c>
      <c r="E92" s="419" t="str">
        <f>VLOOKUP(B92,'p10'!C:T,5,0)&amp;""</f>
        <v/>
      </c>
      <c r="F92" s="419" t="str">
        <f>VLOOKUP(B92,'p10'!C:T,7,0)&amp;""</f>
        <v/>
      </c>
      <c r="G92" s="483" t="str">
        <f>VLOOKUP(B92,'p10'!C:T,15,0)&amp;""</f>
        <v/>
      </c>
      <c r="H92" s="483" t="str">
        <f>VLOOKUP(B92,'p10'!C:T,16,0)&amp;""</f>
        <v/>
      </c>
      <c r="I92" s="431"/>
      <c r="J92" s="432"/>
      <c r="K92" s="434"/>
      <c r="L92" s="373" t="s">
        <v>656</v>
      </c>
      <c r="M92" s="435"/>
      <c r="N92" s="558"/>
      <c r="O92" s="559"/>
      <c r="P92" s="434"/>
      <c r="Q92" s="373" t="s">
        <v>656</v>
      </c>
      <c r="R92" s="435"/>
      <c r="S92" s="433"/>
      <c r="T92" s="374" t="str">
        <f t="shared" si="128"/>
        <v/>
      </c>
      <c r="U92" s="445" t="str">
        <f t="shared" si="128"/>
        <v/>
      </c>
      <c r="V92" s="445" t="str">
        <f t="shared" si="128"/>
        <v/>
      </c>
      <c r="W92" s="446" t="str">
        <f t="shared" si="128"/>
        <v/>
      </c>
      <c r="X92" s="458" t="str">
        <f t="shared" si="128"/>
        <v/>
      </c>
      <c r="Y92" s="445" t="str">
        <f t="shared" si="128"/>
        <v/>
      </c>
      <c r="Z92" s="445" t="str">
        <f t="shared" si="128"/>
        <v/>
      </c>
      <c r="AA92" s="457" t="str">
        <f t="shared" si="128"/>
        <v/>
      </c>
      <c r="AB92" s="447" t="str">
        <f t="shared" si="128"/>
        <v/>
      </c>
      <c r="AC92" s="445" t="str">
        <f t="shared" si="128"/>
        <v/>
      </c>
      <c r="AD92" s="445" t="str">
        <f t="shared" si="128"/>
        <v/>
      </c>
      <c r="AE92" s="446" t="str">
        <f t="shared" si="128"/>
        <v/>
      </c>
      <c r="AF92" s="458" t="str">
        <f t="shared" si="128"/>
        <v/>
      </c>
      <c r="AG92" s="445" t="str">
        <f t="shared" si="128"/>
        <v/>
      </c>
      <c r="AH92" s="445" t="str">
        <f t="shared" si="128"/>
        <v/>
      </c>
      <c r="AI92" s="457" t="str">
        <f t="shared" si="126"/>
        <v/>
      </c>
      <c r="AJ92" s="447" t="str">
        <f t="shared" si="126"/>
        <v/>
      </c>
      <c r="AK92" s="445" t="str">
        <f t="shared" si="126"/>
        <v/>
      </c>
      <c r="AL92" s="445" t="str">
        <f t="shared" si="126"/>
        <v/>
      </c>
      <c r="AM92" s="446" t="str">
        <f t="shared" si="126"/>
        <v/>
      </c>
      <c r="AN92" s="458" t="str">
        <f t="shared" si="126"/>
        <v/>
      </c>
      <c r="AO92" s="445" t="str">
        <f t="shared" si="126"/>
        <v/>
      </c>
      <c r="AP92" s="445" t="str">
        <f t="shared" si="126"/>
        <v/>
      </c>
      <c r="AQ92" s="457" t="str">
        <f t="shared" si="126"/>
        <v/>
      </c>
      <c r="AR92" s="447" t="str">
        <f t="shared" si="126"/>
        <v/>
      </c>
      <c r="AS92" s="445" t="str">
        <f t="shared" si="126"/>
        <v/>
      </c>
      <c r="AT92" s="445" t="str">
        <f t="shared" si="126"/>
        <v/>
      </c>
      <c r="AU92" s="446" t="str">
        <f t="shared" si="126"/>
        <v/>
      </c>
      <c r="AV92" s="458" t="str">
        <f t="shared" si="126"/>
        <v/>
      </c>
      <c r="AW92" s="445" t="str">
        <f t="shared" si="126"/>
        <v/>
      </c>
      <c r="AX92" s="445" t="str">
        <f t="shared" si="126"/>
        <v/>
      </c>
      <c r="AY92" s="457" t="str">
        <f t="shared" si="127"/>
        <v/>
      </c>
      <c r="AZ92" s="447" t="str">
        <f t="shared" si="125"/>
        <v/>
      </c>
      <c r="BA92" s="445" t="str">
        <f t="shared" si="125"/>
        <v/>
      </c>
      <c r="BB92" s="445" t="str">
        <f t="shared" si="125"/>
        <v/>
      </c>
      <c r="BC92" s="446" t="str">
        <f t="shared" si="125"/>
        <v/>
      </c>
      <c r="BD92" s="458" t="str">
        <f t="shared" si="125"/>
        <v/>
      </c>
      <c r="BE92" s="445" t="str">
        <f t="shared" si="125"/>
        <v/>
      </c>
      <c r="BF92" s="445" t="str">
        <f t="shared" si="125"/>
        <v/>
      </c>
      <c r="BG92" s="457" t="str">
        <f t="shared" si="125"/>
        <v/>
      </c>
      <c r="BH92" s="447" t="str">
        <f t="shared" si="125"/>
        <v/>
      </c>
      <c r="BI92" s="445" t="str">
        <f t="shared" si="125"/>
        <v/>
      </c>
      <c r="BJ92" s="445" t="str">
        <f t="shared" si="125"/>
        <v/>
      </c>
      <c r="BK92" s="446" t="str">
        <f t="shared" si="125"/>
        <v/>
      </c>
      <c r="BL92" s="458" t="str">
        <f t="shared" si="125"/>
        <v/>
      </c>
      <c r="BM92" s="445" t="str">
        <f t="shared" si="125"/>
        <v/>
      </c>
      <c r="BN92" s="445" t="str">
        <f t="shared" si="125"/>
        <v/>
      </c>
      <c r="BO92" s="457" t="str">
        <f t="shared" si="125"/>
        <v/>
      </c>
      <c r="BP92" s="458" t="str">
        <f t="shared" si="124"/>
        <v/>
      </c>
      <c r="BQ92" s="445" t="str">
        <f t="shared" si="124"/>
        <v/>
      </c>
      <c r="BR92" s="445" t="str">
        <f t="shared" si="124"/>
        <v/>
      </c>
      <c r="BS92" s="457" t="str">
        <f t="shared" si="124"/>
        <v/>
      </c>
      <c r="BT92" s="447" t="str">
        <f t="shared" si="124"/>
        <v/>
      </c>
      <c r="BU92" s="445" t="str">
        <f t="shared" si="124"/>
        <v/>
      </c>
      <c r="BV92" s="445" t="str">
        <f t="shared" si="124"/>
        <v/>
      </c>
      <c r="BW92" s="448" t="str">
        <f t="shared" si="124"/>
        <v/>
      </c>
    </row>
    <row r="93" spans="1:76" ht="15.95" customHeight="1">
      <c r="A93" s="491"/>
      <c r="B93" s="419" t="s">
        <v>794</v>
      </c>
      <c r="C93" s="483" t="str">
        <f>VLOOKUP(B93,'p10'!C:T,17,0)&amp;""</f>
        <v>×</v>
      </c>
      <c r="D93" s="419" t="str">
        <f>VLOOKUP(B93,'p10'!C:T,2,0)&amp;""</f>
        <v/>
      </c>
      <c r="E93" s="419" t="str">
        <f>VLOOKUP(B93,'p10'!C:T,5,0)&amp;""</f>
        <v/>
      </c>
      <c r="F93" s="419" t="str">
        <f>VLOOKUP(B93,'p10'!C:T,7,0)&amp;""</f>
        <v/>
      </c>
      <c r="G93" s="483" t="str">
        <f>VLOOKUP(B93,'p10'!C:T,15,0)&amp;""</f>
        <v/>
      </c>
      <c r="H93" s="483" t="str">
        <f>VLOOKUP(B93,'p10'!C:T,16,0)&amp;""</f>
        <v/>
      </c>
      <c r="I93" s="431"/>
      <c r="J93" s="432"/>
      <c r="K93" s="434"/>
      <c r="L93" s="373" t="s">
        <v>656</v>
      </c>
      <c r="M93" s="435"/>
      <c r="N93" s="558"/>
      <c r="O93" s="559"/>
      <c r="P93" s="434"/>
      <c r="Q93" s="373" t="s">
        <v>656</v>
      </c>
      <c r="R93" s="435"/>
      <c r="S93" s="433"/>
      <c r="T93" s="374" t="str">
        <f t="shared" si="128"/>
        <v/>
      </c>
      <c r="U93" s="445" t="str">
        <f t="shared" si="128"/>
        <v/>
      </c>
      <c r="V93" s="445" t="str">
        <f t="shared" si="128"/>
        <v/>
      </c>
      <c r="W93" s="446" t="str">
        <f t="shared" si="128"/>
        <v/>
      </c>
      <c r="X93" s="458" t="str">
        <f t="shared" si="128"/>
        <v/>
      </c>
      <c r="Y93" s="445" t="str">
        <f t="shared" si="128"/>
        <v/>
      </c>
      <c r="Z93" s="445" t="str">
        <f t="shared" si="128"/>
        <v/>
      </c>
      <c r="AA93" s="457" t="str">
        <f t="shared" si="128"/>
        <v/>
      </c>
      <c r="AB93" s="447" t="str">
        <f t="shared" si="128"/>
        <v/>
      </c>
      <c r="AC93" s="445" t="str">
        <f t="shared" si="128"/>
        <v/>
      </c>
      <c r="AD93" s="445" t="str">
        <f t="shared" si="128"/>
        <v/>
      </c>
      <c r="AE93" s="446" t="str">
        <f t="shared" si="128"/>
        <v/>
      </c>
      <c r="AF93" s="458" t="str">
        <f t="shared" si="128"/>
        <v/>
      </c>
      <c r="AG93" s="445" t="str">
        <f t="shared" si="128"/>
        <v/>
      </c>
      <c r="AH93" s="445" t="str">
        <f t="shared" si="128"/>
        <v/>
      </c>
      <c r="AI93" s="457" t="str">
        <f t="shared" si="126"/>
        <v/>
      </c>
      <c r="AJ93" s="447" t="str">
        <f t="shared" si="126"/>
        <v/>
      </c>
      <c r="AK93" s="445" t="str">
        <f t="shared" si="126"/>
        <v/>
      </c>
      <c r="AL93" s="445" t="str">
        <f t="shared" si="126"/>
        <v/>
      </c>
      <c r="AM93" s="446" t="str">
        <f t="shared" si="126"/>
        <v/>
      </c>
      <c r="AN93" s="458" t="str">
        <f t="shared" si="126"/>
        <v/>
      </c>
      <c r="AO93" s="445" t="str">
        <f t="shared" si="126"/>
        <v/>
      </c>
      <c r="AP93" s="445" t="str">
        <f t="shared" si="126"/>
        <v/>
      </c>
      <c r="AQ93" s="457" t="str">
        <f t="shared" si="126"/>
        <v/>
      </c>
      <c r="AR93" s="447" t="str">
        <f t="shared" si="126"/>
        <v/>
      </c>
      <c r="AS93" s="445" t="str">
        <f t="shared" si="126"/>
        <v/>
      </c>
      <c r="AT93" s="445" t="str">
        <f t="shared" si="126"/>
        <v/>
      </c>
      <c r="AU93" s="446" t="str">
        <f t="shared" si="126"/>
        <v/>
      </c>
      <c r="AV93" s="458" t="str">
        <f t="shared" si="126"/>
        <v/>
      </c>
      <c r="AW93" s="445" t="str">
        <f t="shared" si="126"/>
        <v/>
      </c>
      <c r="AX93" s="445" t="str">
        <f t="shared" si="126"/>
        <v/>
      </c>
      <c r="AY93" s="457" t="str">
        <f t="shared" si="127"/>
        <v/>
      </c>
      <c r="AZ93" s="447" t="str">
        <f t="shared" si="125"/>
        <v/>
      </c>
      <c r="BA93" s="445" t="str">
        <f t="shared" si="125"/>
        <v/>
      </c>
      <c r="BB93" s="445" t="str">
        <f t="shared" si="125"/>
        <v/>
      </c>
      <c r="BC93" s="446" t="str">
        <f t="shared" si="125"/>
        <v/>
      </c>
      <c r="BD93" s="458" t="str">
        <f t="shared" si="125"/>
        <v/>
      </c>
      <c r="BE93" s="445" t="str">
        <f t="shared" si="125"/>
        <v/>
      </c>
      <c r="BF93" s="445" t="str">
        <f t="shared" si="125"/>
        <v/>
      </c>
      <c r="BG93" s="457" t="str">
        <f t="shared" si="125"/>
        <v/>
      </c>
      <c r="BH93" s="447" t="str">
        <f t="shared" si="125"/>
        <v/>
      </c>
      <c r="BI93" s="445" t="str">
        <f t="shared" si="125"/>
        <v/>
      </c>
      <c r="BJ93" s="445" t="str">
        <f t="shared" si="125"/>
        <v/>
      </c>
      <c r="BK93" s="446" t="str">
        <f t="shared" si="125"/>
        <v/>
      </c>
      <c r="BL93" s="458" t="str">
        <f t="shared" si="125"/>
        <v/>
      </c>
      <c r="BM93" s="445" t="str">
        <f t="shared" si="125"/>
        <v/>
      </c>
      <c r="BN93" s="445" t="str">
        <f t="shared" si="125"/>
        <v/>
      </c>
      <c r="BO93" s="457" t="str">
        <f t="shared" si="125"/>
        <v/>
      </c>
      <c r="BP93" s="458" t="str">
        <f t="shared" si="124"/>
        <v/>
      </c>
      <c r="BQ93" s="445" t="str">
        <f t="shared" si="124"/>
        <v/>
      </c>
      <c r="BR93" s="445" t="str">
        <f t="shared" si="124"/>
        <v/>
      </c>
      <c r="BS93" s="457" t="str">
        <f t="shared" si="124"/>
        <v/>
      </c>
      <c r="BT93" s="447" t="str">
        <f t="shared" si="124"/>
        <v/>
      </c>
      <c r="BU93" s="445" t="str">
        <f t="shared" si="124"/>
        <v/>
      </c>
      <c r="BV93" s="445" t="str">
        <f t="shared" si="124"/>
        <v/>
      </c>
      <c r="BW93" s="448" t="str">
        <f t="shared" si="124"/>
        <v/>
      </c>
    </row>
    <row r="94" spans="1:76" ht="15.95" customHeight="1">
      <c r="A94" s="491"/>
      <c r="B94" s="419" t="s">
        <v>795</v>
      </c>
      <c r="C94" s="473" t="str">
        <f>VLOOKUP(B94,'p10'!C:T,17,0)&amp;""</f>
        <v>×</v>
      </c>
      <c r="D94" s="419" t="str">
        <f>VLOOKUP(B94,'p10'!C:T,2,0)&amp;""</f>
        <v/>
      </c>
      <c r="E94" s="419" t="str">
        <f>VLOOKUP(B94,'p10'!C:T,5,0)&amp;""</f>
        <v/>
      </c>
      <c r="F94" s="419" t="str">
        <f>VLOOKUP(B94,'p10'!C:T,7,0)&amp;""</f>
        <v/>
      </c>
      <c r="G94" s="483" t="str">
        <f>VLOOKUP(B94,'p10'!C:T,15,0)&amp;""</f>
        <v/>
      </c>
      <c r="H94" s="483" t="str">
        <f>VLOOKUP(B94,'p10'!C:T,16,0)&amp;""</f>
        <v/>
      </c>
      <c r="I94" s="431"/>
      <c r="J94" s="432"/>
      <c r="K94" s="434"/>
      <c r="L94" s="373" t="s">
        <v>656</v>
      </c>
      <c r="M94" s="435"/>
      <c r="N94" s="558"/>
      <c r="O94" s="559"/>
      <c r="P94" s="434"/>
      <c r="Q94" s="373" t="s">
        <v>656</v>
      </c>
      <c r="R94" s="435"/>
      <c r="S94" s="433"/>
      <c r="T94" s="374" t="str">
        <f t="shared" si="128"/>
        <v/>
      </c>
      <c r="U94" s="445" t="str">
        <f t="shared" si="128"/>
        <v/>
      </c>
      <c r="V94" s="445" t="str">
        <f t="shared" si="128"/>
        <v/>
      </c>
      <c r="W94" s="446" t="str">
        <f t="shared" si="128"/>
        <v/>
      </c>
      <c r="X94" s="458" t="str">
        <f t="shared" si="128"/>
        <v/>
      </c>
      <c r="Y94" s="445" t="str">
        <f t="shared" si="128"/>
        <v/>
      </c>
      <c r="Z94" s="445" t="str">
        <f t="shared" si="128"/>
        <v/>
      </c>
      <c r="AA94" s="457" t="str">
        <f t="shared" si="128"/>
        <v/>
      </c>
      <c r="AB94" s="447" t="str">
        <f t="shared" si="128"/>
        <v/>
      </c>
      <c r="AC94" s="445" t="str">
        <f t="shared" si="128"/>
        <v/>
      </c>
      <c r="AD94" s="445" t="str">
        <f t="shared" si="128"/>
        <v/>
      </c>
      <c r="AE94" s="446" t="str">
        <f t="shared" si="128"/>
        <v/>
      </c>
      <c r="AF94" s="458" t="str">
        <f t="shared" si="128"/>
        <v/>
      </c>
      <c r="AG94" s="445" t="str">
        <f t="shared" si="128"/>
        <v/>
      </c>
      <c r="AH94" s="445" t="str">
        <f t="shared" si="128"/>
        <v/>
      </c>
      <c r="AI94" s="457" t="str">
        <f t="shared" si="126"/>
        <v/>
      </c>
      <c r="AJ94" s="447" t="str">
        <f t="shared" si="126"/>
        <v/>
      </c>
      <c r="AK94" s="445" t="str">
        <f t="shared" si="126"/>
        <v/>
      </c>
      <c r="AL94" s="445" t="str">
        <f t="shared" si="126"/>
        <v/>
      </c>
      <c r="AM94" s="446" t="str">
        <f t="shared" si="126"/>
        <v/>
      </c>
      <c r="AN94" s="458" t="str">
        <f t="shared" si="126"/>
        <v/>
      </c>
      <c r="AO94" s="445" t="str">
        <f t="shared" si="126"/>
        <v/>
      </c>
      <c r="AP94" s="445" t="str">
        <f t="shared" si="126"/>
        <v/>
      </c>
      <c r="AQ94" s="457" t="str">
        <f t="shared" si="126"/>
        <v/>
      </c>
      <c r="AR94" s="447" t="str">
        <f t="shared" si="126"/>
        <v/>
      </c>
      <c r="AS94" s="445" t="str">
        <f t="shared" si="126"/>
        <v/>
      </c>
      <c r="AT94" s="445" t="str">
        <f t="shared" si="126"/>
        <v/>
      </c>
      <c r="AU94" s="446" t="str">
        <f t="shared" si="126"/>
        <v/>
      </c>
      <c r="AV94" s="458" t="str">
        <f t="shared" si="126"/>
        <v/>
      </c>
      <c r="AW94" s="445" t="str">
        <f t="shared" si="126"/>
        <v/>
      </c>
      <c r="AX94" s="445" t="str">
        <f t="shared" si="126"/>
        <v/>
      </c>
      <c r="AY94" s="457" t="str">
        <f t="shared" si="127"/>
        <v/>
      </c>
      <c r="AZ94" s="447" t="str">
        <f t="shared" si="125"/>
        <v/>
      </c>
      <c r="BA94" s="445" t="str">
        <f t="shared" si="125"/>
        <v/>
      </c>
      <c r="BB94" s="445" t="str">
        <f t="shared" si="125"/>
        <v/>
      </c>
      <c r="BC94" s="446" t="str">
        <f t="shared" si="125"/>
        <v/>
      </c>
      <c r="BD94" s="458" t="str">
        <f t="shared" si="125"/>
        <v/>
      </c>
      <c r="BE94" s="445" t="str">
        <f t="shared" si="125"/>
        <v/>
      </c>
      <c r="BF94" s="445" t="str">
        <f t="shared" si="125"/>
        <v/>
      </c>
      <c r="BG94" s="457" t="str">
        <f t="shared" si="125"/>
        <v/>
      </c>
      <c r="BH94" s="447" t="str">
        <f t="shared" si="125"/>
        <v/>
      </c>
      <c r="BI94" s="445" t="str">
        <f t="shared" si="125"/>
        <v/>
      </c>
      <c r="BJ94" s="445" t="str">
        <f t="shared" si="125"/>
        <v/>
      </c>
      <c r="BK94" s="446" t="str">
        <f t="shared" si="125"/>
        <v/>
      </c>
      <c r="BL94" s="458" t="str">
        <f t="shared" si="125"/>
        <v/>
      </c>
      <c r="BM94" s="445" t="str">
        <f t="shared" si="125"/>
        <v/>
      </c>
      <c r="BN94" s="445" t="str">
        <f t="shared" si="125"/>
        <v/>
      </c>
      <c r="BO94" s="457" t="str">
        <f t="shared" si="125"/>
        <v/>
      </c>
      <c r="BP94" s="458" t="str">
        <f t="shared" si="124"/>
        <v/>
      </c>
      <c r="BQ94" s="445" t="str">
        <f t="shared" si="124"/>
        <v/>
      </c>
      <c r="BR94" s="445" t="str">
        <f t="shared" si="124"/>
        <v/>
      </c>
      <c r="BS94" s="457" t="str">
        <f t="shared" si="124"/>
        <v/>
      </c>
      <c r="BT94" s="447" t="str">
        <f t="shared" si="124"/>
        <v/>
      </c>
      <c r="BU94" s="445" t="str">
        <f t="shared" si="124"/>
        <v/>
      </c>
      <c r="BV94" s="445" t="str">
        <f t="shared" si="124"/>
        <v/>
      </c>
      <c r="BW94" s="448" t="str">
        <f t="shared" si="124"/>
        <v/>
      </c>
    </row>
    <row r="95" spans="1:76" ht="15.95" customHeight="1">
      <c r="A95" s="491"/>
      <c r="B95" s="419" t="s">
        <v>796</v>
      </c>
      <c r="C95" s="483" t="str">
        <f>VLOOKUP(B95,'p10'!C:T,17,0)&amp;""</f>
        <v>×</v>
      </c>
      <c r="D95" s="419" t="str">
        <f>VLOOKUP(B95,'p10'!C:T,2,0)&amp;""</f>
        <v/>
      </c>
      <c r="E95" s="419" t="str">
        <f>VLOOKUP(B95,'p10'!C:T,5,0)&amp;""</f>
        <v/>
      </c>
      <c r="F95" s="419" t="str">
        <f>VLOOKUP(B95,'p10'!C:T,7,0)&amp;""</f>
        <v/>
      </c>
      <c r="G95" s="483" t="str">
        <f>VLOOKUP(B95,'p10'!C:T,15,0)&amp;""</f>
        <v/>
      </c>
      <c r="H95" s="483" t="str">
        <f>VLOOKUP(B95,'p10'!C:T,16,0)&amp;""</f>
        <v/>
      </c>
      <c r="I95" s="431"/>
      <c r="J95" s="432"/>
      <c r="K95" s="434"/>
      <c r="L95" s="373" t="s">
        <v>656</v>
      </c>
      <c r="M95" s="435"/>
      <c r="N95" s="558"/>
      <c r="O95" s="559"/>
      <c r="P95" s="434"/>
      <c r="Q95" s="373" t="s">
        <v>656</v>
      </c>
      <c r="R95" s="435"/>
      <c r="S95" s="433"/>
      <c r="T95" s="374" t="str">
        <f t="shared" si="128"/>
        <v/>
      </c>
      <c r="U95" s="445" t="str">
        <f t="shared" si="128"/>
        <v/>
      </c>
      <c r="V95" s="445" t="str">
        <f t="shared" si="128"/>
        <v/>
      </c>
      <c r="W95" s="446" t="str">
        <f t="shared" si="128"/>
        <v/>
      </c>
      <c r="X95" s="458" t="str">
        <f t="shared" si="128"/>
        <v/>
      </c>
      <c r="Y95" s="445" t="str">
        <f t="shared" si="128"/>
        <v/>
      </c>
      <c r="Z95" s="445" t="str">
        <f t="shared" si="128"/>
        <v/>
      </c>
      <c r="AA95" s="457" t="str">
        <f t="shared" si="128"/>
        <v/>
      </c>
      <c r="AB95" s="447" t="str">
        <f t="shared" si="128"/>
        <v/>
      </c>
      <c r="AC95" s="445" t="str">
        <f t="shared" si="128"/>
        <v/>
      </c>
      <c r="AD95" s="445" t="str">
        <f t="shared" si="128"/>
        <v/>
      </c>
      <c r="AE95" s="446" t="str">
        <f t="shared" si="128"/>
        <v/>
      </c>
      <c r="AF95" s="458" t="str">
        <f t="shared" si="128"/>
        <v/>
      </c>
      <c r="AG95" s="445" t="str">
        <f t="shared" si="128"/>
        <v/>
      </c>
      <c r="AH95" s="445" t="str">
        <f t="shared" si="128"/>
        <v/>
      </c>
      <c r="AI95" s="457" t="str">
        <f t="shared" si="126"/>
        <v/>
      </c>
      <c r="AJ95" s="447" t="str">
        <f t="shared" si="126"/>
        <v/>
      </c>
      <c r="AK95" s="445" t="str">
        <f t="shared" si="126"/>
        <v/>
      </c>
      <c r="AL95" s="445" t="str">
        <f t="shared" si="126"/>
        <v/>
      </c>
      <c r="AM95" s="446" t="str">
        <f t="shared" si="126"/>
        <v/>
      </c>
      <c r="AN95" s="458" t="str">
        <f t="shared" si="126"/>
        <v/>
      </c>
      <c r="AO95" s="445" t="str">
        <f t="shared" si="126"/>
        <v/>
      </c>
      <c r="AP95" s="445" t="str">
        <f t="shared" si="126"/>
        <v/>
      </c>
      <c r="AQ95" s="457" t="str">
        <f t="shared" si="126"/>
        <v/>
      </c>
      <c r="AR95" s="447" t="str">
        <f t="shared" si="126"/>
        <v/>
      </c>
      <c r="AS95" s="445" t="str">
        <f t="shared" si="126"/>
        <v/>
      </c>
      <c r="AT95" s="445" t="str">
        <f t="shared" si="126"/>
        <v/>
      </c>
      <c r="AU95" s="446" t="str">
        <f t="shared" si="126"/>
        <v/>
      </c>
      <c r="AV95" s="458" t="str">
        <f t="shared" si="126"/>
        <v/>
      </c>
      <c r="AW95" s="445" t="str">
        <f t="shared" si="126"/>
        <v/>
      </c>
      <c r="AX95" s="445" t="str">
        <f t="shared" si="126"/>
        <v/>
      </c>
      <c r="AY95" s="457" t="str">
        <f t="shared" si="127"/>
        <v/>
      </c>
      <c r="AZ95" s="447" t="str">
        <f t="shared" si="125"/>
        <v/>
      </c>
      <c r="BA95" s="445" t="str">
        <f t="shared" si="125"/>
        <v/>
      </c>
      <c r="BB95" s="445" t="str">
        <f t="shared" si="125"/>
        <v/>
      </c>
      <c r="BC95" s="446" t="str">
        <f t="shared" si="125"/>
        <v/>
      </c>
      <c r="BD95" s="458" t="str">
        <f t="shared" si="125"/>
        <v/>
      </c>
      <c r="BE95" s="445" t="str">
        <f t="shared" si="125"/>
        <v/>
      </c>
      <c r="BF95" s="445" t="str">
        <f t="shared" si="125"/>
        <v/>
      </c>
      <c r="BG95" s="457" t="str">
        <f t="shared" si="125"/>
        <v/>
      </c>
      <c r="BH95" s="447" t="str">
        <f t="shared" si="125"/>
        <v/>
      </c>
      <c r="BI95" s="445" t="str">
        <f t="shared" si="125"/>
        <v/>
      </c>
      <c r="BJ95" s="445" t="str">
        <f t="shared" si="125"/>
        <v/>
      </c>
      <c r="BK95" s="446" t="str">
        <f t="shared" si="125"/>
        <v/>
      </c>
      <c r="BL95" s="458" t="str">
        <f t="shared" si="125"/>
        <v/>
      </c>
      <c r="BM95" s="445" t="str">
        <f t="shared" si="125"/>
        <v/>
      </c>
      <c r="BN95" s="445" t="str">
        <f t="shared" si="125"/>
        <v/>
      </c>
      <c r="BO95" s="457" t="str">
        <f t="shared" si="125"/>
        <v/>
      </c>
      <c r="BP95" s="458" t="str">
        <f t="shared" si="124"/>
        <v/>
      </c>
      <c r="BQ95" s="445" t="str">
        <f t="shared" si="124"/>
        <v/>
      </c>
      <c r="BR95" s="445" t="str">
        <f t="shared" si="124"/>
        <v/>
      </c>
      <c r="BS95" s="457" t="str">
        <f t="shared" si="124"/>
        <v/>
      </c>
      <c r="BT95" s="447" t="str">
        <f t="shared" si="124"/>
        <v/>
      </c>
      <c r="BU95" s="445" t="str">
        <f t="shared" si="124"/>
        <v/>
      </c>
      <c r="BV95" s="445" t="str">
        <f t="shared" si="124"/>
        <v/>
      </c>
      <c r="BW95" s="448" t="str">
        <f t="shared" si="124"/>
        <v/>
      </c>
    </row>
    <row r="96" spans="1:76" ht="15.95" customHeight="1">
      <c r="A96" s="491"/>
      <c r="B96" s="419" t="s">
        <v>797</v>
      </c>
      <c r="C96" s="473" t="str">
        <f>VLOOKUP(B96,'p10'!C:T,17,0)&amp;""</f>
        <v>×</v>
      </c>
      <c r="D96" s="419" t="str">
        <f>VLOOKUP(B96,'p10'!C:T,2,0)&amp;""</f>
        <v/>
      </c>
      <c r="E96" s="419" t="str">
        <f>VLOOKUP(B96,'p10'!C:T,5,0)&amp;""</f>
        <v/>
      </c>
      <c r="F96" s="419" t="str">
        <f>VLOOKUP(B96,'p10'!C:T,7,0)&amp;""</f>
        <v/>
      </c>
      <c r="G96" s="483" t="str">
        <f>VLOOKUP(B96,'p10'!C:T,15,0)&amp;""</f>
        <v/>
      </c>
      <c r="H96" s="483" t="str">
        <f>VLOOKUP(B96,'p10'!C:T,16,0)&amp;""</f>
        <v/>
      </c>
      <c r="I96" s="431"/>
      <c r="J96" s="432"/>
      <c r="K96" s="434"/>
      <c r="L96" s="373" t="s">
        <v>656</v>
      </c>
      <c r="M96" s="435"/>
      <c r="N96" s="558"/>
      <c r="O96" s="559"/>
      <c r="P96" s="434"/>
      <c r="Q96" s="373" t="s">
        <v>656</v>
      </c>
      <c r="R96" s="435"/>
      <c r="S96" s="433"/>
      <c r="T96" s="374" t="str">
        <f t="shared" si="128"/>
        <v/>
      </c>
      <c r="U96" s="445" t="str">
        <f t="shared" si="128"/>
        <v/>
      </c>
      <c r="V96" s="445" t="str">
        <f t="shared" si="128"/>
        <v/>
      </c>
      <c r="W96" s="446" t="str">
        <f t="shared" si="128"/>
        <v/>
      </c>
      <c r="X96" s="458" t="str">
        <f t="shared" si="128"/>
        <v/>
      </c>
      <c r="Y96" s="445" t="str">
        <f t="shared" si="128"/>
        <v/>
      </c>
      <c r="Z96" s="445" t="str">
        <f t="shared" si="128"/>
        <v/>
      </c>
      <c r="AA96" s="457" t="str">
        <f t="shared" si="128"/>
        <v/>
      </c>
      <c r="AB96" s="447" t="str">
        <f t="shared" si="128"/>
        <v/>
      </c>
      <c r="AC96" s="445" t="str">
        <f t="shared" si="128"/>
        <v/>
      </c>
      <c r="AD96" s="445" t="str">
        <f t="shared" si="128"/>
        <v/>
      </c>
      <c r="AE96" s="446" t="str">
        <f t="shared" si="128"/>
        <v/>
      </c>
      <c r="AF96" s="458" t="str">
        <f t="shared" si="128"/>
        <v/>
      </c>
      <c r="AG96" s="445" t="str">
        <f t="shared" si="128"/>
        <v/>
      </c>
      <c r="AH96" s="445" t="str">
        <f t="shared" si="128"/>
        <v/>
      </c>
      <c r="AI96" s="457" t="str">
        <f t="shared" si="126"/>
        <v/>
      </c>
      <c r="AJ96" s="447" t="str">
        <f t="shared" si="126"/>
        <v/>
      </c>
      <c r="AK96" s="445" t="str">
        <f t="shared" si="126"/>
        <v/>
      </c>
      <c r="AL96" s="445" t="str">
        <f t="shared" si="126"/>
        <v/>
      </c>
      <c r="AM96" s="446" t="str">
        <f t="shared" si="126"/>
        <v/>
      </c>
      <c r="AN96" s="458" t="str">
        <f t="shared" si="126"/>
        <v/>
      </c>
      <c r="AO96" s="445" t="str">
        <f t="shared" si="126"/>
        <v/>
      </c>
      <c r="AP96" s="445" t="str">
        <f t="shared" si="126"/>
        <v/>
      </c>
      <c r="AQ96" s="457" t="str">
        <f t="shared" si="126"/>
        <v/>
      </c>
      <c r="AR96" s="447" t="str">
        <f t="shared" si="126"/>
        <v/>
      </c>
      <c r="AS96" s="445" t="str">
        <f t="shared" si="126"/>
        <v/>
      </c>
      <c r="AT96" s="445" t="str">
        <f t="shared" si="126"/>
        <v/>
      </c>
      <c r="AU96" s="446" t="str">
        <f t="shared" si="126"/>
        <v/>
      </c>
      <c r="AV96" s="458" t="str">
        <f t="shared" si="126"/>
        <v/>
      </c>
      <c r="AW96" s="445" t="str">
        <f t="shared" si="126"/>
        <v/>
      </c>
      <c r="AX96" s="445" t="str">
        <f t="shared" si="126"/>
        <v/>
      </c>
      <c r="AY96" s="457" t="str">
        <f t="shared" si="127"/>
        <v/>
      </c>
      <c r="AZ96" s="447" t="str">
        <f t="shared" si="125"/>
        <v/>
      </c>
      <c r="BA96" s="445" t="str">
        <f t="shared" si="125"/>
        <v/>
      </c>
      <c r="BB96" s="445" t="str">
        <f t="shared" si="125"/>
        <v/>
      </c>
      <c r="BC96" s="446" t="str">
        <f t="shared" si="125"/>
        <v/>
      </c>
      <c r="BD96" s="458" t="str">
        <f t="shared" si="125"/>
        <v/>
      </c>
      <c r="BE96" s="445" t="str">
        <f t="shared" si="125"/>
        <v/>
      </c>
      <c r="BF96" s="445" t="str">
        <f t="shared" si="125"/>
        <v/>
      </c>
      <c r="BG96" s="457" t="str">
        <f t="shared" si="125"/>
        <v/>
      </c>
      <c r="BH96" s="447" t="str">
        <f t="shared" si="125"/>
        <v/>
      </c>
      <c r="BI96" s="445" t="str">
        <f t="shared" si="125"/>
        <v/>
      </c>
      <c r="BJ96" s="445" t="str">
        <f t="shared" si="125"/>
        <v/>
      </c>
      <c r="BK96" s="446" t="str">
        <f t="shared" si="125"/>
        <v/>
      </c>
      <c r="BL96" s="458" t="str">
        <f t="shared" si="125"/>
        <v/>
      </c>
      <c r="BM96" s="445" t="str">
        <f t="shared" si="125"/>
        <v/>
      </c>
      <c r="BN96" s="445" t="str">
        <f t="shared" si="125"/>
        <v/>
      </c>
      <c r="BO96" s="457" t="str">
        <f t="shared" si="125"/>
        <v/>
      </c>
      <c r="BP96" s="458" t="str">
        <f t="shared" si="124"/>
        <v/>
      </c>
      <c r="BQ96" s="445" t="str">
        <f t="shared" si="124"/>
        <v/>
      </c>
      <c r="BR96" s="445" t="str">
        <f t="shared" si="124"/>
        <v/>
      </c>
      <c r="BS96" s="457" t="str">
        <f t="shared" si="124"/>
        <v/>
      </c>
      <c r="BT96" s="447" t="str">
        <f t="shared" si="124"/>
        <v/>
      </c>
      <c r="BU96" s="445" t="str">
        <f t="shared" si="124"/>
        <v/>
      </c>
      <c r="BV96" s="445" t="str">
        <f t="shared" si="124"/>
        <v/>
      </c>
      <c r="BW96" s="448" t="str">
        <f t="shared" si="124"/>
        <v/>
      </c>
    </row>
    <row r="97" spans="1:280" ht="15.95" customHeight="1">
      <c r="A97" s="491"/>
      <c r="B97" s="419" t="s">
        <v>798</v>
      </c>
      <c r="C97" s="483" t="str">
        <f>VLOOKUP(B97,'p10'!C:T,17,0)&amp;""</f>
        <v>×</v>
      </c>
      <c r="D97" s="419" t="str">
        <f>VLOOKUP(B97,'p10'!C:T,2,0)&amp;""</f>
        <v/>
      </c>
      <c r="E97" s="419" t="str">
        <f>VLOOKUP(B97,'p10'!C:T,5,0)&amp;""</f>
        <v/>
      </c>
      <c r="F97" s="419" t="str">
        <f>VLOOKUP(B97,'p10'!C:T,7,0)&amp;""</f>
        <v/>
      </c>
      <c r="G97" s="483" t="str">
        <f>VLOOKUP(B97,'p10'!C:T,15,0)&amp;""</f>
        <v/>
      </c>
      <c r="H97" s="483" t="str">
        <f>VLOOKUP(B97,'p10'!C:T,16,0)&amp;""</f>
        <v/>
      </c>
      <c r="I97" s="431"/>
      <c r="J97" s="432"/>
      <c r="K97" s="434"/>
      <c r="L97" s="373" t="s">
        <v>656</v>
      </c>
      <c r="M97" s="435"/>
      <c r="N97" s="558"/>
      <c r="O97" s="559"/>
      <c r="P97" s="434"/>
      <c r="Q97" s="373" t="s">
        <v>656</v>
      </c>
      <c r="R97" s="435"/>
      <c r="S97" s="433"/>
      <c r="T97" s="374" t="str">
        <f t="shared" si="128"/>
        <v/>
      </c>
      <c r="U97" s="445" t="str">
        <f t="shared" si="128"/>
        <v/>
      </c>
      <c r="V97" s="445" t="str">
        <f t="shared" si="128"/>
        <v/>
      </c>
      <c r="W97" s="446" t="str">
        <f t="shared" si="128"/>
        <v/>
      </c>
      <c r="X97" s="458" t="str">
        <f t="shared" si="128"/>
        <v/>
      </c>
      <c r="Y97" s="445" t="str">
        <f t="shared" si="128"/>
        <v/>
      </c>
      <c r="Z97" s="445" t="str">
        <f t="shared" si="128"/>
        <v/>
      </c>
      <c r="AA97" s="457" t="str">
        <f t="shared" si="128"/>
        <v/>
      </c>
      <c r="AB97" s="447" t="str">
        <f t="shared" si="128"/>
        <v/>
      </c>
      <c r="AC97" s="445" t="str">
        <f t="shared" si="128"/>
        <v/>
      </c>
      <c r="AD97" s="445" t="str">
        <f t="shared" si="128"/>
        <v/>
      </c>
      <c r="AE97" s="446" t="str">
        <f t="shared" si="128"/>
        <v/>
      </c>
      <c r="AF97" s="458" t="str">
        <f t="shared" si="128"/>
        <v/>
      </c>
      <c r="AG97" s="445" t="str">
        <f t="shared" si="128"/>
        <v/>
      </c>
      <c r="AH97" s="445" t="str">
        <f t="shared" si="128"/>
        <v/>
      </c>
      <c r="AI97" s="457" t="str">
        <f t="shared" si="126"/>
        <v/>
      </c>
      <c r="AJ97" s="447" t="str">
        <f t="shared" si="126"/>
        <v/>
      </c>
      <c r="AK97" s="445" t="str">
        <f t="shared" si="126"/>
        <v/>
      </c>
      <c r="AL97" s="445" t="str">
        <f t="shared" si="126"/>
        <v/>
      </c>
      <c r="AM97" s="446" t="str">
        <f t="shared" si="126"/>
        <v/>
      </c>
      <c r="AN97" s="458" t="str">
        <f t="shared" si="126"/>
        <v/>
      </c>
      <c r="AO97" s="445" t="str">
        <f t="shared" si="126"/>
        <v/>
      </c>
      <c r="AP97" s="445" t="str">
        <f t="shared" si="126"/>
        <v/>
      </c>
      <c r="AQ97" s="457" t="str">
        <f t="shared" si="126"/>
        <v/>
      </c>
      <c r="AR97" s="447" t="str">
        <f t="shared" si="126"/>
        <v/>
      </c>
      <c r="AS97" s="445" t="str">
        <f t="shared" si="126"/>
        <v/>
      </c>
      <c r="AT97" s="445" t="str">
        <f t="shared" si="126"/>
        <v/>
      </c>
      <c r="AU97" s="446" t="str">
        <f t="shared" si="126"/>
        <v/>
      </c>
      <c r="AV97" s="458" t="str">
        <f t="shared" si="126"/>
        <v/>
      </c>
      <c r="AW97" s="445" t="str">
        <f t="shared" si="126"/>
        <v/>
      </c>
      <c r="AX97" s="445" t="str">
        <f t="shared" si="126"/>
        <v/>
      </c>
      <c r="AY97" s="457" t="str">
        <f t="shared" si="127"/>
        <v/>
      </c>
      <c r="AZ97" s="447" t="str">
        <f t="shared" si="127"/>
        <v/>
      </c>
      <c r="BA97" s="445" t="str">
        <f t="shared" si="127"/>
        <v/>
      </c>
      <c r="BB97" s="445" t="str">
        <f t="shared" si="127"/>
        <v/>
      </c>
      <c r="BC97" s="446" t="str">
        <f t="shared" si="127"/>
        <v/>
      </c>
      <c r="BD97" s="458" t="str">
        <f t="shared" si="127"/>
        <v/>
      </c>
      <c r="BE97" s="445" t="str">
        <f t="shared" si="127"/>
        <v/>
      </c>
      <c r="BF97" s="445" t="str">
        <f t="shared" si="127"/>
        <v/>
      </c>
      <c r="BG97" s="457" t="str">
        <f t="shared" si="127"/>
        <v/>
      </c>
      <c r="BH97" s="447" t="str">
        <f t="shared" si="127"/>
        <v/>
      </c>
      <c r="BI97" s="445" t="str">
        <f t="shared" si="127"/>
        <v/>
      </c>
      <c r="BJ97" s="445" t="str">
        <f t="shared" si="127"/>
        <v/>
      </c>
      <c r="BK97" s="446" t="str">
        <f t="shared" si="127"/>
        <v/>
      </c>
      <c r="BL97" s="458" t="str">
        <f t="shared" si="127"/>
        <v/>
      </c>
      <c r="BM97" s="445" t="str">
        <f t="shared" si="127"/>
        <v/>
      </c>
      <c r="BN97" s="445" t="str">
        <f t="shared" si="127"/>
        <v/>
      </c>
      <c r="BO97" s="457" t="str">
        <f t="shared" si="125"/>
        <v/>
      </c>
      <c r="BP97" s="458" t="str">
        <f t="shared" ref="BO97:BW108" si="129">IF($O97="",IF(OR($J97="",$M97=""),"",IF(AND(BP$18&gt;=1*($J97&amp;":"&amp;$K97),BP$18&lt;=1*($M97&amp;":"&amp;$N97)),1,"")),IF(OR($J97="",$M97=""),"",IF(AND(BP$18&gt;=1*($J97&amp;":"&amp;$K97),BP$18&lt;=1*($M97&amp;":"&amp;$N97)),IF(AND(BP$18&gt;=1*($O97&amp;":"&amp;$P97),BP$18&lt;=1*($R97&amp;":"&amp;$S97)), "休",1),"")))</f>
        <v/>
      </c>
      <c r="BQ97" s="445" t="str">
        <f t="shared" si="129"/>
        <v/>
      </c>
      <c r="BR97" s="445" t="str">
        <f t="shared" si="129"/>
        <v/>
      </c>
      <c r="BS97" s="457" t="str">
        <f t="shared" si="129"/>
        <v/>
      </c>
      <c r="BT97" s="447" t="str">
        <f t="shared" si="129"/>
        <v/>
      </c>
      <c r="BU97" s="445" t="str">
        <f t="shared" si="129"/>
        <v/>
      </c>
      <c r="BV97" s="445" t="str">
        <f t="shared" si="129"/>
        <v/>
      </c>
      <c r="BW97" s="448" t="str">
        <f t="shared" si="129"/>
        <v/>
      </c>
    </row>
    <row r="98" spans="1:280" ht="15.95" customHeight="1">
      <c r="A98" s="491"/>
      <c r="B98" s="419" t="s">
        <v>799</v>
      </c>
      <c r="C98" s="473" t="str">
        <f>VLOOKUP(B98,'p10'!C:T,17,0)&amp;""</f>
        <v>×</v>
      </c>
      <c r="D98" s="419" t="str">
        <f>VLOOKUP(B98,'p10'!C:T,2,0)&amp;""</f>
        <v/>
      </c>
      <c r="E98" s="419" t="str">
        <f>VLOOKUP(B98,'p10'!C:T,5,0)&amp;""</f>
        <v/>
      </c>
      <c r="F98" s="419" t="str">
        <f>VLOOKUP(B98,'p10'!C:T,7,0)&amp;""</f>
        <v/>
      </c>
      <c r="G98" s="483" t="str">
        <f>VLOOKUP(B98,'p10'!C:T,15,0)&amp;""</f>
        <v/>
      </c>
      <c r="H98" s="483" t="str">
        <f>VLOOKUP(B98,'p10'!C:T,16,0)&amp;""</f>
        <v/>
      </c>
      <c r="I98" s="431"/>
      <c r="J98" s="432"/>
      <c r="K98" s="434"/>
      <c r="L98" s="373" t="s">
        <v>656</v>
      </c>
      <c r="M98" s="435"/>
      <c r="N98" s="558"/>
      <c r="O98" s="559"/>
      <c r="P98" s="434"/>
      <c r="Q98" s="373" t="s">
        <v>656</v>
      </c>
      <c r="R98" s="435"/>
      <c r="S98" s="433"/>
      <c r="T98" s="374" t="str">
        <f t="shared" si="128"/>
        <v/>
      </c>
      <c r="U98" s="445" t="str">
        <f t="shared" si="128"/>
        <v/>
      </c>
      <c r="V98" s="445" t="str">
        <f t="shared" si="128"/>
        <v/>
      </c>
      <c r="W98" s="446" t="str">
        <f t="shared" si="128"/>
        <v/>
      </c>
      <c r="X98" s="458" t="str">
        <f t="shared" si="128"/>
        <v/>
      </c>
      <c r="Y98" s="445" t="str">
        <f t="shared" si="128"/>
        <v/>
      </c>
      <c r="Z98" s="445" t="str">
        <f t="shared" si="128"/>
        <v/>
      </c>
      <c r="AA98" s="457" t="str">
        <f t="shared" si="128"/>
        <v/>
      </c>
      <c r="AB98" s="447" t="str">
        <f t="shared" si="128"/>
        <v/>
      </c>
      <c r="AC98" s="445" t="str">
        <f t="shared" si="128"/>
        <v/>
      </c>
      <c r="AD98" s="445" t="str">
        <f t="shared" si="128"/>
        <v/>
      </c>
      <c r="AE98" s="446" t="str">
        <f t="shared" si="128"/>
        <v/>
      </c>
      <c r="AF98" s="458" t="str">
        <f t="shared" si="128"/>
        <v/>
      </c>
      <c r="AG98" s="445" t="str">
        <f t="shared" si="128"/>
        <v/>
      </c>
      <c r="AH98" s="445" t="str">
        <f t="shared" si="128"/>
        <v/>
      </c>
      <c r="AI98" s="457" t="str">
        <f t="shared" si="126"/>
        <v/>
      </c>
      <c r="AJ98" s="447" t="str">
        <f t="shared" si="126"/>
        <v/>
      </c>
      <c r="AK98" s="445" t="str">
        <f t="shared" si="126"/>
        <v/>
      </c>
      <c r="AL98" s="445" t="str">
        <f t="shared" si="126"/>
        <v/>
      </c>
      <c r="AM98" s="446" t="str">
        <f t="shared" si="126"/>
        <v/>
      </c>
      <c r="AN98" s="458" t="str">
        <f t="shared" si="126"/>
        <v/>
      </c>
      <c r="AO98" s="445" t="str">
        <f t="shared" si="126"/>
        <v/>
      </c>
      <c r="AP98" s="445" t="str">
        <f t="shared" si="126"/>
        <v/>
      </c>
      <c r="AQ98" s="457" t="str">
        <f t="shared" si="126"/>
        <v/>
      </c>
      <c r="AR98" s="447" t="str">
        <f t="shared" si="126"/>
        <v/>
      </c>
      <c r="AS98" s="445" t="str">
        <f t="shared" si="126"/>
        <v/>
      </c>
      <c r="AT98" s="445" t="str">
        <f t="shared" si="126"/>
        <v/>
      </c>
      <c r="AU98" s="446" t="str">
        <f t="shared" si="126"/>
        <v/>
      </c>
      <c r="AV98" s="458" t="str">
        <f t="shared" si="126"/>
        <v/>
      </c>
      <c r="AW98" s="445" t="str">
        <f t="shared" si="126"/>
        <v/>
      </c>
      <c r="AX98" s="445" t="str">
        <f t="shared" ref="AX98:BM108" si="130">IF($O98="",IF(OR($J98="",$M98=""),"",IF(AND(AX$18&gt;=1*($J98&amp;":"&amp;$K98),AX$18&lt;=1*($M98&amp;":"&amp;$N98)),1,"")),IF(OR($J98="",$M98=""),"",IF(AND(AX$18&gt;=1*($J98&amp;":"&amp;$K98),AX$18&lt;=1*($M98&amp;":"&amp;$N98)),IF(AND(AX$18&gt;=1*($O98&amp;":"&amp;$P98),AX$18&lt;=1*($R98&amp;":"&amp;$S98)), "休",1),"")))</f>
        <v/>
      </c>
      <c r="AY98" s="457" t="str">
        <f t="shared" si="127"/>
        <v/>
      </c>
      <c r="AZ98" s="447" t="str">
        <f t="shared" si="127"/>
        <v/>
      </c>
      <c r="BA98" s="445" t="str">
        <f t="shared" si="127"/>
        <v/>
      </c>
      <c r="BB98" s="445" t="str">
        <f t="shared" si="127"/>
        <v/>
      </c>
      <c r="BC98" s="446" t="str">
        <f t="shared" si="127"/>
        <v/>
      </c>
      <c r="BD98" s="458" t="str">
        <f t="shared" si="127"/>
        <v/>
      </c>
      <c r="BE98" s="445" t="str">
        <f t="shared" si="127"/>
        <v/>
      </c>
      <c r="BF98" s="445" t="str">
        <f t="shared" si="127"/>
        <v/>
      </c>
      <c r="BG98" s="457" t="str">
        <f t="shared" si="127"/>
        <v/>
      </c>
      <c r="BH98" s="447" t="str">
        <f t="shared" si="127"/>
        <v/>
      </c>
      <c r="BI98" s="445" t="str">
        <f t="shared" si="127"/>
        <v/>
      </c>
      <c r="BJ98" s="445" t="str">
        <f t="shared" si="127"/>
        <v/>
      </c>
      <c r="BK98" s="446" t="str">
        <f t="shared" si="127"/>
        <v/>
      </c>
      <c r="BL98" s="458" t="str">
        <f t="shared" si="127"/>
        <v/>
      </c>
      <c r="BM98" s="445" t="str">
        <f t="shared" si="127"/>
        <v/>
      </c>
      <c r="BN98" s="445" t="str">
        <f t="shared" si="127"/>
        <v/>
      </c>
      <c r="BO98" s="457" t="str">
        <f t="shared" si="129"/>
        <v/>
      </c>
      <c r="BP98" s="458" t="str">
        <f t="shared" si="129"/>
        <v/>
      </c>
      <c r="BQ98" s="445" t="str">
        <f t="shared" si="129"/>
        <v/>
      </c>
      <c r="BR98" s="445" t="str">
        <f t="shared" si="129"/>
        <v/>
      </c>
      <c r="BS98" s="457" t="str">
        <f t="shared" si="129"/>
        <v/>
      </c>
      <c r="BT98" s="447" t="str">
        <f t="shared" si="129"/>
        <v/>
      </c>
      <c r="BU98" s="445" t="str">
        <f t="shared" si="129"/>
        <v/>
      </c>
      <c r="BV98" s="445" t="str">
        <f t="shared" si="129"/>
        <v/>
      </c>
      <c r="BW98" s="448" t="str">
        <f t="shared" si="129"/>
        <v/>
      </c>
    </row>
    <row r="99" spans="1:280" ht="15.95" customHeight="1">
      <c r="A99" s="491"/>
      <c r="B99" s="419" t="s">
        <v>800</v>
      </c>
      <c r="C99" s="483" t="str">
        <f>VLOOKUP(B99,'p10'!C:T,17,0)&amp;""</f>
        <v>×</v>
      </c>
      <c r="D99" s="419" t="str">
        <f>VLOOKUP(B99,'p10'!C:T,2,0)&amp;""</f>
        <v/>
      </c>
      <c r="E99" s="419" t="str">
        <f>VLOOKUP(B99,'p10'!C:T,5,0)&amp;""</f>
        <v/>
      </c>
      <c r="F99" s="419" t="str">
        <f>VLOOKUP(B99,'p10'!C:T,7,0)&amp;""</f>
        <v/>
      </c>
      <c r="G99" s="483" t="str">
        <f>VLOOKUP(B99,'p10'!C:T,15,0)&amp;""</f>
        <v/>
      </c>
      <c r="H99" s="483" t="str">
        <f>VLOOKUP(B99,'p10'!C:T,16,0)&amp;""</f>
        <v/>
      </c>
      <c r="I99" s="431"/>
      <c r="J99" s="432"/>
      <c r="K99" s="434"/>
      <c r="L99" s="373" t="s">
        <v>656</v>
      </c>
      <c r="M99" s="435"/>
      <c r="N99" s="558"/>
      <c r="O99" s="559"/>
      <c r="P99" s="434"/>
      <c r="Q99" s="373" t="s">
        <v>656</v>
      </c>
      <c r="R99" s="435"/>
      <c r="S99" s="433"/>
      <c r="T99" s="374" t="str">
        <f t="shared" si="128"/>
        <v/>
      </c>
      <c r="U99" s="445" t="str">
        <f t="shared" si="128"/>
        <v/>
      </c>
      <c r="V99" s="445" t="str">
        <f t="shared" si="128"/>
        <v/>
      </c>
      <c r="W99" s="446" t="str">
        <f t="shared" si="128"/>
        <v/>
      </c>
      <c r="X99" s="458" t="str">
        <f t="shared" si="128"/>
        <v/>
      </c>
      <c r="Y99" s="445" t="str">
        <f t="shared" si="128"/>
        <v/>
      </c>
      <c r="Z99" s="445" t="str">
        <f t="shared" si="128"/>
        <v/>
      </c>
      <c r="AA99" s="457" t="str">
        <f t="shared" si="128"/>
        <v/>
      </c>
      <c r="AB99" s="447" t="str">
        <f t="shared" si="128"/>
        <v/>
      </c>
      <c r="AC99" s="445" t="str">
        <f t="shared" si="128"/>
        <v/>
      </c>
      <c r="AD99" s="445" t="str">
        <f t="shared" si="128"/>
        <v/>
      </c>
      <c r="AE99" s="446" t="str">
        <f t="shared" si="128"/>
        <v/>
      </c>
      <c r="AF99" s="458" t="str">
        <f t="shared" si="128"/>
        <v/>
      </c>
      <c r="AG99" s="445" t="str">
        <f t="shared" si="128"/>
        <v/>
      </c>
      <c r="AH99" s="445" t="str">
        <f t="shared" si="128"/>
        <v/>
      </c>
      <c r="AI99" s="457" t="str">
        <f t="shared" si="128"/>
        <v/>
      </c>
      <c r="AJ99" s="447" t="str">
        <f t="shared" ref="AJ99:AW108" si="131">IF($O99="",IF(OR($J99="",$M99=""),"",IF(AND(AJ$18&gt;=1*($J99&amp;":"&amp;$K99),AJ$18&lt;=1*($M99&amp;":"&amp;$N99)),1,"")),IF(OR($J99="",$M99=""),"",IF(AND(AJ$18&gt;=1*($J99&amp;":"&amp;$K99),AJ$18&lt;=1*($M99&amp;":"&amp;$N99)),IF(AND(AJ$18&gt;=1*($O99&amp;":"&amp;$P99),AJ$18&lt;=1*($R99&amp;":"&amp;$S99)), "休",1),"")))</f>
        <v/>
      </c>
      <c r="AK99" s="445" t="str">
        <f t="shared" si="131"/>
        <v/>
      </c>
      <c r="AL99" s="445" t="str">
        <f t="shared" si="131"/>
        <v/>
      </c>
      <c r="AM99" s="446" t="str">
        <f t="shared" si="131"/>
        <v/>
      </c>
      <c r="AN99" s="458" t="str">
        <f t="shared" si="131"/>
        <v/>
      </c>
      <c r="AO99" s="445" t="str">
        <f t="shared" si="131"/>
        <v/>
      </c>
      <c r="AP99" s="445" t="str">
        <f t="shared" si="131"/>
        <v/>
      </c>
      <c r="AQ99" s="457" t="str">
        <f t="shared" si="131"/>
        <v/>
      </c>
      <c r="AR99" s="447" t="str">
        <f t="shared" si="131"/>
        <v/>
      </c>
      <c r="AS99" s="445" t="str">
        <f t="shared" si="131"/>
        <v/>
      </c>
      <c r="AT99" s="445" t="str">
        <f t="shared" si="131"/>
        <v/>
      </c>
      <c r="AU99" s="446" t="str">
        <f t="shared" si="131"/>
        <v/>
      </c>
      <c r="AV99" s="458" t="str">
        <f t="shared" si="131"/>
        <v/>
      </c>
      <c r="AW99" s="445" t="str">
        <f t="shared" si="131"/>
        <v/>
      </c>
      <c r="AX99" s="445" t="str">
        <f t="shared" si="130"/>
        <v/>
      </c>
      <c r="AY99" s="457" t="str">
        <f t="shared" si="130"/>
        <v/>
      </c>
      <c r="AZ99" s="447" t="str">
        <f t="shared" si="130"/>
        <v/>
      </c>
      <c r="BA99" s="445" t="str">
        <f t="shared" si="130"/>
        <v/>
      </c>
      <c r="BB99" s="445" t="str">
        <f t="shared" si="130"/>
        <v/>
      </c>
      <c r="BC99" s="446" t="str">
        <f t="shared" si="130"/>
        <v/>
      </c>
      <c r="BD99" s="458" t="str">
        <f t="shared" si="130"/>
        <v/>
      </c>
      <c r="BE99" s="445" t="str">
        <f t="shared" si="130"/>
        <v/>
      </c>
      <c r="BF99" s="445" t="str">
        <f t="shared" si="130"/>
        <v/>
      </c>
      <c r="BG99" s="457" t="str">
        <f t="shared" si="130"/>
        <v/>
      </c>
      <c r="BH99" s="447" t="str">
        <f t="shared" si="130"/>
        <v/>
      </c>
      <c r="BI99" s="445" t="str">
        <f t="shared" si="130"/>
        <v/>
      </c>
      <c r="BJ99" s="445" t="str">
        <f t="shared" si="130"/>
        <v/>
      </c>
      <c r="BK99" s="446" t="str">
        <f t="shared" si="130"/>
        <v/>
      </c>
      <c r="BL99" s="458" t="str">
        <f t="shared" si="130"/>
        <v/>
      </c>
      <c r="BM99" s="445" t="str">
        <f t="shared" si="130"/>
        <v/>
      </c>
      <c r="BN99" s="445" t="str">
        <f t="shared" ref="BN99:BN108" si="132">IF($O99="",IF(OR($J99="",$M99=""),"",IF(AND(BN$18&gt;=1*($J99&amp;":"&amp;$K99),BN$18&lt;=1*($M99&amp;":"&amp;$N99)),1,"")),IF(OR($J99="",$M99=""),"",IF(AND(BN$18&gt;=1*($J99&amp;":"&amp;$K99),BN$18&lt;=1*($M99&amp;":"&amp;$N99)),IF(AND(BN$18&gt;=1*($O99&amp;":"&amp;$P99),BN$18&lt;=1*($R99&amp;":"&amp;$S99)), "休",1),"")))</f>
        <v/>
      </c>
      <c r="BO99" s="457" t="str">
        <f t="shared" si="129"/>
        <v/>
      </c>
      <c r="BP99" s="458" t="str">
        <f t="shared" si="129"/>
        <v/>
      </c>
      <c r="BQ99" s="445" t="str">
        <f t="shared" si="129"/>
        <v/>
      </c>
      <c r="BR99" s="445" t="str">
        <f t="shared" si="129"/>
        <v/>
      </c>
      <c r="BS99" s="457" t="str">
        <f t="shared" si="129"/>
        <v/>
      </c>
      <c r="BT99" s="447" t="str">
        <f t="shared" si="129"/>
        <v/>
      </c>
      <c r="BU99" s="445" t="str">
        <f t="shared" si="129"/>
        <v/>
      </c>
      <c r="BV99" s="445" t="str">
        <f t="shared" si="129"/>
        <v/>
      </c>
      <c r="BW99" s="448" t="str">
        <f t="shared" si="129"/>
        <v/>
      </c>
    </row>
    <row r="100" spans="1:280" ht="15.95" customHeight="1">
      <c r="A100" s="491"/>
      <c r="B100" s="419" t="s">
        <v>801</v>
      </c>
      <c r="C100" s="473" t="str">
        <f>VLOOKUP(B100,'p10'!C:T,17,0)&amp;""</f>
        <v>×</v>
      </c>
      <c r="D100" s="419" t="str">
        <f>VLOOKUP(B100,'p10'!C:T,2,0)&amp;""</f>
        <v/>
      </c>
      <c r="E100" s="419" t="str">
        <f>VLOOKUP(B100,'p10'!C:T,5,0)&amp;""</f>
        <v/>
      </c>
      <c r="F100" s="419" t="str">
        <f>VLOOKUP(B100,'p10'!C:T,7,0)&amp;""</f>
        <v/>
      </c>
      <c r="G100" s="483" t="str">
        <f>VLOOKUP(B100,'p10'!C:T,15,0)&amp;""</f>
        <v/>
      </c>
      <c r="H100" s="483" t="str">
        <f>VLOOKUP(B100,'p10'!C:T,16,0)&amp;""</f>
        <v/>
      </c>
      <c r="I100" s="431"/>
      <c r="J100" s="432"/>
      <c r="K100" s="434"/>
      <c r="L100" s="373" t="s">
        <v>656</v>
      </c>
      <c r="M100" s="435"/>
      <c r="N100" s="558"/>
      <c r="O100" s="559"/>
      <c r="P100" s="434"/>
      <c r="Q100" s="373" t="s">
        <v>656</v>
      </c>
      <c r="R100" s="435"/>
      <c r="S100" s="433"/>
      <c r="T100" s="374" t="str">
        <f t="shared" ref="T100:AI108" si="133">IF($O100="",IF(OR($J100="",$M100=""),"",IF(AND(T$18&gt;=1*($J100&amp;":"&amp;$K100),T$18&lt;=1*($M100&amp;":"&amp;$N100)),1,"")),IF(OR($J100="",$M100=""),"",IF(AND(T$18&gt;=1*($J100&amp;":"&amp;$K100),T$18&lt;=1*($M100&amp;":"&amp;$N100)),IF(AND(T$18&gt;=1*($O100&amp;":"&amp;$P100),T$18&lt;=1*($R100&amp;":"&amp;$S100)), "休",1),"")))</f>
        <v/>
      </c>
      <c r="U100" s="445" t="str">
        <f t="shared" si="133"/>
        <v/>
      </c>
      <c r="V100" s="445" t="str">
        <f t="shared" si="133"/>
        <v/>
      </c>
      <c r="W100" s="446" t="str">
        <f t="shared" si="133"/>
        <v/>
      </c>
      <c r="X100" s="458" t="str">
        <f t="shared" si="133"/>
        <v/>
      </c>
      <c r="Y100" s="445" t="str">
        <f t="shared" si="133"/>
        <v/>
      </c>
      <c r="Z100" s="445" t="str">
        <f t="shared" si="133"/>
        <v/>
      </c>
      <c r="AA100" s="457" t="str">
        <f t="shared" si="133"/>
        <v/>
      </c>
      <c r="AB100" s="447" t="str">
        <f t="shared" si="133"/>
        <v/>
      </c>
      <c r="AC100" s="445" t="str">
        <f t="shared" si="133"/>
        <v/>
      </c>
      <c r="AD100" s="445" t="str">
        <f t="shared" si="133"/>
        <v/>
      </c>
      <c r="AE100" s="446" t="str">
        <f t="shared" si="133"/>
        <v/>
      </c>
      <c r="AF100" s="458" t="str">
        <f t="shared" si="133"/>
        <v/>
      </c>
      <c r="AG100" s="445" t="str">
        <f t="shared" si="133"/>
        <v/>
      </c>
      <c r="AH100" s="445" t="str">
        <f t="shared" si="133"/>
        <v/>
      </c>
      <c r="AI100" s="457" t="str">
        <f t="shared" si="133"/>
        <v/>
      </c>
      <c r="AJ100" s="447" t="str">
        <f t="shared" si="131"/>
        <v/>
      </c>
      <c r="AK100" s="445" t="str">
        <f t="shared" si="131"/>
        <v/>
      </c>
      <c r="AL100" s="445" t="str">
        <f t="shared" si="131"/>
        <v/>
      </c>
      <c r="AM100" s="446" t="str">
        <f t="shared" si="131"/>
        <v/>
      </c>
      <c r="AN100" s="458" t="str">
        <f t="shared" si="131"/>
        <v/>
      </c>
      <c r="AO100" s="445" t="str">
        <f t="shared" si="131"/>
        <v/>
      </c>
      <c r="AP100" s="445" t="str">
        <f t="shared" si="131"/>
        <v/>
      </c>
      <c r="AQ100" s="457" t="str">
        <f t="shared" si="131"/>
        <v/>
      </c>
      <c r="AR100" s="447" t="str">
        <f t="shared" si="131"/>
        <v/>
      </c>
      <c r="AS100" s="445" t="str">
        <f t="shared" si="131"/>
        <v/>
      </c>
      <c r="AT100" s="445" t="str">
        <f t="shared" si="131"/>
        <v/>
      </c>
      <c r="AU100" s="446" t="str">
        <f t="shared" si="131"/>
        <v/>
      </c>
      <c r="AV100" s="458" t="str">
        <f t="shared" si="131"/>
        <v/>
      </c>
      <c r="AW100" s="445" t="str">
        <f t="shared" si="131"/>
        <v/>
      </c>
      <c r="AX100" s="445" t="str">
        <f t="shared" si="130"/>
        <v/>
      </c>
      <c r="AY100" s="457" t="str">
        <f t="shared" si="130"/>
        <v/>
      </c>
      <c r="AZ100" s="447" t="str">
        <f t="shared" si="130"/>
        <v/>
      </c>
      <c r="BA100" s="445" t="str">
        <f t="shared" si="130"/>
        <v/>
      </c>
      <c r="BB100" s="445" t="str">
        <f t="shared" si="130"/>
        <v/>
      </c>
      <c r="BC100" s="446" t="str">
        <f t="shared" si="130"/>
        <v/>
      </c>
      <c r="BD100" s="458" t="str">
        <f t="shared" si="130"/>
        <v/>
      </c>
      <c r="BE100" s="445" t="str">
        <f t="shared" si="130"/>
        <v/>
      </c>
      <c r="BF100" s="445" t="str">
        <f t="shared" si="130"/>
        <v/>
      </c>
      <c r="BG100" s="457" t="str">
        <f t="shared" si="130"/>
        <v/>
      </c>
      <c r="BH100" s="447" t="str">
        <f t="shared" si="130"/>
        <v/>
      </c>
      <c r="BI100" s="445" t="str">
        <f t="shared" si="130"/>
        <v/>
      </c>
      <c r="BJ100" s="445" t="str">
        <f t="shared" si="130"/>
        <v/>
      </c>
      <c r="BK100" s="446" t="str">
        <f t="shared" si="130"/>
        <v/>
      </c>
      <c r="BL100" s="458" t="str">
        <f t="shared" si="130"/>
        <v/>
      </c>
      <c r="BM100" s="445" t="str">
        <f t="shared" si="130"/>
        <v/>
      </c>
      <c r="BN100" s="445" t="str">
        <f t="shared" si="132"/>
        <v/>
      </c>
      <c r="BO100" s="457" t="str">
        <f t="shared" si="129"/>
        <v/>
      </c>
      <c r="BP100" s="458" t="str">
        <f t="shared" si="129"/>
        <v/>
      </c>
      <c r="BQ100" s="445" t="str">
        <f t="shared" si="129"/>
        <v/>
      </c>
      <c r="BR100" s="445" t="str">
        <f t="shared" si="129"/>
        <v/>
      </c>
      <c r="BS100" s="457" t="str">
        <f t="shared" si="129"/>
        <v/>
      </c>
      <c r="BT100" s="447" t="str">
        <f t="shared" si="129"/>
        <v/>
      </c>
      <c r="BU100" s="445" t="str">
        <f t="shared" si="129"/>
        <v/>
      </c>
      <c r="BV100" s="445" t="str">
        <f t="shared" si="129"/>
        <v/>
      </c>
      <c r="BW100" s="448" t="str">
        <f t="shared" si="129"/>
        <v/>
      </c>
    </row>
    <row r="101" spans="1:280" ht="15.95" customHeight="1">
      <c r="A101" s="491"/>
      <c r="B101" s="419" t="s">
        <v>802</v>
      </c>
      <c r="C101" s="483" t="str">
        <f>VLOOKUP(B101,'p10'!C:T,17,0)&amp;""</f>
        <v>×</v>
      </c>
      <c r="D101" s="419" t="str">
        <f>VLOOKUP(B101,'p10'!C:T,2,0)&amp;""</f>
        <v/>
      </c>
      <c r="E101" s="419" t="str">
        <f>VLOOKUP(B101,'p10'!C:T,5,0)&amp;""</f>
        <v/>
      </c>
      <c r="F101" s="419" t="str">
        <f>VLOOKUP(B101,'p10'!C:T,7,0)&amp;""</f>
        <v/>
      </c>
      <c r="G101" s="483" t="str">
        <f>VLOOKUP(B101,'p10'!C:T,15,0)&amp;""</f>
        <v/>
      </c>
      <c r="H101" s="483" t="str">
        <f>VLOOKUP(B101,'p10'!C:T,16,0)&amp;""</f>
        <v/>
      </c>
      <c r="I101" s="431"/>
      <c r="J101" s="432"/>
      <c r="K101" s="434"/>
      <c r="L101" s="373" t="s">
        <v>656</v>
      </c>
      <c r="M101" s="435"/>
      <c r="N101" s="558"/>
      <c r="O101" s="559"/>
      <c r="P101" s="434"/>
      <c r="Q101" s="373" t="s">
        <v>656</v>
      </c>
      <c r="R101" s="435"/>
      <c r="S101" s="433"/>
      <c r="T101" s="374" t="str">
        <f t="shared" si="133"/>
        <v/>
      </c>
      <c r="U101" s="445" t="str">
        <f t="shared" si="133"/>
        <v/>
      </c>
      <c r="V101" s="445" t="str">
        <f t="shared" si="133"/>
        <v/>
      </c>
      <c r="W101" s="446" t="str">
        <f t="shared" si="133"/>
        <v/>
      </c>
      <c r="X101" s="458" t="str">
        <f t="shared" si="133"/>
        <v/>
      </c>
      <c r="Y101" s="445" t="str">
        <f t="shared" si="133"/>
        <v/>
      </c>
      <c r="Z101" s="445" t="str">
        <f t="shared" si="133"/>
        <v/>
      </c>
      <c r="AA101" s="457" t="str">
        <f t="shared" si="133"/>
        <v/>
      </c>
      <c r="AB101" s="447" t="str">
        <f t="shared" si="133"/>
        <v/>
      </c>
      <c r="AC101" s="445" t="str">
        <f t="shared" si="133"/>
        <v/>
      </c>
      <c r="AD101" s="445" t="str">
        <f t="shared" si="133"/>
        <v/>
      </c>
      <c r="AE101" s="446" t="str">
        <f t="shared" si="133"/>
        <v/>
      </c>
      <c r="AF101" s="458" t="str">
        <f t="shared" si="133"/>
        <v/>
      </c>
      <c r="AG101" s="445" t="str">
        <f t="shared" si="133"/>
        <v/>
      </c>
      <c r="AH101" s="445" t="str">
        <f t="shared" si="133"/>
        <v/>
      </c>
      <c r="AI101" s="457" t="str">
        <f t="shared" si="133"/>
        <v/>
      </c>
      <c r="AJ101" s="447" t="str">
        <f t="shared" si="131"/>
        <v/>
      </c>
      <c r="AK101" s="445" t="str">
        <f t="shared" si="131"/>
        <v/>
      </c>
      <c r="AL101" s="445" t="str">
        <f t="shared" si="131"/>
        <v/>
      </c>
      <c r="AM101" s="446" t="str">
        <f t="shared" si="131"/>
        <v/>
      </c>
      <c r="AN101" s="458" t="str">
        <f t="shared" si="131"/>
        <v/>
      </c>
      <c r="AO101" s="445" t="str">
        <f t="shared" si="131"/>
        <v/>
      </c>
      <c r="AP101" s="445" t="str">
        <f t="shared" si="131"/>
        <v/>
      </c>
      <c r="AQ101" s="457" t="str">
        <f t="shared" si="131"/>
        <v/>
      </c>
      <c r="AR101" s="447" t="str">
        <f t="shared" si="131"/>
        <v/>
      </c>
      <c r="AS101" s="445" t="str">
        <f t="shared" si="131"/>
        <v/>
      </c>
      <c r="AT101" s="445" t="str">
        <f t="shared" si="131"/>
        <v/>
      </c>
      <c r="AU101" s="446" t="str">
        <f t="shared" si="131"/>
        <v/>
      </c>
      <c r="AV101" s="458" t="str">
        <f t="shared" si="131"/>
        <v/>
      </c>
      <c r="AW101" s="445" t="str">
        <f t="shared" si="131"/>
        <v/>
      </c>
      <c r="AX101" s="445" t="str">
        <f t="shared" si="130"/>
        <v/>
      </c>
      <c r="AY101" s="457" t="str">
        <f t="shared" si="130"/>
        <v/>
      </c>
      <c r="AZ101" s="447" t="str">
        <f t="shared" si="130"/>
        <v/>
      </c>
      <c r="BA101" s="445" t="str">
        <f t="shared" si="130"/>
        <v/>
      </c>
      <c r="BB101" s="445" t="str">
        <f t="shared" si="130"/>
        <v/>
      </c>
      <c r="BC101" s="446" t="str">
        <f t="shared" si="130"/>
        <v/>
      </c>
      <c r="BD101" s="458" t="str">
        <f t="shared" si="130"/>
        <v/>
      </c>
      <c r="BE101" s="445" t="str">
        <f t="shared" si="130"/>
        <v/>
      </c>
      <c r="BF101" s="445" t="str">
        <f t="shared" si="130"/>
        <v/>
      </c>
      <c r="BG101" s="457" t="str">
        <f t="shared" si="130"/>
        <v/>
      </c>
      <c r="BH101" s="447" t="str">
        <f t="shared" si="130"/>
        <v/>
      </c>
      <c r="BI101" s="445" t="str">
        <f t="shared" si="130"/>
        <v/>
      </c>
      <c r="BJ101" s="445" t="str">
        <f t="shared" si="130"/>
        <v/>
      </c>
      <c r="BK101" s="446" t="str">
        <f t="shared" si="130"/>
        <v/>
      </c>
      <c r="BL101" s="458" t="str">
        <f t="shared" si="130"/>
        <v/>
      </c>
      <c r="BM101" s="445" t="str">
        <f t="shared" si="130"/>
        <v/>
      </c>
      <c r="BN101" s="445" t="str">
        <f t="shared" si="132"/>
        <v/>
      </c>
      <c r="BO101" s="457" t="str">
        <f t="shared" si="129"/>
        <v/>
      </c>
      <c r="BP101" s="458" t="str">
        <f t="shared" si="129"/>
        <v/>
      </c>
      <c r="BQ101" s="445" t="str">
        <f t="shared" si="129"/>
        <v/>
      </c>
      <c r="BR101" s="445" t="str">
        <f t="shared" si="129"/>
        <v/>
      </c>
      <c r="BS101" s="457" t="str">
        <f t="shared" si="129"/>
        <v/>
      </c>
      <c r="BT101" s="447" t="str">
        <f t="shared" si="129"/>
        <v/>
      </c>
      <c r="BU101" s="445" t="str">
        <f t="shared" si="129"/>
        <v/>
      </c>
      <c r="BV101" s="445" t="str">
        <f t="shared" si="129"/>
        <v/>
      </c>
      <c r="BW101" s="448" t="str">
        <f t="shared" si="129"/>
        <v/>
      </c>
    </row>
    <row r="102" spans="1:280" ht="15.95" customHeight="1">
      <c r="A102" s="491"/>
      <c r="B102" s="419" t="s">
        <v>803</v>
      </c>
      <c r="C102" s="473" t="str">
        <f>VLOOKUP(B102,'p10'!C:T,17,0)&amp;""</f>
        <v>×</v>
      </c>
      <c r="D102" s="419" t="str">
        <f>VLOOKUP(B102,'p10'!C:T,2,0)&amp;""</f>
        <v/>
      </c>
      <c r="E102" s="419" t="str">
        <f>VLOOKUP(B102,'p10'!C:T,5,0)&amp;""</f>
        <v/>
      </c>
      <c r="F102" s="419" t="str">
        <f>VLOOKUP(B102,'p10'!C:T,7,0)&amp;""</f>
        <v/>
      </c>
      <c r="G102" s="483" t="str">
        <f>VLOOKUP(B102,'p10'!C:T,15,0)&amp;""</f>
        <v/>
      </c>
      <c r="H102" s="483" t="str">
        <f>VLOOKUP(B102,'p10'!C:T,16,0)&amp;""</f>
        <v/>
      </c>
      <c r="I102" s="431"/>
      <c r="J102" s="432"/>
      <c r="K102" s="434"/>
      <c r="L102" s="373" t="s">
        <v>656</v>
      </c>
      <c r="M102" s="435"/>
      <c r="N102" s="558"/>
      <c r="O102" s="559"/>
      <c r="P102" s="434"/>
      <c r="Q102" s="373" t="s">
        <v>656</v>
      </c>
      <c r="R102" s="435"/>
      <c r="S102" s="433"/>
      <c r="T102" s="374" t="str">
        <f t="shared" si="133"/>
        <v/>
      </c>
      <c r="U102" s="445" t="str">
        <f t="shared" si="133"/>
        <v/>
      </c>
      <c r="V102" s="445" t="str">
        <f t="shared" si="133"/>
        <v/>
      </c>
      <c r="W102" s="446" t="str">
        <f t="shared" si="133"/>
        <v/>
      </c>
      <c r="X102" s="458" t="str">
        <f t="shared" si="133"/>
        <v/>
      </c>
      <c r="Y102" s="445" t="str">
        <f t="shared" si="133"/>
        <v/>
      </c>
      <c r="Z102" s="445" t="str">
        <f t="shared" si="133"/>
        <v/>
      </c>
      <c r="AA102" s="457" t="str">
        <f t="shared" si="133"/>
        <v/>
      </c>
      <c r="AB102" s="447" t="str">
        <f t="shared" si="133"/>
        <v/>
      </c>
      <c r="AC102" s="445" t="str">
        <f t="shared" si="133"/>
        <v/>
      </c>
      <c r="AD102" s="445" t="str">
        <f t="shared" si="133"/>
        <v/>
      </c>
      <c r="AE102" s="446" t="str">
        <f t="shared" si="133"/>
        <v/>
      </c>
      <c r="AF102" s="458" t="str">
        <f t="shared" si="133"/>
        <v/>
      </c>
      <c r="AG102" s="445" t="str">
        <f t="shared" si="133"/>
        <v/>
      </c>
      <c r="AH102" s="445" t="str">
        <f t="shared" si="133"/>
        <v/>
      </c>
      <c r="AI102" s="457" t="str">
        <f t="shared" si="133"/>
        <v/>
      </c>
      <c r="AJ102" s="447" t="str">
        <f t="shared" si="131"/>
        <v/>
      </c>
      <c r="AK102" s="445" t="str">
        <f t="shared" si="131"/>
        <v/>
      </c>
      <c r="AL102" s="445" t="str">
        <f t="shared" si="131"/>
        <v/>
      </c>
      <c r="AM102" s="446" t="str">
        <f t="shared" si="131"/>
        <v/>
      </c>
      <c r="AN102" s="458" t="str">
        <f t="shared" si="131"/>
        <v/>
      </c>
      <c r="AO102" s="445" t="str">
        <f t="shared" si="131"/>
        <v/>
      </c>
      <c r="AP102" s="445" t="str">
        <f t="shared" si="131"/>
        <v/>
      </c>
      <c r="AQ102" s="457" t="str">
        <f t="shared" si="131"/>
        <v/>
      </c>
      <c r="AR102" s="447" t="str">
        <f t="shared" si="131"/>
        <v/>
      </c>
      <c r="AS102" s="445" t="str">
        <f t="shared" si="131"/>
        <v/>
      </c>
      <c r="AT102" s="445" t="str">
        <f t="shared" si="131"/>
        <v/>
      </c>
      <c r="AU102" s="446" t="str">
        <f t="shared" si="131"/>
        <v/>
      </c>
      <c r="AV102" s="458" t="str">
        <f t="shared" si="131"/>
        <v/>
      </c>
      <c r="AW102" s="445" t="str">
        <f t="shared" si="131"/>
        <v/>
      </c>
      <c r="AX102" s="445" t="str">
        <f t="shared" si="130"/>
        <v/>
      </c>
      <c r="AY102" s="457" t="str">
        <f t="shared" si="130"/>
        <v/>
      </c>
      <c r="AZ102" s="447" t="str">
        <f t="shared" si="130"/>
        <v/>
      </c>
      <c r="BA102" s="445" t="str">
        <f t="shared" si="130"/>
        <v/>
      </c>
      <c r="BB102" s="445" t="str">
        <f t="shared" si="130"/>
        <v/>
      </c>
      <c r="BC102" s="446" t="str">
        <f t="shared" si="130"/>
        <v/>
      </c>
      <c r="BD102" s="458" t="str">
        <f t="shared" si="130"/>
        <v/>
      </c>
      <c r="BE102" s="445" t="str">
        <f t="shared" si="130"/>
        <v/>
      </c>
      <c r="BF102" s="445" t="str">
        <f t="shared" si="130"/>
        <v/>
      </c>
      <c r="BG102" s="457" t="str">
        <f t="shared" si="130"/>
        <v/>
      </c>
      <c r="BH102" s="447" t="str">
        <f t="shared" si="130"/>
        <v/>
      </c>
      <c r="BI102" s="445" t="str">
        <f t="shared" si="130"/>
        <v/>
      </c>
      <c r="BJ102" s="445" t="str">
        <f t="shared" si="130"/>
        <v/>
      </c>
      <c r="BK102" s="446" t="str">
        <f t="shared" si="130"/>
        <v/>
      </c>
      <c r="BL102" s="458" t="str">
        <f t="shared" si="130"/>
        <v/>
      </c>
      <c r="BM102" s="445" t="str">
        <f t="shared" si="130"/>
        <v/>
      </c>
      <c r="BN102" s="445" t="str">
        <f t="shared" si="132"/>
        <v/>
      </c>
      <c r="BO102" s="457" t="str">
        <f t="shared" si="129"/>
        <v/>
      </c>
      <c r="BP102" s="458" t="str">
        <f t="shared" si="129"/>
        <v/>
      </c>
      <c r="BQ102" s="445" t="str">
        <f t="shared" si="129"/>
        <v/>
      </c>
      <c r="BR102" s="445" t="str">
        <f t="shared" si="129"/>
        <v/>
      </c>
      <c r="BS102" s="457" t="str">
        <f t="shared" si="129"/>
        <v/>
      </c>
      <c r="BT102" s="447" t="str">
        <f t="shared" si="129"/>
        <v/>
      </c>
      <c r="BU102" s="445" t="str">
        <f t="shared" si="129"/>
        <v/>
      </c>
      <c r="BV102" s="445" t="str">
        <f t="shared" si="129"/>
        <v/>
      </c>
      <c r="BW102" s="448" t="str">
        <f t="shared" si="129"/>
        <v/>
      </c>
    </row>
    <row r="103" spans="1:280" ht="15.95" customHeight="1">
      <c r="A103" s="491"/>
      <c r="B103" s="419" t="s">
        <v>804</v>
      </c>
      <c r="C103" s="483" t="str">
        <f>VLOOKUP(B103,'p10'!C:T,17,0)&amp;""</f>
        <v>×</v>
      </c>
      <c r="D103" s="419" t="str">
        <f>VLOOKUP(B103,'p10'!C:T,2,0)&amp;""</f>
        <v/>
      </c>
      <c r="E103" s="419" t="str">
        <f>VLOOKUP(B103,'p10'!C:T,5,0)&amp;""</f>
        <v/>
      </c>
      <c r="F103" s="419" t="str">
        <f>VLOOKUP(B103,'p10'!C:T,7,0)&amp;""</f>
        <v/>
      </c>
      <c r="G103" s="483" t="str">
        <f>VLOOKUP(B103,'p10'!C:T,15,0)&amp;""</f>
        <v/>
      </c>
      <c r="H103" s="483" t="str">
        <f>VLOOKUP(B103,'p10'!C:T,16,0)&amp;""</f>
        <v/>
      </c>
      <c r="I103" s="431"/>
      <c r="J103" s="432"/>
      <c r="K103" s="434"/>
      <c r="L103" s="373" t="s">
        <v>656</v>
      </c>
      <c r="M103" s="435"/>
      <c r="N103" s="558"/>
      <c r="O103" s="559"/>
      <c r="P103" s="434"/>
      <c r="Q103" s="373" t="s">
        <v>656</v>
      </c>
      <c r="R103" s="435"/>
      <c r="S103" s="433"/>
      <c r="T103" s="374" t="str">
        <f t="shared" si="133"/>
        <v/>
      </c>
      <c r="U103" s="445" t="str">
        <f t="shared" si="133"/>
        <v/>
      </c>
      <c r="V103" s="445" t="str">
        <f t="shared" si="133"/>
        <v/>
      </c>
      <c r="W103" s="446" t="str">
        <f t="shared" si="133"/>
        <v/>
      </c>
      <c r="X103" s="458" t="str">
        <f t="shared" si="133"/>
        <v/>
      </c>
      <c r="Y103" s="445" t="str">
        <f t="shared" si="133"/>
        <v/>
      </c>
      <c r="Z103" s="445" t="str">
        <f t="shared" si="133"/>
        <v/>
      </c>
      <c r="AA103" s="457" t="str">
        <f t="shared" si="133"/>
        <v/>
      </c>
      <c r="AB103" s="447" t="str">
        <f t="shared" si="133"/>
        <v/>
      </c>
      <c r="AC103" s="445" t="str">
        <f t="shared" si="133"/>
        <v/>
      </c>
      <c r="AD103" s="445" t="str">
        <f t="shared" si="133"/>
        <v/>
      </c>
      <c r="AE103" s="446" t="str">
        <f t="shared" si="133"/>
        <v/>
      </c>
      <c r="AF103" s="458" t="str">
        <f t="shared" si="133"/>
        <v/>
      </c>
      <c r="AG103" s="445" t="str">
        <f t="shared" si="133"/>
        <v/>
      </c>
      <c r="AH103" s="445" t="str">
        <f t="shared" si="133"/>
        <v/>
      </c>
      <c r="AI103" s="457" t="str">
        <f t="shared" si="133"/>
        <v/>
      </c>
      <c r="AJ103" s="447" t="str">
        <f t="shared" si="131"/>
        <v/>
      </c>
      <c r="AK103" s="445" t="str">
        <f t="shared" si="131"/>
        <v/>
      </c>
      <c r="AL103" s="445" t="str">
        <f t="shared" si="131"/>
        <v/>
      </c>
      <c r="AM103" s="446" t="str">
        <f t="shared" si="131"/>
        <v/>
      </c>
      <c r="AN103" s="458" t="str">
        <f t="shared" si="131"/>
        <v/>
      </c>
      <c r="AO103" s="445" t="str">
        <f t="shared" si="131"/>
        <v/>
      </c>
      <c r="AP103" s="445" t="str">
        <f t="shared" si="131"/>
        <v/>
      </c>
      <c r="AQ103" s="457" t="str">
        <f t="shared" si="131"/>
        <v/>
      </c>
      <c r="AR103" s="447" t="str">
        <f t="shared" si="131"/>
        <v/>
      </c>
      <c r="AS103" s="445" t="str">
        <f t="shared" si="131"/>
        <v/>
      </c>
      <c r="AT103" s="445" t="str">
        <f t="shared" si="131"/>
        <v/>
      </c>
      <c r="AU103" s="446" t="str">
        <f t="shared" si="131"/>
        <v/>
      </c>
      <c r="AV103" s="458" t="str">
        <f t="shared" si="131"/>
        <v/>
      </c>
      <c r="AW103" s="445" t="str">
        <f t="shared" si="131"/>
        <v/>
      </c>
      <c r="AX103" s="445" t="str">
        <f t="shared" si="130"/>
        <v/>
      </c>
      <c r="AY103" s="457" t="str">
        <f t="shared" si="130"/>
        <v/>
      </c>
      <c r="AZ103" s="447" t="str">
        <f t="shared" si="130"/>
        <v/>
      </c>
      <c r="BA103" s="445" t="str">
        <f t="shared" si="130"/>
        <v/>
      </c>
      <c r="BB103" s="445" t="str">
        <f t="shared" si="130"/>
        <v/>
      </c>
      <c r="BC103" s="446" t="str">
        <f t="shared" si="130"/>
        <v/>
      </c>
      <c r="BD103" s="458" t="str">
        <f t="shared" si="130"/>
        <v/>
      </c>
      <c r="BE103" s="445" t="str">
        <f t="shared" si="130"/>
        <v/>
      </c>
      <c r="BF103" s="445" t="str">
        <f t="shared" si="130"/>
        <v/>
      </c>
      <c r="BG103" s="457" t="str">
        <f t="shared" si="130"/>
        <v/>
      </c>
      <c r="BH103" s="447" t="str">
        <f t="shared" si="130"/>
        <v/>
      </c>
      <c r="BI103" s="445" t="str">
        <f t="shared" si="130"/>
        <v/>
      </c>
      <c r="BJ103" s="445" t="str">
        <f t="shared" si="130"/>
        <v/>
      </c>
      <c r="BK103" s="446" t="str">
        <f t="shared" si="130"/>
        <v/>
      </c>
      <c r="BL103" s="458" t="str">
        <f t="shared" si="130"/>
        <v/>
      </c>
      <c r="BM103" s="445" t="str">
        <f t="shared" si="130"/>
        <v/>
      </c>
      <c r="BN103" s="445" t="str">
        <f t="shared" si="132"/>
        <v/>
      </c>
      <c r="BO103" s="457" t="str">
        <f t="shared" si="129"/>
        <v/>
      </c>
      <c r="BP103" s="458" t="str">
        <f t="shared" si="129"/>
        <v/>
      </c>
      <c r="BQ103" s="445" t="str">
        <f t="shared" si="129"/>
        <v/>
      </c>
      <c r="BR103" s="445" t="str">
        <f t="shared" si="129"/>
        <v/>
      </c>
      <c r="BS103" s="457" t="str">
        <f t="shared" si="129"/>
        <v/>
      </c>
      <c r="BT103" s="447" t="str">
        <f t="shared" si="129"/>
        <v/>
      </c>
      <c r="BU103" s="445" t="str">
        <f t="shared" si="129"/>
        <v/>
      </c>
      <c r="BV103" s="445" t="str">
        <f t="shared" si="129"/>
        <v/>
      </c>
      <c r="BW103" s="448" t="str">
        <f t="shared" si="129"/>
        <v/>
      </c>
    </row>
    <row r="104" spans="1:280" ht="15.95" customHeight="1">
      <c r="A104" s="491"/>
      <c r="B104" s="419" t="s">
        <v>805</v>
      </c>
      <c r="C104" s="473" t="str">
        <f>VLOOKUP(B104,'p10'!C:T,17,0)&amp;""</f>
        <v>×</v>
      </c>
      <c r="D104" s="419" t="str">
        <f>VLOOKUP(B104,'p10'!C:T,2,0)&amp;""</f>
        <v/>
      </c>
      <c r="E104" s="419" t="str">
        <f>VLOOKUP(B104,'p10'!C:T,5,0)&amp;""</f>
        <v/>
      </c>
      <c r="F104" s="419" t="str">
        <f>VLOOKUP(B104,'p10'!C:T,7,0)&amp;""</f>
        <v/>
      </c>
      <c r="G104" s="483" t="str">
        <f>VLOOKUP(B104,'p10'!C:T,15,0)&amp;""</f>
        <v/>
      </c>
      <c r="H104" s="483" t="str">
        <f>VLOOKUP(B104,'p10'!C:T,16,0)&amp;""</f>
        <v/>
      </c>
      <c r="I104" s="431"/>
      <c r="J104" s="432"/>
      <c r="K104" s="434"/>
      <c r="L104" s="373" t="s">
        <v>656</v>
      </c>
      <c r="M104" s="435"/>
      <c r="N104" s="558"/>
      <c r="O104" s="559"/>
      <c r="P104" s="434"/>
      <c r="Q104" s="373" t="s">
        <v>656</v>
      </c>
      <c r="R104" s="435"/>
      <c r="S104" s="433"/>
      <c r="T104" s="374" t="str">
        <f t="shared" si="133"/>
        <v/>
      </c>
      <c r="U104" s="445" t="str">
        <f t="shared" si="133"/>
        <v/>
      </c>
      <c r="V104" s="445" t="str">
        <f t="shared" si="133"/>
        <v/>
      </c>
      <c r="W104" s="446" t="str">
        <f t="shared" si="133"/>
        <v/>
      </c>
      <c r="X104" s="458" t="str">
        <f t="shared" si="133"/>
        <v/>
      </c>
      <c r="Y104" s="445" t="str">
        <f t="shared" si="133"/>
        <v/>
      </c>
      <c r="Z104" s="445" t="str">
        <f t="shared" si="133"/>
        <v/>
      </c>
      <c r="AA104" s="457" t="str">
        <f t="shared" si="133"/>
        <v/>
      </c>
      <c r="AB104" s="447" t="str">
        <f t="shared" si="133"/>
        <v/>
      </c>
      <c r="AC104" s="445" t="str">
        <f t="shared" si="133"/>
        <v/>
      </c>
      <c r="AD104" s="445" t="str">
        <f t="shared" si="133"/>
        <v/>
      </c>
      <c r="AE104" s="446" t="str">
        <f t="shared" si="133"/>
        <v/>
      </c>
      <c r="AF104" s="458" t="str">
        <f t="shared" si="133"/>
        <v/>
      </c>
      <c r="AG104" s="445" t="str">
        <f t="shared" si="133"/>
        <v/>
      </c>
      <c r="AH104" s="445" t="str">
        <f t="shared" si="133"/>
        <v/>
      </c>
      <c r="AI104" s="457" t="str">
        <f t="shared" si="133"/>
        <v/>
      </c>
      <c r="AJ104" s="447" t="str">
        <f t="shared" si="131"/>
        <v/>
      </c>
      <c r="AK104" s="445" t="str">
        <f t="shared" si="131"/>
        <v/>
      </c>
      <c r="AL104" s="445" t="str">
        <f t="shared" si="131"/>
        <v/>
      </c>
      <c r="AM104" s="446" t="str">
        <f t="shared" si="131"/>
        <v/>
      </c>
      <c r="AN104" s="458" t="str">
        <f t="shared" si="131"/>
        <v/>
      </c>
      <c r="AO104" s="445" t="str">
        <f t="shared" si="131"/>
        <v/>
      </c>
      <c r="AP104" s="445" t="str">
        <f t="shared" si="131"/>
        <v/>
      </c>
      <c r="AQ104" s="457" t="str">
        <f t="shared" si="131"/>
        <v/>
      </c>
      <c r="AR104" s="447" t="str">
        <f t="shared" si="131"/>
        <v/>
      </c>
      <c r="AS104" s="445" t="str">
        <f t="shared" si="131"/>
        <v/>
      </c>
      <c r="AT104" s="445" t="str">
        <f t="shared" si="131"/>
        <v/>
      </c>
      <c r="AU104" s="446" t="str">
        <f t="shared" si="131"/>
        <v/>
      </c>
      <c r="AV104" s="458" t="str">
        <f t="shared" si="131"/>
        <v/>
      </c>
      <c r="AW104" s="445" t="str">
        <f t="shared" si="131"/>
        <v/>
      </c>
      <c r="AX104" s="445" t="str">
        <f t="shared" si="130"/>
        <v/>
      </c>
      <c r="AY104" s="457" t="str">
        <f t="shared" si="130"/>
        <v/>
      </c>
      <c r="AZ104" s="447" t="str">
        <f t="shared" si="130"/>
        <v/>
      </c>
      <c r="BA104" s="445" t="str">
        <f t="shared" si="130"/>
        <v/>
      </c>
      <c r="BB104" s="445" t="str">
        <f t="shared" si="130"/>
        <v/>
      </c>
      <c r="BC104" s="446" t="str">
        <f t="shared" si="130"/>
        <v/>
      </c>
      <c r="BD104" s="458" t="str">
        <f t="shared" si="130"/>
        <v/>
      </c>
      <c r="BE104" s="445" t="str">
        <f t="shared" si="130"/>
        <v/>
      </c>
      <c r="BF104" s="445" t="str">
        <f t="shared" si="130"/>
        <v/>
      </c>
      <c r="BG104" s="457" t="str">
        <f t="shared" si="130"/>
        <v/>
      </c>
      <c r="BH104" s="447" t="str">
        <f t="shared" si="130"/>
        <v/>
      </c>
      <c r="BI104" s="445" t="str">
        <f t="shared" si="130"/>
        <v/>
      </c>
      <c r="BJ104" s="445" t="str">
        <f t="shared" si="130"/>
        <v/>
      </c>
      <c r="BK104" s="446" t="str">
        <f t="shared" si="130"/>
        <v/>
      </c>
      <c r="BL104" s="458" t="str">
        <f t="shared" si="130"/>
        <v/>
      </c>
      <c r="BM104" s="445" t="str">
        <f t="shared" si="130"/>
        <v/>
      </c>
      <c r="BN104" s="445" t="str">
        <f t="shared" si="132"/>
        <v/>
      </c>
      <c r="BO104" s="457" t="str">
        <f t="shared" si="129"/>
        <v/>
      </c>
      <c r="BP104" s="458" t="str">
        <f t="shared" si="129"/>
        <v/>
      </c>
      <c r="BQ104" s="445" t="str">
        <f t="shared" si="129"/>
        <v/>
      </c>
      <c r="BR104" s="445" t="str">
        <f t="shared" si="129"/>
        <v/>
      </c>
      <c r="BS104" s="457" t="str">
        <f t="shared" si="129"/>
        <v/>
      </c>
      <c r="BT104" s="447" t="str">
        <f t="shared" si="129"/>
        <v/>
      </c>
      <c r="BU104" s="445" t="str">
        <f t="shared" si="129"/>
        <v/>
      </c>
      <c r="BV104" s="445" t="str">
        <f t="shared" si="129"/>
        <v/>
      </c>
      <c r="BW104" s="448" t="str">
        <f t="shared" si="129"/>
        <v/>
      </c>
    </row>
    <row r="105" spans="1:280" ht="15.95" customHeight="1">
      <c r="A105" s="491"/>
      <c r="B105" s="419" t="s">
        <v>806</v>
      </c>
      <c r="C105" s="483" t="str">
        <f>VLOOKUP(B105,'p10'!C:T,17,0)&amp;""</f>
        <v>×</v>
      </c>
      <c r="D105" s="419" t="str">
        <f>VLOOKUP(B105,'p10'!C:T,2,0)&amp;""</f>
        <v/>
      </c>
      <c r="E105" s="419" t="str">
        <f>VLOOKUP(B105,'p10'!C:T,5,0)&amp;""</f>
        <v/>
      </c>
      <c r="F105" s="419" t="str">
        <f>VLOOKUP(B105,'p10'!C:T,7,0)&amp;""</f>
        <v/>
      </c>
      <c r="G105" s="483" t="str">
        <f>VLOOKUP(B105,'p10'!C:T,15,0)&amp;""</f>
        <v/>
      </c>
      <c r="H105" s="483" t="str">
        <f>VLOOKUP(B105,'p10'!C:T,16,0)&amp;""</f>
        <v/>
      </c>
      <c r="I105" s="431"/>
      <c r="J105" s="432"/>
      <c r="K105" s="434"/>
      <c r="L105" s="373" t="s">
        <v>656</v>
      </c>
      <c r="M105" s="435"/>
      <c r="N105" s="558"/>
      <c r="O105" s="559"/>
      <c r="P105" s="434"/>
      <c r="Q105" s="373" t="s">
        <v>656</v>
      </c>
      <c r="R105" s="435"/>
      <c r="S105" s="433"/>
      <c r="T105" s="374" t="str">
        <f t="shared" si="133"/>
        <v/>
      </c>
      <c r="U105" s="445" t="str">
        <f t="shared" si="133"/>
        <v/>
      </c>
      <c r="V105" s="445" t="str">
        <f t="shared" si="133"/>
        <v/>
      </c>
      <c r="W105" s="446" t="str">
        <f t="shared" si="133"/>
        <v/>
      </c>
      <c r="X105" s="458" t="str">
        <f t="shared" si="133"/>
        <v/>
      </c>
      <c r="Y105" s="445" t="str">
        <f t="shared" si="133"/>
        <v/>
      </c>
      <c r="Z105" s="445" t="str">
        <f t="shared" si="133"/>
        <v/>
      </c>
      <c r="AA105" s="457" t="str">
        <f t="shared" si="133"/>
        <v/>
      </c>
      <c r="AB105" s="447" t="str">
        <f t="shared" si="133"/>
        <v/>
      </c>
      <c r="AC105" s="445" t="str">
        <f t="shared" si="133"/>
        <v/>
      </c>
      <c r="AD105" s="445" t="str">
        <f t="shared" si="133"/>
        <v/>
      </c>
      <c r="AE105" s="446" t="str">
        <f t="shared" si="133"/>
        <v/>
      </c>
      <c r="AF105" s="458" t="str">
        <f t="shared" si="133"/>
        <v/>
      </c>
      <c r="AG105" s="445" t="str">
        <f t="shared" si="133"/>
        <v/>
      </c>
      <c r="AH105" s="445" t="str">
        <f t="shared" si="133"/>
        <v/>
      </c>
      <c r="AI105" s="457" t="str">
        <f t="shared" si="133"/>
        <v/>
      </c>
      <c r="AJ105" s="447" t="str">
        <f t="shared" si="131"/>
        <v/>
      </c>
      <c r="AK105" s="445" t="str">
        <f t="shared" si="131"/>
        <v/>
      </c>
      <c r="AL105" s="445" t="str">
        <f t="shared" si="131"/>
        <v/>
      </c>
      <c r="AM105" s="446" t="str">
        <f t="shared" si="131"/>
        <v/>
      </c>
      <c r="AN105" s="458" t="str">
        <f t="shared" si="131"/>
        <v/>
      </c>
      <c r="AO105" s="445" t="str">
        <f t="shared" si="131"/>
        <v/>
      </c>
      <c r="AP105" s="445" t="str">
        <f t="shared" si="131"/>
        <v/>
      </c>
      <c r="AQ105" s="457" t="str">
        <f t="shared" si="131"/>
        <v/>
      </c>
      <c r="AR105" s="447" t="str">
        <f t="shared" si="131"/>
        <v/>
      </c>
      <c r="AS105" s="445" t="str">
        <f t="shared" si="131"/>
        <v/>
      </c>
      <c r="AT105" s="445" t="str">
        <f t="shared" si="131"/>
        <v/>
      </c>
      <c r="AU105" s="446" t="str">
        <f t="shared" si="131"/>
        <v/>
      </c>
      <c r="AV105" s="458" t="str">
        <f t="shared" si="131"/>
        <v/>
      </c>
      <c r="AW105" s="445" t="str">
        <f t="shared" si="131"/>
        <v/>
      </c>
      <c r="AX105" s="445" t="str">
        <f t="shared" si="130"/>
        <v/>
      </c>
      <c r="AY105" s="457" t="str">
        <f t="shared" si="130"/>
        <v/>
      </c>
      <c r="AZ105" s="447" t="str">
        <f t="shared" si="130"/>
        <v/>
      </c>
      <c r="BA105" s="445" t="str">
        <f t="shared" si="130"/>
        <v/>
      </c>
      <c r="BB105" s="445" t="str">
        <f t="shared" si="130"/>
        <v/>
      </c>
      <c r="BC105" s="446" t="str">
        <f t="shared" si="130"/>
        <v/>
      </c>
      <c r="BD105" s="458" t="str">
        <f t="shared" si="130"/>
        <v/>
      </c>
      <c r="BE105" s="445" t="str">
        <f t="shared" si="130"/>
        <v/>
      </c>
      <c r="BF105" s="445" t="str">
        <f t="shared" si="130"/>
        <v/>
      </c>
      <c r="BG105" s="457" t="str">
        <f t="shared" si="130"/>
        <v/>
      </c>
      <c r="BH105" s="447" t="str">
        <f t="shared" si="130"/>
        <v/>
      </c>
      <c r="BI105" s="445" t="str">
        <f t="shared" si="130"/>
        <v/>
      </c>
      <c r="BJ105" s="445" t="str">
        <f t="shared" si="130"/>
        <v/>
      </c>
      <c r="BK105" s="446" t="str">
        <f t="shared" si="130"/>
        <v/>
      </c>
      <c r="BL105" s="458" t="str">
        <f t="shared" si="130"/>
        <v/>
      </c>
      <c r="BM105" s="445" t="str">
        <f t="shared" si="130"/>
        <v/>
      </c>
      <c r="BN105" s="445" t="str">
        <f t="shared" si="132"/>
        <v/>
      </c>
      <c r="BO105" s="457" t="str">
        <f t="shared" si="129"/>
        <v/>
      </c>
      <c r="BP105" s="458" t="str">
        <f t="shared" si="129"/>
        <v/>
      </c>
      <c r="BQ105" s="445" t="str">
        <f t="shared" si="129"/>
        <v/>
      </c>
      <c r="BR105" s="445" t="str">
        <f t="shared" si="129"/>
        <v/>
      </c>
      <c r="BS105" s="457" t="str">
        <f t="shared" si="129"/>
        <v/>
      </c>
      <c r="BT105" s="447" t="str">
        <f t="shared" si="129"/>
        <v/>
      </c>
      <c r="BU105" s="445" t="str">
        <f t="shared" si="129"/>
        <v/>
      </c>
      <c r="BV105" s="445" t="str">
        <f t="shared" si="129"/>
        <v/>
      </c>
      <c r="BW105" s="448" t="str">
        <f t="shared" si="129"/>
        <v/>
      </c>
    </row>
    <row r="106" spans="1:280" ht="15.95" customHeight="1">
      <c r="A106" s="491"/>
      <c r="B106" s="419" t="s">
        <v>807</v>
      </c>
      <c r="C106" s="473" t="str">
        <f>VLOOKUP(B106,'p10'!C:T,17,0)&amp;""</f>
        <v>×</v>
      </c>
      <c r="D106" s="419" t="str">
        <f>VLOOKUP(B106,'p10'!C:T,2,0)&amp;""</f>
        <v/>
      </c>
      <c r="E106" s="419" t="str">
        <f>VLOOKUP(B106,'p10'!C:T,5,0)&amp;""</f>
        <v/>
      </c>
      <c r="F106" s="419" t="str">
        <f>VLOOKUP(B106,'p10'!C:T,7,0)&amp;""</f>
        <v/>
      </c>
      <c r="G106" s="483" t="str">
        <f>VLOOKUP(B106,'p10'!C:T,15,0)&amp;""</f>
        <v/>
      </c>
      <c r="H106" s="483" t="str">
        <f>VLOOKUP(B106,'p10'!C:T,16,0)&amp;""</f>
        <v/>
      </c>
      <c r="I106" s="431"/>
      <c r="J106" s="432"/>
      <c r="K106" s="434"/>
      <c r="L106" s="373" t="s">
        <v>656</v>
      </c>
      <c r="M106" s="435"/>
      <c r="N106" s="558"/>
      <c r="O106" s="559"/>
      <c r="P106" s="434"/>
      <c r="Q106" s="373" t="s">
        <v>656</v>
      </c>
      <c r="R106" s="435"/>
      <c r="S106" s="433"/>
      <c r="T106" s="374" t="str">
        <f t="shared" si="133"/>
        <v/>
      </c>
      <c r="U106" s="445" t="str">
        <f t="shared" si="133"/>
        <v/>
      </c>
      <c r="V106" s="445" t="str">
        <f t="shared" si="133"/>
        <v/>
      </c>
      <c r="W106" s="446" t="str">
        <f t="shared" si="133"/>
        <v/>
      </c>
      <c r="X106" s="458" t="str">
        <f t="shared" si="133"/>
        <v/>
      </c>
      <c r="Y106" s="445" t="str">
        <f t="shared" si="133"/>
        <v/>
      </c>
      <c r="Z106" s="445" t="str">
        <f t="shared" si="133"/>
        <v/>
      </c>
      <c r="AA106" s="457" t="str">
        <f t="shared" si="133"/>
        <v/>
      </c>
      <c r="AB106" s="447" t="str">
        <f t="shared" si="133"/>
        <v/>
      </c>
      <c r="AC106" s="445" t="str">
        <f t="shared" si="133"/>
        <v/>
      </c>
      <c r="AD106" s="445" t="str">
        <f t="shared" si="133"/>
        <v/>
      </c>
      <c r="AE106" s="446" t="str">
        <f t="shared" si="133"/>
        <v/>
      </c>
      <c r="AF106" s="458" t="str">
        <f t="shared" si="133"/>
        <v/>
      </c>
      <c r="AG106" s="445" t="str">
        <f t="shared" si="133"/>
        <v/>
      </c>
      <c r="AH106" s="445" t="str">
        <f t="shared" si="133"/>
        <v/>
      </c>
      <c r="AI106" s="457" t="str">
        <f t="shared" si="133"/>
        <v/>
      </c>
      <c r="AJ106" s="447" t="str">
        <f t="shared" si="131"/>
        <v/>
      </c>
      <c r="AK106" s="445" t="str">
        <f t="shared" si="131"/>
        <v/>
      </c>
      <c r="AL106" s="445" t="str">
        <f t="shared" si="131"/>
        <v/>
      </c>
      <c r="AM106" s="446" t="str">
        <f t="shared" si="131"/>
        <v/>
      </c>
      <c r="AN106" s="458" t="str">
        <f t="shared" si="131"/>
        <v/>
      </c>
      <c r="AO106" s="445" t="str">
        <f t="shared" si="131"/>
        <v/>
      </c>
      <c r="AP106" s="445" t="str">
        <f t="shared" si="131"/>
        <v/>
      </c>
      <c r="AQ106" s="457" t="str">
        <f t="shared" si="131"/>
        <v/>
      </c>
      <c r="AR106" s="447" t="str">
        <f t="shared" si="131"/>
        <v/>
      </c>
      <c r="AS106" s="445" t="str">
        <f t="shared" si="131"/>
        <v/>
      </c>
      <c r="AT106" s="445" t="str">
        <f t="shared" si="131"/>
        <v/>
      </c>
      <c r="AU106" s="446" t="str">
        <f t="shared" si="131"/>
        <v/>
      </c>
      <c r="AV106" s="458" t="str">
        <f t="shared" si="131"/>
        <v/>
      </c>
      <c r="AW106" s="445" t="str">
        <f t="shared" si="131"/>
        <v/>
      </c>
      <c r="AX106" s="445" t="str">
        <f t="shared" si="130"/>
        <v/>
      </c>
      <c r="AY106" s="457" t="str">
        <f t="shared" si="130"/>
        <v/>
      </c>
      <c r="AZ106" s="447" t="str">
        <f t="shared" si="130"/>
        <v/>
      </c>
      <c r="BA106" s="445" t="str">
        <f t="shared" si="130"/>
        <v/>
      </c>
      <c r="BB106" s="445" t="str">
        <f t="shared" si="130"/>
        <v/>
      </c>
      <c r="BC106" s="446" t="str">
        <f t="shared" si="130"/>
        <v/>
      </c>
      <c r="BD106" s="458" t="str">
        <f t="shared" si="130"/>
        <v/>
      </c>
      <c r="BE106" s="445" t="str">
        <f t="shared" si="130"/>
        <v/>
      </c>
      <c r="BF106" s="445" t="str">
        <f t="shared" si="130"/>
        <v/>
      </c>
      <c r="BG106" s="457" t="str">
        <f t="shared" si="130"/>
        <v/>
      </c>
      <c r="BH106" s="447" t="str">
        <f t="shared" si="130"/>
        <v/>
      </c>
      <c r="BI106" s="445" t="str">
        <f t="shared" si="130"/>
        <v/>
      </c>
      <c r="BJ106" s="445" t="str">
        <f t="shared" si="130"/>
        <v/>
      </c>
      <c r="BK106" s="446" t="str">
        <f t="shared" si="130"/>
        <v/>
      </c>
      <c r="BL106" s="458" t="str">
        <f t="shared" si="130"/>
        <v/>
      </c>
      <c r="BM106" s="445" t="str">
        <f t="shared" si="130"/>
        <v/>
      </c>
      <c r="BN106" s="445" t="str">
        <f t="shared" si="132"/>
        <v/>
      </c>
      <c r="BO106" s="457" t="str">
        <f t="shared" si="129"/>
        <v/>
      </c>
      <c r="BP106" s="458" t="str">
        <f t="shared" si="129"/>
        <v/>
      </c>
      <c r="BQ106" s="445" t="str">
        <f t="shared" si="129"/>
        <v/>
      </c>
      <c r="BR106" s="445" t="str">
        <f t="shared" si="129"/>
        <v/>
      </c>
      <c r="BS106" s="457" t="str">
        <f t="shared" si="129"/>
        <v/>
      </c>
      <c r="BT106" s="447" t="str">
        <f t="shared" si="129"/>
        <v/>
      </c>
      <c r="BU106" s="445" t="str">
        <f t="shared" si="129"/>
        <v/>
      </c>
      <c r="BV106" s="445" t="str">
        <f t="shared" si="129"/>
        <v/>
      </c>
      <c r="BW106" s="448" t="str">
        <f t="shared" si="129"/>
        <v/>
      </c>
    </row>
    <row r="107" spans="1:280" ht="15.95" customHeight="1">
      <c r="A107" s="491"/>
      <c r="B107" s="419" t="s">
        <v>808</v>
      </c>
      <c r="C107" s="483" t="str">
        <f>VLOOKUP(B107,'p10'!C:T,17,0)&amp;""</f>
        <v>×</v>
      </c>
      <c r="D107" s="419" t="str">
        <f>VLOOKUP(B107,'p10'!C:T,2,0)&amp;""</f>
        <v/>
      </c>
      <c r="E107" s="419" t="str">
        <f>VLOOKUP(B107,'p10'!C:T,5,0)&amp;""</f>
        <v/>
      </c>
      <c r="F107" s="419" t="str">
        <f>VLOOKUP(B107,'p10'!C:T,7,0)&amp;""</f>
        <v/>
      </c>
      <c r="G107" s="483" t="str">
        <f>VLOOKUP(B107,'p10'!C:T,15,0)&amp;""</f>
        <v/>
      </c>
      <c r="H107" s="483" t="str">
        <f>VLOOKUP(B107,'p10'!C:T,16,0)&amp;""</f>
        <v/>
      </c>
      <c r="I107" s="431"/>
      <c r="J107" s="432"/>
      <c r="K107" s="434"/>
      <c r="L107" s="373" t="s">
        <v>656</v>
      </c>
      <c r="M107" s="435"/>
      <c r="N107" s="558"/>
      <c r="O107" s="559"/>
      <c r="P107" s="434"/>
      <c r="Q107" s="373" t="s">
        <v>656</v>
      </c>
      <c r="R107" s="435"/>
      <c r="S107" s="433"/>
      <c r="T107" s="374" t="str">
        <f t="shared" si="133"/>
        <v/>
      </c>
      <c r="U107" s="445" t="str">
        <f t="shared" si="133"/>
        <v/>
      </c>
      <c r="V107" s="445" t="str">
        <f t="shared" si="133"/>
        <v/>
      </c>
      <c r="W107" s="446" t="str">
        <f t="shared" si="133"/>
        <v/>
      </c>
      <c r="X107" s="458" t="str">
        <f t="shared" si="133"/>
        <v/>
      </c>
      <c r="Y107" s="445" t="str">
        <f t="shared" si="133"/>
        <v/>
      </c>
      <c r="Z107" s="445" t="str">
        <f t="shared" si="133"/>
        <v/>
      </c>
      <c r="AA107" s="457" t="str">
        <f t="shared" si="133"/>
        <v/>
      </c>
      <c r="AB107" s="447" t="str">
        <f t="shared" si="133"/>
        <v/>
      </c>
      <c r="AC107" s="445" t="str">
        <f t="shared" si="133"/>
        <v/>
      </c>
      <c r="AD107" s="445" t="str">
        <f t="shared" si="133"/>
        <v/>
      </c>
      <c r="AE107" s="446" t="str">
        <f t="shared" si="133"/>
        <v/>
      </c>
      <c r="AF107" s="458" t="str">
        <f t="shared" si="133"/>
        <v/>
      </c>
      <c r="AG107" s="445" t="str">
        <f t="shared" si="133"/>
        <v/>
      </c>
      <c r="AH107" s="445" t="str">
        <f t="shared" si="133"/>
        <v/>
      </c>
      <c r="AI107" s="457" t="str">
        <f t="shared" si="133"/>
        <v/>
      </c>
      <c r="AJ107" s="447" t="str">
        <f t="shared" si="131"/>
        <v/>
      </c>
      <c r="AK107" s="445" t="str">
        <f t="shared" si="131"/>
        <v/>
      </c>
      <c r="AL107" s="445" t="str">
        <f t="shared" si="131"/>
        <v/>
      </c>
      <c r="AM107" s="446" t="str">
        <f t="shared" si="131"/>
        <v/>
      </c>
      <c r="AN107" s="458" t="str">
        <f t="shared" si="131"/>
        <v/>
      </c>
      <c r="AO107" s="445" t="str">
        <f t="shared" si="131"/>
        <v/>
      </c>
      <c r="AP107" s="445" t="str">
        <f t="shared" si="131"/>
        <v/>
      </c>
      <c r="AQ107" s="457" t="str">
        <f t="shared" si="131"/>
        <v/>
      </c>
      <c r="AR107" s="447" t="str">
        <f t="shared" si="131"/>
        <v/>
      </c>
      <c r="AS107" s="445" t="str">
        <f t="shared" si="131"/>
        <v/>
      </c>
      <c r="AT107" s="445" t="str">
        <f t="shared" si="131"/>
        <v/>
      </c>
      <c r="AU107" s="446" t="str">
        <f t="shared" si="131"/>
        <v/>
      </c>
      <c r="AV107" s="458" t="str">
        <f t="shared" si="131"/>
        <v/>
      </c>
      <c r="AW107" s="445" t="str">
        <f t="shared" si="131"/>
        <v/>
      </c>
      <c r="AX107" s="445" t="str">
        <f t="shared" si="130"/>
        <v/>
      </c>
      <c r="AY107" s="457" t="str">
        <f t="shared" si="130"/>
        <v/>
      </c>
      <c r="AZ107" s="447" t="str">
        <f t="shared" si="130"/>
        <v/>
      </c>
      <c r="BA107" s="445" t="str">
        <f t="shared" si="130"/>
        <v/>
      </c>
      <c r="BB107" s="445" t="str">
        <f t="shared" si="130"/>
        <v/>
      </c>
      <c r="BC107" s="446" t="str">
        <f t="shared" si="130"/>
        <v/>
      </c>
      <c r="BD107" s="458" t="str">
        <f t="shared" si="130"/>
        <v/>
      </c>
      <c r="BE107" s="445" t="str">
        <f t="shared" si="130"/>
        <v/>
      </c>
      <c r="BF107" s="445" t="str">
        <f t="shared" si="130"/>
        <v/>
      </c>
      <c r="BG107" s="457" t="str">
        <f t="shared" si="130"/>
        <v/>
      </c>
      <c r="BH107" s="447" t="str">
        <f t="shared" si="130"/>
        <v/>
      </c>
      <c r="BI107" s="445" t="str">
        <f t="shared" si="130"/>
        <v/>
      </c>
      <c r="BJ107" s="445" t="str">
        <f t="shared" si="130"/>
        <v/>
      </c>
      <c r="BK107" s="446" t="str">
        <f t="shared" si="130"/>
        <v/>
      </c>
      <c r="BL107" s="458" t="str">
        <f t="shared" si="130"/>
        <v/>
      </c>
      <c r="BM107" s="445" t="str">
        <f t="shared" si="130"/>
        <v/>
      </c>
      <c r="BN107" s="445" t="str">
        <f t="shared" si="132"/>
        <v/>
      </c>
      <c r="BO107" s="457" t="str">
        <f t="shared" si="129"/>
        <v/>
      </c>
      <c r="BP107" s="458" t="str">
        <f t="shared" si="129"/>
        <v/>
      </c>
      <c r="BQ107" s="445" t="str">
        <f t="shared" si="129"/>
        <v/>
      </c>
      <c r="BR107" s="445" t="str">
        <f t="shared" si="129"/>
        <v/>
      </c>
      <c r="BS107" s="457" t="str">
        <f t="shared" si="129"/>
        <v/>
      </c>
      <c r="BT107" s="447" t="str">
        <f t="shared" si="129"/>
        <v/>
      </c>
      <c r="BU107" s="445" t="str">
        <f t="shared" si="129"/>
        <v/>
      </c>
      <c r="BV107" s="445" t="str">
        <f t="shared" si="129"/>
        <v/>
      </c>
      <c r="BW107" s="448" t="str">
        <f t="shared" si="129"/>
        <v/>
      </c>
    </row>
    <row r="108" spans="1:280" ht="15.95" customHeight="1" thickBot="1">
      <c r="A108" s="492"/>
      <c r="B108" s="436" t="s">
        <v>809</v>
      </c>
      <c r="C108" s="673" t="str">
        <f>VLOOKUP(B108,'p10'!C:T,17,0)&amp;""</f>
        <v>×</v>
      </c>
      <c r="D108" s="436" t="str">
        <f>VLOOKUP(B108,'p10'!C:T,2,0)&amp;""</f>
        <v/>
      </c>
      <c r="E108" s="436" t="str">
        <f>VLOOKUP(B108,'p10'!C:T,5,0)&amp;""</f>
        <v/>
      </c>
      <c r="F108" s="436" t="str">
        <f>VLOOKUP(B108,'p10'!C:T,7,0)&amp;""</f>
        <v/>
      </c>
      <c r="G108" s="674" t="str">
        <f>VLOOKUP(B108,'p10'!C:T,15,0)&amp;""</f>
        <v/>
      </c>
      <c r="H108" s="674" t="str">
        <f>VLOOKUP(B108,'p10'!C:T,16,0)&amp;""</f>
        <v/>
      </c>
      <c r="I108" s="437"/>
      <c r="J108" s="438"/>
      <c r="K108" s="439"/>
      <c r="L108" s="440" t="s">
        <v>656</v>
      </c>
      <c r="M108" s="441"/>
      <c r="N108" s="560"/>
      <c r="O108" s="561"/>
      <c r="P108" s="439"/>
      <c r="Q108" s="440" t="s">
        <v>656</v>
      </c>
      <c r="R108" s="441"/>
      <c r="S108" s="442"/>
      <c r="T108" s="449" t="str">
        <f t="shared" si="133"/>
        <v/>
      </c>
      <c r="U108" s="450" t="str">
        <f t="shared" si="133"/>
        <v/>
      </c>
      <c r="V108" s="450" t="str">
        <f t="shared" si="133"/>
        <v/>
      </c>
      <c r="W108" s="451" t="str">
        <f t="shared" si="133"/>
        <v/>
      </c>
      <c r="X108" s="444" t="str">
        <f t="shared" si="133"/>
        <v/>
      </c>
      <c r="Y108" s="450" t="str">
        <f t="shared" si="133"/>
        <v/>
      </c>
      <c r="Z108" s="450" t="str">
        <f t="shared" si="133"/>
        <v/>
      </c>
      <c r="AA108" s="443" t="str">
        <f t="shared" si="133"/>
        <v/>
      </c>
      <c r="AB108" s="452" t="str">
        <f t="shared" si="133"/>
        <v/>
      </c>
      <c r="AC108" s="450" t="str">
        <f t="shared" si="133"/>
        <v/>
      </c>
      <c r="AD108" s="450" t="str">
        <f t="shared" si="133"/>
        <v/>
      </c>
      <c r="AE108" s="451" t="str">
        <f t="shared" si="133"/>
        <v/>
      </c>
      <c r="AF108" s="444" t="str">
        <f t="shared" si="133"/>
        <v/>
      </c>
      <c r="AG108" s="450" t="str">
        <f t="shared" si="133"/>
        <v/>
      </c>
      <c r="AH108" s="450" t="str">
        <f t="shared" si="133"/>
        <v/>
      </c>
      <c r="AI108" s="443" t="str">
        <f t="shared" si="133"/>
        <v/>
      </c>
      <c r="AJ108" s="452" t="str">
        <f t="shared" si="131"/>
        <v/>
      </c>
      <c r="AK108" s="450" t="str">
        <f t="shared" si="131"/>
        <v/>
      </c>
      <c r="AL108" s="450" t="str">
        <f t="shared" si="131"/>
        <v/>
      </c>
      <c r="AM108" s="451" t="str">
        <f t="shared" si="131"/>
        <v/>
      </c>
      <c r="AN108" s="444" t="str">
        <f t="shared" si="131"/>
        <v/>
      </c>
      <c r="AO108" s="450" t="str">
        <f t="shared" si="131"/>
        <v/>
      </c>
      <c r="AP108" s="450" t="str">
        <f t="shared" si="131"/>
        <v/>
      </c>
      <c r="AQ108" s="443" t="str">
        <f t="shared" si="131"/>
        <v/>
      </c>
      <c r="AR108" s="452" t="str">
        <f t="shared" si="131"/>
        <v/>
      </c>
      <c r="AS108" s="450" t="str">
        <f t="shared" si="131"/>
        <v/>
      </c>
      <c r="AT108" s="450" t="str">
        <f t="shared" si="131"/>
        <v/>
      </c>
      <c r="AU108" s="451" t="str">
        <f t="shared" si="131"/>
        <v/>
      </c>
      <c r="AV108" s="444" t="str">
        <f t="shared" si="131"/>
        <v/>
      </c>
      <c r="AW108" s="450" t="str">
        <f t="shared" si="131"/>
        <v/>
      </c>
      <c r="AX108" s="450" t="str">
        <f t="shared" si="130"/>
        <v/>
      </c>
      <c r="AY108" s="443" t="str">
        <f t="shared" si="130"/>
        <v/>
      </c>
      <c r="AZ108" s="452" t="str">
        <f t="shared" si="130"/>
        <v/>
      </c>
      <c r="BA108" s="450" t="str">
        <f t="shared" si="130"/>
        <v/>
      </c>
      <c r="BB108" s="450" t="str">
        <f t="shared" si="130"/>
        <v/>
      </c>
      <c r="BC108" s="451" t="str">
        <f t="shared" si="130"/>
        <v/>
      </c>
      <c r="BD108" s="444" t="str">
        <f t="shared" si="130"/>
        <v/>
      </c>
      <c r="BE108" s="450" t="str">
        <f t="shared" si="130"/>
        <v/>
      </c>
      <c r="BF108" s="450" t="str">
        <f t="shared" si="130"/>
        <v/>
      </c>
      <c r="BG108" s="443" t="str">
        <f t="shared" si="130"/>
        <v/>
      </c>
      <c r="BH108" s="452" t="str">
        <f t="shared" si="130"/>
        <v/>
      </c>
      <c r="BI108" s="450" t="str">
        <f t="shared" si="130"/>
        <v/>
      </c>
      <c r="BJ108" s="450" t="str">
        <f t="shared" si="130"/>
        <v/>
      </c>
      <c r="BK108" s="451" t="str">
        <f t="shared" si="130"/>
        <v/>
      </c>
      <c r="BL108" s="444" t="str">
        <f t="shared" si="130"/>
        <v/>
      </c>
      <c r="BM108" s="450" t="str">
        <f t="shared" si="130"/>
        <v/>
      </c>
      <c r="BN108" s="450" t="str">
        <f t="shared" si="132"/>
        <v/>
      </c>
      <c r="BO108" s="443" t="str">
        <f t="shared" si="129"/>
        <v/>
      </c>
      <c r="BP108" s="444" t="str">
        <f t="shared" si="129"/>
        <v/>
      </c>
      <c r="BQ108" s="450" t="str">
        <f t="shared" si="129"/>
        <v/>
      </c>
      <c r="BR108" s="450" t="str">
        <f t="shared" si="129"/>
        <v/>
      </c>
      <c r="BS108" s="443" t="str">
        <f t="shared" si="129"/>
        <v/>
      </c>
      <c r="BT108" s="452" t="str">
        <f t="shared" si="129"/>
        <v/>
      </c>
      <c r="BU108" s="450" t="str">
        <f t="shared" si="129"/>
        <v/>
      </c>
      <c r="BV108" s="450" t="str">
        <f t="shared" si="129"/>
        <v/>
      </c>
      <c r="BW108" s="453" t="str">
        <f t="shared" si="129"/>
        <v/>
      </c>
    </row>
    <row r="109" spans="1:280" s="280" customFormat="1" ht="12.75" customHeight="1">
      <c r="A109" s="279"/>
      <c r="C109" s="617" t="s">
        <v>845</v>
      </c>
      <c r="D109" s="279" t="s">
        <v>843</v>
      </c>
      <c r="E109" s="280" t="s">
        <v>844</v>
      </c>
      <c r="G109" s="675"/>
      <c r="H109" s="675"/>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J109" s="226"/>
      <c r="AM109" s="226"/>
      <c r="AN109" s="226"/>
      <c r="AO109" s="226"/>
      <c r="AU109" s="281"/>
      <c r="AY109" s="226"/>
      <c r="AZ109" s="226"/>
      <c r="BA109" s="226"/>
      <c r="BB109" s="226"/>
      <c r="BC109" s="226"/>
      <c r="BD109" s="226"/>
      <c r="BE109" s="226"/>
      <c r="BF109" s="226"/>
      <c r="BG109" s="226"/>
      <c r="BH109" s="226"/>
      <c r="BI109" s="226"/>
      <c r="BJ109" s="226"/>
      <c r="BK109" s="226"/>
      <c r="BL109" s="226"/>
      <c r="BM109" s="226"/>
      <c r="BN109" s="226"/>
      <c r="BO109" s="226"/>
      <c r="BP109" s="226"/>
      <c r="BQ109" s="226"/>
      <c r="BR109" s="226"/>
      <c r="BS109" s="226"/>
      <c r="BT109" s="226"/>
      <c r="BU109" s="226"/>
      <c r="BV109" s="226"/>
      <c r="BW109" s="226"/>
    </row>
    <row r="110" spans="1:280" s="280" customFormat="1" ht="12.75" customHeight="1">
      <c r="C110" s="617"/>
      <c r="AI110" s="282"/>
      <c r="AP110" s="616"/>
      <c r="AQ110" s="616"/>
      <c r="AR110" s="616"/>
      <c r="AS110" s="616"/>
      <c r="AT110" s="616"/>
      <c r="AU110" s="616"/>
      <c r="AV110" s="616"/>
    </row>
    <row r="111" spans="1:280" s="280" customFormat="1" ht="12.75" customHeight="1">
      <c r="B111" s="281"/>
      <c r="C111" s="617"/>
      <c r="E111" s="281"/>
      <c r="AI111" s="281"/>
      <c r="AP111" s="224"/>
      <c r="AQ111" s="224"/>
      <c r="AR111" s="224"/>
      <c r="AS111" s="224"/>
      <c r="AT111" s="224"/>
      <c r="AU111" s="224"/>
      <c r="AV111" s="224"/>
    </row>
    <row r="112" spans="1:280" s="280" customFormat="1" ht="12.75" customHeight="1">
      <c r="B112" s="281"/>
      <c r="C112" s="617"/>
      <c r="E112" s="281"/>
      <c r="AI112" s="281"/>
      <c r="AP112" s="224"/>
      <c r="AQ112" s="224"/>
      <c r="AR112" s="224"/>
      <c r="AS112" s="224"/>
      <c r="AT112" s="224"/>
      <c r="AU112" s="224"/>
      <c r="AV112" s="224"/>
      <c r="JT112" s="225"/>
    </row>
    <row r="113" spans="1:280" s="225" customFormat="1" ht="12.75" customHeight="1">
      <c r="A113" s="1467"/>
      <c r="B113" s="1467"/>
      <c r="C113" s="1467"/>
      <c r="D113" s="1467"/>
      <c r="E113" s="1467"/>
      <c r="F113" s="1467"/>
      <c r="G113" s="1467"/>
      <c r="H113" s="1467"/>
      <c r="I113" s="1467"/>
      <c r="J113" s="1467"/>
      <c r="K113" s="1467"/>
      <c r="L113" s="1467"/>
      <c r="M113" s="1467"/>
      <c r="N113" s="1467"/>
      <c r="O113" s="1467"/>
      <c r="P113" s="1467"/>
      <c r="Q113" s="1467"/>
      <c r="R113" s="1467"/>
      <c r="S113" s="1467"/>
      <c r="T113" s="1467"/>
      <c r="U113" s="1467"/>
      <c r="V113" s="1467"/>
      <c r="W113" s="1467"/>
      <c r="X113" s="1467"/>
      <c r="Y113" s="1467"/>
      <c r="Z113" s="1467"/>
      <c r="AA113" s="1467"/>
      <c r="AB113" s="1467"/>
      <c r="AC113" s="1467"/>
      <c r="AD113" s="1467"/>
      <c r="AE113" s="1467"/>
      <c r="AF113" s="1467"/>
      <c r="AG113" s="1467"/>
      <c r="AH113" s="1467"/>
      <c r="AI113" s="1467"/>
      <c r="AJ113" s="1467"/>
      <c r="AK113" s="1467"/>
      <c r="AL113" s="1467"/>
      <c r="AM113" s="1467"/>
      <c r="AN113" s="1467"/>
      <c r="AO113" s="1467"/>
      <c r="AP113" s="1467"/>
      <c r="AQ113" s="1467"/>
      <c r="AR113" s="1467"/>
      <c r="AS113" s="1467"/>
      <c r="AT113" s="1467"/>
      <c r="AU113" s="1467"/>
      <c r="AV113" s="1467"/>
      <c r="AW113" s="1467"/>
      <c r="AX113" s="1467"/>
      <c r="AY113" s="1467"/>
      <c r="AZ113" s="1467"/>
      <c r="BA113" s="1467"/>
      <c r="BB113" s="1467"/>
      <c r="BC113" s="1467"/>
      <c r="BD113" s="1467"/>
      <c r="BE113" s="1467"/>
      <c r="BF113" s="1467"/>
      <c r="BG113" s="1467"/>
      <c r="BH113" s="1467"/>
      <c r="BI113" s="1467"/>
      <c r="BJ113" s="1467"/>
      <c r="BK113" s="1467"/>
      <c r="BL113" s="1467"/>
      <c r="BM113" s="1467"/>
      <c r="BN113" s="1467"/>
      <c r="BO113" s="1467"/>
      <c r="BP113" s="1467"/>
      <c r="BQ113" s="1467"/>
      <c r="BR113" s="1467"/>
      <c r="BS113" s="1467"/>
      <c r="BT113" s="1467"/>
      <c r="BU113" s="1467"/>
      <c r="BV113" s="1467"/>
      <c r="BW113" s="1467"/>
      <c r="JT113" s="224"/>
    </row>
    <row r="131" spans="69:69">
      <c r="BQ131" s="224">
        <v>7</v>
      </c>
    </row>
    <row r="132" spans="69:69">
      <c r="BQ132" s="224">
        <v>8</v>
      </c>
    </row>
    <row r="133" spans="69:69">
      <c r="BQ133" s="224">
        <v>9</v>
      </c>
    </row>
    <row r="134" spans="69:69">
      <c r="BQ134" s="224">
        <v>10</v>
      </c>
    </row>
    <row r="135" spans="69:69">
      <c r="BQ135" s="224">
        <v>11</v>
      </c>
    </row>
    <row r="136" spans="69:69">
      <c r="BQ136" s="224">
        <v>12</v>
      </c>
    </row>
    <row r="137" spans="69:69">
      <c r="BQ137" s="224">
        <v>13</v>
      </c>
    </row>
    <row r="138" spans="69:69">
      <c r="BQ138" s="224">
        <v>14</v>
      </c>
    </row>
    <row r="139" spans="69:69">
      <c r="BQ139" s="224">
        <v>15</v>
      </c>
    </row>
    <row r="140" spans="69:69">
      <c r="BQ140" s="224">
        <v>16</v>
      </c>
    </row>
    <row r="141" spans="69:69">
      <c r="BQ141" s="224">
        <v>17</v>
      </c>
    </row>
    <row r="142" spans="69:69">
      <c r="BQ142" s="224">
        <v>18</v>
      </c>
    </row>
    <row r="143" spans="69:69">
      <c r="BQ143" s="224">
        <v>19</v>
      </c>
    </row>
    <row r="144" spans="69:69">
      <c r="BQ144" s="224">
        <v>20</v>
      </c>
    </row>
    <row r="145" spans="69:69">
      <c r="BQ145" s="224">
        <v>21</v>
      </c>
    </row>
    <row r="146" spans="69:69">
      <c r="BQ146" s="224">
        <v>22</v>
      </c>
    </row>
  </sheetData>
  <sheetProtection formatCells="0" formatColumns="0" formatRows="0" autoFilter="0" pivotTables="0"/>
  <autoFilter ref="A17:WYF112" xr:uid="{00000000-0009-0000-0000-000016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5">
    <dataValidation type="list" allowBlank="1" showInputMessage="1" showErrorMessage="1" sqref="H2" xr:uid="{00000000-0002-0000-1600-000000000000}">
      <formula1>"15,20"</formula1>
    </dataValidation>
    <dataValidation type="list" allowBlank="1" showInputMessage="1" showErrorMessage="1" sqref="R19:R68 O19:O68 O70:O108 M70:M108 M19:M68 R70:R108" xr:uid="{00000000-0002-0000-1600-000001000000}">
      <formula1>$BQ$131:$BQ$146</formula1>
    </dataValidation>
    <dataValidation type="list" allowBlank="1" showInputMessage="1" showErrorMessage="1" sqref="K70:K108 N19:N68 K19:K68 N70:N108 P70:P108 S19:S68 P19:P68 S70:S108" xr:uid="{00000000-0002-0000-1600-000002000000}">
      <formula1>"00,15,30,45"</formula1>
    </dataValidation>
    <dataValidation type="list" allowBlank="1" showInputMessage="1" showErrorMessage="1" prompt="施設への勤務日のみ入力。_x000a_出張などの場合は入力しない。" sqref="J19:J108" xr:uid="{00000000-0002-0000-1600-000004000000}">
      <formula1>$BQ$131:$BQ$146</formula1>
    </dataValidation>
    <dataValidation type="list" allowBlank="1" showInputMessage="1" showErrorMessage="1" sqref="I19:I68 I69:I108" xr:uid="{6D4AB2C4-002A-49BB-A39B-579544B4F9DC}">
      <formula1>"勤務日,出張,休暇日,産育休,病休,年休,欠勤,その他"</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Footer>&amp;A</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dimension ref="A1:JT146"/>
  <sheetViews>
    <sheetView view="pageBreakPreview" zoomScaleNormal="100" zoomScaleSheetLayoutView="100" workbookViewId="0">
      <selection activeCell="H3" sqref="H3"/>
    </sheetView>
  </sheetViews>
  <sheetFormatPr defaultColWidth="0" defaultRowHeight="10.5"/>
  <cols>
    <col min="1" max="1" width="4.625" style="224" customWidth="1"/>
    <col min="2" max="2" width="6.375" style="224" customWidth="1"/>
    <col min="3" max="3" width="5.875" style="224" customWidth="1"/>
    <col min="4" max="4" width="8.75" style="224" customWidth="1"/>
    <col min="5" max="6" width="8.625" style="224" customWidth="1"/>
    <col min="7" max="7" width="5.25" style="224" customWidth="1"/>
    <col min="8" max="8" width="4.25" style="224" customWidth="1"/>
    <col min="9" max="9" width="6.125" style="224" customWidth="1"/>
    <col min="10" max="10" width="3.875" style="224" customWidth="1"/>
    <col min="11" max="11" width="2.75" style="224" customWidth="1"/>
    <col min="12" max="12" width="2.5" style="224" customWidth="1"/>
    <col min="13" max="13" width="3" style="224" customWidth="1"/>
    <col min="14" max="19" width="3.125" style="224" customWidth="1"/>
    <col min="20" max="34" width="2.5" style="224" customWidth="1"/>
    <col min="35" max="35" width="2.625" style="224" customWidth="1"/>
    <col min="36" max="75" width="2.5" style="224" customWidth="1"/>
    <col min="76" max="76" width="1" style="224" customWidth="1"/>
    <col min="77" max="270" width="0" style="224" hidden="1"/>
    <col min="271" max="271" width="4.625" style="224" customWidth="1"/>
    <col min="272" max="272" width="2.625" style="224" customWidth="1"/>
    <col min="273" max="274" width="8.625" style="224" customWidth="1"/>
    <col min="275" max="279" width="1.875" style="224" customWidth="1"/>
    <col min="280" max="280" width="3.25" style="224" customWidth="1"/>
    <col min="281" max="330" width="1.875" style="224" customWidth="1"/>
    <col min="331" max="331" width="9.625" style="224" customWidth="1"/>
    <col min="332" max="332" width="2.625" style="224" customWidth="1"/>
    <col min="333" max="526" width="0" style="224" hidden="1"/>
    <col min="527" max="527" width="4.625" style="224" customWidth="1"/>
    <col min="528" max="528" width="2.625" style="224" customWidth="1"/>
    <col min="529" max="530" width="8.625" style="224" customWidth="1"/>
    <col min="531" max="586" width="1.875" style="224" customWidth="1"/>
    <col min="587" max="587" width="9.625" style="224" customWidth="1"/>
    <col min="588" max="588" width="2.625" style="224" customWidth="1"/>
    <col min="589" max="782" width="0" style="224" hidden="1"/>
    <col min="783" max="783" width="4.625" style="224" customWidth="1"/>
    <col min="784" max="784" width="2.625" style="224" customWidth="1"/>
    <col min="785" max="786" width="8.625" style="224" customWidth="1"/>
    <col min="787" max="842" width="1.875" style="224" customWidth="1"/>
    <col min="843" max="843" width="9.625" style="224" customWidth="1"/>
    <col min="844" max="844" width="2.625" style="224" customWidth="1"/>
    <col min="845" max="1038" width="0" style="224" hidden="1"/>
    <col min="1039" max="1039" width="4.625" style="224" customWidth="1"/>
    <col min="1040" max="1040" width="2.625" style="224" customWidth="1"/>
    <col min="1041" max="1042" width="8.625" style="224" customWidth="1"/>
    <col min="1043" max="1098" width="1.875" style="224" customWidth="1"/>
    <col min="1099" max="1099" width="9.625" style="224" customWidth="1"/>
    <col min="1100" max="1100" width="2.625" style="224" customWidth="1"/>
    <col min="1101" max="1294" width="0" style="224" hidden="1"/>
    <col min="1295" max="1295" width="4.625" style="224" customWidth="1"/>
    <col min="1296" max="1296" width="2.625" style="224" customWidth="1"/>
    <col min="1297" max="1298" width="8.625" style="224" customWidth="1"/>
    <col min="1299" max="1354" width="1.875" style="224" customWidth="1"/>
    <col min="1355" max="1355" width="9.625" style="224" customWidth="1"/>
    <col min="1356" max="1356" width="2.625" style="224" customWidth="1"/>
    <col min="1357" max="1550" width="0" style="224" hidden="1"/>
    <col min="1551" max="1551" width="4.625" style="224" customWidth="1"/>
    <col min="1552" max="1552" width="2.625" style="224" customWidth="1"/>
    <col min="1553" max="1554" width="8.625" style="224" customWidth="1"/>
    <col min="1555" max="1610" width="1.875" style="224" customWidth="1"/>
    <col min="1611" max="1611" width="9.625" style="224" customWidth="1"/>
    <col min="1612" max="1612" width="2.625" style="224" customWidth="1"/>
    <col min="1613" max="1806" width="0" style="224" hidden="1"/>
    <col min="1807" max="1807" width="4.625" style="224" customWidth="1"/>
    <col min="1808" max="1808" width="2.625" style="224" customWidth="1"/>
    <col min="1809" max="1810" width="8.625" style="224" customWidth="1"/>
    <col min="1811" max="1866" width="1.875" style="224" customWidth="1"/>
    <col min="1867" max="1867" width="9.625" style="224" customWidth="1"/>
    <col min="1868" max="1868" width="2.625" style="224" customWidth="1"/>
    <col min="1869" max="2062" width="0" style="224" hidden="1"/>
    <col min="2063" max="2063" width="4.625" style="224" customWidth="1"/>
    <col min="2064" max="2064" width="2.625" style="224" customWidth="1"/>
    <col min="2065" max="2066" width="8.625" style="224" customWidth="1"/>
    <col min="2067" max="2122" width="1.875" style="224" customWidth="1"/>
    <col min="2123" max="2123" width="9.625" style="224" customWidth="1"/>
    <col min="2124" max="2124" width="2.625" style="224" customWidth="1"/>
    <col min="2125" max="2318" width="0" style="224" hidden="1"/>
    <col min="2319" max="2319" width="4.625" style="224" customWidth="1"/>
    <col min="2320" max="2320" width="2.625" style="224" customWidth="1"/>
    <col min="2321" max="2322" width="8.625" style="224" customWidth="1"/>
    <col min="2323" max="2378" width="1.875" style="224" customWidth="1"/>
    <col min="2379" max="2379" width="9.625" style="224" customWidth="1"/>
    <col min="2380" max="2380" width="2.625" style="224" customWidth="1"/>
    <col min="2381" max="2574" width="0" style="224" hidden="1"/>
    <col min="2575" max="2575" width="4.625" style="224" customWidth="1"/>
    <col min="2576" max="2576" width="2.625" style="224" customWidth="1"/>
    <col min="2577" max="2578" width="8.625" style="224" customWidth="1"/>
    <col min="2579" max="2634" width="1.875" style="224" customWidth="1"/>
    <col min="2635" max="2635" width="9.625" style="224" customWidth="1"/>
    <col min="2636" max="2636" width="2.625" style="224" customWidth="1"/>
    <col min="2637" max="2830" width="0" style="224" hidden="1"/>
    <col min="2831" max="2831" width="4.625" style="224" customWidth="1"/>
    <col min="2832" max="2832" width="2.625" style="224" customWidth="1"/>
    <col min="2833" max="2834" width="8.625" style="224" customWidth="1"/>
    <col min="2835" max="2890" width="1.875" style="224" customWidth="1"/>
    <col min="2891" max="2891" width="9.625" style="224" customWidth="1"/>
    <col min="2892" max="2892" width="2.625" style="224" customWidth="1"/>
    <col min="2893" max="3086" width="0" style="224" hidden="1"/>
    <col min="3087" max="3087" width="4.625" style="224" customWidth="1"/>
    <col min="3088" max="3088" width="2.625" style="224" customWidth="1"/>
    <col min="3089" max="3090" width="8.625" style="224" customWidth="1"/>
    <col min="3091" max="3146" width="1.875" style="224" customWidth="1"/>
    <col min="3147" max="3147" width="9.625" style="224" customWidth="1"/>
    <col min="3148" max="3148" width="2.625" style="224" customWidth="1"/>
    <col min="3149" max="3342" width="0" style="224" hidden="1"/>
    <col min="3343" max="3343" width="4.625" style="224" customWidth="1"/>
    <col min="3344" max="3344" width="2.625" style="224" customWidth="1"/>
    <col min="3345" max="3346" width="8.625" style="224" customWidth="1"/>
    <col min="3347" max="3402" width="1.875" style="224" customWidth="1"/>
    <col min="3403" max="3403" width="9.625" style="224" customWidth="1"/>
    <col min="3404" max="3404" width="2.625" style="224" customWidth="1"/>
    <col min="3405" max="3598" width="0" style="224" hidden="1"/>
    <col min="3599" max="3599" width="4.625" style="224" customWidth="1"/>
    <col min="3600" max="3600" width="2.625" style="224" customWidth="1"/>
    <col min="3601" max="3602" width="8.625" style="224" customWidth="1"/>
    <col min="3603" max="3658" width="1.875" style="224" customWidth="1"/>
    <col min="3659" max="3659" width="9.625" style="224" customWidth="1"/>
    <col min="3660" max="3660" width="2.625" style="224" customWidth="1"/>
    <col min="3661" max="3854" width="0" style="224" hidden="1"/>
    <col min="3855" max="3855" width="4.625" style="224" customWidth="1"/>
    <col min="3856" max="3856" width="2.625" style="224" customWidth="1"/>
    <col min="3857" max="3858" width="8.625" style="224" customWidth="1"/>
    <col min="3859" max="3914" width="1.875" style="224" customWidth="1"/>
    <col min="3915" max="3915" width="9.625" style="224" customWidth="1"/>
    <col min="3916" max="3916" width="2.625" style="224" customWidth="1"/>
    <col min="3917" max="4110" width="0" style="224" hidden="1"/>
    <col min="4111" max="4111" width="4.625" style="224" customWidth="1"/>
    <col min="4112" max="4112" width="2.625" style="224" customWidth="1"/>
    <col min="4113" max="4114" width="8.625" style="224" customWidth="1"/>
    <col min="4115" max="4170" width="1.875" style="224" customWidth="1"/>
    <col min="4171" max="4171" width="9.625" style="224" customWidth="1"/>
    <col min="4172" max="4172" width="2.625" style="224" customWidth="1"/>
    <col min="4173" max="4366" width="0" style="224" hidden="1"/>
    <col min="4367" max="4367" width="4.625" style="224" customWidth="1"/>
    <col min="4368" max="4368" width="2.625" style="224" customWidth="1"/>
    <col min="4369" max="4370" width="8.625" style="224" customWidth="1"/>
    <col min="4371" max="4426" width="1.875" style="224" customWidth="1"/>
    <col min="4427" max="4427" width="9.625" style="224" customWidth="1"/>
    <col min="4428" max="4428" width="2.625" style="224" customWidth="1"/>
    <col min="4429" max="4622" width="0" style="224" hidden="1"/>
    <col min="4623" max="4623" width="4.625" style="224" customWidth="1"/>
    <col min="4624" max="4624" width="2.625" style="224" customWidth="1"/>
    <col min="4625" max="4626" width="8.625" style="224" customWidth="1"/>
    <col min="4627" max="4682" width="1.875" style="224" customWidth="1"/>
    <col min="4683" max="4683" width="9.625" style="224" customWidth="1"/>
    <col min="4684" max="4684" width="2.625" style="224" customWidth="1"/>
    <col min="4685" max="4878" width="0" style="224" hidden="1"/>
    <col min="4879" max="4879" width="4.625" style="224" customWidth="1"/>
    <col min="4880" max="4880" width="2.625" style="224" customWidth="1"/>
    <col min="4881" max="4882" width="8.625" style="224" customWidth="1"/>
    <col min="4883" max="4938" width="1.875" style="224" customWidth="1"/>
    <col min="4939" max="4939" width="9.625" style="224" customWidth="1"/>
    <col min="4940" max="4940" width="2.625" style="224" customWidth="1"/>
    <col min="4941" max="5134" width="0" style="224" hidden="1"/>
    <col min="5135" max="5135" width="4.625" style="224" customWidth="1"/>
    <col min="5136" max="5136" width="2.625" style="224" customWidth="1"/>
    <col min="5137" max="5138" width="8.625" style="224" customWidth="1"/>
    <col min="5139" max="5194" width="1.875" style="224" customWidth="1"/>
    <col min="5195" max="5195" width="9.625" style="224" customWidth="1"/>
    <col min="5196" max="5196" width="2.625" style="224" customWidth="1"/>
    <col min="5197" max="5390" width="0" style="224" hidden="1"/>
    <col min="5391" max="5391" width="4.625" style="224" customWidth="1"/>
    <col min="5392" max="5392" width="2.625" style="224" customWidth="1"/>
    <col min="5393" max="5394" width="8.625" style="224" customWidth="1"/>
    <col min="5395" max="5450" width="1.875" style="224" customWidth="1"/>
    <col min="5451" max="5451" width="9.625" style="224" customWidth="1"/>
    <col min="5452" max="5452" width="2.625" style="224" customWidth="1"/>
    <col min="5453" max="5646" width="0" style="224" hidden="1"/>
    <col min="5647" max="5647" width="4.625" style="224" customWidth="1"/>
    <col min="5648" max="5648" width="2.625" style="224" customWidth="1"/>
    <col min="5649" max="5650" width="8.625" style="224" customWidth="1"/>
    <col min="5651" max="5706" width="1.875" style="224" customWidth="1"/>
    <col min="5707" max="5707" width="9.625" style="224" customWidth="1"/>
    <col min="5708" max="5708" width="2.625" style="224" customWidth="1"/>
    <col min="5709" max="5902" width="0" style="224" hidden="1"/>
    <col min="5903" max="5903" width="4.625" style="224" customWidth="1"/>
    <col min="5904" max="5904" width="2.625" style="224" customWidth="1"/>
    <col min="5905" max="5906" width="8.625" style="224" customWidth="1"/>
    <col min="5907" max="5962" width="1.875" style="224" customWidth="1"/>
    <col min="5963" max="5963" width="9.625" style="224" customWidth="1"/>
    <col min="5964" max="5964" width="2.625" style="224" customWidth="1"/>
    <col min="5965" max="6158" width="0" style="224" hidden="1"/>
    <col min="6159" max="6159" width="4.625" style="224" customWidth="1"/>
    <col min="6160" max="6160" width="2.625" style="224" customWidth="1"/>
    <col min="6161" max="6162" width="8.625" style="224" customWidth="1"/>
    <col min="6163" max="6218" width="1.875" style="224" customWidth="1"/>
    <col min="6219" max="6219" width="9.625" style="224" customWidth="1"/>
    <col min="6220" max="6220" width="2.625" style="224" customWidth="1"/>
    <col min="6221" max="6414" width="0" style="224" hidden="1"/>
    <col min="6415" max="6415" width="4.625" style="224" customWidth="1"/>
    <col min="6416" max="6416" width="2.625" style="224" customWidth="1"/>
    <col min="6417" max="6418" width="8.625" style="224" customWidth="1"/>
    <col min="6419" max="6474" width="1.875" style="224" customWidth="1"/>
    <col min="6475" max="6475" width="9.625" style="224" customWidth="1"/>
    <col min="6476" max="6476" width="2.625" style="224" customWidth="1"/>
    <col min="6477" max="6670" width="0" style="224" hidden="1"/>
    <col min="6671" max="6671" width="4.625" style="224" customWidth="1"/>
    <col min="6672" max="6672" width="2.625" style="224" customWidth="1"/>
    <col min="6673" max="6674" width="8.625" style="224" customWidth="1"/>
    <col min="6675" max="6730" width="1.875" style="224" customWidth="1"/>
    <col min="6731" max="6731" width="9.625" style="224" customWidth="1"/>
    <col min="6732" max="6732" width="2.625" style="224" customWidth="1"/>
    <col min="6733" max="6926" width="0" style="224" hidden="1"/>
    <col min="6927" max="6927" width="4.625" style="224" customWidth="1"/>
    <col min="6928" max="6928" width="2.625" style="224" customWidth="1"/>
    <col min="6929" max="6930" width="8.625" style="224" customWidth="1"/>
    <col min="6931" max="6986" width="1.875" style="224" customWidth="1"/>
    <col min="6987" max="6987" width="9.625" style="224" customWidth="1"/>
    <col min="6988" max="6988" width="2.625" style="224" customWidth="1"/>
    <col min="6989" max="7182" width="0" style="224" hidden="1"/>
    <col min="7183" max="7183" width="4.625" style="224" customWidth="1"/>
    <col min="7184" max="7184" width="2.625" style="224" customWidth="1"/>
    <col min="7185" max="7186" width="8.625" style="224" customWidth="1"/>
    <col min="7187" max="7242" width="1.875" style="224" customWidth="1"/>
    <col min="7243" max="7243" width="9.625" style="224" customWidth="1"/>
    <col min="7244" max="7244" width="2.625" style="224" customWidth="1"/>
    <col min="7245" max="7438" width="0" style="224" hidden="1"/>
    <col min="7439" max="7439" width="4.625" style="224" customWidth="1"/>
    <col min="7440" max="7440" width="2.625" style="224" customWidth="1"/>
    <col min="7441" max="7442" width="8.625" style="224" customWidth="1"/>
    <col min="7443" max="7498" width="1.875" style="224" customWidth="1"/>
    <col min="7499" max="7499" width="9.625" style="224" customWidth="1"/>
    <col min="7500" max="7500" width="2.625" style="224" customWidth="1"/>
    <col min="7501" max="7694" width="0" style="224" hidden="1"/>
    <col min="7695" max="7695" width="4.625" style="224" customWidth="1"/>
    <col min="7696" max="7696" width="2.625" style="224" customWidth="1"/>
    <col min="7697" max="7698" width="8.625" style="224" customWidth="1"/>
    <col min="7699" max="7754" width="1.875" style="224" customWidth="1"/>
    <col min="7755" max="7755" width="9.625" style="224" customWidth="1"/>
    <col min="7756" max="7756" width="2.625" style="224" customWidth="1"/>
    <col min="7757" max="7950" width="0" style="224" hidden="1"/>
    <col min="7951" max="7951" width="4.625" style="224" customWidth="1"/>
    <col min="7952" max="7952" width="2.625" style="224" customWidth="1"/>
    <col min="7953" max="7954" width="8.625" style="224" customWidth="1"/>
    <col min="7955" max="8010" width="1.875" style="224" customWidth="1"/>
    <col min="8011" max="8011" width="9.625" style="224" customWidth="1"/>
    <col min="8012" max="8012" width="2.625" style="224" customWidth="1"/>
    <col min="8013" max="8206" width="0" style="224" hidden="1"/>
    <col min="8207" max="8207" width="4.625" style="224" customWidth="1"/>
    <col min="8208" max="8208" width="2.625" style="224" customWidth="1"/>
    <col min="8209" max="8210" width="8.625" style="224" customWidth="1"/>
    <col min="8211" max="8266" width="1.875" style="224" customWidth="1"/>
    <col min="8267" max="8267" width="9.625" style="224" customWidth="1"/>
    <col min="8268" max="8268" width="2.625" style="224" customWidth="1"/>
    <col min="8269" max="8462" width="0" style="224" hidden="1"/>
    <col min="8463" max="8463" width="4.625" style="224" customWidth="1"/>
    <col min="8464" max="8464" width="2.625" style="224" customWidth="1"/>
    <col min="8465" max="8466" width="8.625" style="224" customWidth="1"/>
    <col min="8467" max="8522" width="1.875" style="224" customWidth="1"/>
    <col min="8523" max="8523" width="9.625" style="224" customWidth="1"/>
    <col min="8524" max="8524" width="2.625" style="224" customWidth="1"/>
    <col min="8525" max="8718" width="0" style="224" hidden="1"/>
    <col min="8719" max="8719" width="4.625" style="224" customWidth="1"/>
    <col min="8720" max="8720" width="2.625" style="224" customWidth="1"/>
    <col min="8721" max="8722" width="8.625" style="224" customWidth="1"/>
    <col min="8723" max="8778" width="1.875" style="224" customWidth="1"/>
    <col min="8779" max="8779" width="9.625" style="224" customWidth="1"/>
    <col min="8780" max="8780" width="2.625" style="224" customWidth="1"/>
    <col min="8781" max="8974" width="0" style="224" hidden="1"/>
    <col min="8975" max="8975" width="4.625" style="224" customWidth="1"/>
    <col min="8976" max="8976" width="2.625" style="224" customWidth="1"/>
    <col min="8977" max="8978" width="8.625" style="224" customWidth="1"/>
    <col min="8979" max="9034" width="1.875" style="224" customWidth="1"/>
    <col min="9035" max="9035" width="9.625" style="224" customWidth="1"/>
    <col min="9036" max="9036" width="2.625" style="224" customWidth="1"/>
    <col min="9037" max="9230" width="0" style="224" hidden="1"/>
    <col min="9231" max="9231" width="4.625" style="224" customWidth="1"/>
    <col min="9232" max="9232" width="2.625" style="224" customWidth="1"/>
    <col min="9233" max="9234" width="8.625" style="224" customWidth="1"/>
    <col min="9235" max="9290" width="1.875" style="224" customWidth="1"/>
    <col min="9291" max="9291" width="9.625" style="224" customWidth="1"/>
    <col min="9292" max="9292" width="2.625" style="224" customWidth="1"/>
    <col min="9293" max="9486" width="0" style="224" hidden="1"/>
    <col min="9487" max="9487" width="4.625" style="224" customWidth="1"/>
    <col min="9488" max="9488" width="2.625" style="224" customWidth="1"/>
    <col min="9489" max="9490" width="8.625" style="224" customWidth="1"/>
    <col min="9491" max="9546" width="1.875" style="224" customWidth="1"/>
    <col min="9547" max="9547" width="9.625" style="224" customWidth="1"/>
    <col min="9548" max="9548" width="2.625" style="224" customWidth="1"/>
    <col min="9549" max="9742" width="0" style="224" hidden="1"/>
    <col min="9743" max="9743" width="4.625" style="224" customWidth="1"/>
    <col min="9744" max="9744" width="2.625" style="224" customWidth="1"/>
    <col min="9745" max="9746" width="8.625" style="224" customWidth="1"/>
    <col min="9747" max="9802" width="1.875" style="224" customWidth="1"/>
    <col min="9803" max="9803" width="9.625" style="224" customWidth="1"/>
    <col min="9804" max="9804" width="2.625" style="224" customWidth="1"/>
    <col min="9805" max="9998" width="0" style="224" hidden="1"/>
    <col min="9999" max="9999" width="4.625" style="224" customWidth="1"/>
    <col min="10000" max="10000" width="2.625" style="224" customWidth="1"/>
    <col min="10001" max="10002" width="8.625" style="224" customWidth="1"/>
    <col min="10003" max="10058" width="1.875" style="224" customWidth="1"/>
    <col min="10059" max="10059" width="9.625" style="224" customWidth="1"/>
    <col min="10060" max="10060" width="2.625" style="224" customWidth="1"/>
    <col min="10061" max="10254" width="0" style="224" hidden="1"/>
    <col min="10255" max="10255" width="4.625" style="224" customWidth="1"/>
    <col min="10256" max="10256" width="2.625" style="224" customWidth="1"/>
    <col min="10257" max="10258" width="8.625" style="224" customWidth="1"/>
    <col min="10259" max="10314" width="1.875" style="224" customWidth="1"/>
    <col min="10315" max="10315" width="9.625" style="224" customWidth="1"/>
    <col min="10316" max="10316" width="2.625" style="224" customWidth="1"/>
    <col min="10317" max="10510" width="0" style="224" hidden="1"/>
    <col min="10511" max="10511" width="4.625" style="224" customWidth="1"/>
    <col min="10512" max="10512" width="2.625" style="224" customWidth="1"/>
    <col min="10513" max="10514" width="8.625" style="224" customWidth="1"/>
    <col min="10515" max="10570" width="1.875" style="224" customWidth="1"/>
    <col min="10571" max="10571" width="9.625" style="224" customWidth="1"/>
    <col min="10572" max="10572" width="2.625" style="224" customWidth="1"/>
    <col min="10573" max="10766" width="0" style="224" hidden="1"/>
    <col min="10767" max="10767" width="4.625" style="224" customWidth="1"/>
    <col min="10768" max="10768" width="2.625" style="224" customWidth="1"/>
    <col min="10769" max="10770" width="8.625" style="224" customWidth="1"/>
    <col min="10771" max="10826" width="1.875" style="224" customWidth="1"/>
    <col min="10827" max="10827" width="9.625" style="224" customWidth="1"/>
    <col min="10828" max="10828" width="2.625" style="224" customWidth="1"/>
    <col min="10829" max="11022" width="0" style="224" hidden="1"/>
    <col min="11023" max="11023" width="4.625" style="224" customWidth="1"/>
    <col min="11024" max="11024" width="2.625" style="224" customWidth="1"/>
    <col min="11025" max="11026" width="8.625" style="224" customWidth="1"/>
    <col min="11027" max="11082" width="1.875" style="224" customWidth="1"/>
    <col min="11083" max="11083" width="9.625" style="224" customWidth="1"/>
    <col min="11084" max="11084" width="2.625" style="224" customWidth="1"/>
    <col min="11085" max="11278" width="0" style="224" hidden="1"/>
    <col min="11279" max="11279" width="4.625" style="224" customWidth="1"/>
    <col min="11280" max="11280" width="2.625" style="224" customWidth="1"/>
    <col min="11281" max="11282" width="8.625" style="224" customWidth="1"/>
    <col min="11283" max="11338" width="1.875" style="224" customWidth="1"/>
    <col min="11339" max="11339" width="9.625" style="224" customWidth="1"/>
    <col min="11340" max="11340" width="2.625" style="224" customWidth="1"/>
    <col min="11341" max="11534" width="0" style="224" hidden="1"/>
    <col min="11535" max="11535" width="4.625" style="224" customWidth="1"/>
    <col min="11536" max="11536" width="2.625" style="224" customWidth="1"/>
    <col min="11537" max="11538" width="8.625" style="224" customWidth="1"/>
    <col min="11539" max="11594" width="1.875" style="224" customWidth="1"/>
    <col min="11595" max="11595" width="9.625" style="224" customWidth="1"/>
    <col min="11596" max="11596" width="2.625" style="224" customWidth="1"/>
    <col min="11597" max="11790" width="0" style="224" hidden="1"/>
    <col min="11791" max="11791" width="4.625" style="224" customWidth="1"/>
    <col min="11792" max="11792" width="2.625" style="224" customWidth="1"/>
    <col min="11793" max="11794" width="8.625" style="224" customWidth="1"/>
    <col min="11795" max="11850" width="1.875" style="224" customWidth="1"/>
    <col min="11851" max="11851" width="9.625" style="224" customWidth="1"/>
    <col min="11852" max="11852" width="2.625" style="224" customWidth="1"/>
    <col min="11853" max="12046" width="0" style="224" hidden="1"/>
    <col min="12047" max="12047" width="4.625" style="224" customWidth="1"/>
    <col min="12048" max="12048" width="2.625" style="224" customWidth="1"/>
    <col min="12049" max="12050" width="8.625" style="224" customWidth="1"/>
    <col min="12051" max="12106" width="1.875" style="224" customWidth="1"/>
    <col min="12107" max="12107" width="9.625" style="224" customWidth="1"/>
    <col min="12108" max="12108" width="2.625" style="224" customWidth="1"/>
    <col min="12109" max="12302" width="0" style="224" hidden="1"/>
    <col min="12303" max="12303" width="4.625" style="224" customWidth="1"/>
    <col min="12304" max="12304" width="2.625" style="224" customWidth="1"/>
    <col min="12305" max="12306" width="8.625" style="224" customWidth="1"/>
    <col min="12307" max="12362" width="1.875" style="224" customWidth="1"/>
    <col min="12363" max="12363" width="9.625" style="224" customWidth="1"/>
    <col min="12364" max="12364" width="2.625" style="224" customWidth="1"/>
    <col min="12365" max="12558" width="0" style="224" hidden="1"/>
    <col min="12559" max="12559" width="4.625" style="224" customWidth="1"/>
    <col min="12560" max="12560" width="2.625" style="224" customWidth="1"/>
    <col min="12561" max="12562" width="8.625" style="224" customWidth="1"/>
    <col min="12563" max="12618" width="1.875" style="224" customWidth="1"/>
    <col min="12619" max="12619" width="9.625" style="224" customWidth="1"/>
    <col min="12620" max="12620" width="2.625" style="224" customWidth="1"/>
    <col min="12621" max="12814" width="0" style="224" hidden="1"/>
    <col min="12815" max="12815" width="4.625" style="224" customWidth="1"/>
    <col min="12816" max="12816" width="2.625" style="224" customWidth="1"/>
    <col min="12817" max="12818" width="8.625" style="224" customWidth="1"/>
    <col min="12819" max="12874" width="1.875" style="224" customWidth="1"/>
    <col min="12875" max="12875" width="9.625" style="224" customWidth="1"/>
    <col min="12876" max="12876" width="2.625" style="224" customWidth="1"/>
    <col min="12877" max="13070" width="0" style="224" hidden="1"/>
    <col min="13071" max="13071" width="4.625" style="224" customWidth="1"/>
    <col min="13072" max="13072" width="2.625" style="224" customWidth="1"/>
    <col min="13073" max="13074" width="8.625" style="224" customWidth="1"/>
    <col min="13075" max="13130" width="1.875" style="224" customWidth="1"/>
    <col min="13131" max="13131" width="9.625" style="224" customWidth="1"/>
    <col min="13132" max="13132" width="2.625" style="224" customWidth="1"/>
    <col min="13133" max="13326" width="0" style="224" hidden="1"/>
    <col min="13327" max="13327" width="4.625" style="224" customWidth="1"/>
    <col min="13328" max="13328" width="2.625" style="224" customWidth="1"/>
    <col min="13329" max="13330" width="8.625" style="224" customWidth="1"/>
    <col min="13331" max="13386" width="1.875" style="224" customWidth="1"/>
    <col min="13387" max="13387" width="9.625" style="224" customWidth="1"/>
    <col min="13388" max="13388" width="2.625" style="224" customWidth="1"/>
    <col min="13389" max="13582" width="0" style="224" hidden="1"/>
    <col min="13583" max="13583" width="4.625" style="224" customWidth="1"/>
    <col min="13584" max="13584" width="2.625" style="224" customWidth="1"/>
    <col min="13585" max="13586" width="8.625" style="224" customWidth="1"/>
    <col min="13587" max="13642" width="1.875" style="224" customWidth="1"/>
    <col min="13643" max="13643" width="9.625" style="224" customWidth="1"/>
    <col min="13644" max="13644" width="2.625" style="224" customWidth="1"/>
    <col min="13645" max="13838" width="0" style="224" hidden="1"/>
    <col min="13839" max="13839" width="4.625" style="224" customWidth="1"/>
    <col min="13840" max="13840" width="2.625" style="224" customWidth="1"/>
    <col min="13841" max="13842" width="8.625" style="224" customWidth="1"/>
    <col min="13843" max="13898" width="1.875" style="224" customWidth="1"/>
    <col min="13899" max="13899" width="9.625" style="224" customWidth="1"/>
    <col min="13900" max="13900" width="2.625" style="224" customWidth="1"/>
    <col min="13901" max="14094" width="0" style="224" hidden="1"/>
    <col min="14095" max="14095" width="4.625" style="224" customWidth="1"/>
    <col min="14096" max="14096" width="2.625" style="224" customWidth="1"/>
    <col min="14097" max="14098" width="8.625" style="224" customWidth="1"/>
    <col min="14099" max="14154" width="1.875" style="224" customWidth="1"/>
    <col min="14155" max="14155" width="9.625" style="224" customWidth="1"/>
    <col min="14156" max="14156" width="2.625" style="224" customWidth="1"/>
    <col min="14157" max="14350" width="0" style="224" hidden="1"/>
    <col min="14351" max="14351" width="4.625" style="224" customWidth="1"/>
    <col min="14352" max="14352" width="2.625" style="224" customWidth="1"/>
    <col min="14353" max="14354" width="8.625" style="224" customWidth="1"/>
    <col min="14355" max="14410" width="1.875" style="224" customWidth="1"/>
    <col min="14411" max="14411" width="9.625" style="224" customWidth="1"/>
    <col min="14412" max="14412" width="2.625" style="224" customWidth="1"/>
    <col min="14413" max="14606" width="0" style="224" hidden="1"/>
    <col min="14607" max="14607" width="4.625" style="224" customWidth="1"/>
    <col min="14608" max="14608" width="2.625" style="224" customWidth="1"/>
    <col min="14609" max="14610" width="8.625" style="224" customWidth="1"/>
    <col min="14611" max="14666" width="1.875" style="224" customWidth="1"/>
    <col min="14667" max="14667" width="9.625" style="224" customWidth="1"/>
    <col min="14668" max="14668" width="2.625" style="224" customWidth="1"/>
    <col min="14669" max="14862" width="0" style="224" hidden="1"/>
    <col min="14863" max="14863" width="4.625" style="224" customWidth="1"/>
    <col min="14864" max="14864" width="2.625" style="224" customWidth="1"/>
    <col min="14865" max="14866" width="8.625" style="224" customWidth="1"/>
    <col min="14867" max="14922" width="1.875" style="224" customWidth="1"/>
    <col min="14923" max="14923" width="9.625" style="224" customWidth="1"/>
    <col min="14924" max="14924" width="2.625" style="224" customWidth="1"/>
    <col min="14925" max="15118" width="0" style="224" hidden="1"/>
    <col min="15119" max="15119" width="4.625" style="224" customWidth="1"/>
    <col min="15120" max="15120" width="2.625" style="224" customWidth="1"/>
    <col min="15121" max="15122" width="8.625" style="224" customWidth="1"/>
    <col min="15123" max="15178" width="1.875" style="224" customWidth="1"/>
    <col min="15179" max="15179" width="9.625" style="224" customWidth="1"/>
    <col min="15180" max="15180" width="2.625" style="224" customWidth="1"/>
    <col min="15181" max="15374" width="0" style="224" hidden="1"/>
    <col min="15375" max="15375" width="4.625" style="224" customWidth="1"/>
    <col min="15376" max="15376" width="2.625" style="224" customWidth="1"/>
    <col min="15377" max="15378" width="8.625" style="224" customWidth="1"/>
    <col min="15379" max="15434" width="1.875" style="224" customWidth="1"/>
    <col min="15435" max="15435" width="9.625" style="224" customWidth="1"/>
    <col min="15436" max="15436" width="2.625" style="224" customWidth="1"/>
    <col min="15437" max="15630" width="0" style="224" hidden="1"/>
    <col min="15631" max="15631" width="4.625" style="224" customWidth="1"/>
    <col min="15632" max="15632" width="2.625" style="224" customWidth="1"/>
    <col min="15633" max="15634" width="8.625" style="224" customWidth="1"/>
    <col min="15635" max="15690" width="1.875" style="224" customWidth="1"/>
    <col min="15691" max="15691" width="9.625" style="224" customWidth="1"/>
    <col min="15692" max="15692" width="2.625" style="224" customWidth="1"/>
    <col min="15693" max="15886" width="0" style="224" hidden="1"/>
    <col min="15887" max="15887" width="4.625" style="224" customWidth="1"/>
    <col min="15888" max="15888" width="2.625" style="224" customWidth="1"/>
    <col min="15889" max="15890" width="8.625" style="224" customWidth="1"/>
    <col min="15891" max="15946" width="1.875" style="224" customWidth="1"/>
    <col min="15947" max="15947" width="9.625" style="224" customWidth="1"/>
    <col min="15948" max="15948" width="2.625" style="224" customWidth="1"/>
    <col min="15949" max="16142" width="0" style="224" hidden="1"/>
    <col min="16143" max="16143" width="4.625" style="224" customWidth="1"/>
    <col min="16144" max="16144" width="2.625" style="224" customWidth="1"/>
    <col min="16145" max="16146" width="8.625" style="224" customWidth="1"/>
    <col min="16147" max="16202" width="1.875" style="224" customWidth="1"/>
    <col min="16203" max="16203" width="9.625" style="224" customWidth="1"/>
    <col min="16204" max="16204" width="2.625" style="224" customWidth="1"/>
    <col min="16205" max="16384" width="0" style="224" hidden="1"/>
  </cols>
  <sheetData>
    <row r="1" spans="1:280" ht="13.5" customHeight="1" thickBot="1">
      <c r="A1" s="223" t="s">
        <v>568</v>
      </c>
    </row>
    <row r="2" spans="1:280" ht="17.25" hidden="1" customHeight="1" thickBot="1">
      <c r="A2" s="1358" t="s">
        <v>652</v>
      </c>
      <c r="B2" s="1359"/>
      <c r="C2" s="1359"/>
      <c r="D2" s="1359"/>
      <c r="E2" s="1359"/>
      <c r="F2" s="549"/>
      <c r="G2" s="549"/>
      <c r="H2" s="460">
        <v>15</v>
      </c>
      <c r="I2" s="224" t="s">
        <v>764</v>
      </c>
    </row>
    <row r="3" spans="1:280" ht="96.6" customHeight="1" thickBot="1">
      <c r="B3" s="1360" t="s">
        <v>998</v>
      </c>
      <c r="C3" s="1360"/>
      <c r="D3" s="1360"/>
    </row>
    <row r="4" spans="1:280" ht="17.25" customHeight="1" thickBot="1">
      <c r="A4" s="1361" t="s">
        <v>765</v>
      </c>
      <c r="B4" s="1362"/>
      <c r="C4" s="1362"/>
      <c r="D4" s="1362"/>
      <c r="E4" s="1362"/>
      <c r="F4" s="1362"/>
      <c r="G4" s="1362"/>
      <c r="H4" s="1362"/>
      <c r="I4" s="1362"/>
      <c r="J4" s="1362"/>
      <c r="K4" s="1362"/>
      <c r="L4" s="1362"/>
      <c r="M4" s="1362"/>
      <c r="N4" s="1362"/>
      <c r="O4" s="1362"/>
      <c r="P4" s="1362"/>
      <c r="Q4" s="1362"/>
      <c r="R4" s="1362"/>
      <c r="S4" s="1363"/>
      <c r="T4" s="1364">
        <v>0.29166666666666669</v>
      </c>
      <c r="U4" s="1365"/>
      <c r="V4" s="1366">
        <v>0.3125</v>
      </c>
      <c r="W4" s="1367"/>
      <c r="X4" s="1368">
        <v>0.33333333333333298</v>
      </c>
      <c r="Y4" s="1369"/>
      <c r="Z4" s="1370">
        <v>0.35416666666666702</v>
      </c>
      <c r="AA4" s="1367"/>
      <c r="AB4" s="1368">
        <v>0.375</v>
      </c>
      <c r="AC4" s="1365"/>
      <c r="AD4" s="1366">
        <v>0.39583333333333398</v>
      </c>
      <c r="AE4" s="1367"/>
      <c r="AF4" s="1368">
        <v>0.41666666666666702</v>
      </c>
      <c r="AG4" s="1369"/>
      <c r="AH4" s="1370">
        <v>0.4375</v>
      </c>
      <c r="AI4" s="1367"/>
      <c r="AJ4" s="1368">
        <v>0.45833333333333398</v>
      </c>
      <c r="AK4" s="1365"/>
      <c r="AL4" s="1366">
        <v>0.47916666666666702</v>
      </c>
      <c r="AM4" s="1367"/>
      <c r="AN4" s="1368">
        <v>0.5</v>
      </c>
      <c r="AO4" s="1369"/>
      <c r="AP4" s="1370">
        <v>0.52083333333333304</v>
      </c>
      <c r="AQ4" s="1367"/>
      <c r="AR4" s="1368">
        <v>0.54166666666666696</v>
      </c>
      <c r="AS4" s="1365"/>
      <c r="AT4" s="1366">
        <v>0.5625</v>
      </c>
      <c r="AU4" s="1367"/>
      <c r="AV4" s="1368">
        <v>0.58333333333333304</v>
      </c>
      <c r="AW4" s="1369"/>
      <c r="AX4" s="1370">
        <v>0.60416666666666696</v>
      </c>
      <c r="AY4" s="1367"/>
      <c r="AZ4" s="1368">
        <v>0.625</v>
      </c>
      <c r="BA4" s="1365"/>
      <c r="BB4" s="1366">
        <v>0.64583333333333304</v>
      </c>
      <c r="BC4" s="1367"/>
      <c r="BD4" s="1368">
        <v>0.66666666666666696</v>
      </c>
      <c r="BE4" s="1369"/>
      <c r="BF4" s="1370">
        <v>0.6875</v>
      </c>
      <c r="BG4" s="1367"/>
      <c r="BH4" s="1368">
        <v>0.70833333333333304</v>
      </c>
      <c r="BI4" s="1365"/>
      <c r="BJ4" s="1366">
        <v>0.72916666666666696</v>
      </c>
      <c r="BK4" s="1367"/>
      <c r="BL4" s="1368">
        <v>0.75</v>
      </c>
      <c r="BM4" s="1369"/>
      <c r="BN4" s="1370">
        <v>0.77083333333333304</v>
      </c>
      <c r="BO4" s="1367"/>
      <c r="BP4" s="1368">
        <v>0.79166666666666696</v>
      </c>
      <c r="BQ4" s="1365"/>
      <c r="BR4" s="1366">
        <v>0.8125</v>
      </c>
      <c r="BS4" s="1367"/>
      <c r="BT4" s="1368">
        <v>0.83333333333333304</v>
      </c>
      <c r="BU4" s="1369"/>
      <c r="BV4" s="1370">
        <v>0.85416666666666696</v>
      </c>
      <c r="BW4" s="1396"/>
    </row>
    <row r="5" spans="1:280" ht="15" customHeight="1">
      <c r="A5" s="1371" t="s">
        <v>653</v>
      </c>
      <c r="B5" s="1372"/>
      <c r="C5" s="1372"/>
      <c r="D5" s="1372"/>
      <c r="E5" s="1372"/>
      <c r="F5" s="1372"/>
      <c r="G5" s="1372"/>
      <c r="H5" s="1372"/>
      <c r="I5" s="1373"/>
      <c r="J5" s="1380" t="s">
        <v>522</v>
      </c>
      <c r="K5" s="1381"/>
      <c r="L5" s="1381"/>
      <c r="M5" s="1381"/>
      <c r="N5" s="1382"/>
      <c r="O5" s="1389" t="s">
        <v>523</v>
      </c>
      <c r="P5" s="1389"/>
      <c r="Q5" s="1389"/>
      <c r="R5" s="1389"/>
      <c r="S5" s="1390"/>
      <c r="T5" s="1391"/>
      <c r="U5" s="1392"/>
      <c r="V5" s="1393">
        <v>3</v>
      </c>
      <c r="W5" s="1394"/>
      <c r="X5" s="1394">
        <v>3</v>
      </c>
      <c r="Y5" s="1395">
        <v>3</v>
      </c>
      <c r="Z5" s="1391">
        <v>7</v>
      </c>
      <c r="AA5" s="1394">
        <v>7</v>
      </c>
      <c r="AB5" s="1394">
        <v>9</v>
      </c>
      <c r="AC5" s="1392">
        <v>9</v>
      </c>
      <c r="AD5" s="1393">
        <v>9</v>
      </c>
      <c r="AE5" s="1394">
        <v>9</v>
      </c>
      <c r="AF5" s="1394">
        <v>9</v>
      </c>
      <c r="AG5" s="1395">
        <v>9</v>
      </c>
      <c r="AH5" s="1391">
        <v>9</v>
      </c>
      <c r="AI5" s="1394">
        <v>9</v>
      </c>
      <c r="AJ5" s="1394">
        <v>9</v>
      </c>
      <c r="AK5" s="1392">
        <v>9</v>
      </c>
      <c r="AL5" s="1393">
        <v>9</v>
      </c>
      <c r="AM5" s="1394">
        <v>9</v>
      </c>
      <c r="AN5" s="1394">
        <v>9</v>
      </c>
      <c r="AO5" s="1395">
        <v>10</v>
      </c>
      <c r="AP5" s="1391">
        <v>9</v>
      </c>
      <c r="AQ5" s="1394">
        <v>11</v>
      </c>
      <c r="AR5" s="1394">
        <v>9</v>
      </c>
      <c r="AS5" s="1392">
        <v>12</v>
      </c>
      <c r="AT5" s="1393">
        <v>9</v>
      </c>
      <c r="AU5" s="1394">
        <v>13</v>
      </c>
      <c r="AV5" s="1394">
        <v>9</v>
      </c>
      <c r="AW5" s="1395">
        <v>14</v>
      </c>
      <c r="AX5" s="1391">
        <v>9</v>
      </c>
      <c r="AY5" s="1394">
        <v>15</v>
      </c>
      <c r="AZ5" s="1394">
        <v>9</v>
      </c>
      <c r="BA5" s="1392">
        <v>16</v>
      </c>
      <c r="BB5" s="1393">
        <v>9</v>
      </c>
      <c r="BC5" s="1394">
        <v>17</v>
      </c>
      <c r="BD5" s="1394">
        <v>9</v>
      </c>
      <c r="BE5" s="1395">
        <v>18</v>
      </c>
      <c r="BF5" s="1391">
        <v>7</v>
      </c>
      <c r="BG5" s="1394">
        <v>7</v>
      </c>
      <c r="BH5" s="1394">
        <v>5</v>
      </c>
      <c r="BI5" s="1392">
        <v>5</v>
      </c>
      <c r="BJ5" s="1393">
        <v>4</v>
      </c>
      <c r="BK5" s="1394">
        <v>3</v>
      </c>
      <c r="BL5" s="1394">
        <v>1</v>
      </c>
      <c r="BM5" s="1395">
        <v>2</v>
      </c>
      <c r="BN5" s="1391">
        <v>1</v>
      </c>
      <c r="BO5" s="1394">
        <v>1</v>
      </c>
      <c r="BP5" s="1394"/>
      <c r="BQ5" s="1392"/>
      <c r="BR5" s="1393"/>
      <c r="BS5" s="1394"/>
      <c r="BT5" s="1394"/>
      <c r="BU5" s="1395"/>
      <c r="BV5" s="1391"/>
      <c r="BW5" s="1402"/>
      <c r="BX5" s="461"/>
    </row>
    <row r="6" spans="1:280" ht="15" customHeight="1">
      <c r="A6" s="1374"/>
      <c r="B6" s="1375"/>
      <c r="C6" s="1375"/>
      <c r="D6" s="1375"/>
      <c r="E6" s="1375"/>
      <c r="F6" s="1375"/>
      <c r="G6" s="1375"/>
      <c r="H6" s="1375"/>
      <c r="I6" s="1376"/>
      <c r="J6" s="1383"/>
      <c r="K6" s="1384"/>
      <c r="L6" s="1384"/>
      <c r="M6" s="1384"/>
      <c r="N6" s="1385"/>
      <c r="O6" s="1403" t="s">
        <v>524</v>
      </c>
      <c r="P6" s="1403"/>
      <c r="Q6" s="1403"/>
      <c r="R6" s="1403"/>
      <c r="S6" s="1404"/>
      <c r="T6" s="1397">
        <v>1</v>
      </c>
      <c r="U6" s="1399"/>
      <c r="V6" s="1400">
        <v>6</v>
      </c>
      <c r="W6" s="1398"/>
      <c r="X6" s="1398">
        <v>4</v>
      </c>
      <c r="Y6" s="1401">
        <v>4</v>
      </c>
      <c r="Z6" s="1397">
        <v>6</v>
      </c>
      <c r="AA6" s="1398">
        <v>8</v>
      </c>
      <c r="AB6" s="1398">
        <v>7</v>
      </c>
      <c r="AC6" s="1399">
        <v>12</v>
      </c>
      <c r="AD6" s="1400">
        <v>7</v>
      </c>
      <c r="AE6" s="1398">
        <v>10</v>
      </c>
      <c r="AF6" s="1398">
        <v>7</v>
      </c>
      <c r="AG6" s="1401">
        <v>10</v>
      </c>
      <c r="AH6" s="1397">
        <v>7</v>
      </c>
      <c r="AI6" s="1398">
        <v>10</v>
      </c>
      <c r="AJ6" s="1398">
        <v>7</v>
      </c>
      <c r="AK6" s="1399">
        <v>10</v>
      </c>
      <c r="AL6" s="1400">
        <v>7</v>
      </c>
      <c r="AM6" s="1398">
        <v>10</v>
      </c>
      <c r="AN6" s="1398">
        <v>7</v>
      </c>
      <c r="AO6" s="1401">
        <v>11</v>
      </c>
      <c r="AP6" s="1397">
        <v>7</v>
      </c>
      <c r="AQ6" s="1398">
        <v>12</v>
      </c>
      <c r="AR6" s="1398">
        <v>7</v>
      </c>
      <c r="AS6" s="1399">
        <v>13</v>
      </c>
      <c r="AT6" s="1400">
        <v>7</v>
      </c>
      <c r="AU6" s="1398">
        <v>14</v>
      </c>
      <c r="AV6" s="1398">
        <v>7</v>
      </c>
      <c r="AW6" s="1401">
        <v>15</v>
      </c>
      <c r="AX6" s="1397">
        <v>7</v>
      </c>
      <c r="AY6" s="1398">
        <v>16</v>
      </c>
      <c r="AZ6" s="1398">
        <v>7</v>
      </c>
      <c r="BA6" s="1399">
        <v>17</v>
      </c>
      <c r="BB6" s="1400">
        <v>7</v>
      </c>
      <c r="BC6" s="1398">
        <v>18</v>
      </c>
      <c r="BD6" s="1398">
        <v>7</v>
      </c>
      <c r="BE6" s="1401">
        <v>19</v>
      </c>
      <c r="BF6" s="1397">
        <v>6</v>
      </c>
      <c r="BG6" s="1398">
        <v>12</v>
      </c>
      <c r="BH6" s="1398">
        <v>5</v>
      </c>
      <c r="BI6" s="1399">
        <v>8</v>
      </c>
      <c r="BJ6" s="1400">
        <v>5</v>
      </c>
      <c r="BK6" s="1398">
        <v>6</v>
      </c>
      <c r="BL6" s="1398">
        <v>1</v>
      </c>
      <c r="BM6" s="1401">
        <v>3</v>
      </c>
      <c r="BN6" s="1397">
        <v>1</v>
      </c>
      <c r="BO6" s="1398">
        <v>1</v>
      </c>
      <c r="BP6" s="1398">
        <v>1</v>
      </c>
      <c r="BQ6" s="1399">
        <v>1</v>
      </c>
      <c r="BR6" s="1400">
        <v>1</v>
      </c>
      <c r="BS6" s="1398"/>
      <c r="BT6" s="1398"/>
      <c r="BU6" s="1401"/>
      <c r="BV6" s="1397"/>
      <c r="BW6" s="1405"/>
      <c r="BX6" s="461"/>
    </row>
    <row r="7" spans="1:280" ht="15" customHeight="1">
      <c r="A7" s="1374"/>
      <c r="B7" s="1375"/>
      <c r="C7" s="1375"/>
      <c r="D7" s="1375"/>
      <c r="E7" s="1375"/>
      <c r="F7" s="1375"/>
      <c r="G7" s="1375"/>
      <c r="H7" s="1375"/>
      <c r="I7" s="1376"/>
      <c r="J7" s="1383"/>
      <c r="K7" s="1384"/>
      <c r="L7" s="1384"/>
      <c r="M7" s="1384"/>
      <c r="N7" s="1385"/>
      <c r="O7" s="1403" t="s">
        <v>525</v>
      </c>
      <c r="P7" s="1403"/>
      <c r="Q7" s="1403"/>
      <c r="R7" s="1403"/>
      <c r="S7" s="1404"/>
      <c r="T7" s="1397"/>
      <c r="U7" s="1399"/>
      <c r="V7" s="1400"/>
      <c r="W7" s="1398"/>
      <c r="X7" s="1398">
        <v>4</v>
      </c>
      <c r="Y7" s="1401">
        <v>4</v>
      </c>
      <c r="Z7" s="1397">
        <v>7</v>
      </c>
      <c r="AA7" s="1398">
        <v>7</v>
      </c>
      <c r="AB7" s="1398">
        <v>9</v>
      </c>
      <c r="AC7" s="1399">
        <v>9</v>
      </c>
      <c r="AD7" s="1400">
        <v>9</v>
      </c>
      <c r="AE7" s="1398">
        <v>11</v>
      </c>
      <c r="AF7" s="1398">
        <v>9</v>
      </c>
      <c r="AG7" s="1401">
        <v>11</v>
      </c>
      <c r="AH7" s="1397">
        <v>9</v>
      </c>
      <c r="AI7" s="1398">
        <v>11</v>
      </c>
      <c r="AJ7" s="1398">
        <v>9</v>
      </c>
      <c r="AK7" s="1399">
        <v>11</v>
      </c>
      <c r="AL7" s="1400">
        <v>9</v>
      </c>
      <c r="AM7" s="1398">
        <v>11</v>
      </c>
      <c r="AN7" s="1398">
        <v>9</v>
      </c>
      <c r="AO7" s="1401">
        <v>12</v>
      </c>
      <c r="AP7" s="1397">
        <v>9</v>
      </c>
      <c r="AQ7" s="1398">
        <v>13</v>
      </c>
      <c r="AR7" s="1398">
        <v>9</v>
      </c>
      <c r="AS7" s="1399">
        <v>14</v>
      </c>
      <c r="AT7" s="1400">
        <v>9</v>
      </c>
      <c r="AU7" s="1398">
        <v>15</v>
      </c>
      <c r="AV7" s="1398">
        <v>9</v>
      </c>
      <c r="AW7" s="1401">
        <v>16</v>
      </c>
      <c r="AX7" s="1397">
        <v>9</v>
      </c>
      <c r="AY7" s="1398">
        <v>17</v>
      </c>
      <c r="AZ7" s="1398">
        <v>9</v>
      </c>
      <c r="BA7" s="1399">
        <v>18</v>
      </c>
      <c r="BB7" s="1400">
        <v>9</v>
      </c>
      <c r="BC7" s="1398">
        <v>19</v>
      </c>
      <c r="BD7" s="1398">
        <v>9</v>
      </c>
      <c r="BE7" s="1401">
        <v>20</v>
      </c>
      <c r="BF7" s="1397">
        <v>9</v>
      </c>
      <c r="BG7" s="1398">
        <v>9</v>
      </c>
      <c r="BH7" s="1398">
        <v>7</v>
      </c>
      <c r="BI7" s="1399">
        <v>7</v>
      </c>
      <c r="BJ7" s="1400">
        <v>4</v>
      </c>
      <c r="BK7" s="1398">
        <v>4</v>
      </c>
      <c r="BL7" s="1398">
        <v>2</v>
      </c>
      <c r="BM7" s="1401">
        <v>2</v>
      </c>
      <c r="BN7" s="1397">
        <v>2</v>
      </c>
      <c r="BO7" s="1398">
        <v>2</v>
      </c>
      <c r="BP7" s="1398">
        <v>1</v>
      </c>
      <c r="BQ7" s="1399">
        <v>2</v>
      </c>
      <c r="BR7" s="1400"/>
      <c r="BS7" s="1398"/>
      <c r="BT7" s="1398"/>
      <c r="BU7" s="1401"/>
      <c r="BV7" s="1397"/>
      <c r="BW7" s="1405"/>
      <c r="BX7" s="461"/>
    </row>
    <row r="8" spans="1:280" ht="15" customHeight="1">
      <c r="A8" s="1374"/>
      <c r="B8" s="1375"/>
      <c r="C8" s="1375"/>
      <c r="D8" s="1375"/>
      <c r="E8" s="1375"/>
      <c r="F8" s="1375"/>
      <c r="G8" s="1375"/>
      <c r="H8" s="1375"/>
      <c r="I8" s="1376"/>
      <c r="J8" s="1383"/>
      <c r="K8" s="1384"/>
      <c r="L8" s="1384"/>
      <c r="M8" s="1384"/>
      <c r="N8" s="1385"/>
      <c r="O8" s="1403" t="s">
        <v>526</v>
      </c>
      <c r="P8" s="1403"/>
      <c r="Q8" s="1403"/>
      <c r="R8" s="1403"/>
      <c r="S8" s="1404"/>
      <c r="T8" s="1397"/>
      <c r="U8" s="1399"/>
      <c r="V8" s="1400"/>
      <c r="W8" s="1398"/>
      <c r="X8" s="1398">
        <v>25</v>
      </c>
      <c r="Y8" s="1401">
        <v>25</v>
      </c>
      <c r="Z8" s="1397">
        <v>30</v>
      </c>
      <c r="AA8" s="1398">
        <v>30</v>
      </c>
      <c r="AB8" s="1398">
        <v>32</v>
      </c>
      <c r="AC8" s="1399">
        <v>34</v>
      </c>
      <c r="AD8" s="1400">
        <v>32</v>
      </c>
      <c r="AE8" s="1398">
        <v>12</v>
      </c>
      <c r="AF8" s="1398">
        <v>32</v>
      </c>
      <c r="AG8" s="1401">
        <v>12</v>
      </c>
      <c r="AH8" s="1397">
        <v>32</v>
      </c>
      <c r="AI8" s="1398">
        <v>12</v>
      </c>
      <c r="AJ8" s="1398">
        <v>32</v>
      </c>
      <c r="AK8" s="1399">
        <v>12</v>
      </c>
      <c r="AL8" s="1400">
        <v>32</v>
      </c>
      <c r="AM8" s="1398">
        <v>12</v>
      </c>
      <c r="AN8" s="1398">
        <v>32</v>
      </c>
      <c r="AO8" s="1401">
        <v>13</v>
      </c>
      <c r="AP8" s="1397">
        <v>32</v>
      </c>
      <c r="AQ8" s="1398">
        <v>14</v>
      </c>
      <c r="AR8" s="1398">
        <v>32</v>
      </c>
      <c r="AS8" s="1399">
        <v>15</v>
      </c>
      <c r="AT8" s="1400">
        <v>32</v>
      </c>
      <c r="AU8" s="1398">
        <v>16</v>
      </c>
      <c r="AV8" s="1398">
        <v>32</v>
      </c>
      <c r="AW8" s="1401">
        <v>17</v>
      </c>
      <c r="AX8" s="1397">
        <v>32</v>
      </c>
      <c r="AY8" s="1398">
        <v>18</v>
      </c>
      <c r="AZ8" s="1398">
        <v>32</v>
      </c>
      <c r="BA8" s="1399">
        <v>19</v>
      </c>
      <c r="BB8" s="1400">
        <v>32</v>
      </c>
      <c r="BC8" s="1398">
        <v>20</v>
      </c>
      <c r="BD8" s="1398">
        <v>32</v>
      </c>
      <c r="BE8" s="1401">
        <v>21</v>
      </c>
      <c r="BF8" s="1397">
        <v>32</v>
      </c>
      <c r="BG8" s="1398">
        <v>34</v>
      </c>
      <c r="BH8" s="1398">
        <v>28</v>
      </c>
      <c r="BI8" s="1399">
        <v>28</v>
      </c>
      <c r="BJ8" s="1400">
        <v>20</v>
      </c>
      <c r="BK8" s="1398">
        <v>20</v>
      </c>
      <c r="BL8" s="1398">
        <v>8</v>
      </c>
      <c r="BM8" s="1401">
        <v>10</v>
      </c>
      <c r="BN8" s="1397">
        <v>4</v>
      </c>
      <c r="BO8" s="1398">
        <v>4</v>
      </c>
      <c r="BP8" s="1398">
        <v>2</v>
      </c>
      <c r="BQ8" s="1399">
        <v>4</v>
      </c>
      <c r="BR8" s="1400"/>
      <c r="BS8" s="1398"/>
      <c r="BT8" s="1398"/>
      <c r="BU8" s="1401"/>
      <c r="BV8" s="1397"/>
      <c r="BW8" s="1405"/>
      <c r="BX8" s="461"/>
    </row>
    <row r="9" spans="1:280" ht="15" customHeight="1">
      <c r="A9" s="1374"/>
      <c r="B9" s="1375"/>
      <c r="C9" s="1375"/>
      <c r="D9" s="1375"/>
      <c r="E9" s="1375"/>
      <c r="F9" s="1375"/>
      <c r="G9" s="1375"/>
      <c r="H9" s="1375"/>
      <c r="I9" s="1376"/>
      <c r="J9" s="1383"/>
      <c r="K9" s="1384"/>
      <c r="L9" s="1384"/>
      <c r="M9" s="1384"/>
      <c r="N9" s="1385"/>
      <c r="O9" s="1403" t="s">
        <v>527</v>
      </c>
      <c r="P9" s="1403"/>
      <c r="Q9" s="1403"/>
      <c r="R9" s="1403"/>
      <c r="S9" s="1404"/>
      <c r="T9" s="1397"/>
      <c r="U9" s="1399"/>
      <c r="V9" s="1400"/>
      <c r="W9" s="1398"/>
      <c r="X9" s="1398">
        <v>25</v>
      </c>
      <c r="Y9" s="1401">
        <v>10</v>
      </c>
      <c r="Z9" s="1397">
        <v>25</v>
      </c>
      <c r="AA9" s="1398">
        <v>10</v>
      </c>
      <c r="AB9" s="1398">
        <v>30</v>
      </c>
      <c r="AC9" s="1399">
        <v>15</v>
      </c>
      <c r="AD9" s="1400">
        <v>30</v>
      </c>
      <c r="AE9" s="1398">
        <v>13</v>
      </c>
      <c r="AF9" s="1398">
        <v>30</v>
      </c>
      <c r="AG9" s="1401">
        <v>13</v>
      </c>
      <c r="AH9" s="1397">
        <v>30</v>
      </c>
      <c r="AI9" s="1398">
        <v>13</v>
      </c>
      <c r="AJ9" s="1398">
        <v>30</v>
      </c>
      <c r="AK9" s="1399">
        <v>13</v>
      </c>
      <c r="AL9" s="1400">
        <v>30</v>
      </c>
      <c r="AM9" s="1398">
        <v>13</v>
      </c>
      <c r="AN9" s="1398">
        <v>30</v>
      </c>
      <c r="AO9" s="1401">
        <v>14</v>
      </c>
      <c r="AP9" s="1397">
        <v>30</v>
      </c>
      <c r="AQ9" s="1398">
        <v>15</v>
      </c>
      <c r="AR9" s="1398">
        <v>30</v>
      </c>
      <c r="AS9" s="1399">
        <v>16</v>
      </c>
      <c r="AT9" s="1400">
        <v>30</v>
      </c>
      <c r="AU9" s="1398">
        <v>17</v>
      </c>
      <c r="AV9" s="1398">
        <v>30</v>
      </c>
      <c r="AW9" s="1401">
        <v>18</v>
      </c>
      <c r="AX9" s="1397">
        <v>30</v>
      </c>
      <c r="AY9" s="1398">
        <v>19</v>
      </c>
      <c r="AZ9" s="1398">
        <v>30</v>
      </c>
      <c r="BA9" s="1399">
        <v>20</v>
      </c>
      <c r="BB9" s="1400">
        <v>30</v>
      </c>
      <c r="BC9" s="1398">
        <v>21</v>
      </c>
      <c r="BD9" s="1398">
        <v>30</v>
      </c>
      <c r="BE9" s="1401">
        <v>22</v>
      </c>
      <c r="BF9" s="1397">
        <v>30</v>
      </c>
      <c r="BG9" s="1398">
        <v>15</v>
      </c>
      <c r="BH9" s="1398">
        <v>25</v>
      </c>
      <c r="BI9" s="1399">
        <v>12</v>
      </c>
      <c r="BJ9" s="1400">
        <v>20</v>
      </c>
      <c r="BK9" s="1398">
        <v>10</v>
      </c>
      <c r="BL9" s="1398">
        <v>8</v>
      </c>
      <c r="BM9" s="1401">
        <v>5</v>
      </c>
      <c r="BN9" s="1397">
        <v>3</v>
      </c>
      <c r="BO9" s="1398">
        <v>1</v>
      </c>
      <c r="BP9" s="1398">
        <v>3</v>
      </c>
      <c r="BQ9" s="1399">
        <v>1</v>
      </c>
      <c r="BR9" s="1400"/>
      <c r="BS9" s="1398"/>
      <c r="BT9" s="1398"/>
      <c r="BU9" s="1401"/>
      <c r="BV9" s="1397"/>
      <c r="BW9" s="1405"/>
      <c r="BX9" s="461"/>
    </row>
    <row r="10" spans="1:280" ht="15" customHeight="1">
      <c r="A10" s="1374"/>
      <c r="B10" s="1375"/>
      <c r="C10" s="1375"/>
      <c r="D10" s="1375"/>
      <c r="E10" s="1375"/>
      <c r="F10" s="1375"/>
      <c r="G10" s="1375"/>
      <c r="H10" s="1375"/>
      <c r="I10" s="1376"/>
      <c r="J10" s="1383"/>
      <c r="K10" s="1384"/>
      <c r="L10" s="1384"/>
      <c r="M10" s="1384"/>
      <c r="N10" s="1385"/>
      <c r="O10" s="417"/>
      <c r="P10" s="417"/>
      <c r="Q10" s="417"/>
      <c r="R10" s="417"/>
      <c r="S10" s="418"/>
      <c r="T10" s="1410"/>
      <c r="U10" s="1407"/>
      <c r="V10" s="1408"/>
      <c r="W10" s="1406"/>
      <c r="X10" s="1406"/>
      <c r="Y10" s="1409"/>
      <c r="Z10" s="1410"/>
      <c r="AA10" s="1406"/>
      <c r="AB10" s="1406"/>
      <c r="AC10" s="1407"/>
      <c r="AD10" s="1408"/>
      <c r="AE10" s="1406"/>
      <c r="AF10" s="1406"/>
      <c r="AG10" s="1409"/>
      <c r="AH10" s="1410"/>
      <c r="AI10" s="1406"/>
      <c r="AJ10" s="1406"/>
      <c r="AK10" s="1407"/>
      <c r="AL10" s="1408"/>
      <c r="AM10" s="1406"/>
      <c r="AN10" s="1406"/>
      <c r="AO10" s="1409"/>
      <c r="AP10" s="1410"/>
      <c r="AQ10" s="1406"/>
      <c r="AR10" s="1406"/>
      <c r="AS10" s="1407"/>
      <c r="AT10" s="1408"/>
      <c r="AU10" s="1406"/>
      <c r="AV10" s="1406"/>
      <c r="AW10" s="1409"/>
      <c r="AX10" s="1410"/>
      <c r="AY10" s="1406"/>
      <c r="AZ10" s="1406"/>
      <c r="BA10" s="1407"/>
      <c r="BB10" s="1408"/>
      <c r="BC10" s="1406"/>
      <c r="BD10" s="1406"/>
      <c r="BE10" s="1409"/>
      <c r="BF10" s="1410"/>
      <c r="BG10" s="1406"/>
      <c r="BH10" s="1406"/>
      <c r="BI10" s="1407"/>
      <c r="BJ10" s="1408"/>
      <c r="BK10" s="1406"/>
      <c r="BL10" s="1406"/>
      <c r="BM10" s="1409"/>
      <c r="BN10" s="1410"/>
      <c r="BO10" s="1406"/>
      <c r="BP10" s="1406"/>
      <c r="BQ10" s="1407"/>
      <c r="BR10" s="1408"/>
      <c r="BS10" s="1406"/>
      <c r="BT10" s="1406"/>
      <c r="BU10" s="1409"/>
      <c r="BV10" s="1410"/>
      <c r="BW10" s="1416"/>
      <c r="BX10" s="461"/>
    </row>
    <row r="11" spans="1:280" ht="15" customHeight="1" thickBot="1">
      <c r="A11" s="1377"/>
      <c r="B11" s="1378"/>
      <c r="C11" s="1378"/>
      <c r="D11" s="1378"/>
      <c r="E11" s="1378"/>
      <c r="F11" s="1378"/>
      <c r="G11" s="1378"/>
      <c r="H11" s="1378"/>
      <c r="I11" s="1379"/>
      <c r="J11" s="1386"/>
      <c r="K11" s="1387"/>
      <c r="L11" s="1387"/>
      <c r="M11" s="1387"/>
      <c r="N11" s="1388"/>
      <c r="O11" s="1417" t="s">
        <v>76</v>
      </c>
      <c r="P11" s="1418"/>
      <c r="Q11" s="1418"/>
      <c r="R11" s="1418"/>
      <c r="S11" s="1419"/>
      <c r="T11" s="1411">
        <f>SUM(T5:T10)*1</f>
        <v>1</v>
      </c>
      <c r="U11" s="1413"/>
      <c r="V11" s="1414">
        <f>SUM(V5:V10)</f>
        <v>9</v>
      </c>
      <c r="W11" s="1412"/>
      <c r="X11" s="1412">
        <f>SUM(X5:X10)</f>
        <v>61</v>
      </c>
      <c r="Y11" s="1415"/>
      <c r="Z11" s="1411">
        <f>SUM(Z5:Z10)</f>
        <v>75</v>
      </c>
      <c r="AA11" s="1412"/>
      <c r="AB11" s="1412">
        <f>SUM(AB5:AB10)</f>
        <v>87</v>
      </c>
      <c r="AC11" s="1413"/>
      <c r="AD11" s="1414">
        <f>SUM(AD5:AD10)</f>
        <v>87</v>
      </c>
      <c r="AE11" s="1412"/>
      <c r="AF11" s="1412">
        <f>SUM(AF5:AF10)</f>
        <v>87</v>
      </c>
      <c r="AG11" s="1415"/>
      <c r="AH11" s="1411">
        <f>SUM(AH5:AH10)</f>
        <v>87</v>
      </c>
      <c r="AI11" s="1412"/>
      <c r="AJ11" s="1412">
        <f>SUM(AJ5:AJ10)</f>
        <v>87</v>
      </c>
      <c r="AK11" s="1413"/>
      <c r="AL11" s="1414">
        <f>SUM(AL5:AL10)</f>
        <v>87</v>
      </c>
      <c r="AM11" s="1412"/>
      <c r="AN11" s="1412">
        <f>SUM(AN5:AN10)</f>
        <v>87</v>
      </c>
      <c r="AO11" s="1415"/>
      <c r="AP11" s="1411">
        <f>SUM(AP5:AP10)</f>
        <v>87</v>
      </c>
      <c r="AQ11" s="1412"/>
      <c r="AR11" s="1412">
        <f>SUM(AR5:AR10)</f>
        <v>87</v>
      </c>
      <c r="AS11" s="1413"/>
      <c r="AT11" s="1414">
        <f>SUM(AT5:AT10)</f>
        <v>87</v>
      </c>
      <c r="AU11" s="1412"/>
      <c r="AV11" s="1412">
        <f>SUM(AV5:AV10)</f>
        <v>87</v>
      </c>
      <c r="AW11" s="1415"/>
      <c r="AX11" s="1411">
        <f>SUM(AX5:AX10)</f>
        <v>87</v>
      </c>
      <c r="AY11" s="1412"/>
      <c r="AZ11" s="1412">
        <f>SUM(AZ5:AZ10)</f>
        <v>87</v>
      </c>
      <c r="BA11" s="1413"/>
      <c r="BB11" s="1414">
        <f>SUM(BB5:BB10)</f>
        <v>87</v>
      </c>
      <c r="BC11" s="1412"/>
      <c r="BD11" s="1412">
        <f>SUM(BD5:BD10)</f>
        <v>87</v>
      </c>
      <c r="BE11" s="1415"/>
      <c r="BF11" s="1411">
        <f>SUM(BF5:BF10)</f>
        <v>84</v>
      </c>
      <c r="BG11" s="1412"/>
      <c r="BH11" s="1412">
        <f>SUM(BH5:BH10)</f>
        <v>70</v>
      </c>
      <c r="BI11" s="1413"/>
      <c r="BJ11" s="1414">
        <f>SUM(BJ5:BJ10)</f>
        <v>53</v>
      </c>
      <c r="BK11" s="1412"/>
      <c r="BL11" s="1412">
        <f>SUM(BL5:BL10)</f>
        <v>20</v>
      </c>
      <c r="BM11" s="1415"/>
      <c r="BN11" s="1411">
        <f>SUM(BN5:BN10)</f>
        <v>11</v>
      </c>
      <c r="BO11" s="1412"/>
      <c r="BP11" s="1412">
        <f>SUM(BP5:BP10)</f>
        <v>7</v>
      </c>
      <c r="BQ11" s="1413"/>
      <c r="BR11" s="1414">
        <f>SUM(BR5:BR10)</f>
        <v>1</v>
      </c>
      <c r="BS11" s="1412"/>
      <c r="BT11" s="1412">
        <f>SUM(BT5:BT10)</f>
        <v>0</v>
      </c>
      <c r="BU11" s="1415"/>
      <c r="BV11" s="1411">
        <f>SUM(BV5:BV10)</f>
        <v>0</v>
      </c>
      <c r="BW11" s="1420"/>
      <c r="BX11" s="461"/>
      <c r="JT11" s="224">
        <v>7</v>
      </c>
    </row>
    <row r="12" spans="1:280" ht="15.95" customHeight="1">
      <c r="A12" s="1421" t="s">
        <v>812</v>
      </c>
      <c r="B12" s="1422"/>
      <c r="C12" s="1422"/>
      <c r="D12" s="1422"/>
      <c r="E12" s="1422"/>
      <c r="F12" s="1422"/>
      <c r="G12" s="1423"/>
      <c r="H12" s="1430" t="s">
        <v>819</v>
      </c>
      <c r="I12" s="1430"/>
      <c r="J12" s="1430"/>
      <c r="K12" s="1430"/>
      <c r="L12" s="1430"/>
      <c r="M12" s="1430"/>
      <c r="N12" s="1430"/>
      <c r="O12" s="1430"/>
      <c r="P12" s="1430"/>
      <c r="Q12" s="1430"/>
      <c r="R12" s="1430"/>
      <c r="S12" s="1431"/>
      <c r="T12" s="1432">
        <f>ROUND((TRUNC(T5/3,1)+TRUNC((T6+T7)/6,1)+TRUNC(T8/$H$2,1)+TRUNC((T9)/30,1)),0)</f>
        <v>0</v>
      </c>
      <c r="U12" s="1433"/>
      <c r="V12" s="1434">
        <f>ROUND((TRUNC(V5/3,1)+TRUNC((V6+V7)/6,1)+TRUNC(V8/$H$2,1)+TRUNC((V9)/30,1)),0)</f>
        <v>2</v>
      </c>
      <c r="W12" s="1435"/>
      <c r="X12" s="1435">
        <f t="shared" ref="X12" si="0">ROUND((TRUNC(X5/3,1)+TRUNC((X6+X7)/6,1)+TRUNC(X8/$H$2,1)+TRUNC((X9)/30,1)),0)</f>
        <v>5</v>
      </c>
      <c r="Y12" s="1436"/>
      <c r="Z12" s="1432">
        <f t="shared" ref="Z12" si="1">ROUND((TRUNC(Z5/3,1)+TRUNC((Z6+Z7)/6,1)+TRUNC(Z8/$H$2,1)+TRUNC((Z9)/30,1)),0)</f>
        <v>7</v>
      </c>
      <c r="AA12" s="1435"/>
      <c r="AB12" s="1435">
        <f t="shared" ref="AB12" si="2">ROUND((TRUNC(AB5/3,1)+TRUNC((AB6+AB7)/6,1)+TRUNC(AB8/$H$2,1)+TRUNC((AB9)/30,1)),0)</f>
        <v>9</v>
      </c>
      <c r="AC12" s="1433"/>
      <c r="AD12" s="1434">
        <f>ROUND((TRUNC(AD5/3,1)+TRUNC((AD6+AD7)/6,1)+TRUNC(AD8/$H$2,1)+TRUNC((AD9)/30,1)),0)</f>
        <v>9</v>
      </c>
      <c r="AE12" s="1435"/>
      <c r="AF12" s="1435">
        <f t="shared" ref="AF12" si="3">ROUND((TRUNC(AF5/3,1)+TRUNC((AF6+AF7)/6,1)+TRUNC(AF8/$H$2,1)+TRUNC((AF9)/30,1)),0)</f>
        <v>9</v>
      </c>
      <c r="AG12" s="1436"/>
      <c r="AH12" s="1432">
        <f t="shared" ref="AH12" si="4">ROUND((TRUNC(AH5/3,1)+TRUNC((AH6+AH7)/6,1)+TRUNC(AH8/$H$2,1)+TRUNC((AH9)/30,1)),0)</f>
        <v>9</v>
      </c>
      <c r="AI12" s="1435"/>
      <c r="AJ12" s="1435">
        <f t="shared" ref="AJ12" si="5">ROUND((TRUNC(AJ5/3,1)+TRUNC((AJ6+AJ7)/6,1)+TRUNC(AJ8/$H$2,1)+TRUNC((AJ9)/30,1)),0)</f>
        <v>9</v>
      </c>
      <c r="AK12" s="1433"/>
      <c r="AL12" s="1434">
        <f t="shared" ref="AL12" si="6">ROUND((TRUNC(AL5/3,1)+TRUNC((AL6+AL7)/6,1)+TRUNC(AL8/$H$2,1)+TRUNC((AL9)/30,1)),0)</f>
        <v>9</v>
      </c>
      <c r="AM12" s="1435"/>
      <c r="AN12" s="1435">
        <f t="shared" ref="AN12" si="7">ROUND((TRUNC(AN5/3,1)+TRUNC((AN6+AN7)/6,1)+TRUNC(AN8/$H$2,1)+TRUNC((AN9)/30,1)),0)</f>
        <v>9</v>
      </c>
      <c r="AO12" s="1436"/>
      <c r="AP12" s="1432">
        <f t="shared" ref="AP12" si="8">ROUND((TRUNC(AP5/3,1)+TRUNC((AP6+AP7)/6,1)+TRUNC(AP8/$H$2,1)+TRUNC((AP9)/30,1)),0)</f>
        <v>9</v>
      </c>
      <c r="AQ12" s="1435"/>
      <c r="AR12" s="1435">
        <f t="shared" ref="AR12" si="9">ROUND((TRUNC(AR5/3,1)+TRUNC((AR6+AR7)/6,1)+TRUNC(AR8/$H$2,1)+TRUNC((AR9)/30,1)),0)</f>
        <v>9</v>
      </c>
      <c r="AS12" s="1433"/>
      <c r="AT12" s="1434">
        <f t="shared" ref="AT12" si="10">ROUND((TRUNC(AT5/3,1)+TRUNC((AT6+AT7)/6,1)+TRUNC(AT8/$H$2,1)+TRUNC((AT9)/30,1)),0)</f>
        <v>9</v>
      </c>
      <c r="AU12" s="1435"/>
      <c r="AV12" s="1435">
        <f t="shared" ref="AV12" si="11">ROUND((TRUNC(AV5/3,1)+TRUNC((AV6+AV7)/6,1)+TRUNC(AV8/$H$2,1)+TRUNC((AV9)/30,1)),0)</f>
        <v>9</v>
      </c>
      <c r="AW12" s="1436"/>
      <c r="AX12" s="1432">
        <f t="shared" ref="AX12" si="12">ROUND((TRUNC(AX5/3,1)+TRUNC((AX6+AX7)/6,1)+TRUNC(AX8/$H$2,1)+TRUNC((AX9)/30,1)),0)</f>
        <v>9</v>
      </c>
      <c r="AY12" s="1435"/>
      <c r="AZ12" s="1435">
        <f t="shared" ref="AZ12" si="13">ROUND((TRUNC(AZ5/3,1)+TRUNC((AZ6+AZ7)/6,1)+TRUNC(AZ8/$H$2,1)+TRUNC((AZ9)/30,1)),0)</f>
        <v>9</v>
      </c>
      <c r="BA12" s="1433"/>
      <c r="BB12" s="1434">
        <f t="shared" ref="BB12" si="14">ROUND((TRUNC(BB5/3,1)+TRUNC((BB6+BB7)/6,1)+TRUNC(BB8/$H$2,1)+TRUNC((BB9)/30,1)),0)</f>
        <v>9</v>
      </c>
      <c r="BC12" s="1435"/>
      <c r="BD12" s="1435">
        <f t="shared" ref="BD12" si="15">ROUND((TRUNC(BD5/3,1)+TRUNC((BD6+BD7)/6,1)+TRUNC(BD8/$H$2,1)+TRUNC((BD9)/30,1)),0)</f>
        <v>9</v>
      </c>
      <c r="BE12" s="1436"/>
      <c r="BF12" s="1432">
        <f t="shared" ref="BF12" si="16">ROUND((TRUNC(BF5/3,1)+TRUNC((BF6+BF7)/6,1)+TRUNC(BF8/$H$2,1)+TRUNC((BF9)/30,1)),0)</f>
        <v>8</v>
      </c>
      <c r="BG12" s="1435"/>
      <c r="BH12" s="1435">
        <f t="shared" ref="BH12" si="17">ROUND((TRUNC(BH5/3,1)+TRUNC((BH6+BH7)/6,1)+TRUNC(BH8/$H$2,1)+TRUNC((BH9)/30,1)),0)</f>
        <v>6</v>
      </c>
      <c r="BI12" s="1433"/>
      <c r="BJ12" s="1434">
        <f t="shared" ref="BJ12" si="18">ROUND((TRUNC(BJ5/3,1)+TRUNC((BJ6+BJ7)/6,1)+TRUNC(BJ8/$H$2,1)+TRUNC((BJ9)/30,1)),0)</f>
        <v>5</v>
      </c>
      <c r="BK12" s="1435"/>
      <c r="BL12" s="1435">
        <f t="shared" ref="BL12" si="19">ROUND((TRUNC(BL5/3,1)+TRUNC((BL6+BL7)/6,1)+TRUNC(BL8/$H$2,1)+TRUNC((BL9)/30,1)),0)</f>
        <v>2</v>
      </c>
      <c r="BM12" s="1436"/>
      <c r="BN12" s="1432">
        <f t="shared" ref="BN12" si="20">ROUND((TRUNC(BN5/3,1)+TRUNC((BN6+BN7)/6,1)+TRUNC(BN8/$H$2,1)+TRUNC((BN9)/30,1)),0)</f>
        <v>1</v>
      </c>
      <c r="BO12" s="1435"/>
      <c r="BP12" s="1435">
        <f t="shared" ref="BP12" si="21">ROUND((TRUNC(BP5/3,1)+TRUNC((BP6+BP7)/6,1)+TRUNC(BP8/$H$2,1)+TRUNC((BP9)/30,1)),0)</f>
        <v>1</v>
      </c>
      <c r="BQ12" s="1433"/>
      <c r="BR12" s="1434">
        <f t="shared" ref="BR12" si="22">ROUND((TRUNC(BR5/3,1)+TRUNC((BR6+BR7)/6,1)+TRUNC(BR8/$H$2,1)+TRUNC((BR9)/30,1)),0)</f>
        <v>0</v>
      </c>
      <c r="BS12" s="1435"/>
      <c r="BT12" s="1435">
        <f t="shared" ref="BT12" si="23">ROUND((TRUNC(BT5/3,1)+TRUNC((BT6+BT7)/6,1)+TRUNC(BT8/$H$2,1)+TRUNC((BT9)/30,1)),0)</f>
        <v>0</v>
      </c>
      <c r="BU12" s="1436"/>
      <c r="BV12" s="1432">
        <f t="shared" ref="BV12" si="24">ROUND((TRUNC(BV5/3,1)+TRUNC((BV6+BV7)/6,1)+TRUNC(BV8/$H$2,1)+TRUNC((BV9)/30,1)),0)</f>
        <v>0</v>
      </c>
      <c r="BW12" s="1437"/>
      <c r="BX12" s="461"/>
      <c r="JT12" s="224">
        <v>8</v>
      </c>
    </row>
    <row r="13" spans="1:280" ht="15.95" customHeight="1">
      <c r="A13" s="1424"/>
      <c r="B13" s="1425"/>
      <c r="C13" s="1425"/>
      <c r="D13" s="1425"/>
      <c r="E13" s="1425"/>
      <c r="F13" s="1425"/>
      <c r="G13" s="1426"/>
      <c r="H13" s="1438" t="s">
        <v>820</v>
      </c>
      <c r="I13" s="1438"/>
      <c r="J13" s="1438"/>
      <c r="K13" s="1438"/>
      <c r="L13" s="1438"/>
      <c r="M13" s="1438"/>
      <c r="N13" s="1438"/>
      <c r="O13" s="1438"/>
      <c r="P13" s="1438"/>
      <c r="Q13" s="1438"/>
      <c r="R13" s="1438"/>
      <c r="S13" s="1439"/>
      <c r="T13" s="1440">
        <f>IF(AND(T12=0,T11&gt;0),2,IF(T12=1,2,T12))</f>
        <v>2</v>
      </c>
      <c r="U13" s="1441"/>
      <c r="V13" s="1442">
        <f t="shared" ref="V13" si="25">IF(AND(V12=0,V11&gt;0),2,IF(V12=1,2,V12))</f>
        <v>2</v>
      </c>
      <c r="W13" s="1443"/>
      <c r="X13" s="1443">
        <f t="shared" ref="X13" si="26">IF(AND(X12=0,X11&gt;0),2,IF(X12=1,2,X12))</f>
        <v>5</v>
      </c>
      <c r="Y13" s="1444"/>
      <c r="Z13" s="1440">
        <f t="shared" ref="Z13" si="27">IF(AND(Z12=0,Z11&gt;0),2,IF(Z12=1,2,Z12))</f>
        <v>7</v>
      </c>
      <c r="AA13" s="1443"/>
      <c r="AB13" s="1443">
        <f t="shared" ref="AB13" si="28">IF(AND(AB12=0,AB11&gt;0),2,IF(AB12=1,2,AB12))</f>
        <v>9</v>
      </c>
      <c r="AC13" s="1441"/>
      <c r="AD13" s="1442">
        <f t="shared" ref="AD13" si="29">IF(AND(AD12=0,AD11&gt;0),2,IF(AD12=1,2,AD12))</f>
        <v>9</v>
      </c>
      <c r="AE13" s="1443"/>
      <c r="AF13" s="1443">
        <f t="shared" ref="AF13" si="30">IF(AND(AF12=0,AF11&gt;0),2,IF(AF12=1,2,AF12))</f>
        <v>9</v>
      </c>
      <c r="AG13" s="1444"/>
      <c r="AH13" s="1440">
        <f t="shared" ref="AH13" si="31">IF(AND(AH12=0,AH11&gt;0),2,IF(AH12=1,2,AH12))</f>
        <v>9</v>
      </c>
      <c r="AI13" s="1443"/>
      <c r="AJ13" s="1443">
        <f t="shared" ref="AJ13" si="32">IF(AND(AJ12=0,AJ11&gt;0),2,IF(AJ12=1,2,AJ12))</f>
        <v>9</v>
      </c>
      <c r="AK13" s="1441"/>
      <c r="AL13" s="1442">
        <f t="shared" ref="AL13" si="33">IF(AND(AL12=0,AL11&gt;0),2,IF(AL12=1,2,AL12))</f>
        <v>9</v>
      </c>
      <c r="AM13" s="1443"/>
      <c r="AN13" s="1443">
        <f t="shared" ref="AN13" si="34">IF(AND(AN12=0,AN11&gt;0),2,IF(AN12=1,2,AN12))</f>
        <v>9</v>
      </c>
      <c r="AO13" s="1444"/>
      <c r="AP13" s="1440">
        <f t="shared" ref="AP13" si="35">IF(AND(AP12=0,AP11&gt;0),2,IF(AP12=1,2,AP12))</f>
        <v>9</v>
      </c>
      <c r="AQ13" s="1443"/>
      <c r="AR13" s="1443">
        <f t="shared" ref="AR13" si="36">IF(AND(AR12=0,AR11&gt;0),2,IF(AR12=1,2,AR12))</f>
        <v>9</v>
      </c>
      <c r="AS13" s="1441"/>
      <c r="AT13" s="1442">
        <f t="shared" ref="AT13" si="37">IF(AND(AT12=0,AT11&gt;0),2,IF(AT12=1,2,AT12))</f>
        <v>9</v>
      </c>
      <c r="AU13" s="1443"/>
      <c r="AV13" s="1443">
        <f t="shared" ref="AV13" si="38">IF(AND(AV12=0,AV11&gt;0),2,IF(AV12=1,2,AV12))</f>
        <v>9</v>
      </c>
      <c r="AW13" s="1444"/>
      <c r="AX13" s="1440">
        <f t="shared" ref="AX13" si="39">IF(AND(AX12=0,AX11&gt;0),2,IF(AX12=1,2,AX12))</f>
        <v>9</v>
      </c>
      <c r="AY13" s="1443"/>
      <c r="AZ13" s="1443">
        <f t="shared" ref="AZ13" si="40">IF(AND(AZ12=0,AZ11&gt;0),2,IF(AZ12=1,2,AZ12))</f>
        <v>9</v>
      </c>
      <c r="BA13" s="1441"/>
      <c r="BB13" s="1442">
        <f t="shared" ref="BB13" si="41">IF(AND(BB12=0,BB11&gt;0),2,IF(BB12=1,2,BB12))</f>
        <v>9</v>
      </c>
      <c r="BC13" s="1443"/>
      <c r="BD13" s="1443">
        <f t="shared" ref="BD13" si="42">IF(AND(BD12=0,BD11&gt;0),2,IF(BD12=1,2,BD12))</f>
        <v>9</v>
      </c>
      <c r="BE13" s="1444"/>
      <c r="BF13" s="1440">
        <f t="shared" ref="BF13" si="43">IF(AND(BF12=0,BF11&gt;0),2,IF(BF12=1,2,BF12))</f>
        <v>8</v>
      </c>
      <c r="BG13" s="1443"/>
      <c r="BH13" s="1443">
        <f t="shared" ref="BH13" si="44">IF(AND(BH12=0,BH11&gt;0),2,IF(BH12=1,2,BH12))</f>
        <v>6</v>
      </c>
      <c r="BI13" s="1441"/>
      <c r="BJ13" s="1442">
        <f t="shared" ref="BJ13" si="45">IF(AND(BJ12=0,BJ11&gt;0),2,IF(BJ12=1,2,BJ12))</f>
        <v>5</v>
      </c>
      <c r="BK13" s="1443"/>
      <c r="BL13" s="1443">
        <f t="shared" ref="BL13" si="46">IF(AND(BL12=0,BL11&gt;0),2,IF(BL12=1,2,BL12))</f>
        <v>2</v>
      </c>
      <c r="BM13" s="1444"/>
      <c r="BN13" s="1440">
        <f t="shared" ref="BN13" si="47">IF(AND(BN12=0,BN11&gt;0),2,IF(BN12=1,2,BN12))</f>
        <v>2</v>
      </c>
      <c r="BO13" s="1443"/>
      <c r="BP13" s="1443">
        <f t="shared" ref="BP13" si="48">IF(AND(BP12=0,BP11&gt;0),2,IF(BP12=1,2,BP12))</f>
        <v>2</v>
      </c>
      <c r="BQ13" s="1441"/>
      <c r="BR13" s="1442">
        <f t="shared" ref="BR13" si="49">IF(AND(BR12=0,BR11&gt;0),2,IF(BR12=1,2,BR12))</f>
        <v>2</v>
      </c>
      <c r="BS13" s="1443"/>
      <c r="BT13" s="1443">
        <f t="shared" ref="BT13" si="50">IF(AND(BT12=0,BT11&gt;0),2,IF(BT12=1,2,BT12))</f>
        <v>0</v>
      </c>
      <c r="BU13" s="1444"/>
      <c r="BV13" s="1440">
        <f t="shared" ref="BV13" si="51">IF(AND(BV12=0,BV11&gt;0),2,IF(BV12=1,2,BV12))</f>
        <v>0</v>
      </c>
      <c r="BW13" s="1453"/>
      <c r="BX13" s="461"/>
      <c r="JT13" s="224">
        <v>8</v>
      </c>
    </row>
    <row r="14" spans="1:280" ht="15.95" customHeight="1">
      <c r="A14" s="1424"/>
      <c r="B14" s="1425"/>
      <c r="C14" s="1425"/>
      <c r="D14" s="1425"/>
      <c r="E14" s="1425"/>
      <c r="F14" s="1425"/>
      <c r="G14" s="1426"/>
      <c r="H14" s="1438" t="s">
        <v>821</v>
      </c>
      <c r="I14" s="1438"/>
      <c r="J14" s="1438"/>
      <c r="K14" s="1438"/>
      <c r="L14" s="1438"/>
      <c r="M14" s="1438"/>
      <c r="N14" s="1438"/>
      <c r="O14" s="1438"/>
      <c r="P14" s="1438"/>
      <c r="Q14" s="1438"/>
      <c r="R14" s="1438"/>
      <c r="S14" s="1439"/>
      <c r="T14" s="462">
        <f t="shared" ref="T14:AY14" si="52">SUMIF($F19:$F108,"有",T19:T108)</f>
        <v>1</v>
      </c>
      <c r="U14" s="463">
        <f t="shared" si="52"/>
        <v>1</v>
      </c>
      <c r="V14" s="463">
        <f t="shared" si="52"/>
        <v>2</v>
      </c>
      <c r="W14" s="464">
        <f t="shared" si="52"/>
        <v>2</v>
      </c>
      <c r="X14" s="546">
        <f t="shared" si="52"/>
        <v>8</v>
      </c>
      <c r="Y14" s="463">
        <f t="shared" si="52"/>
        <v>8</v>
      </c>
      <c r="Z14" s="463">
        <f t="shared" si="52"/>
        <v>9</v>
      </c>
      <c r="AA14" s="545">
        <f t="shared" si="52"/>
        <v>9</v>
      </c>
      <c r="AB14" s="465">
        <f t="shared" si="52"/>
        <v>9</v>
      </c>
      <c r="AC14" s="463">
        <f t="shared" si="52"/>
        <v>9</v>
      </c>
      <c r="AD14" s="463">
        <f t="shared" si="52"/>
        <v>10</v>
      </c>
      <c r="AE14" s="464">
        <f t="shared" si="52"/>
        <v>10</v>
      </c>
      <c r="AF14" s="546">
        <f t="shared" si="52"/>
        <v>10</v>
      </c>
      <c r="AG14" s="463">
        <f t="shared" si="52"/>
        <v>10</v>
      </c>
      <c r="AH14" s="463">
        <f t="shared" si="52"/>
        <v>10</v>
      </c>
      <c r="AI14" s="545">
        <f t="shared" si="52"/>
        <v>10</v>
      </c>
      <c r="AJ14" s="465">
        <f t="shared" si="52"/>
        <v>9</v>
      </c>
      <c r="AK14" s="463">
        <f t="shared" si="52"/>
        <v>9</v>
      </c>
      <c r="AL14" s="463">
        <f t="shared" si="52"/>
        <v>9</v>
      </c>
      <c r="AM14" s="464">
        <f t="shared" si="52"/>
        <v>9</v>
      </c>
      <c r="AN14" s="546">
        <f t="shared" si="52"/>
        <v>9</v>
      </c>
      <c r="AO14" s="463">
        <f t="shared" si="52"/>
        <v>9</v>
      </c>
      <c r="AP14" s="463">
        <f t="shared" si="52"/>
        <v>9</v>
      </c>
      <c r="AQ14" s="545">
        <f t="shared" si="52"/>
        <v>9</v>
      </c>
      <c r="AR14" s="465">
        <f t="shared" si="52"/>
        <v>8</v>
      </c>
      <c r="AS14" s="463">
        <f t="shared" si="52"/>
        <v>8</v>
      </c>
      <c r="AT14" s="463">
        <f t="shared" si="52"/>
        <v>8</v>
      </c>
      <c r="AU14" s="464">
        <f t="shared" si="52"/>
        <v>9</v>
      </c>
      <c r="AV14" s="546">
        <f t="shared" si="52"/>
        <v>9</v>
      </c>
      <c r="AW14" s="463">
        <f t="shared" si="52"/>
        <v>9</v>
      </c>
      <c r="AX14" s="463">
        <f t="shared" si="52"/>
        <v>9</v>
      </c>
      <c r="AY14" s="545">
        <f t="shared" si="52"/>
        <v>9</v>
      </c>
      <c r="AZ14" s="465">
        <f t="shared" ref="AZ14:BW14" si="53">SUMIF($F19:$F108,"有",AZ19:AZ108)</f>
        <v>9</v>
      </c>
      <c r="BA14" s="463">
        <f t="shared" si="53"/>
        <v>9</v>
      </c>
      <c r="BB14" s="463">
        <f t="shared" si="53"/>
        <v>9</v>
      </c>
      <c r="BC14" s="464">
        <f t="shared" si="53"/>
        <v>9</v>
      </c>
      <c r="BD14" s="546">
        <f t="shared" si="53"/>
        <v>8</v>
      </c>
      <c r="BE14" s="463">
        <f t="shared" si="53"/>
        <v>8</v>
      </c>
      <c r="BF14" s="463">
        <f t="shared" si="53"/>
        <v>8</v>
      </c>
      <c r="BG14" s="545">
        <f t="shared" si="53"/>
        <v>8</v>
      </c>
      <c r="BH14" s="465">
        <f t="shared" si="53"/>
        <v>5</v>
      </c>
      <c r="BI14" s="463">
        <f t="shared" si="53"/>
        <v>5</v>
      </c>
      <c r="BJ14" s="463">
        <f t="shared" si="53"/>
        <v>5</v>
      </c>
      <c r="BK14" s="464">
        <f t="shared" si="53"/>
        <v>5</v>
      </c>
      <c r="BL14" s="546">
        <f t="shared" si="53"/>
        <v>5</v>
      </c>
      <c r="BM14" s="463">
        <f t="shared" si="53"/>
        <v>5</v>
      </c>
      <c r="BN14" s="463">
        <f t="shared" si="53"/>
        <v>3</v>
      </c>
      <c r="BO14" s="545">
        <f t="shared" si="53"/>
        <v>3</v>
      </c>
      <c r="BP14" s="546">
        <f t="shared" si="53"/>
        <v>2</v>
      </c>
      <c r="BQ14" s="463">
        <f t="shared" si="53"/>
        <v>1</v>
      </c>
      <c r="BR14" s="463">
        <f t="shared" si="53"/>
        <v>1</v>
      </c>
      <c r="BS14" s="545">
        <f t="shared" si="53"/>
        <v>1</v>
      </c>
      <c r="BT14" s="465">
        <f t="shared" si="53"/>
        <v>0</v>
      </c>
      <c r="BU14" s="463">
        <f t="shared" si="53"/>
        <v>0</v>
      </c>
      <c r="BV14" s="463">
        <f t="shared" si="53"/>
        <v>0</v>
      </c>
      <c r="BW14" s="466">
        <f t="shared" si="53"/>
        <v>0</v>
      </c>
      <c r="BX14" s="461"/>
    </row>
    <row r="15" spans="1:280" ht="25.5" customHeight="1">
      <c r="A15" s="1424"/>
      <c r="B15" s="1425"/>
      <c r="C15" s="1425"/>
      <c r="D15" s="1425"/>
      <c r="E15" s="1425"/>
      <c r="F15" s="1425"/>
      <c r="G15" s="1426"/>
      <c r="H15" s="1454" t="s">
        <v>816</v>
      </c>
      <c r="I15" s="1438"/>
      <c r="J15" s="1438"/>
      <c r="K15" s="1438"/>
      <c r="L15" s="1438"/>
      <c r="M15" s="1438"/>
      <c r="N15" s="1438"/>
      <c r="O15" s="1438"/>
      <c r="P15" s="1438"/>
      <c r="Q15" s="1438"/>
      <c r="R15" s="1438"/>
      <c r="S15" s="1439"/>
      <c r="T15" s="462">
        <f>IF(AND(T11&gt;=0,T12&lt;=1),IF(SUMIF($H19:$H108,"○",T19:T108)&gt;0,T14+1,T14),T14)+SUMIF($G$19:$G$108,"○",T19:T108)</f>
        <v>2</v>
      </c>
      <c r="U15" s="463">
        <f>IF(AND(T11&gt;=0,T12&lt;=1),IF(SUMIF($H19:$H108,"○",U19:U108)&gt;0,U14+1,U14),U14)+SUMIF($G$19:$G$108,"○",U19:U108)</f>
        <v>2</v>
      </c>
      <c r="V15" s="463">
        <f>IF(AND(V11&gt;=0,V12&lt;=1),IF(SUMIF($H19:$H108,"○",V19:V108)&gt;0,V14+1,V14),V14)+SUMIF($G$19:$G$108,"○",V19:V108)</f>
        <v>2</v>
      </c>
      <c r="W15" s="464">
        <f>IF(AND(V11&gt;=0,V12&lt;=1),IF(SUMIF($H19:$H108,"○",W19:W108)&gt;0,W14+1,W14),W14)+SUMIF($G$19:$G$108,"○",W19:W108)</f>
        <v>2</v>
      </c>
      <c r="X15" s="592">
        <f>IF(AND(X11&gt;=0,X12&lt;=1),IF(SUMIF($H19:$H108,"○",X19:X108)&gt;0,X14+1,X14),X14)+SUMIF($G$19:$G$108,"○",X19:X108)</f>
        <v>8</v>
      </c>
      <c r="Y15" s="463">
        <f>IF(AND(X11&gt;=0,X12&lt;=1),IF(SUMIF($H19:$H108,"○",Y19:Y108)&gt;0,Y14+1,Y14),Y14)+SUMIF($G$19:$G$108,"○",Y19:Y108)</f>
        <v>8</v>
      </c>
      <c r="Z15" s="463">
        <f>IF(AND(Z11&gt;=0,Z12&lt;=1),IF(SUMIF($H19:$H108,"○",Z19:Z108)&gt;0,Z14+1,Z14),Z14)+SUMIF($G$19:$G$108,"○",Z19:Z108)</f>
        <v>9</v>
      </c>
      <c r="AA15" s="464">
        <f>IF(AND(Z11&gt;=0,Z12&lt;=1),IF(SUMIF($H19:$H108,"○",AA19:AA108)&gt;0,AA14+1,AA14),AA14)+SUMIF($G$19:$G$108,"○",AA19:AA108)</f>
        <v>9</v>
      </c>
      <c r="AB15" s="592">
        <f>IF(AND(AB11&gt;=0,AB12&lt;=1),IF(SUMIF($H19:$H108,"○",AB19:AB108)&gt;0,AB14+1,AB14),AB14)+SUMIF($G$19:$G$108,"○",AB19:AB108)</f>
        <v>9</v>
      </c>
      <c r="AC15" s="463">
        <f>IF(AND(AB11&gt;=0,AB12&lt;=1),IF(SUMIF($H19:$H108,"○",AC19:AC108)&gt;0,AC14+1,AC14),AC14)+SUMIF($G$19:$G$108,"○",AC19:AC108)</f>
        <v>9</v>
      </c>
      <c r="AD15" s="463">
        <f>IF(AND(AD11&gt;=0,AD12&lt;=1),IF(SUMIF($H19:$H108,"○",AD19:AD108)&gt;0,AD14+1,AD14),AD14)+SUMIF($G$19:$G$108,"○",AD19:AD108)</f>
        <v>10</v>
      </c>
      <c r="AE15" s="464">
        <f>IF(AND(AD11&gt;=0,AD12&lt;=1),IF(SUMIF($H19:$H108,"○",AE19:AE108)&gt;0,AE14+1,AE14),AE14)+SUMIF($G$19:$G$108,"○",AE19:AE108)</f>
        <v>10</v>
      </c>
      <c r="AF15" s="592">
        <f>IF(AND(AF11&gt;=0,AF12&lt;=1),IF(SUMIF($H19:$H108,"○",AF19:AF108)&gt;0,AF14+1,AF14),AF14)+SUMIF($G$19:$G$108,"○",AF19:AF108)</f>
        <v>11</v>
      </c>
      <c r="AG15" s="463">
        <f>IF(AND(AF11&gt;=0,AF12&lt;=1),IF(SUMIF($H19:$H108,"○",AG19:AG108)&gt;0,AG14+1,AG14),AG14)+SUMIF($G$19:$G$108,"○",AG19:AG108)</f>
        <v>11</v>
      </c>
      <c r="AH15" s="463">
        <f>IF(AND(AH11&gt;=0,AH12&lt;=1),IF(SUMIF($H19:$H108,"○",AH19:AH108)&gt;0,AH14+1,AH14),AH14)+SUMIF($G$19:$G$108,"○",AH19:AH108)</f>
        <v>11</v>
      </c>
      <c r="AI15" s="464">
        <f>IF(AND(AH11&gt;=0,AH12&lt;=1),IF(SUMIF($H19:$H108,"○",AI19:AI108)&gt;0,AI14+1,AI14),AI14)+SUMIF($G$19:$G$108,"○",AI19:AI108)</f>
        <v>11</v>
      </c>
      <c r="AJ15" s="592">
        <f>IF(AND(AJ11&gt;=0,AJ12&lt;=1),IF(SUMIF($H19:$H108,"○",AJ19:AJ108)&gt;0,AJ14+1,AJ14),AJ14)+SUMIF($G$19:$G$108,"○",AJ19:AJ108)</f>
        <v>10</v>
      </c>
      <c r="AK15" s="463">
        <f>IF(AND(AJ11&gt;=0,AJ12&lt;=1),IF(SUMIF($H19:$H108,"○",AK19:AK108)&gt;0,AK14+1,AK14),AK14)+SUMIF($G$19:$G$108,"○",AK19:AK108)</f>
        <v>10</v>
      </c>
      <c r="AL15" s="463">
        <f>IF(AND(AL11&gt;=0,AL12&lt;=1),IF(SUMIF($H19:$H108,"○",AL19:AL108)&gt;0,AL14+1,AL14),AL14)+SUMIF($G$19:$G$108,"○",AL19:AL108)</f>
        <v>10</v>
      </c>
      <c r="AM15" s="593">
        <f>IF(AND(AL11&gt;=0,AL12&lt;=1),IF(SUMIF($H19:$H108,"○",AM19:AM108)&gt;0,AM14+1,AM14),AM14)+SUMIF($G$19:$G$108,"○",AM19:AM108)</f>
        <v>10</v>
      </c>
      <c r="AN15" s="462">
        <f>IF(AND(AN11&gt;=0,AN12&lt;=1),IF(SUMIF($H19:$H108,"○",AN19:AN108)&gt;0,AN14+1,AN14),AN14)+SUMIF($G$19:$G$108,"○",AN19:AN108)</f>
        <v>9</v>
      </c>
      <c r="AO15" s="463">
        <f>IF(AND(AN11&gt;=0,AN12&lt;=1),IF(SUMIF($H19:$H108,"○",AO19:AO108)&gt;0,AO14+1,AO14),AO14)+SUMIF($G$19:$G$108,"○",AO19:AO108)</f>
        <v>9</v>
      </c>
      <c r="AP15" s="463">
        <f>IF(AND(AP11&gt;=0,AP12&lt;=1),IF(SUMIF($H19:$H108,"○",AP19:AP108)&gt;0,AP14+1,AP14),AP14)+SUMIF($G$19:$G$108,"○",AP19:AP108)</f>
        <v>9</v>
      </c>
      <c r="AQ15" s="464">
        <f>IF(AND(AP11&gt;=0,AP12&lt;=1),IF(SUMIF($H19:$H108,"○",AQ19:AQ108)&gt;0,AQ14+1,AQ14),AQ14)+SUMIF($G$19:$G$108,"○",AQ19:AQ108)</f>
        <v>9</v>
      </c>
      <c r="AR15" s="592">
        <f>IF(AND(AR11&gt;=0,AR12&lt;=1),IF(SUMIF($H19:$H108,"○",AR19:AR108)&gt;0,AR14+1,AR14),AR14)+SUMIF($G$19:$G$108,"○",AR19:AR108)</f>
        <v>9</v>
      </c>
      <c r="AS15" s="463">
        <f>IF(AND(AR11&gt;=0,AR12&lt;=1),IF(SUMIF($H19:$H108,"○",AS19:AS108)&gt;0,AS14+1,AS14),AS14)+SUMIF($G$19:$G$108,"○",AS19:AS108)</f>
        <v>9</v>
      </c>
      <c r="AT15" s="463">
        <f>IF(AND(AT11&gt;=0,AT12&lt;=1),IF(SUMIF($H19:$H108,"○",AT19:AT108)&gt;0,AT14+1,AT14),AT14)+SUMIF($G$19:$G$108,"○",AT19:AT108)</f>
        <v>9</v>
      </c>
      <c r="AU15" s="464">
        <f>IF(AND(AT11&gt;=0,AT12&lt;=1),IF(SUMIF($H19:$H108,"○",AU19:AU108)&gt;0,AU14+1,AU14),AU14)+SUMIF($G$19:$G$108,"○",AU19:AU108)</f>
        <v>10</v>
      </c>
      <c r="AV15" s="592">
        <f>IF(AND(AV11&gt;=0,AV12&lt;=1),IF(SUMIF($H19:$H108,"○",AV19:AV108)&gt;0,AV14+1,AV14),AV14)+SUMIF($G$19:$G$108,"○",AV19:AV108)</f>
        <v>10</v>
      </c>
      <c r="AW15" s="463">
        <f>IF(AND(AV11&gt;=0,AV12&lt;=1),IF(SUMIF($H19:$H108,"○",AW19:AW108)&gt;0,AW14+1,AW14),AW14)+SUMIF($G$19:$G$108,"○",AW19:AW108)</f>
        <v>10</v>
      </c>
      <c r="AX15" s="463">
        <f>IF(AND(AX11&gt;=0,AX12&lt;=1),IF(SUMIF($H19:$H108,"○",AX19:AX108)&gt;0,AX14+1,AX14),AX14)+SUMIF($G$19:$G$108,"○",AX19:AX108)</f>
        <v>10</v>
      </c>
      <c r="AY15" s="464">
        <f>IF(AND(AX11&gt;=0,AX12&lt;=1),IF(SUMIF($H19:$H108,"○",AY19:AY108)&gt;0,AY14+1,AY14),AY14)+SUMIF($G$19:$G$108,"○",AY19:AY108)</f>
        <v>10</v>
      </c>
      <c r="AZ15" s="592">
        <f>IF(AND(AZ11&gt;=0,AZ12&lt;=1),IF(SUMIF($H19:$H108,"○",AZ19:AZ108)&gt;0,AZ14+1,AZ14),AZ14)+SUMIF($G$19:$G$108,"○",AZ19:AZ108)</f>
        <v>10</v>
      </c>
      <c r="BA15" s="463">
        <f>IF(AND(AZ11&gt;=0,AZ12&lt;=1),IF(SUMIF($H19:$H108,"○",BA19:BA108)&gt;0,BA14+1,BA14),BA14)+SUMIF($G$19:$G$108,"○",BA19:BA108)</f>
        <v>10</v>
      </c>
      <c r="BB15" s="463">
        <f>IF(AND(BB11&gt;=0,BB12&lt;=1),IF(SUMIF($H19:$H108,"○",BB19:BB108)&gt;0,BB14+1,BB14),BB14)+SUMIF($G$19:$G$108,"○",BB19:BB108)</f>
        <v>10</v>
      </c>
      <c r="BC15" s="464">
        <f>IF(AND(BB11&gt;=0,BB12&lt;=1),IF(SUMIF($H19:$H108,"○",BC19:BC108)&gt;0,BC14+1,BC14),BC14)+SUMIF($G$19:$G$108,"○",BC19:BC108)</f>
        <v>10</v>
      </c>
      <c r="BD15" s="592">
        <f>IF(AND(BD11&gt;=0,BD12&lt;=1),IF(SUMIF($H19:$H108,"○",BD19:BD108)&gt;0,BD14+1,BD14),BD14)+SUMIF($G$19:$G$108,"○",BD19:BD108)</f>
        <v>9</v>
      </c>
      <c r="BE15" s="463">
        <f>IF(AND(BD11&gt;=0,BD12&lt;=1),IF(SUMIF($H19:$H108,"○",BE19:BE108)&gt;0,BE14+1,BE14),BE14)+SUMIF($G$19:$G$108,"○",BE19:BE108)</f>
        <v>9</v>
      </c>
      <c r="BF15" s="463">
        <f>IF(AND(BF11&gt;=0,BF12&lt;=1),IF(SUMIF($H19:$H108,"○",BF19:BF108)&gt;0,BF14+1,BF14),BF14)+SUMIF($G$19:$G$108,"○",BF19:BF108)</f>
        <v>9</v>
      </c>
      <c r="BG15" s="464">
        <f>IF(AND(BF11&gt;=0,BF12&lt;=1),IF(SUMIF($H19:$H108,"○",BG19:BG108)&gt;0,BG14+1,BG14),BG14)+SUMIF($G$19:$G$108,"○",BG19:BG108)</f>
        <v>9</v>
      </c>
      <c r="BH15" s="592">
        <f>IF(AND(BH11&gt;=0,BH12&lt;=1),IF(SUMIF($H19:$H108,"○",BH19:BH108)&gt;0,BH14+1,BH14),BH14)+SUMIF($G$19:$G$108,"○",BH19:BH108)</f>
        <v>6</v>
      </c>
      <c r="BI15" s="463">
        <f>IF(AND(BH11&gt;=0,BH12&lt;=1),IF(SUMIF($H19:$H108,"○",BI19:BI108)&gt;0,BI14+1,BI14),BI14)+SUMIF($G$19:$G$108,"○",BI19:BI108)</f>
        <v>6</v>
      </c>
      <c r="BJ15" s="463">
        <f>IF(AND(BJ11&gt;=0,BJ12&lt;=1),IF(SUMIF($H19:$H108,"○",BJ19:BJ108)&gt;0,BJ14+1,BJ14),BJ14)+SUMIF($G$19:$G$108,"○",BJ19:BJ108)</f>
        <v>6</v>
      </c>
      <c r="BK15" s="464">
        <f>IF(AND(BJ11&gt;=0,BJ12&lt;=1),IF(SUMIF($H19:$H108,"○",BK19:BK108)&gt;0,BK14+1,BK14),BK14)+SUMIF($G$19:$G$108,"○",BK19:BK108)</f>
        <v>6</v>
      </c>
      <c r="BL15" s="592">
        <f>IF(AND(BL11&gt;=0,BL12&lt;=1),IF(SUMIF($H19:$H108,"○",BL19:BL108)&gt;0,BL14+1,BL14),BL14)+SUMIF($G$19:$G$108,"○",BL19:BL108)</f>
        <v>6</v>
      </c>
      <c r="BM15" s="463">
        <f>IF(AND(BL11&gt;=0,BL12&lt;=1),IF(SUMIF($H19:$H108,"○",BM19:BM108)&gt;0,BM14+1,BM14),BM14)+SUMIF($G$19:$G$108,"○",BM19:BM108)</f>
        <v>6</v>
      </c>
      <c r="BN15" s="463">
        <f>IF(AND(BN11&gt;=0,BN12&lt;=1),IF(SUMIF($H19:$H108,"○",BN19:BN108)&gt;0,BN14+1,BN14),BN14)+SUMIF($G$19:$G$108,"○",BN19:BN108)</f>
        <v>5</v>
      </c>
      <c r="BO15" s="464">
        <f>IF(AND(BN11&gt;=0,BN12&lt;=1),IF(SUMIF($H19:$H108,"○",BO19:BO108)&gt;0,BO14+1,BO14),BO14)+SUMIF($G$19:$G$108,"○",BO19:BO108)</f>
        <v>5</v>
      </c>
      <c r="BP15" s="592">
        <f>IF(AND(BP11&gt;=0,BP12&lt;=1),IF(SUMIF($H19:$H108,"○",BP19:BP108)&gt;0,BP14+1,BP14),BP14)+SUMIF($G$19:$G$108,"○",BP19:BP108)</f>
        <v>3</v>
      </c>
      <c r="BQ15" s="463">
        <f>IF(AND(BP11&gt;=0,BP12&lt;=1),IF(SUMIF($H19:$H108,"○",BQ19:BQ108)&gt;0,BQ14+1,BQ14),BQ14)+SUMIF($G$19:$G$108,"○",BQ19:BQ108)</f>
        <v>2</v>
      </c>
      <c r="BR15" s="463">
        <f>IF(AND(BR11&gt;=0,BR12&lt;=1),IF(SUMIF($H19:$H108,"○",BR19:BR108)&gt;0,BR14+1,BR14),BR14)+SUMIF($G$19:$G$108,"○",BR19:BR108)</f>
        <v>2</v>
      </c>
      <c r="BS15" s="464">
        <f>IF(AND(BR11&gt;=0,BR12&lt;=1),IF(SUMIF($H19:$H108,"○",BS19:BS108)&gt;0,BS14+1,BS14),BS14)+SUMIF($G$19:$G$108,"○",BS19:BS108)</f>
        <v>2</v>
      </c>
      <c r="BT15" s="592">
        <f>IF(AND(BT11&gt;=0,BT12&lt;=1),IF(SUMIF($H19:$H108,"○",BT19:BT108)&gt;0,BT14+1,BT14),BT14)+SUMIF($G$19:$G$108,"○",BT19:BT108)</f>
        <v>0</v>
      </c>
      <c r="BU15" s="463">
        <f>IF(AND(BT11&gt;=0,BT12&lt;=1),IF(SUMIF($H19:$H108,"○",BU19:BU108)&gt;0,BU14+1,BU14),BU14)+SUMIF($G$19:$G$108,"○",BU19:BU108)</f>
        <v>0</v>
      </c>
      <c r="BV15" s="463">
        <f>IF(AND(BV11&gt;=0,BV12&lt;=1),IF(SUMIF($H19:$H108,"○",BV19:BV108)&gt;0,BV14+1,BV14),BV14)+SUMIF($G$19:$G$108,"○",BV19:BV108)</f>
        <v>0</v>
      </c>
      <c r="BW15" s="563">
        <f>IF(AND(BV11&gt;=0,BV12&lt;=1),IF(SUMIF($H19:$H108,"○",BW19:BW108)&gt;0,BW14+1,BW14),BW14)+SUMIF($G$19:$G$108,"○",BW19:BW108)</f>
        <v>0</v>
      </c>
      <c r="BX15" s="564"/>
    </row>
    <row r="16" spans="1:280" ht="15.95" customHeight="1" thickBot="1">
      <c r="A16" s="1427"/>
      <c r="B16" s="1428"/>
      <c r="C16" s="1428"/>
      <c r="D16" s="1428"/>
      <c r="E16" s="1428"/>
      <c r="F16" s="1428"/>
      <c r="G16" s="1429"/>
      <c r="H16" s="1455" t="s">
        <v>822</v>
      </c>
      <c r="I16" s="1456"/>
      <c r="J16" s="1456"/>
      <c r="K16" s="1456"/>
      <c r="L16" s="1456"/>
      <c r="M16" s="1456"/>
      <c r="N16" s="1456"/>
      <c r="O16" s="1456"/>
      <c r="P16" s="1456"/>
      <c r="Q16" s="1456"/>
      <c r="R16" s="1456"/>
      <c r="S16" s="1457"/>
      <c r="T16" s="467" t="str">
        <f>IF(T15&gt;=T13,"○","×")</f>
        <v>○</v>
      </c>
      <c r="U16" s="468" t="str">
        <f>IF(U15&gt;=T13,"○","×")</f>
        <v>○</v>
      </c>
      <c r="V16" s="468" t="str">
        <f t="shared" ref="V16" si="54">IF(V15&gt;=V13,"○","×")</f>
        <v>○</v>
      </c>
      <c r="W16" s="469" t="str">
        <f t="shared" ref="W16" si="55">IF(W15&gt;=V13,"○","×")</f>
        <v>○</v>
      </c>
      <c r="X16" s="548" t="str">
        <f t="shared" ref="X16" si="56">IF(X15&gt;=X13,"○","×")</f>
        <v>○</v>
      </c>
      <c r="Y16" s="468" t="str">
        <f>IF(Y15&gt;=X13,"○","×")</f>
        <v>○</v>
      </c>
      <c r="Z16" s="468" t="str">
        <f t="shared" ref="Z16" si="57">IF(Z15&gt;=Z13,"○","×")</f>
        <v>○</v>
      </c>
      <c r="AA16" s="547" t="str">
        <f t="shared" ref="AA16" si="58">IF(AA15&gt;=Z13,"○","×")</f>
        <v>○</v>
      </c>
      <c r="AB16" s="470" t="str">
        <f t="shared" ref="AB16" si="59">IF(AB15&gt;=AB13,"○","×")</f>
        <v>○</v>
      </c>
      <c r="AC16" s="468" t="str">
        <f t="shared" ref="AC16" si="60">IF(AC15&gt;=AB13,"○","×")</f>
        <v>○</v>
      </c>
      <c r="AD16" s="468" t="str">
        <f t="shared" ref="AD16" si="61">IF(AD15&gt;=AD13,"○","×")</f>
        <v>○</v>
      </c>
      <c r="AE16" s="469" t="str">
        <f t="shared" ref="AE16" si="62">IF(AE15&gt;=AD13,"○","×")</f>
        <v>○</v>
      </c>
      <c r="AF16" s="548" t="str">
        <f t="shared" ref="AF16" si="63">IF(AF15&gt;=AF13,"○","×")</f>
        <v>○</v>
      </c>
      <c r="AG16" s="468" t="str">
        <f t="shared" ref="AG16" si="64">IF(AG15&gt;=AF13,"○","×")</f>
        <v>○</v>
      </c>
      <c r="AH16" s="468" t="str">
        <f t="shared" ref="AH16" si="65">IF(AH15&gt;=AH13,"○","×")</f>
        <v>○</v>
      </c>
      <c r="AI16" s="547" t="str">
        <f t="shared" ref="AI16" si="66">IF(AI15&gt;=AH13,"○","×")</f>
        <v>○</v>
      </c>
      <c r="AJ16" s="470" t="str">
        <f t="shared" ref="AJ16" si="67">IF(AJ15&gt;=AJ13,"○","×")</f>
        <v>○</v>
      </c>
      <c r="AK16" s="468" t="str">
        <f t="shared" ref="AK16" si="68">IF(AK15&gt;=AJ13,"○","×")</f>
        <v>○</v>
      </c>
      <c r="AL16" s="468" t="str">
        <f t="shared" ref="AL16" si="69">IF(AL15&gt;=AL13,"○","×")</f>
        <v>○</v>
      </c>
      <c r="AM16" s="469" t="str">
        <f t="shared" ref="AM16" si="70">IF(AM15&gt;=AL13,"○","×")</f>
        <v>○</v>
      </c>
      <c r="AN16" s="548" t="str">
        <f t="shared" ref="AN16" si="71">IF(AN15&gt;=AN13,"○","×")</f>
        <v>○</v>
      </c>
      <c r="AO16" s="468" t="str">
        <f t="shared" ref="AO16" si="72">IF(AO15&gt;=AN13,"○","×")</f>
        <v>○</v>
      </c>
      <c r="AP16" s="468" t="str">
        <f t="shared" ref="AP16" si="73">IF(AP15&gt;=AP13,"○","×")</f>
        <v>○</v>
      </c>
      <c r="AQ16" s="547" t="str">
        <f t="shared" ref="AQ16" si="74">IF(AQ15&gt;=AP13,"○","×")</f>
        <v>○</v>
      </c>
      <c r="AR16" s="470" t="str">
        <f t="shared" ref="AR16" si="75">IF(AR15&gt;=AR13,"○","×")</f>
        <v>○</v>
      </c>
      <c r="AS16" s="468" t="str">
        <f t="shared" ref="AS16" si="76">IF(AS15&gt;=AR13,"○","×")</f>
        <v>○</v>
      </c>
      <c r="AT16" s="468" t="str">
        <f t="shared" ref="AT16" si="77">IF(AT15&gt;=AT13,"○","×")</f>
        <v>○</v>
      </c>
      <c r="AU16" s="469" t="str">
        <f t="shared" ref="AU16" si="78">IF(AU15&gt;=AT13,"○","×")</f>
        <v>○</v>
      </c>
      <c r="AV16" s="548" t="str">
        <f t="shared" ref="AV16" si="79">IF(AV15&gt;=AV13,"○","×")</f>
        <v>○</v>
      </c>
      <c r="AW16" s="468" t="str">
        <f t="shared" ref="AW16" si="80">IF(AW15&gt;=AV13,"○","×")</f>
        <v>○</v>
      </c>
      <c r="AX16" s="468" t="str">
        <f t="shared" ref="AX16" si="81">IF(AX15&gt;=AX13,"○","×")</f>
        <v>○</v>
      </c>
      <c r="AY16" s="547" t="str">
        <f t="shared" ref="AY16" si="82">IF(AY15&gt;=AX13,"○","×")</f>
        <v>○</v>
      </c>
      <c r="AZ16" s="470" t="str">
        <f t="shared" ref="AZ16" si="83">IF(AZ15&gt;=AZ13,"○","×")</f>
        <v>○</v>
      </c>
      <c r="BA16" s="468" t="str">
        <f t="shared" ref="BA16" si="84">IF(BA15&gt;=AZ13,"○","×")</f>
        <v>○</v>
      </c>
      <c r="BB16" s="468" t="str">
        <f t="shared" ref="BB16" si="85">IF(BB15&gt;=BB13,"○","×")</f>
        <v>○</v>
      </c>
      <c r="BC16" s="469" t="str">
        <f t="shared" ref="BC16" si="86">IF(BC15&gt;=BB13,"○","×")</f>
        <v>○</v>
      </c>
      <c r="BD16" s="548" t="str">
        <f t="shared" ref="BD16" si="87">IF(BD15&gt;=BD13,"○","×")</f>
        <v>○</v>
      </c>
      <c r="BE16" s="468" t="str">
        <f t="shared" ref="BE16" si="88">IF(BE15&gt;=BD13,"○","×")</f>
        <v>○</v>
      </c>
      <c r="BF16" s="468" t="str">
        <f t="shared" ref="BF16" si="89">IF(BF15&gt;=BF13,"○","×")</f>
        <v>○</v>
      </c>
      <c r="BG16" s="547" t="str">
        <f t="shared" ref="BG16" si="90">IF(BG15&gt;=BF13,"○","×")</f>
        <v>○</v>
      </c>
      <c r="BH16" s="470" t="str">
        <f t="shared" ref="BH16" si="91">IF(BH15&gt;=BH13,"○","×")</f>
        <v>○</v>
      </c>
      <c r="BI16" s="468" t="str">
        <f t="shared" ref="BI16" si="92">IF(BI15&gt;=BH13,"○","×")</f>
        <v>○</v>
      </c>
      <c r="BJ16" s="468" t="str">
        <f t="shared" ref="BJ16" si="93">IF(BJ15&gt;=BJ13,"○","×")</f>
        <v>○</v>
      </c>
      <c r="BK16" s="469" t="str">
        <f t="shared" ref="BK16" si="94">IF(BK15&gt;=BJ13,"○","×")</f>
        <v>○</v>
      </c>
      <c r="BL16" s="548" t="str">
        <f t="shared" ref="BL16" si="95">IF(BL15&gt;=BL13,"○","×")</f>
        <v>○</v>
      </c>
      <c r="BM16" s="468" t="str">
        <f t="shared" ref="BM16" si="96">IF(BM15&gt;=BL13,"○","×")</f>
        <v>○</v>
      </c>
      <c r="BN16" s="468" t="str">
        <f t="shared" ref="BN16" si="97">IF(BN15&gt;=BN13,"○","×")</f>
        <v>○</v>
      </c>
      <c r="BO16" s="547" t="str">
        <f t="shared" ref="BO16" si="98">IF(BO15&gt;=BN13,"○","×")</f>
        <v>○</v>
      </c>
      <c r="BP16" s="548" t="str">
        <f t="shared" ref="BP16" si="99">IF(BP15&gt;=BP13,"○","×")</f>
        <v>○</v>
      </c>
      <c r="BQ16" s="468" t="str">
        <f t="shared" ref="BQ16" si="100">IF(BQ15&gt;=BP13,"○","×")</f>
        <v>○</v>
      </c>
      <c r="BR16" s="468" t="str">
        <f t="shared" ref="BR16" si="101">IF(BR15&gt;=BR13,"○","×")</f>
        <v>○</v>
      </c>
      <c r="BS16" s="547" t="str">
        <f t="shared" ref="BS16" si="102">IF(BS15&gt;=BR13,"○","×")</f>
        <v>○</v>
      </c>
      <c r="BT16" s="470" t="str">
        <f t="shared" ref="BT16" si="103">IF(BT15&gt;=BT13,"○","×")</f>
        <v>○</v>
      </c>
      <c r="BU16" s="468" t="str">
        <f t="shared" ref="BU16" si="104">IF(BU15&gt;=BT13,"○","×")</f>
        <v>○</v>
      </c>
      <c r="BV16" s="468" t="str">
        <f t="shared" ref="BV16" si="105">IF(BV15&gt;=BV13,"○","×")</f>
        <v>○</v>
      </c>
      <c r="BW16" s="565" t="str">
        <f t="shared" ref="BW16" si="106">IF(BW15&gt;=BV13,"○","×")</f>
        <v>○</v>
      </c>
      <c r="BX16" s="564"/>
    </row>
    <row r="17" spans="1:280" ht="42.75" customHeight="1">
      <c r="A17" s="1468" t="s">
        <v>823</v>
      </c>
      <c r="B17" s="544" t="s">
        <v>126</v>
      </c>
      <c r="C17" s="544" t="s">
        <v>766</v>
      </c>
      <c r="D17" s="544" t="s">
        <v>767</v>
      </c>
      <c r="E17" s="544" t="s">
        <v>768</v>
      </c>
      <c r="F17" s="544" t="s">
        <v>769</v>
      </c>
      <c r="G17" s="544" t="s">
        <v>701</v>
      </c>
      <c r="H17" s="544" t="s">
        <v>702</v>
      </c>
      <c r="I17" s="566" t="s">
        <v>703</v>
      </c>
      <c r="J17" s="1459" t="s">
        <v>654</v>
      </c>
      <c r="K17" s="1460"/>
      <c r="L17" s="471"/>
      <c r="M17" s="1461" t="s">
        <v>655</v>
      </c>
      <c r="N17" s="1462"/>
      <c r="O17" s="1461" t="s">
        <v>810</v>
      </c>
      <c r="P17" s="1460"/>
      <c r="Q17" s="471"/>
      <c r="R17" s="1461" t="s">
        <v>811</v>
      </c>
      <c r="S17" s="1463"/>
      <c r="T17" s="1451">
        <v>0.29166666666666669</v>
      </c>
      <c r="U17" s="1452"/>
      <c r="V17" s="1445">
        <v>0.3125</v>
      </c>
      <c r="W17" s="1446"/>
      <c r="X17" s="1447">
        <v>0.33333333333333298</v>
      </c>
      <c r="Y17" s="1448"/>
      <c r="Z17" s="1449">
        <v>0.35416666666666702</v>
      </c>
      <c r="AA17" s="1450"/>
      <c r="AB17" s="1451">
        <v>0.375</v>
      </c>
      <c r="AC17" s="1452"/>
      <c r="AD17" s="1445">
        <v>0.39583333333333398</v>
      </c>
      <c r="AE17" s="1446"/>
      <c r="AF17" s="1447">
        <v>0.41666666666666702</v>
      </c>
      <c r="AG17" s="1448"/>
      <c r="AH17" s="1449">
        <v>0.4375</v>
      </c>
      <c r="AI17" s="1450"/>
      <c r="AJ17" s="1451">
        <v>0.45833333333333398</v>
      </c>
      <c r="AK17" s="1452"/>
      <c r="AL17" s="1445">
        <v>0.47916666666666702</v>
      </c>
      <c r="AM17" s="1446"/>
      <c r="AN17" s="1447">
        <v>0.5</v>
      </c>
      <c r="AO17" s="1448"/>
      <c r="AP17" s="1449">
        <v>0.52083333333333304</v>
      </c>
      <c r="AQ17" s="1450"/>
      <c r="AR17" s="1451">
        <v>0.54166666666666696</v>
      </c>
      <c r="AS17" s="1452"/>
      <c r="AT17" s="1445">
        <v>0.5625</v>
      </c>
      <c r="AU17" s="1446"/>
      <c r="AV17" s="1447">
        <v>0.58333333333333304</v>
      </c>
      <c r="AW17" s="1448"/>
      <c r="AX17" s="1449">
        <v>0.60416666666666696</v>
      </c>
      <c r="AY17" s="1450"/>
      <c r="AZ17" s="1451">
        <v>0.625</v>
      </c>
      <c r="BA17" s="1452"/>
      <c r="BB17" s="1445">
        <v>0.64583333333333304</v>
      </c>
      <c r="BC17" s="1446"/>
      <c r="BD17" s="1447">
        <v>0.66666666666666696</v>
      </c>
      <c r="BE17" s="1448"/>
      <c r="BF17" s="1449">
        <v>0.6875</v>
      </c>
      <c r="BG17" s="1450"/>
      <c r="BH17" s="1451">
        <v>0.70833333333333304</v>
      </c>
      <c r="BI17" s="1452"/>
      <c r="BJ17" s="1445">
        <v>0.72916666666666696</v>
      </c>
      <c r="BK17" s="1446"/>
      <c r="BL17" s="1447">
        <v>0.75</v>
      </c>
      <c r="BM17" s="1448"/>
      <c r="BN17" s="1449">
        <v>0.77083333333333304</v>
      </c>
      <c r="BO17" s="1450"/>
      <c r="BP17" s="1447">
        <v>0.79166666666666696</v>
      </c>
      <c r="BQ17" s="1452"/>
      <c r="BR17" s="1445">
        <v>0.8125</v>
      </c>
      <c r="BS17" s="1450"/>
      <c r="BT17" s="1451">
        <v>0.83333333333333304</v>
      </c>
      <c r="BU17" s="1448"/>
      <c r="BV17" s="1449">
        <v>0.85416666666666696</v>
      </c>
      <c r="BW17" s="1458"/>
      <c r="BX17" s="461"/>
      <c r="JT17" s="224">
        <v>9</v>
      </c>
    </row>
    <row r="18" spans="1:280" ht="31.5" hidden="1" customHeight="1">
      <c r="A18" s="1465"/>
      <c r="B18" s="419"/>
      <c r="C18" s="419"/>
      <c r="D18" s="419"/>
      <c r="E18" s="419"/>
      <c r="F18" s="419"/>
      <c r="G18" s="419"/>
      <c r="H18" s="419"/>
      <c r="I18" s="419"/>
      <c r="J18" s="420"/>
      <c r="K18" s="421"/>
      <c r="L18" s="373"/>
      <c r="M18" s="422"/>
      <c r="N18" s="550"/>
      <c r="O18" s="422"/>
      <c r="P18" s="421"/>
      <c r="Q18" s="373"/>
      <c r="R18" s="422"/>
      <c r="S18" s="423"/>
      <c r="T18" s="424">
        <v>0.29236111111111113</v>
      </c>
      <c r="U18" s="425">
        <v>0.30277777777777776</v>
      </c>
      <c r="V18" s="426">
        <v>0.313194444444444</v>
      </c>
      <c r="W18" s="425">
        <v>0.32361111111111102</v>
      </c>
      <c r="X18" s="427">
        <v>0.33402777777777798</v>
      </c>
      <c r="Y18" s="428">
        <v>0.344444444444444</v>
      </c>
      <c r="Z18" s="424">
        <v>0.35486111111111102</v>
      </c>
      <c r="AA18" s="427">
        <v>0.36527777777777798</v>
      </c>
      <c r="AB18" s="424">
        <v>0.375694444444444</v>
      </c>
      <c r="AC18" s="425">
        <v>0.38611111111111102</v>
      </c>
      <c r="AD18" s="426">
        <v>0.39652777777777698</v>
      </c>
      <c r="AE18" s="425">
        <v>0.406944444444444</v>
      </c>
      <c r="AF18" s="427">
        <v>0.41736111111111102</v>
      </c>
      <c r="AG18" s="428">
        <v>0.42777777777777698</v>
      </c>
      <c r="AH18" s="424">
        <v>0.438194444444444</v>
      </c>
      <c r="AI18" s="427">
        <v>0.44861111111111002</v>
      </c>
      <c r="AJ18" s="424">
        <v>0.45902777777777698</v>
      </c>
      <c r="AK18" s="425">
        <v>0.469444444444444</v>
      </c>
      <c r="AL18" s="426">
        <v>0.47986111111111002</v>
      </c>
      <c r="AM18" s="425">
        <v>0.49027777777777698</v>
      </c>
      <c r="AN18" s="427">
        <v>0.500694444444444</v>
      </c>
      <c r="AO18" s="428">
        <v>0.51111111111110996</v>
      </c>
      <c r="AP18" s="424">
        <v>0.52152777777777704</v>
      </c>
      <c r="AQ18" s="427">
        <v>0.531944444444443</v>
      </c>
      <c r="AR18" s="424">
        <v>0.54236111111110996</v>
      </c>
      <c r="AS18" s="425">
        <v>0.55277777777777704</v>
      </c>
      <c r="AT18" s="426">
        <v>0.563194444444443</v>
      </c>
      <c r="AU18" s="425">
        <v>0.57361111111110996</v>
      </c>
      <c r="AV18" s="427">
        <v>0.58402777777777704</v>
      </c>
      <c r="AW18" s="428">
        <v>0.594444444444443</v>
      </c>
      <c r="AX18" s="424">
        <v>0.60486111111110996</v>
      </c>
      <c r="AY18" s="427">
        <v>0.61527777777777704</v>
      </c>
      <c r="AZ18" s="424">
        <v>0.625694444444443</v>
      </c>
      <c r="BA18" s="425">
        <v>0.63611111111110996</v>
      </c>
      <c r="BB18" s="426">
        <v>0.64652777777777604</v>
      </c>
      <c r="BC18" s="425">
        <v>0.656944444444443</v>
      </c>
      <c r="BD18" s="427">
        <v>0.66736111111110996</v>
      </c>
      <c r="BE18" s="428">
        <v>0.67777777777777604</v>
      </c>
      <c r="BF18" s="424">
        <v>0.688194444444443</v>
      </c>
      <c r="BG18" s="427">
        <v>0.69861111111110996</v>
      </c>
      <c r="BH18" s="424">
        <v>0.70902777777777604</v>
      </c>
      <c r="BI18" s="425">
        <v>0.719444444444443</v>
      </c>
      <c r="BJ18" s="426">
        <v>0.72986111111110896</v>
      </c>
      <c r="BK18" s="425">
        <v>0.74027777777777604</v>
      </c>
      <c r="BL18" s="427">
        <v>0.750694444444443</v>
      </c>
      <c r="BM18" s="428">
        <v>0.76111111111110896</v>
      </c>
      <c r="BN18" s="424">
        <v>0.77152777777777604</v>
      </c>
      <c r="BO18" s="427">
        <v>0.781944444444443</v>
      </c>
      <c r="BP18" s="427">
        <v>0.79236111111110896</v>
      </c>
      <c r="BQ18" s="425">
        <v>0.80277777777777604</v>
      </c>
      <c r="BR18" s="426">
        <v>0.813194444444442</v>
      </c>
      <c r="BS18" s="427">
        <v>0.82361111111110896</v>
      </c>
      <c r="BT18" s="424">
        <v>0.83402777777777604</v>
      </c>
      <c r="BU18" s="428">
        <v>0.844444444444442</v>
      </c>
      <c r="BV18" s="424">
        <v>0.85486111111110896</v>
      </c>
      <c r="BW18" s="429">
        <v>0.86527777777777604</v>
      </c>
      <c r="BX18" s="430">
        <v>0.874999999999998</v>
      </c>
    </row>
    <row r="19" spans="1:280" ht="15.95" hidden="1" customHeight="1">
      <c r="A19" s="1465"/>
      <c r="B19" s="419" t="s">
        <v>705</v>
      </c>
      <c r="C19" s="419"/>
      <c r="D19" s="419" t="s">
        <v>830</v>
      </c>
      <c r="E19" s="419" t="s">
        <v>831</v>
      </c>
      <c r="F19" s="419" t="s">
        <v>639</v>
      </c>
      <c r="G19" s="419" t="s">
        <v>831</v>
      </c>
      <c r="H19" s="419" t="s">
        <v>831</v>
      </c>
      <c r="I19" s="431" t="s">
        <v>707</v>
      </c>
      <c r="J19" s="551"/>
      <c r="K19" s="552"/>
      <c r="L19" s="474" t="s">
        <v>656</v>
      </c>
      <c r="M19" s="553"/>
      <c r="N19" s="554"/>
      <c r="O19" s="555"/>
      <c r="P19" s="552"/>
      <c r="Q19" s="474" t="s">
        <v>656</v>
      </c>
      <c r="R19" s="553"/>
      <c r="S19" s="556"/>
      <c r="T19" s="374" t="str">
        <f>IF($O19="",IF(OR($J19="",$M19=""),"",IF(AND(T$18&gt;=1*($J19&amp;":"&amp;$K19),T$18&lt;=1*($M19&amp;":"&amp;$N19)),1,"")),IF(OR($J19="",$M19=""),"",IF(AND(T$18&gt;=1*($J19&amp;":"&amp;$K19),T$18&lt;=1*($M19&amp;":"&amp;$N19)),IF(AND(T$18&gt;=1*($O19&amp;":"&amp;$P19),T$18&lt;=1*($R19&amp;":"&amp;$S19)), "休",1),"")))</f>
        <v/>
      </c>
      <c r="U19" s="445" t="str">
        <f t="shared" ref="U19:AJ34" si="107">IF($O19="",IF(OR($J19="",$M19=""),"",IF(AND(U$18&gt;=1*($J19&amp;":"&amp;$K19),U$18&lt;=1*($M19&amp;":"&amp;$N19)),1,"")),IF(OR($J19="",$M19=""),"",IF(AND(U$18&gt;=1*($J19&amp;":"&amp;$K19),U$18&lt;=1*($M19&amp;":"&amp;$N19)),IF(AND(U$18&gt;=1*($O19&amp;":"&amp;$P19),U$18&lt;=1*($R19&amp;":"&amp;$S19)), "休",1),"")))</f>
        <v/>
      </c>
      <c r="V19" s="445" t="str">
        <f t="shared" si="107"/>
        <v/>
      </c>
      <c r="W19" s="446" t="str">
        <f t="shared" si="107"/>
        <v/>
      </c>
      <c r="X19" s="458" t="str">
        <f t="shared" si="107"/>
        <v/>
      </c>
      <c r="Y19" s="445" t="str">
        <f t="shared" si="107"/>
        <v/>
      </c>
      <c r="Z19" s="445" t="str">
        <f t="shared" si="107"/>
        <v/>
      </c>
      <c r="AA19" s="457" t="str">
        <f t="shared" si="107"/>
        <v/>
      </c>
      <c r="AB19" s="447" t="str">
        <f t="shared" si="107"/>
        <v/>
      </c>
      <c r="AC19" s="445" t="str">
        <f t="shared" si="107"/>
        <v/>
      </c>
      <c r="AD19" s="445" t="str">
        <f t="shared" si="107"/>
        <v/>
      </c>
      <c r="AE19" s="446" t="str">
        <f t="shared" si="107"/>
        <v/>
      </c>
      <c r="AF19" s="458" t="str">
        <f t="shared" si="107"/>
        <v/>
      </c>
      <c r="AG19" s="445" t="str">
        <f t="shared" si="107"/>
        <v/>
      </c>
      <c r="AH19" s="445" t="str">
        <f t="shared" si="107"/>
        <v/>
      </c>
      <c r="AI19" s="457" t="str">
        <f t="shared" si="107"/>
        <v/>
      </c>
      <c r="AJ19" s="447" t="str">
        <f t="shared" si="107"/>
        <v/>
      </c>
      <c r="AK19" s="445" t="str">
        <f t="shared" ref="AK19:AZ34" si="108">IF($O19="",IF(OR($J19="",$M19=""),"",IF(AND(AK$18&gt;=1*($J19&amp;":"&amp;$K19),AK$18&lt;=1*($M19&amp;":"&amp;$N19)),1,"")),IF(OR($J19="",$M19=""),"",IF(AND(AK$18&gt;=1*($J19&amp;":"&amp;$K19),AK$18&lt;=1*($M19&amp;":"&amp;$N19)),IF(AND(AK$18&gt;=1*($O19&amp;":"&amp;$P19),AK$18&lt;=1*($R19&amp;":"&amp;$S19)), "休",1),"")))</f>
        <v/>
      </c>
      <c r="AL19" s="445" t="str">
        <f t="shared" si="108"/>
        <v/>
      </c>
      <c r="AM19" s="446" t="str">
        <f t="shared" si="108"/>
        <v/>
      </c>
      <c r="AN19" s="458" t="str">
        <f t="shared" si="108"/>
        <v/>
      </c>
      <c r="AO19" s="445" t="str">
        <f t="shared" si="108"/>
        <v/>
      </c>
      <c r="AP19" s="445" t="str">
        <f t="shared" si="108"/>
        <v/>
      </c>
      <c r="AQ19" s="457" t="str">
        <f t="shared" si="108"/>
        <v/>
      </c>
      <c r="AR19" s="447" t="str">
        <f t="shared" si="108"/>
        <v/>
      </c>
      <c r="AS19" s="445" t="str">
        <f t="shared" si="108"/>
        <v/>
      </c>
      <c r="AT19" s="445" t="str">
        <f t="shared" si="108"/>
        <v/>
      </c>
      <c r="AU19" s="446" t="str">
        <f t="shared" si="108"/>
        <v/>
      </c>
      <c r="AV19" s="458" t="str">
        <f t="shared" si="108"/>
        <v/>
      </c>
      <c r="AW19" s="445" t="str">
        <f t="shared" si="108"/>
        <v/>
      </c>
      <c r="AX19" s="445" t="str">
        <f t="shared" si="108"/>
        <v/>
      </c>
      <c r="AY19" s="457" t="str">
        <f t="shared" si="108"/>
        <v/>
      </c>
      <c r="AZ19" s="447" t="str">
        <f t="shared" si="108"/>
        <v/>
      </c>
      <c r="BA19" s="445" t="str">
        <f t="shared" ref="BA19:BP34" si="109">IF($O19="",IF(OR($J19="",$M19=""),"",IF(AND(BA$18&gt;=1*($J19&amp;":"&amp;$K19),BA$18&lt;=1*($M19&amp;":"&amp;$N19)),1,"")),IF(OR($J19="",$M19=""),"",IF(AND(BA$18&gt;=1*($J19&amp;":"&amp;$K19),BA$18&lt;=1*($M19&amp;":"&amp;$N19)),IF(AND(BA$18&gt;=1*($O19&amp;":"&amp;$P19),BA$18&lt;=1*($R19&amp;":"&amp;$S19)), "休",1),"")))</f>
        <v/>
      </c>
      <c r="BB19" s="445" t="str">
        <f t="shared" si="109"/>
        <v/>
      </c>
      <c r="BC19" s="446" t="str">
        <f t="shared" si="109"/>
        <v/>
      </c>
      <c r="BD19" s="458" t="str">
        <f t="shared" si="109"/>
        <v/>
      </c>
      <c r="BE19" s="445" t="str">
        <f t="shared" si="109"/>
        <v/>
      </c>
      <c r="BF19" s="445" t="str">
        <f t="shared" si="109"/>
        <v/>
      </c>
      <c r="BG19" s="457" t="str">
        <f t="shared" si="109"/>
        <v/>
      </c>
      <c r="BH19" s="447" t="str">
        <f t="shared" si="109"/>
        <v/>
      </c>
      <c r="BI19" s="445" t="str">
        <f t="shared" si="109"/>
        <v/>
      </c>
      <c r="BJ19" s="445" t="str">
        <f t="shared" si="109"/>
        <v/>
      </c>
      <c r="BK19" s="446" t="str">
        <f t="shared" si="109"/>
        <v/>
      </c>
      <c r="BL19" s="458" t="str">
        <f t="shared" si="109"/>
        <v/>
      </c>
      <c r="BM19" s="445" t="str">
        <f t="shared" si="109"/>
        <v/>
      </c>
      <c r="BN19" s="445" t="str">
        <f t="shared" si="109"/>
        <v/>
      </c>
      <c r="BO19" s="457" t="str">
        <f t="shared" si="109"/>
        <v/>
      </c>
      <c r="BP19" s="458" t="str">
        <f t="shared" si="109"/>
        <v/>
      </c>
      <c r="BQ19" s="445" t="str">
        <f t="shared" ref="BQ19:BW34" si="110">IF($O19="",IF(OR($J19="",$M19=""),"",IF(AND(BQ$18&gt;=1*($J19&amp;":"&amp;$K19),BQ$18&lt;=1*($M19&amp;":"&amp;$N19)),1,"")),IF(OR($J19="",$M19=""),"",IF(AND(BQ$18&gt;=1*($J19&amp;":"&amp;$K19),BQ$18&lt;=1*($M19&amp;":"&amp;$N19)),IF(AND(BQ$18&gt;=1*($O19&amp;":"&amp;$P19),BQ$18&lt;=1*($R19&amp;":"&amp;$S19)), "休",1),"")))</f>
        <v/>
      </c>
      <c r="BR19" s="445" t="str">
        <f t="shared" si="110"/>
        <v/>
      </c>
      <c r="BS19" s="457" t="str">
        <f t="shared" si="110"/>
        <v/>
      </c>
      <c r="BT19" s="447" t="str">
        <f t="shared" si="110"/>
        <v/>
      </c>
      <c r="BU19" s="445" t="str">
        <f t="shared" si="110"/>
        <v/>
      </c>
      <c r="BV19" s="445" t="str">
        <f t="shared" si="110"/>
        <v/>
      </c>
      <c r="BW19" s="448" t="str">
        <f t="shared" si="110"/>
        <v/>
      </c>
      <c r="JT19" s="224">
        <v>11</v>
      </c>
    </row>
    <row r="20" spans="1:280" ht="15.95" customHeight="1">
      <c r="A20" s="1465"/>
      <c r="B20" s="472" t="s">
        <v>708</v>
      </c>
      <c r="C20" s="473" t="s">
        <v>709</v>
      </c>
      <c r="D20" s="473" t="s">
        <v>832</v>
      </c>
      <c r="E20" s="473" t="s">
        <v>831</v>
      </c>
      <c r="F20" s="419" t="s">
        <v>639</v>
      </c>
      <c r="G20" s="473" t="s">
        <v>831</v>
      </c>
      <c r="H20" s="473"/>
      <c r="I20" s="557" t="s">
        <v>707</v>
      </c>
      <c r="J20" s="551">
        <v>8</v>
      </c>
      <c r="K20" s="552">
        <v>30</v>
      </c>
      <c r="L20" s="474" t="s">
        <v>656</v>
      </c>
      <c r="M20" s="553">
        <v>18</v>
      </c>
      <c r="N20" s="554">
        <v>30</v>
      </c>
      <c r="O20" s="555">
        <v>11</v>
      </c>
      <c r="P20" s="552">
        <v>0</v>
      </c>
      <c r="Q20" s="474" t="s">
        <v>656</v>
      </c>
      <c r="R20" s="553">
        <v>12</v>
      </c>
      <c r="S20" s="556">
        <v>0</v>
      </c>
      <c r="T20" s="475" t="str">
        <f t="shared" ref="T20:AI35" si="111">IF($O20="",IF(OR($J20="",$M20=""),"",IF(AND(T$18&gt;=1*($J20&amp;":"&amp;$K20),T$18&lt;=1*($M20&amp;":"&amp;$N20)),1,"")),IF(OR($J20="",$M20=""),"",IF(AND(T$18&gt;=1*($J20&amp;":"&amp;$K20),T$18&lt;=1*($M20&amp;":"&amp;$N20)),IF(AND(T$18&gt;=1*($O20&amp;":"&amp;$P20),T$18&lt;=1*($R20&amp;":"&amp;$S20)), "休",1),"")))</f>
        <v/>
      </c>
      <c r="U20" s="476" t="str">
        <f t="shared" si="107"/>
        <v/>
      </c>
      <c r="V20" s="476" t="str">
        <f t="shared" si="107"/>
        <v/>
      </c>
      <c r="W20" s="477" t="str">
        <f t="shared" si="107"/>
        <v/>
      </c>
      <c r="X20" s="478" t="str">
        <f t="shared" si="107"/>
        <v/>
      </c>
      <c r="Y20" s="476" t="str">
        <f t="shared" si="107"/>
        <v/>
      </c>
      <c r="Z20" s="476">
        <f t="shared" si="107"/>
        <v>1</v>
      </c>
      <c r="AA20" s="479">
        <f t="shared" si="107"/>
        <v>1</v>
      </c>
      <c r="AB20" s="480">
        <f t="shared" si="107"/>
        <v>1</v>
      </c>
      <c r="AC20" s="476">
        <f t="shared" si="107"/>
        <v>1</v>
      </c>
      <c r="AD20" s="476">
        <f t="shared" si="107"/>
        <v>1</v>
      </c>
      <c r="AE20" s="477">
        <f t="shared" si="107"/>
        <v>1</v>
      </c>
      <c r="AF20" s="478">
        <f t="shared" si="107"/>
        <v>1</v>
      </c>
      <c r="AG20" s="476">
        <f t="shared" si="107"/>
        <v>1</v>
      </c>
      <c r="AH20" s="476">
        <f t="shared" si="107"/>
        <v>1</v>
      </c>
      <c r="AI20" s="479">
        <f t="shared" si="107"/>
        <v>1</v>
      </c>
      <c r="AJ20" s="480" t="str">
        <f t="shared" si="107"/>
        <v>休</v>
      </c>
      <c r="AK20" s="476" t="str">
        <f t="shared" si="108"/>
        <v>休</v>
      </c>
      <c r="AL20" s="476" t="str">
        <f t="shared" si="108"/>
        <v>休</v>
      </c>
      <c r="AM20" s="477" t="str">
        <f t="shared" si="108"/>
        <v>休</v>
      </c>
      <c r="AN20" s="478">
        <f t="shared" si="108"/>
        <v>1</v>
      </c>
      <c r="AO20" s="476">
        <f t="shared" si="108"/>
        <v>1</v>
      </c>
      <c r="AP20" s="476">
        <f t="shared" si="108"/>
        <v>1</v>
      </c>
      <c r="AQ20" s="479">
        <f t="shared" si="108"/>
        <v>1</v>
      </c>
      <c r="AR20" s="480">
        <f t="shared" si="108"/>
        <v>1</v>
      </c>
      <c r="AS20" s="476">
        <f t="shared" si="108"/>
        <v>1</v>
      </c>
      <c r="AT20" s="476">
        <f t="shared" si="108"/>
        <v>1</v>
      </c>
      <c r="AU20" s="477">
        <f t="shared" si="108"/>
        <v>1</v>
      </c>
      <c r="AV20" s="478">
        <f t="shared" si="108"/>
        <v>1</v>
      </c>
      <c r="AW20" s="476">
        <f t="shared" si="108"/>
        <v>1</v>
      </c>
      <c r="AX20" s="476">
        <f t="shared" si="108"/>
        <v>1</v>
      </c>
      <c r="AY20" s="479">
        <f t="shared" si="108"/>
        <v>1</v>
      </c>
      <c r="AZ20" s="480">
        <f t="shared" si="108"/>
        <v>1</v>
      </c>
      <c r="BA20" s="476">
        <f t="shared" si="109"/>
        <v>1</v>
      </c>
      <c r="BB20" s="476">
        <f t="shared" si="109"/>
        <v>1</v>
      </c>
      <c r="BC20" s="477">
        <f t="shared" si="109"/>
        <v>1</v>
      </c>
      <c r="BD20" s="478">
        <f t="shared" si="109"/>
        <v>1</v>
      </c>
      <c r="BE20" s="476">
        <f t="shared" si="109"/>
        <v>1</v>
      </c>
      <c r="BF20" s="476">
        <f t="shared" si="109"/>
        <v>1</v>
      </c>
      <c r="BG20" s="479">
        <f t="shared" si="109"/>
        <v>1</v>
      </c>
      <c r="BH20" s="480">
        <f t="shared" si="109"/>
        <v>1</v>
      </c>
      <c r="BI20" s="476">
        <f t="shared" si="109"/>
        <v>1</v>
      </c>
      <c r="BJ20" s="476">
        <f t="shared" si="109"/>
        <v>1</v>
      </c>
      <c r="BK20" s="477">
        <f t="shared" si="109"/>
        <v>1</v>
      </c>
      <c r="BL20" s="478">
        <f t="shared" si="109"/>
        <v>1</v>
      </c>
      <c r="BM20" s="476">
        <f t="shared" si="109"/>
        <v>1</v>
      </c>
      <c r="BN20" s="476" t="str">
        <f t="shared" si="109"/>
        <v/>
      </c>
      <c r="BO20" s="479" t="str">
        <f t="shared" si="109"/>
        <v/>
      </c>
      <c r="BP20" s="478" t="str">
        <f t="shared" si="109"/>
        <v/>
      </c>
      <c r="BQ20" s="476" t="str">
        <f t="shared" si="110"/>
        <v/>
      </c>
      <c r="BR20" s="476" t="str">
        <f t="shared" si="110"/>
        <v/>
      </c>
      <c r="BS20" s="479" t="str">
        <f t="shared" si="110"/>
        <v/>
      </c>
      <c r="BT20" s="480" t="str">
        <f t="shared" si="110"/>
        <v/>
      </c>
      <c r="BU20" s="476" t="str">
        <f t="shared" si="110"/>
        <v/>
      </c>
      <c r="BV20" s="476" t="str">
        <f t="shared" si="110"/>
        <v/>
      </c>
      <c r="BW20" s="481" t="str">
        <f t="shared" si="110"/>
        <v/>
      </c>
      <c r="BX20" s="461"/>
      <c r="JT20" s="224">
        <v>12</v>
      </c>
    </row>
    <row r="21" spans="1:280" ht="15.95" customHeight="1">
      <c r="A21" s="1465"/>
      <c r="B21" s="472" t="s">
        <v>710</v>
      </c>
      <c r="C21" s="473" t="s">
        <v>709</v>
      </c>
      <c r="D21" s="473" t="s">
        <v>833</v>
      </c>
      <c r="E21" s="473" t="s">
        <v>831</v>
      </c>
      <c r="F21" s="419" t="s">
        <v>639</v>
      </c>
      <c r="G21" s="473"/>
      <c r="H21" s="473" t="s">
        <v>831</v>
      </c>
      <c r="I21" s="557" t="s">
        <v>707</v>
      </c>
      <c r="J21" s="551">
        <v>10</v>
      </c>
      <c r="K21" s="552">
        <v>0</v>
      </c>
      <c r="L21" s="474" t="s">
        <v>656</v>
      </c>
      <c r="M21" s="553">
        <v>16</v>
      </c>
      <c r="N21" s="554">
        <v>0</v>
      </c>
      <c r="O21" s="555">
        <v>13</v>
      </c>
      <c r="P21" s="552">
        <v>0</v>
      </c>
      <c r="Q21" s="474" t="s">
        <v>656</v>
      </c>
      <c r="R21" s="553">
        <v>13</v>
      </c>
      <c r="S21" s="556">
        <v>45</v>
      </c>
      <c r="T21" s="475" t="str">
        <f t="shared" si="111"/>
        <v/>
      </c>
      <c r="U21" s="476" t="str">
        <f t="shared" si="107"/>
        <v/>
      </c>
      <c r="V21" s="476" t="str">
        <f t="shared" si="107"/>
        <v/>
      </c>
      <c r="W21" s="477" t="str">
        <f t="shared" si="107"/>
        <v/>
      </c>
      <c r="X21" s="478" t="str">
        <f t="shared" si="107"/>
        <v/>
      </c>
      <c r="Y21" s="476" t="str">
        <f t="shared" si="107"/>
        <v/>
      </c>
      <c r="Z21" s="476" t="str">
        <f t="shared" si="107"/>
        <v/>
      </c>
      <c r="AA21" s="479" t="str">
        <f t="shared" si="107"/>
        <v/>
      </c>
      <c r="AB21" s="480" t="str">
        <f t="shared" si="107"/>
        <v/>
      </c>
      <c r="AC21" s="476" t="str">
        <f t="shared" si="107"/>
        <v/>
      </c>
      <c r="AD21" s="476" t="str">
        <f t="shared" si="107"/>
        <v/>
      </c>
      <c r="AE21" s="477" t="str">
        <f t="shared" si="107"/>
        <v/>
      </c>
      <c r="AF21" s="478">
        <f t="shared" si="107"/>
        <v>1</v>
      </c>
      <c r="AG21" s="476">
        <f t="shared" si="107"/>
        <v>1</v>
      </c>
      <c r="AH21" s="476">
        <f t="shared" si="107"/>
        <v>1</v>
      </c>
      <c r="AI21" s="479">
        <f t="shared" si="107"/>
        <v>1</v>
      </c>
      <c r="AJ21" s="480">
        <f t="shared" si="107"/>
        <v>1</v>
      </c>
      <c r="AK21" s="476">
        <f t="shared" si="108"/>
        <v>1</v>
      </c>
      <c r="AL21" s="476">
        <f t="shared" si="108"/>
        <v>1</v>
      </c>
      <c r="AM21" s="477">
        <f t="shared" si="108"/>
        <v>1</v>
      </c>
      <c r="AN21" s="478">
        <f t="shared" si="108"/>
        <v>1</v>
      </c>
      <c r="AO21" s="476">
        <f t="shared" si="108"/>
        <v>1</v>
      </c>
      <c r="AP21" s="476">
        <f t="shared" si="108"/>
        <v>1</v>
      </c>
      <c r="AQ21" s="479">
        <f t="shared" si="108"/>
        <v>1</v>
      </c>
      <c r="AR21" s="480" t="str">
        <f t="shared" si="108"/>
        <v>休</v>
      </c>
      <c r="AS21" s="476" t="str">
        <f t="shared" si="108"/>
        <v>休</v>
      </c>
      <c r="AT21" s="476" t="str">
        <f t="shared" si="108"/>
        <v>休</v>
      </c>
      <c r="AU21" s="477">
        <f t="shared" si="108"/>
        <v>1</v>
      </c>
      <c r="AV21" s="478">
        <f t="shared" si="108"/>
        <v>1</v>
      </c>
      <c r="AW21" s="476">
        <f t="shared" si="108"/>
        <v>1</v>
      </c>
      <c r="AX21" s="476">
        <f t="shared" si="108"/>
        <v>1</v>
      </c>
      <c r="AY21" s="479">
        <f t="shared" si="108"/>
        <v>1</v>
      </c>
      <c r="AZ21" s="480">
        <f t="shared" si="108"/>
        <v>1</v>
      </c>
      <c r="BA21" s="476">
        <f t="shared" si="109"/>
        <v>1</v>
      </c>
      <c r="BB21" s="476">
        <f t="shared" si="109"/>
        <v>1</v>
      </c>
      <c r="BC21" s="477">
        <f t="shared" si="109"/>
        <v>1</v>
      </c>
      <c r="BD21" s="478" t="str">
        <f t="shared" si="109"/>
        <v/>
      </c>
      <c r="BE21" s="476" t="str">
        <f t="shared" si="109"/>
        <v/>
      </c>
      <c r="BF21" s="476" t="str">
        <f t="shared" si="109"/>
        <v/>
      </c>
      <c r="BG21" s="479" t="str">
        <f t="shared" si="109"/>
        <v/>
      </c>
      <c r="BH21" s="480" t="str">
        <f t="shared" si="109"/>
        <v/>
      </c>
      <c r="BI21" s="476" t="str">
        <f t="shared" si="109"/>
        <v/>
      </c>
      <c r="BJ21" s="476" t="str">
        <f t="shared" si="109"/>
        <v/>
      </c>
      <c r="BK21" s="477" t="str">
        <f t="shared" si="109"/>
        <v/>
      </c>
      <c r="BL21" s="478" t="str">
        <f t="shared" si="109"/>
        <v/>
      </c>
      <c r="BM21" s="476" t="str">
        <f t="shared" si="109"/>
        <v/>
      </c>
      <c r="BN21" s="476" t="str">
        <f t="shared" si="109"/>
        <v/>
      </c>
      <c r="BO21" s="479" t="str">
        <f t="shared" si="109"/>
        <v/>
      </c>
      <c r="BP21" s="478" t="str">
        <f t="shared" si="109"/>
        <v/>
      </c>
      <c r="BQ21" s="476" t="str">
        <f t="shared" si="110"/>
        <v/>
      </c>
      <c r="BR21" s="476" t="str">
        <f t="shared" si="110"/>
        <v/>
      </c>
      <c r="BS21" s="479" t="str">
        <f t="shared" si="110"/>
        <v/>
      </c>
      <c r="BT21" s="480" t="str">
        <f t="shared" si="110"/>
        <v/>
      </c>
      <c r="BU21" s="476" t="str">
        <f t="shared" si="110"/>
        <v/>
      </c>
      <c r="BV21" s="476" t="str">
        <f t="shared" si="110"/>
        <v/>
      </c>
      <c r="BW21" s="481" t="str">
        <f t="shared" si="110"/>
        <v/>
      </c>
      <c r="BX21" s="461"/>
      <c r="JT21" s="224">
        <v>13</v>
      </c>
    </row>
    <row r="22" spans="1:280" ht="15.95" customHeight="1">
      <c r="A22" s="1465"/>
      <c r="B22" s="472" t="s">
        <v>711</v>
      </c>
      <c r="C22" s="473" t="s">
        <v>709</v>
      </c>
      <c r="D22" s="473" t="s">
        <v>833</v>
      </c>
      <c r="E22" s="473" t="s">
        <v>831</v>
      </c>
      <c r="F22" s="419" t="s">
        <v>639</v>
      </c>
      <c r="G22" s="473"/>
      <c r="H22" s="473" t="s">
        <v>831</v>
      </c>
      <c r="I22" s="557" t="s">
        <v>707</v>
      </c>
      <c r="J22" s="551">
        <v>7</v>
      </c>
      <c r="K22" s="552">
        <v>30</v>
      </c>
      <c r="L22" s="474" t="s">
        <v>656</v>
      </c>
      <c r="M22" s="553">
        <v>17</v>
      </c>
      <c r="N22" s="554">
        <v>0</v>
      </c>
      <c r="O22" s="555">
        <v>12</v>
      </c>
      <c r="P22" s="552">
        <v>0</v>
      </c>
      <c r="Q22" s="474" t="s">
        <v>656</v>
      </c>
      <c r="R22" s="553">
        <v>13</v>
      </c>
      <c r="S22" s="556">
        <v>0</v>
      </c>
      <c r="T22" s="475" t="str">
        <f t="shared" si="111"/>
        <v/>
      </c>
      <c r="U22" s="476" t="str">
        <f t="shared" si="107"/>
        <v/>
      </c>
      <c r="V22" s="476">
        <f t="shared" si="107"/>
        <v>1</v>
      </c>
      <c r="W22" s="477">
        <f t="shared" si="107"/>
        <v>1</v>
      </c>
      <c r="X22" s="478">
        <f t="shared" si="107"/>
        <v>1</v>
      </c>
      <c r="Y22" s="476">
        <f t="shared" si="107"/>
        <v>1</v>
      </c>
      <c r="Z22" s="476">
        <f t="shared" si="107"/>
        <v>1</v>
      </c>
      <c r="AA22" s="479">
        <f t="shared" si="107"/>
        <v>1</v>
      </c>
      <c r="AB22" s="480">
        <f t="shared" si="107"/>
        <v>1</v>
      </c>
      <c r="AC22" s="476">
        <f t="shared" si="107"/>
        <v>1</v>
      </c>
      <c r="AD22" s="476">
        <f t="shared" si="107"/>
        <v>1</v>
      </c>
      <c r="AE22" s="477">
        <f t="shared" si="107"/>
        <v>1</v>
      </c>
      <c r="AF22" s="478">
        <f t="shared" si="107"/>
        <v>1</v>
      </c>
      <c r="AG22" s="476">
        <f t="shared" si="107"/>
        <v>1</v>
      </c>
      <c r="AH22" s="476">
        <f t="shared" si="107"/>
        <v>1</v>
      </c>
      <c r="AI22" s="479">
        <f t="shared" si="107"/>
        <v>1</v>
      </c>
      <c r="AJ22" s="480">
        <f t="shared" si="107"/>
        <v>1</v>
      </c>
      <c r="AK22" s="476">
        <f t="shared" si="108"/>
        <v>1</v>
      </c>
      <c r="AL22" s="476">
        <f t="shared" si="108"/>
        <v>1</v>
      </c>
      <c r="AM22" s="477">
        <f t="shared" si="108"/>
        <v>1</v>
      </c>
      <c r="AN22" s="478" t="str">
        <f t="shared" si="108"/>
        <v>休</v>
      </c>
      <c r="AO22" s="476" t="str">
        <f t="shared" si="108"/>
        <v>休</v>
      </c>
      <c r="AP22" s="476" t="str">
        <f t="shared" si="108"/>
        <v>休</v>
      </c>
      <c r="AQ22" s="479" t="str">
        <f t="shared" si="108"/>
        <v>休</v>
      </c>
      <c r="AR22" s="480">
        <f t="shared" si="108"/>
        <v>1</v>
      </c>
      <c r="AS22" s="476">
        <f t="shared" si="108"/>
        <v>1</v>
      </c>
      <c r="AT22" s="476">
        <f t="shared" si="108"/>
        <v>1</v>
      </c>
      <c r="AU22" s="477">
        <f t="shared" si="108"/>
        <v>1</v>
      </c>
      <c r="AV22" s="478">
        <f t="shared" si="108"/>
        <v>1</v>
      </c>
      <c r="AW22" s="476">
        <f t="shared" si="108"/>
        <v>1</v>
      </c>
      <c r="AX22" s="476">
        <f t="shared" si="108"/>
        <v>1</v>
      </c>
      <c r="AY22" s="479">
        <f t="shared" si="108"/>
        <v>1</v>
      </c>
      <c r="AZ22" s="480">
        <f t="shared" si="108"/>
        <v>1</v>
      </c>
      <c r="BA22" s="476">
        <f t="shared" si="109"/>
        <v>1</v>
      </c>
      <c r="BB22" s="476">
        <f t="shared" si="109"/>
        <v>1</v>
      </c>
      <c r="BC22" s="477">
        <f t="shared" si="109"/>
        <v>1</v>
      </c>
      <c r="BD22" s="478">
        <f t="shared" si="109"/>
        <v>1</v>
      </c>
      <c r="BE22" s="476">
        <f t="shared" si="109"/>
        <v>1</v>
      </c>
      <c r="BF22" s="476">
        <f t="shared" si="109"/>
        <v>1</v>
      </c>
      <c r="BG22" s="479">
        <f t="shared" si="109"/>
        <v>1</v>
      </c>
      <c r="BH22" s="480" t="str">
        <f t="shared" si="109"/>
        <v/>
      </c>
      <c r="BI22" s="476" t="str">
        <f t="shared" si="109"/>
        <v/>
      </c>
      <c r="BJ22" s="476" t="str">
        <f t="shared" si="109"/>
        <v/>
      </c>
      <c r="BK22" s="477" t="str">
        <f t="shared" si="109"/>
        <v/>
      </c>
      <c r="BL22" s="478" t="str">
        <f t="shared" si="109"/>
        <v/>
      </c>
      <c r="BM22" s="476" t="str">
        <f t="shared" si="109"/>
        <v/>
      </c>
      <c r="BN22" s="476" t="str">
        <f t="shared" si="109"/>
        <v/>
      </c>
      <c r="BO22" s="479" t="str">
        <f t="shared" si="109"/>
        <v/>
      </c>
      <c r="BP22" s="478" t="str">
        <f t="shared" si="109"/>
        <v/>
      </c>
      <c r="BQ22" s="476" t="str">
        <f t="shared" si="110"/>
        <v/>
      </c>
      <c r="BR22" s="476" t="str">
        <f t="shared" si="110"/>
        <v/>
      </c>
      <c r="BS22" s="479" t="str">
        <f t="shared" si="110"/>
        <v/>
      </c>
      <c r="BT22" s="480" t="str">
        <f t="shared" si="110"/>
        <v/>
      </c>
      <c r="BU22" s="476" t="str">
        <f t="shared" si="110"/>
        <v/>
      </c>
      <c r="BV22" s="476" t="str">
        <f t="shared" si="110"/>
        <v/>
      </c>
      <c r="BW22" s="481" t="str">
        <f t="shared" si="110"/>
        <v/>
      </c>
      <c r="BX22" s="461"/>
      <c r="JT22" s="224">
        <v>14</v>
      </c>
    </row>
    <row r="23" spans="1:280" ht="15.95" customHeight="1">
      <c r="A23" s="1465"/>
      <c r="B23" s="472" t="s">
        <v>712</v>
      </c>
      <c r="C23" s="473" t="s">
        <v>709</v>
      </c>
      <c r="D23" s="473" t="s">
        <v>833</v>
      </c>
      <c r="E23" s="473" t="s">
        <v>831</v>
      </c>
      <c r="F23" s="419" t="s">
        <v>639</v>
      </c>
      <c r="G23" s="473" t="s">
        <v>831</v>
      </c>
      <c r="H23" s="473" t="s">
        <v>831</v>
      </c>
      <c r="I23" s="557" t="s">
        <v>824</v>
      </c>
      <c r="J23" s="551"/>
      <c r="K23" s="552"/>
      <c r="L23" s="474" t="s">
        <v>656</v>
      </c>
      <c r="M23" s="553"/>
      <c r="N23" s="554"/>
      <c r="O23" s="555"/>
      <c r="P23" s="552"/>
      <c r="Q23" s="474" t="s">
        <v>656</v>
      </c>
      <c r="R23" s="553"/>
      <c r="S23" s="556"/>
      <c r="T23" s="475" t="str">
        <f t="shared" si="111"/>
        <v/>
      </c>
      <c r="U23" s="476" t="str">
        <f t="shared" si="107"/>
        <v/>
      </c>
      <c r="V23" s="476" t="str">
        <f t="shared" si="107"/>
        <v/>
      </c>
      <c r="W23" s="477" t="str">
        <f t="shared" si="107"/>
        <v/>
      </c>
      <c r="X23" s="478" t="str">
        <f t="shared" si="107"/>
        <v/>
      </c>
      <c r="Y23" s="476" t="str">
        <f t="shared" si="107"/>
        <v/>
      </c>
      <c r="Z23" s="476" t="str">
        <f t="shared" si="107"/>
        <v/>
      </c>
      <c r="AA23" s="479" t="str">
        <f t="shared" si="107"/>
        <v/>
      </c>
      <c r="AB23" s="480" t="str">
        <f t="shared" si="107"/>
        <v/>
      </c>
      <c r="AC23" s="476" t="str">
        <f t="shared" si="107"/>
        <v/>
      </c>
      <c r="AD23" s="476" t="str">
        <f t="shared" si="107"/>
        <v/>
      </c>
      <c r="AE23" s="477" t="str">
        <f t="shared" si="107"/>
        <v/>
      </c>
      <c r="AF23" s="478" t="str">
        <f t="shared" si="107"/>
        <v/>
      </c>
      <c r="AG23" s="476" t="str">
        <f t="shared" si="107"/>
        <v/>
      </c>
      <c r="AH23" s="476" t="str">
        <f t="shared" si="107"/>
        <v/>
      </c>
      <c r="AI23" s="479" t="str">
        <f t="shared" si="107"/>
        <v/>
      </c>
      <c r="AJ23" s="480" t="str">
        <f t="shared" si="107"/>
        <v/>
      </c>
      <c r="AK23" s="476" t="str">
        <f t="shared" si="108"/>
        <v/>
      </c>
      <c r="AL23" s="476" t="str">
        <f t="shared" si="108"/>
        <v/>
      </c>
      <c r="AM23" s="477" t="str">
        <f t="shared" si="108"/>
        <v/>
      </c>
      <c r="AN23" s="478" t="str">
        <f t="shared" si="108"/>
        <v/>
      </c>
      <c r="AO23" s="476" t="str">
        <f t="shared" si="108"/>
        <v/>
      </c>
      <c r="AP23" s="476" t="str">
        <f t="shared" si="108"/>
        <v/>
      </c>
      <c r="AQ23" s="479" t="str">
        <f t="shared" si="108"/>
        <v/>
      </c>
      <c r="AR23" s="480" t="str">
        <f t="shared" si="108"/>
        <v/>
      </c>
      <c r="AS23" s="476" t="str">
        <f t="shared" si="108"/>
        <v/>
      </c>
      <c r="AT23" s="476" t="str">
        <f t="shared" si="108"/>
        <v/>
      </c>
      <c r="AU23" s="477" t="str">
        <f t="shared" si="108"/>
        <v/>
      </c>
      <c r="AV23" s="478" t="str">
        <f t="shared" si="108"/>
        <v/>
      </c>
      <c r="AW23" s="476" t="str">
        <f t="shared" si="108"/>
        <v/>
      </c>
      <c r="AX23" s="476" t="str">
        <f t="shared" si="108"/>
        <v/>
      </c>
      <c r="AY23" s="479" t="str">
        <f t="shared" si="108"/>
        <v/>
      </c>
      <c r="AZ23" s="480" t="str">
        <f t="shared" si="108"/>
        <v/>
      </c>
      <c r="BA23" s="476" t="str">
        <f t="shared" si="109"/>
        <v/>
      </c>
      <c r="BB23" s="476" t="str">
        <f t="shared" si="109"/>
        <v/>
      </c>
      <c r="BC23" s="477" t="str">
        <f t="shared" si="109"/>
        <v/>
      </c>
      <c r="BD23" s="478" t="str">
        <f t="shared" si="109"/>
        <v/>
      </c>
      <c r="BE23" s="476" t="str">
        <f t="shared" si="109"/>
        <v/>
      </c>
      <c r="BF23" s="476" t="str">
        <f t="shared" si="109"/>
        <v/>
      </c>
      <c r="BG23" s="479" t="str">
        <f t="shared" si="109"/>
        <v/>
      </c>
      <c r="BH23" s="480" t="str">
        <f t="shared" si="109"/>
        <v/>
      </c>
      <c r="BI23" s="476" t="str">
        <f t="shared" si="109"/>
        <v/>
      </c>
      <c r="BJ23" s="476" t="str">
        <f t="shared" si="109"/>
        <v/>
      </c>
      <c r="BK23" s="477" t="str">
        <f t="shared" si="109"/>
        <v/>
      </c>
      <c r="BL23" s="478" t="str">
        <f t="shared" si="109"/>
        <v/>
      </c>
      <c r="BM23" s="476" t="str">
        <f t="shared" si="109"/>
        <v/>
      </c>
      <c r="BN23" s="476" t="str">
        <f t="shared" si="109"/>
        <v/>
      </c>
      <c r="BO23" s="479" t="str">
        <f t="shared" si="109"/>
        <v/>
      </c>
      <c r="BP23" s="478" t="str">
        <f t="shared" si="109"/>
        <v/>
      </c>
      <c r="BQ23" s="476" t="str">
        <f t="shared" si="110"/>
        <v/>
      </c>
      <c r="BR23" s="476" t="str">
        <f t="shared" si="110"/>
        <v/>
      </c>
      <c r="BS23" s="479" t="str">
        <f t="shared" si="110"/>
        <v/>
      </c>
      <c r="BT23" s="480" t="str">
        <f t="shared" si="110"/>
        <v/>
      </c>
      <c r="BU23" s="476" t="str">
        <f t="shared" si="110"/>
        <v/>
      </c>
      <c r="BV23" s="476" t="str">
        <f t="shared" si="110"/>
        <v/>
      </c>
      <c r="BW23" s="481" t="str">
        <f t="shared" si="110"/>
        <v/>
      </c>
      <c r="BX23" s="461"/>
      <c r="JT23" s="224">
        <v>15</v>
      </c>
    </row>
    <row r="24" spans="1:280" ht="15.95" customHeight="1">
      <c r="A24" s="1465"/>
      <c r="B24" s="472" t="s">
        <v>713</v>
      </c>
      <c r="C24" s="473" t="s">
        <v>709</v>
      </c>
      <c r="D24" s="473" t="s">
        <v>833</v>
      </c>
      <c r="E24" s="473" t="s">
        <v>831</v>
      </c>
      <c r="F24" s="419" t="s">
        <v>639</v>
      </c>
      <c r="G24" s="473" t="s">
        <v>831</v>
      </c>
      <c r="H24" s="473" t="s">
        <v>831</v>
      </c>
      <c r="I24" s="557" t="s">
        <v>825</v>
      </c>
      <c r="J24" s="551"/>
      <c r="K24" s="552"/>
      <c r="L24" s="474" t="s">
        <v>656</v>
      </c>
      <c r="M24" s="553"/>
      <c r="N24" s="554"/>
      <c r="O24" s="555"/>
      <c r="P24" s="552"/>
      <c r="Q24" s="474" t="s">
        <v>656</v>
      </c>
      <c r="R24" s="553"/>
      <c r="S24" s="556"/>
      <c r="T24" s="475" t="str">
        <f t="shared" si="111"/>
        <v/>
      </c>
      <c r="U24" s="476" t="str">
        <f t="shared" si="107"/>
        <v/>
      </c>
      <c r="V24" s="476" t="str">
        <f t="shared" si="107"/>
        <v/>
      </c>
      <c r="W24" s="477" t="str">
        <f t="shared" si="107"/>
        <v/>
      </c>
      <c r="X24" s="478" t="str">
        <f t="shared" si="107"/>
        <v/>
      </c>
      <c r="Y24" s="476" t="str">
        <f t="shared" si="107"/>
        <v/>
      </c>
      <c r="Z24" s="476" t="str">
        <f t="shared" si="107"/>
        <v/>
      </c>
      <c r="AA24" s="479" t="str">
        <f t="shared" si="107"/>
        <v/>
      </c>
      <c r="AB24" s="480" t="str">
        <f t="shared" si="107"/>
        <v/>
      </c>
      <c r="AC24" s="476" t="str">
        <f t="shared" si="107"/>
        <v/>
      </c>
      <c r="AD24" s="476" t="str">
        <f t="shared" si="107"/>
        <v/>
      </c>
      <c r="AE24" s="477" t="str">
        <f t="shared" si="107"/>
        <v/>
      </c>
      <c r="AF24" s="478" t="str">
        <f t="shared" si="107"/>
        <v/>
      </c>
      <c r="AG24" s="476" t="str">
        <f t="shared" si="107"/>
        <v/>
      </c>
      <c r="AH24" s="476" t="str">
        <f t="shared" si="107"/>
        <v/>
      </c>
      <c r="AI24" s="479" t="str">
        <f t="shared" si="107"/>
        <v/>
      </c>
      <c r="AJ24" s="480" t="str">
        <f t="shared" si="107"/>
        <v/>
      </c>
      <c r="AK24" s="476" t="str">
        <f t="shared" si="108"/>
        <v/>
      </c>
      <c r="AL24" s="476" t="str">
        <f t="shared" si="108"/>
        <v/>
      </c>
      <c r="AM24" s="477" t="str">
        <f t="shared" si="108"/>
        <v/>
      </c>
      <c r="AN24" s="478" t="str">
        <f t="shared" si="108"/>
        <v/>
      </c>
      <c r="AO24" s="476" t="str">
        <f t="shared" si="108"/>
        <v/>
      </c>
      <c r="AP24" s="476" t="str">
        <f t="shared" si="108"/>
        <v/>
      </c>
      <c r="AQ24" s="479" t="str">
        <f t="shared" si="108"/>
        <v/>
      </c>
      <c r="AR24" s="480" t="str">
        <f t="shared" si="108"/>
        <v/>
      </c>
      <c r="AS24" s="476" t="str">
        <f t="shared" si="108"/>
        <v/>
      </c>
      <c r="AT24" s="476" t="str">
        <f t="shared" si="108"/>
        <v/>
      </c>
      <c r="AU24" s="477" t="str">
        <f t="shared" si="108"/>
        <v/>
      </c>
      <c r="AV24" s="478" t="str">
        <f t="shared" si="108"/>
        <v/>
      </c>
      <c r="AW24" s="476" t="str">
        <f t="shared" si="108"/>
        <v/>
      </c>
      <c r="AX24" s="476" t="str">
        <f t="shared" si="108"/>
        <v/>
      </c>
      <c r="AY24" s="479" t="str">
        <f t="shared" si="108"/>
        <v/>
      </c>
      <c r="AZ24" s="480" t="str">
        <f t="shared" si="108"/>
        <v/>
      </c>
      <c r="BA24" s="476" t="str">
        <f t="shared" si="109"/>
        <v/>
      </c>
      <c r="BB24" s="476" t="str">
        <f t="shared" si="109"/>
        <v/>
      </c>
      <c r="BC24" s="477" t="str">
        <f t="shared" si="109"/>
        <v/>
      </c>
      <c r="BD24" s="478" t="str">
        <f t="shared" si="109"/>
        <v/>
      </c>
      <c r="BE24" s="476" t="str">
        <f t="shared" si="109"/>
        <v/>
      </c>
      <c r="BF24" s="476" t="str">
        <f t="shared" si="109"/>
        <v/>
      </c>
      <c r="BG24" s="479" t="str">
        <f t="shared" si="109"/>
        <v/>
      </c>
      <c r="BH24" s="480" t="str">
        <f t="shared" si="109"/>
        <v/>
      </c>
      <c r="BI24" s="476" t="str">
        <f t="shared" si="109"/>
        <v/>
      </c>
      <c r="BJ24" s="476" t="str">
        <f t="shared" si="109"/>
        <v/>
      </c>
      <c r="BK24" s="477" t="str">
        <f t="shared" si="109"/>
        <v/>
      </c>
      <c r="BL24" s="478" t="str">
        <f t="shared" si="109"/>
        <v/>
      </c>
      <c r="BM24" s="476" t="str">
        <f t="shared" si="109"/>
        <v/>
      </c>
      <c r="BN24" s="476" t="str">
        <f t="shared" si="109"/>
        <v/>
      </c>
      <c r="BO24" s="479" t="str">
        <f t="shared" si="109"/>
        <v/>
      </c>
      <c r="BP24" s="478" t="str">
        <f t="shared" si="109"/>
        <v/>
      </c>
      <c r="BQ24" s="476" t="str">
        <f t="shared" si="110"/>
        <v/>
      </c>
      <c r="BR24" s="476" t="str">
        <f t="shared" si="110"/>
        <v/>
      </c>
      <c r="BS24" s="479" t="str">
        <f t="shared" si="110"/>
        <v/>
      </c>
      <c r="BT24" s="480" t="str">
        <f t="shared" si="110"/>
        <v/>
      </c>
      <c r="BU24" s="476" t="str">
        <f t="shared" si="110"/>
        <v/>
      </c>
      <c r="BV24" s="476" t="str">
        <f t="shared" si="110"/>
        <v/>
      </c>
      <c r="BW24" s="481" t="str">
        <f t="shared" si="110"/>
        <v/>
      </c>
      <c r="BX24" s="461"/>
      <c r="JT24" s="224">
        <v>16</v>
      </c>
    </row>
    <row r="25" spans="1:280" ht="15.95" customHeight="1">
      <c r="A25" s="1465"/>
      <c r="B25" s="472" t="s">
        <v>714</v>
      </c>
      <c r="C25" s="473" t="s">
        <v>709</v>
      </c>
      <c r="D25" s="473" t="s">
        <v>833</v>
      </c>
      <c r="E25" s="473" t="s">
        <v>831</v>
      </c>
      <c r="F25" s="419" t="s">
        <v>639</v>
      </c>
      <c r="G25" s="473" t="s">
        <v>831</v>
      </c>
      <c r="H25" s="473" t="s">
        <v>831</v>
      </c>
      <c r="I25" s="557" t="s">
        <v>826</v>
      </c>
      <c r="J25" s="551"/>
      <c r="K25" s="552"/>
      <c r="L25" s="474" t="s">
        <v>656</v>
      </c>
      <c r="M25" s="553"/>
      <c r="N25" s="554"/>
      <c r="O25" s="555"/>
      <c r="P25" s="552"/>
      <c r="Q25" s="474" t="s">
        <v>656</v>
      </c>
      <c r="R25" s="553"/>
      <c r="S25" s="556"/>
      <c r="T25" s="475" t="str">
        <f t="shared" si="111"/>
        <v/>
      </c>
      <c r="U25" s="476" t="str">
        <f>IF($O25="",IF(OR($J25="",$M25=""),"",IF(AND(U$18&gt;=1*($J25&amp;":"&amp;$K25),U$18&lt;=1*($M25&amp;":"&amp;$N25)),1,"")),IF(OR($J25="",$M25=""),"",IF(AND(U$18&gt;=1*($J25&amp;":"&amp;$K25),U$18&lt;=1*($M25&amp;":"&amp;$N25)),IF(AND(U$18&gt;=1*($O25&amp;":"&amp;$P25),U$18&lt;=1*($R25&amp;":"&amp;$S25)), "休",1),"")))</f>
        <v/>
      </c>
      <c r="V25" s="476" t="str">
        <f t="shared" si="107"/>
        <v/>
      </c>
      <c r="W25" s="477" t="str">
        <f t="shared" si="107"/>
        <v/>
      </c>
      <c r="X25" s="478" t="str">
        <f t="shared" si="107"/>
        <v/>
      </c>
      <c r="Y25" s="476" t="str">
        <f t="shared" si="107"/>
        <v/>
      </c>
      <c r="Z25" s="476" t="str">
        <f t="shared" si="107"/>
        <v/>
      </c>
      <c r="AA25" s="479" t="str">
        <f t="shared" si="107"/>
        <v/>
      </c>
      <c r="AB25" s="480" t="str">
        <f t="shared" si="107"/>
        <v/>
      </c>
      <c r="AC25" s="476" t="str">
        <f t="shared" si="107"/>
        <v/>
      </c>
      <c r="AD25" s="476" t="str">
        <f t="shared" si="107"/>
        <v/>
      </c>
      <c r="AE25" s="477" t="str">
        <f t="shared" si="107"/>
        <v/>
      </c>
      <c r="AF25" s="478" t="str">
        <f t="shared" si="107"/>
        <v/>
      </c>
      <c r="AG25" s="476" t="str">
        <f t="shared" si="107"/>
        <v/>
      </c>
      <c r="AH25" s="476" t="str">
        <f t="shared" si="107"/>
        <v/>
      </c>
      <c r="AI25" s="479" t="str">
        <f t="shared" si="107"/>
        <v/>
      </c>
      <c r="AJ25" s="480" t="str">
        <f t="shared" si="107"/>
        <v/>
      </c>
      <c r="AK25" s="476" t="str">
        <f t="shared" si="108"/>
        <v/>
      </c>
      <c r="AL25" s="476" t="str">
        <f t="shared" si="108"/>
        <v/>
      </c>
      <c r="AM25" s="477" t="str">
        <f t="shared" si="108"/>
        <v/>
      </c>
      <c r="AN25" s="478" t="str">
        <f t="shared" si="108"/>
        <v/>
      </c>
      <c r="AO25" s="476" t="str">
        <f t="shared" si="108"/>
        <v/>
      </c>
      <c r="AP25" s="476" t="str">
        <f t="shared" si="108"/>
        <v/>
      </c>
      <c r="AQ25" s="479" t="str">
        <f t="shared" si="108"/>
        <v/>
      </c>
      <c r="AR25" s="480" t="str">
        <f t="shared" si="108"/>
        <v/>
      </c>
      <c r="AS25" s="476" t="str">
        <f t="shared" si="108"/>
        <v/>
      </c>
      <c r="AT25" s="476" t="str">
        <f t="shared" si="108"/>
        <v/>
      </c>
      <c r="AU25" s="477" t="str">
        <f t="shared" si="108"/>
        <v/>
      </c>
      <c r="AV25" s="478" t="str">
        <f t="shared" si="108"/>
        <v/>
      </c>
      <c r="AW25" s="476" t="str">
        <f t="shared" si="108"/>
        <v/>
      </c>
      <c r="AX25" s="476" t="str">
        <f t="shared" si="108"/>
        <v/>
      </c>
      <c r="AY25" s="479" t="str">
        <f t="shared" si="108"/>
        <v/>
      </c>
      <c r="AZ25" s="480" t="str">
        <f t="shared" si="108"/>
        <v/>
      </c>
      <c r="BA25" s="476" t="str">
        <f t="shared" si="109"/>
        <v/>
      </c>
      <c r="BB25" s="476" t="str">
        <f t="shared" si="109"/>
        <v/>
      </c>
      <c r="BC25" s="477" t="str">
        <f t="shared" si="109"/>
        <v/>
      </c>
      <c r="BD25" s="478" t="str">
        <f t="shared" si="109"/>
        <v/>
      </c>
      <c r="BE25" s="476" t="str">
        <f t="shared" si="109"/>
        <v/>
      </c>
      <c r="BF25" s="476" t="str">
        <f t="shared" si="109"/>
        <v/>
      </c>
      <c r="BG25" s="479" t="str">
        <f t="shared" si="109"/>
        <v/>
      </c>
      <c r="BH25" s="480" t="str">
        <f t="shared" si="109"/>
        <v/>
      </c>
      <c r="BI25" s="476" t="str">
        <f t="shared" si="109"/>
        <v/>
      </c>
      <c r="BJ25" s="476" t="str">
        <f t="shared" si="109"/>
        <v/>
      </c>
      <c r="BK25" s="477" t="str">
        <f t="shared" si="109"/>
        <v/>
      </c>
      <c r="BL25" s="478" t="str">
        <f t="shared" si="109"/>
        <v/>
      </c>
      <c r="BM25" s="476" t="str">
        <f t="shared" si="109"/>
        <v/>
      </c>
      <c r="BN25" s="476" t="str">
        <f t="shared" si="109"/>
        <v/>
      </c>
      <c r="BO25" s="479" t="str">
        <f t="shared" si="109"/>
        <v/>
      </c>
      <c r="BP25" s="478" t="str">
        <f t="shared" si="109"/>
        <v/>
      </c>
      <c r="BQ25" s="476" t="str">
        <f t="shared" si="110"/>
        <v/>
      </c>
      <c r="BR25" s="476" t="str">
        <f t="shared" si="110"/>
        <v/>
      </c>
      <c r="BS25" s="479" t="str">
        <f t="shared" si="110"/>
        <v/>
      </c>
      <c r="BT25" s="480" t="str">
        <f t="shared" si="110"/>
        <v/>
      </c>
      <c r="BU25" s="476" t="str">
        <f t="shared" si="110"/>
        <v/>
      </c>
      <c r="BV25" s="476" t="str">
        <f t="shared" si="110"/>
        <v/>
      </c>
      <c r="BW25" s="481" t="str">
        <f t="shared" si="110"/>
        <v/>
      </c>
      <c r="BX25" s="461"/>
      <c r="JT25" s="224">
        <v>17</v>
      </c>
    </row>
    <row r="26" spans="1:280" ht="15.95" customHeight="1">
      <c r="A26" s="1465"/>
      <c r="B26" s="472" t="s">
        <v>715</v>
      </c>
      <c r="C26" s="473" t="s">
        <v>709</v>
      </c>
      <c r="D26" s="473" t="s">
        <v>833</v>
      </c>
      <c r="E26" s="473" t="s">
        <v>831</v>
      </c>
      <c r="F26" s="419" t="s">
        <v>639</v>
      </c>
      <c r="G26" s="473" t="s">
        <v>831</v>
      </c>
      <c r="H26" s="473" t="s">
        <v>831</v>
      </c>
      <c r="I26" s="557" t="s">
        <v>707</v>
      </c>
      <c r="J26" s="551">
        <v>8</v>
      </c>
      <c r="K26" s="552">
        <v>0</v>
      </c>
      <c r="L26" s="474" t="s">
        <v>656</v>
      </c>
      <c r="M26" s="553">
        <v>19</v>
      </c>
      <c r="N26" s="554">
        <v>0</v>
      </c>
      <c r="O26" s="555">
        <v>14</v>
      </c>
      <c r="P26" s="552">
        <v>0</v>
      </c>
      <c r="Q26" s="474" t="s">
        <v>656</v>
      </c>
      <c r="R26" s="553">
        <v>15</v>
      </c>
      <c r="S26" s="556">
        <v>0</v>
      </c>
      <c r="T26" s="475" t="str">
        <f t="shared" si="111"/>
        <v/>
      </c>
      <c r="U26" s="476" t="str">
        <f t="shared" si="107"/>
        <v/>
      </c>
      <c r="V26" s="476" t="str">
        <f t="shared" si="107"/>
        <v/>
      </c>
      <c r="W26" s="477" t="str">
        <f t="shared" si="107"/>
        <v/>
      </c>
      <c r="X26" s="478">
        <f t="shared" si="107"/>
        <v>1</v>
      </c>
      <c r="Y26" s="476">
        <f t="shared" si="107"/>
        <v>1</v>
      </c>
      <c r="Z26" s="476">
        <f t="shared" si="107"/>
        <v>1</v>
      </c>
      <c r="AA26" s="479">
        <f t="shared" si="107"/>
        <v>1</v>
      </c>
      <c r="AB26" s="480">
        <f t="shared" si="107"/>
        <v>1</v>
      </c>
      <c r="AC26" s="476">
        <f t="shared" si="107"/>
        <v>1</v>
      </c>
      <c r="AD26" s="476">
        <f t="shared" si="107"/>
        <v>1</v>
      </c>
      <c r="AE26" s="477">
        <f t="shared" si="107"/>
        <v>1</v>
      </c>
      <c r="AF26" s="478">
        <f t="shared" si="107"/>
        <v>1</v>
      </c>
      <c r="AG26" s="476">
        <f t="shared" si="107"/>
        <v>1</v>
      </c>
      <c r="AH26" s="476">
        <f t="shared" si="107"/>
        <v>1</v>
      </c>
      <c r="AI26" s="479">
        <f t="shared" si="107"/>
        <v>1</v>
      </c>
      <c r="AJ26" s="480">
        <f t="shared" si="107"/>
        <v>1</v>
      </c>
      <c r="AK26" s="476">
        <f t="shared" si="108"/>
        <v>1</v>
      </c>
      <c r="AL26" s="476">
        <f t="shared" si="108"/>
        <v>1</v>
      </c>
      <c r="AM26" s="477">
        <f t="shared" si="108"/>
        <v>1</v>
      </c>
      <c r="AN26" s="478">
        <f t="shared" si="108"/>
        <v>1</v>
      </c>
      <c r="AO26" s="476">
        <f t="shared" si="108"/>
        <v>1</v>
      </c>
      <c r="AP26" s="476">
        <f t="shared" si="108"/>
        <v>1</v>
      </c>
      <c r="AQ26" s="479">
        <f t="shared" si="108"/>
        <v>1</v>
      </c>
      <c r="AR26" s="480">
        <f t="shared" si="108"/>
        <v>1</v>
      </c>
      <c r="AS26" s="476">
        <f t="shared" si="108"/>
        <v>1</v>
      </c>
      <c r="AT26" s="476">
        <f t="shared" si="108"/>
        <v>1</v>
      </c>
      <c r="AU26" s="477">
        <f t="shared" si="108"/>
        <v>1</v>
      </c>
      <c r="AV26" s="478" t="str">
        <f t="shared" si="108"/>
        <v>休</v>
      </c>
      <c r="AW26" s="476" t="str">
        <f t="shared" si="108"/>
        <v>休</v>
      </c>
      <c r="AX26" s="476" t="str">
        <f t="shared" si="108"/>
        <v>休</v>
      </c>
      <c r="AY26" s="479" t="str">
        <f t="shared" si="108"/>
        <v>休</v>
      </c>
      <c r="AZ26" s="480">
        <f t="shared" si="108"/>
        <v>1</v>
      </c>
      <c r="BA26" s="476">
        <f t="shared" si="109"/>
        <v>1</v>
      </c>
      <c r="BB26" s="476">
        <f t="shared" si="109"/>
        <v>1</v>
      </c>
      <c r="BC26" s="477">
        <f t="shared" si="109"/>
        <v>1</v>
      </c>
      <c r="BD26" s="478">
        <f t="shared" si="109"/>
        <v>1</v>
      </c>
      <c r="BE26" s="476">
        <f t="shared" si="109"/>
        <v>1</v>
      </c>
      <c r="BF26" s="476">
        <f t="shared" si="109"/>
        <v>1</v>
      </c>
      <c r="BG26" s="479">
        <f t="shared" si="109"/>
        <v>1</v>
      </c>
      <c r="BH26" s="480">
        <f t="shared" si="109"/>
        <v>1</v>
      </c>
      <c r="BI26" s="476">
        <f t="shared" si="109"/>
        <v>1</v>
      </c>
      <c r="BJ26" s="476">
        <f t="shared" si="109"/>
        <v>1</v>
      </c>
      <c r="BK26" s="477">
        <f t="shared" si="109"/>
        <v>1</v>
      </c>
      <c r="BL26" s="478">
        <f t="shared" si="109"/>
        <v>1</v>
      </c>
      <c r="BM26" s="476">
        <f t="shared" si="109"/>
        <v>1</v>
      </c>
      <c r="BN26" s="476">
        <f t="shared" si="109"/>
        <v>1</v>
      </c>
      <c r="BO26" s="479">
        <f t="shared" si="109"/>
        <v>1</v>
      </c>
      <c r="BP26" s="478" t="str">
        <f t="shared" si="109"/>
        <v/>
      </c>
      <c r="BQ26" s="476" t="str">
        <f t="shared" si="110"/>
        <v/>
      </c>
      <c r="BR26" s="476" t="str">
        <f t="shared" si="110"/>
        <v/>
      </c>
      <c r="BS26" s="479" t="str">
        <f t="shared" si="110"/>
        <v/>
      </c>
      <c r="BT26" s="480" t="str">
        <f t="shared" si="110"/>
        <v/>
      </c>
      <c r="BU26" s="476" t="str">
        <f t="shared" si="110"/>
        <v/>
      </c>
      <c r="BV26" s="476" t="str">
        <f t="shared" si="110"/>
        <v/>
      </c>
      <c r="BW26" s="481" t="str">
        <f t="shared" si="110"/>
        <v/>
      </c>
      <c r="BX26" s="461"/>
      <c r="JT26" s="224">
        <v>18</v>
      </c>
    </row>
    <row r="27" spans="1:280" ht="15.95" customHeight="1">
      <c r="A27" s="1465"/>
      <c r="B27" s="472" t="s">
        <v>716</v>
      </c>
      <c r="C27" s="473" t="s">
        <v>709</v>
      </c>
      <c r="D27" s="473" t="s">
        <v>833</v>
      </c>
      <c r="E27" s="473" t="s">
        <v>831</v>
      </c>
      <c r="F27" s="419" t="s">
        <v>639</v>
      </c>
      <c r="G27" s="473" t="s">
        <v>831</v>
      </c>
      <c r="H27" s="473" t="s">
        <v>831</v>
      </c>
      <c r="I27" s="557" t="s">
        <v>707</v>
      </c>
      <c r="J27" s="551">
        <v>8</v>
      </c>
      <c r="K27" s="552">
        <v>0</v>
      </c>
      <c r="L27" s="474" t="s">
        <v>656</v>
      </c>
      <c r="M27" s="553">
        <v>19</v>
      </c>
      <c r="N27" s="554">
        <v>15</v>
      </c>
      <c r="O27" s="555">
        <v>13</v>
      </c>
      <c r="P27" s="552">
        <v>0</v>
      </c>
      <c r="Q27" s="474" t="s">
        <v>656</v>
      </c>
      <c r="R27" s="553">
        <v>14</v>
      </c>
      <c r="S27" s="556">
        <v>0</v>
      </c>
      <c r="T27" s="475" t="str">
        <f t="shared" si="111"/>
        <v/>
      </c>
      <c r="U27" s="476" t="str">
        <f t="shared" si="107"/>
        <v/>
      </c>
      <c r="V27" s="476" t="str">
        <f t="shared" si="107"/>
        <v/>
      </c>
      <c r="W27" s="477" t="str">
        <f t="shared" si="107"/>
        <v/>
      </c>
      <c r="X27" s="478">
        <f t="shared" si="107"/>
        <v>1</v>
      </c>
      <c r="Y27" s="476">
        <f t="shared" si="107"/>
        <v>1</v>
      </c>
      <c r="Z27" s="476">
        <f t="shared" si="107"/>
        <v>1</v>
      </c>
      <c r="AA27" s="479">
        <f t="shared" si="107"/>
        <v>1</v>
      </c>
      <c r="AB27" s="480">
        <f t="shared" si="107"/>
        <v>1</v>
      </c>
      <c r="AC27" s="476">
        <f t="shared" si="107"/>
        <v>1</v>
      </c>
      <c r="AD27" s="476">
        <f t="shared" si="107"/>
        <v>1</v>
      </c>
      <c r="AE27" s="477">
        <f t="shared" si="107"/>
        <v>1</v>
      </c>
      <c r="AF27" s="478">
        <f t="shared" si="107"/>
        <v>1</v>
      </c>
      <c r="AG27" s="476">
        <f t="shared" si="107"/>
        <v>1</v>
      </c>
      <c r="AH27" s="476">
        <f t="shared" si="107"/>
        <v>1</v>
      </c>
      <c r="AI27" s="479">
        <f t="shared" si="107"/>
        <v>1</v>
      </c>
      <c r="AJ27" s="480">
        <f t="shared" si="107"/>
        <v>1</v>
      </c>
      <c r="AK27" s="476">
        <f t="shared" si="108"/>
        <v>1</v>
      </c>
      <c r="AL27" s="476">
        <f t="shared" si="108"/>
        <v>1</v>
      </c>
      <c r="AM27" s="477">
        <f t="shared" si="108"/>
        <v>1</v>
      </c>
      <c r="AN27" s="478">
        <f t="shared" si="108"/>
        <v>1</v>
      </c>
      <c r="AO27" s="476">
        <f t="shared" si="108"/>
        <v>1</v>
      </c>
      <c r="AP27" s="476">
        <f t="shared" si="108"/>
        <v>1</v>
      </c>
      <c r="AQ27" s="479">
        <f t="shared" si="108"/>
        <v>1</v>
      </c>
      <c r="AR27" s="480" t="str">
        <f t="shared" si="108"/>
        <v>休</v>
      </c>
      <c r="AS27" s="476" t="str">
        <f t="shared" si="108"/>
        <v>休</v>
      </c>
      <c r="AT27" s="476" t="str">
        <f t="shared" si="108"/>
        <v>休</v>
      </c>
      <c r="AU27" s="477" t="str">
        <f t="shared" si="108"/>
        <v>休</v>
      </c>
      <c r="AV27" s="478">
        <f t="shared" si="108"/>
        <v>1</v>
      </c>
      <c r="AW27" s="476">
        <f t="shared" si="108"/>
        <v>1</v>
      </c>
      <c r="AX27" s="476">
        <f t="shared" si="108"/>
        <v>1</v>
      </c>
      <c r="AY27" s="479">
        <f t="shared" si="108"/>
        <v>1</v>
      </c>
      <c r="AZ27" s="480">
        <f t="shared" si="108"/>
        <v>1</v>
      </c>
      <c r="BA27" s="476">
        <f t="shared" si="109"/>
        <v>1</v>
      </c>
      <c r="BB27" s="476">
        <f t="shared" si="109"/>
        <v>1</v>
      </c>
      <c r="BC27" s="477">
        <f t="shared" si="109"/>
        <v>1</v>
      </c>
      <c r="BD27" s="478">
        <f t="shared" si="109"/>
        <v>1</v>
      </c>
      <c r="BE27" s="476">
        <f t="shared" si="109"/>
        <v>1</v>
      </c>
      <c r="BF27" s="476">
        <f t="shared" si="109"/>
        <v>1</v>
      </c>
      <c r="BG27" s="479">
        <f t="shared" si="109"/>
        <v>1</v>
      </c>
      <c r="BH27" s="480">
        <f t="shared" si="109"/>
        <v>1</v>
      </c>
      <c r="BI27" s="476">
        <f t="shared" si="109"/>
        <v>1</v>
      </c>
      <c r="BJ27" s="476">
        <f t="shared" si="109"/>
        <v>1</v>
      </c>
      <c r="BK27" s="477">
        <f t="shared" si="109"/>
        <v>1</v>
      </c>
      <c r="BL27" s="478">
        <f t="shared" si="109"/>
        <v>1</v>
      </c>
      <c r="BM27" s="476">
        <f t="shared" si="109"/>
        <v>1</v>
      </c>
      <c r="BN27" s="476">
        <f t="shared" si="109"/>
        <v>1</v>
      </c>
      <c r="BO27" s="479">
        <f t="shared" si="109"/>
        <v>1</v>
      </c>
      <c r="BP27" s="478">
        <f t="shared" si="109"/>
        <v>1</v>
      </c>
      <c r="BQ27" s="476" t="str">
        <f t="shared" si="110"/>
        <v/>
      </c>
      <c r="BR27" s="476" t="str">
        <f t="shared" si="110"/>
        <v/>
      </c>
      <c r="BS27" s="479" t="str">
        <f t="shared" si="110"/>
        <v/>
      </c>
      <c r="BT27" s="480" t="str">
        <f t="shared" si="110"/>
        <v/>
      </c>
      <c r="BU27" s="476" t="str">
        <f t="shared" si="110"/>
        <v/>
      </c>
      <c r="BV27" s="476" t="str">
        <f t="shared" si="110"/>
        <v/>
      </c>
      <c r="BW27" s="481" t="str">
        <f t="shared" si="110"/>
        <v/>
      </c>
      <c r="BX27" s="461"/>
      <c r="JT27" s="224">
        <v>19</v>
      </c>
    </row>
    <row r="28" spans="1:280" ht="15.95" customHeight="1">
      <c r="A28" s="1465"/>
      <c r="B28" s="472" t="s">
        <v>717</v>
      </c>
      <c r="C28" s="473" t="s">
        <v>709</v>
      </c>
      <c r="D28" s="473" t="s">
        <v>833</v>
      </c>
      <c r="E28" s="473" t="s">
        <v>831</v>
      </c>
      <c r="F28" s="419" t="s">
        <v>639</v>
      </c>
      <c r="G28" s="473" t="s">
        <v>831</v>
      </c>
      <c r="H28" s="473" t="s">
        <v>831</v>
      </c>
      <c r="I28" s="557" t="s">
        <v>707</v>
      </c>
      <c r="J28" s="551">
        <v>9</v>
      </c>
      <c r="K28" s="552">
        <v>30</v>
      </c>
      <c r="L28" s="474" t="s">
        <v>656</v>
      </c>
      <c r="M28" s="553">
        <v>18</v>
      </c>
      <c r="N28" s="554">
        <v>30</v>
      </c>
      <c r="O28" s="555">
        <v>11</v>
      </c>
      <c r="P28" s="552">
        <v>0</v>
      </c>
      <c r="Q28" s="474" t="s">
        <v>656</v>
      </c>
      <c r="R28" s="553">
        <v>12</v>
      </c>
      <c r="S28" s="556">
        <v>0</v>
      </c>
      <c r="T28" s="475" t="str">
        <f t="shared" si="111"/>
        <v/>
      </c>
      <c r="U28" s="476" t="str">
        <f t="shared" si="107"/>
        <v/>
      </c>
      <c r="V28" s="476" t="str">
        <f t="shared" si="107"/>
        <v/>
      </c>
      <c r="W28" s="477" t="str">
        <f t="shared" si="107"/>
        <v/>
      </c>
      <c r="X28" s="478" t="str">
        <f t="shared" si="107"/>
        <v/>
      </c>
      <c r="Y28" s="476" t="str">
        <f t="shared" si="107"/>
        <v/>
      </c>
      <c r="Z28" s="476" t="str">
        <f t="shared" si="107"/>
        <v/>
      </c>
      <c r="AA28" s="479" t="str">
        <f t="shared" si="107"/>
        <v/>
      </c>
      <c r="AB28" s="480" t="str">
        <f t="shared" si="107"/>
        <v/>
      </c>
      <c r="AC28" s="476" t="str">
        <f t="shared" si="107"/>
        <v/>
      </c>
      <c r="AD28" s="476">
        <f t="shared" si="107"/>
        <v>1</v>
      </c>
      <c r="AE28" s="477">
        <f t="shared" si="107"/>
        <v>1</v>
      </c>
      <c r="AF28" s="478">
        <f t="shared" si="107"/>
        <v>1</v>
      </c>
      <c r="AG28" s="476">
        <f t="shared" si="107"/>
        <v>1</v>
      </c>
      <c r="AH28" s="476">
        <f t="shared" si="107"/>
        <v>1</v>
      </c>
      <c r="AI28" s="479">
        <f t="shared" si="107"/>
        <v>1</v>
      </c>
      <c r="AJ28" s="480" t="str">
        <f t="shared" si="107"/>
        <v>休</v>
      </c>
      <c r="AK28" s="476" t="str">
        <f t="shared" si="108"/>
        <v>休</v>
      </c>
      <c r="AL28" s="476" t="str">
        <f t="shared" si="108"/>
        <v>休</v>
      </c>
      <c r="AM28" s="477" t="str">
        <f t="shared" si="108"/>
        <v>休</v>
      </c>
      <c r="AN28" s="478">
        <f t="shared" si="108"/>
        <v>1</v>
      </c>
      <c r="AO28" s="476">
        <f t="shared" si="108"/>
        <v>1</v>
      </c>
      <c r="AP28" s="476">
        <f t="shared" si="108"/>
        <v>1</v>
      </c>
      <c r="AQ28" s="479">
        <f t="shared" si="108"/>
        <v>1</v>
      </c>
      <c r="AR28" s="480">
        <f t="shared" si="108"/>
        <v>1</v>
      </c>
      <c r="AS28" s="476">
        <f t="shared" si="108"/>
        <v>1</v>
      </c>
      <c r="AT28" s="476">
        <f t="shared" si="108"/>
        <v>1</v>
      </c>
      <c r="AU28" s="477">
        <f t="shared" si="108"/>
        <v>1</v>
      </c>
      <c r="AV28" s="478">
        <f t="shared" si="108"/>
        <v>1</v>
      </c>
      <c r="AW28" s="476">
        <f t="shared" si="108"/>
        <v>1</v>
      </c>
      <c r="AX28" s="476">
        <f t="shared" si="108"/>
        <v>1</v>
      </c>
      <c r="AY28" s="479">
        <f t="shared" si="108"/>
        <v>1</v>
      </c>
      <c r="AZ28" s="480">
        <f t="shared" si="108"/>
        <v>1</v>
      </c>
      <c r="BA28" s="476">
        <f t="shared" si="109"/>
        <v>1</v>
      </c>
      <c r="BB28" s="476">
        <f t="shared" si="109"/>
        <v>1</v>
      </c>
      <c r="BC28" s="477">
        <f t="shared" si="109"/>
        <v>1</v>
      </c>
      <c r="BD28" s="478">
        <f t="shared" si="109"/>
        <v>1</v>
      </c>
      <c r="BE28" s="476">
        <f t="shared" si="109"/>
        <v>1</v>
      </c>
      <c r="BF28" s="476">
        <f t="shared" si="109"/>
        <v>1</v>
      </c>
      <c r="BG28" s="479">
        <f t="shared" si="109"/>
        <v>1</v>
      </c>
      <c r="BH28" s="480">
        <f t="shared" si="109"/>
        <v>1</v>
      </c>
      <c r="BI28" s="476">
        <f t="shared" si="109"/>
        <v>1</v>
      </c>
      <c r="BJ28" s="476">
        <f t="shared" si="109"/>
        <v>1</v>
      </c>
      <c r="BK28" s="477">
        <f t="shared" si="109"/>
        <v>1</v>
      </c>
      <c r="BL28" s="478">
        <f t="shared" si="109"/>
        <v>1</v>
      </c>
      <c r="BM28" s="476">
        <f t="shared" si="109"/>
        <v>1</v>
      </c>
      <c r="BN28" s="476" t="str">
        <f t="shared" si="109"/>
        <v/>
      </c>
      <c r="BO28" s="479" t="str">
        <f t="shared" si="109"/>
        <v/>
      </c>
      <c r="BP28" s="478" t="str">
        <f t="shared" si="109"/>
        <v/>
      </c>
      <c r="BQ28" s="476" t="str">
        <f t="shared" si="110"/>
        <v/>
      </c>
      <c r="BR28" s="476" t="str">
        <f t="shared" si="110"/>
        <v/>
      </c>
      <c r="BS28" s="479" t="str">
        <f t="shared" si="110"/>
        <v/>
      </c>
      <c r="BT28" s="480" t="str">
        <f t="shared" si="110"/>
        <v/>
      </c>
      <c r="BU28" s="476" t="str">
        <f t="shared" si="110"/>
        <v/>
      </c>
      <c r="BV28" s="476" t="str">
        <f t="shared" si="110"/>
        <v/>
      </c>
      <c r="BW28" s="481" t="str">
        <f t="shared" si="110"/>
        <v/>
      </c>
      <c r="BX28" s="461"/>
      <c r="JT28" s="224">
        <v>20</v>
      </c>
    </row>
    <row r="29" spans="1:280" ht="15.95" customHeight="1">
      <c r="A29" s="1465"/>
      <c r="B29" s="472" t="s">
        <v>718</v>
      </c>
      <c r="C29" s="473" t="s">
        <v>709</v>
      </c>
      <c r="D29" s="473" t="s">
        <v>833</v>
      </c>
      <c r="E29" s="473" t="s">
        <v>831</v>
      </c>
      <c r="F29" s="419" t="s">
        <v>639</v>
      </c>
      <c r="G29" s="473" t="s">
        <v>831</v>
      </c>
      <c r="H29" s="473" t="s">
        <v>831</v>
      </c>
      <c r="I29" s="557" t="s">
        <v>707</v>
      </c>
      <c r="J29" s="551">
        <v>7</v>
      </c>
      <c r="K29" s="552">
        <v>0</v>
      </c>
      <c r="L29" s="474" t="s">
        <v>656</v>
      </c>
      <c r="M29" s="553">
        <v>16</v>
      </c>
      <c r="N29" s="554">
        <v>0</v>
      </c>
      <c r="O29" s="555">
        <v>10</v>
      </c>
      <c r="P29" s="552">
        <v>0</v>
      </c>
      <c r="Q29" s="474" t="s">
        <v>656</v>
      </c>
      <c r="R29" s="553">
        <v>11</v>
      </c>
      <c r="S29" s="556">
        <v>0</v>
      </c>
      <c r="T29" s="475">
        <f t="shared" si="111"/>
        <v>1</v>
      </c>
      <c r="U29" s="476">
        <f t="shared" si="107"/>
        <v>1</v>
      </c>
      <c r="V29" s="476">
        <f t="shared" si="107"/>
        <v>1</v>
      </c>
      <c r="W29" s="477">
        <f t="shared" si="107"/>
        <v>1</v>
      </c>
      <c r="X29" s="478">
        <f t="shared" si="107"/>
        <v>1</v>
      </c>
      <c r="Y29" s="476">
        <f t="shared" si="107"/>
        <v>1</v>
      </c>
      <c r="Z29" s="476">
        <f t="shared" si="107"/>
        <v>1</v>
      </c>
      <c r="AA29" s="479">
        <f t="shared" si="107"/>
        <v>1</v>
      </c>
      <c r="AB29" s="480">
        <f t="shared" si="107"/>
        <v>1</v>
      </c>
      <c r="AC29" s="476">
        <f t="shared" si="107"/>
        <v>1</v>
      </c>
      <c r="AD29" s="476">
        <f t="shared" si="107"/>
        <v>1</v>
      </c>
      <c r="AE29" s="477">
        <f t="shared" si="107"/>
        <v>1</v>
      </c>
      <c r="AF29" s="478" t="str">
        <f t="shared" si="107"/>
        <v>休</v>
      </c>
      <c r="AG29" s="476" t="str">
        <f t="shared" si="107"/>
        <v>休</v>
      </c>
      <c r="AH29" s="476" t="str">
        <f t="shared" si="107"/>
        <v>休</v>
      </c>
      <c r="AI29" s="479" t="str">
        <f t="shared" si="107"/>
        <v>休</v>
      </c>
      <c r="AJ29" s="480">
        <f t="shared" si="107"/>
        <v>1</v>
      </c>
      <c r="AK29" s="476">
        <f t="shared" si="108"/>
        <v>1</v>
      </c>
      <c r="AL29" s="476">
        <f t="shared" si="108"/>
        <v>1</v>
      </c>
      <c r="AM29" s="477">
        <f t="shared" si="108"/>
        <v>1</v>
      </c>
      <c r="AN29" s="478">
        <f t="shared" si="108"/>
        <v>1</v>
      </c>
      <c r="AO29" s="476">
        <f t="shared" si="108"/>
        <v>1</v>
      </c>
      <c r="AP29" s="476">
        <f t="shared" si="108"/>
        <v>1</v>
      </c>
      <c r="AQ29" s="479">
        <f t="shared" si="108"/>
        <v>1</v>
      </c>
      <c r="AR29" s="480">
        <f t="shared" si="108"/>
        <v>1</v>
      </c>
      <c r="AS29" s="476">
        <f t="shared" si="108"/>
        <v>1</v>
      </c>
      <c r="AT29" s="476">
        <f t="shared" si="108"/>
        <v>1</v>
      </c>
      <c r="AU29" s="477">
        <f t="shared" si="108"/>
        <v>1</v>
      </c>
      <c r="AV29" s="478">
        <f t="shared" si="108"/>
        <v>1</v>
      </c>
      <c r="AW29" s="476">
        <f t="shared" si="108"/>
        <v>1</v>
      </c>
      <c r="AX29" s="476">
        <f t="shared" si="108"/>
        <v>1</v>
      </c>
      <c r="AY29" s="479">
        <f t="shared" si="108"/>
        <v>1</v>
      </c>
      <c r="AZ29" s="480">
        <f t="shared" si="108"/>
        <v>1</v>
      </c>
      <c r="BA29" s="476">
        <f t="shared" si="109"/>
        <v>1</v>
      </c>
      <c r="BB29" s="476">
        <f t="shared" si="109"/>
        <v>1</v>
      </c>
      <c r="BC29" s="477">
        <f t="shared" si="109"/>
        <v>1</v>
      </c>
      <c r="BD29" s="478" t="str">
        <f t="shared" si="109"/>
        <v/>
      </c>
      <c r="BE29" s="476" t="str">
        <f t="shared" si="109"/>
        <v/>
      </c>
      <c r="BF29" s="476" t="str">
        <f t="shared" si="109"/>
        <v/>
      </c>
      <c r="BG29" s="479" t="str">
        <f t="shared" si="109"/>
        <v/>
      </c>
      <c r="BH29" s="480" t="str">
        <f t="shared" si="109"/>
        <v/>
      </c>
      <c r="BI29" s="476" t="str">
        <f t="shared" si="109"/>
        <v/>
      </c>
      <c r="BJ29" s="476" t="str">
        <f t="shared" si="109"/>
        <v/>
      </c>
      <c r="BK29" s="477" t="str">
        <f t="shared" si="109"/>
        <v/>
      </c>
      <c r="BL29" s="478" t="str">
        <f t="shared" si="109"/>
        <v/>
      </c>
      <c r="BM29" s="476" t="str">
        <f t="shared" si="109"/>
        <v/>
      </c>
      <c r="BN29" s="476" t="str">
        <f t="shared" si="109"/>
        <v/>
      </c>
      <c r="BO29" s="479" t="str">
        <f t="shared" si="109"/>
        <v/>
      </c>
      <c r="BP29" s="478" t="str">
        <f t="shared" si="109"/>
        <v/>
      </c>
      <c r="BQ29" s="476" t="str">
        <f t="shared" si="110"/>
        <v/>
      </c>
      <c r="BR29" s="476" t="str">
        <f t="shared" si="110"/>
        <v/>
      </c>
      <c r="BS29" s="479" t="str">
        <f t="shared" si="110"/>
        <v/>
      </c>
      <c r="BT29" s="480" t="str">
        <f t="shared" si="110"/>
        <v/>
      </c>
      <c r="BU29" s="476" t="str">
        <f t="shared" si="110"/>
        <v/>
      </c>
      <c r="BV29" s="476" t="str">
        <f t="shared" si="110"/>
        <v/>
      </c>
      <c r="BW29" s="481" t="str">
        <f t="shared" si="110"/>
        <v/>
      </c>
      <c r="BX29" s="461"/>
      <c r="JT29" s="224">
        <v>21</v>
      </c>
    </row>
    <row r="30" spans="1:280" ht="15.95" customHeight="1">
      <c r="A30" s="1465"/>
      <c r="B30" s="472" t="s">
        <v>719</v>
      </c>
      <c r="C30" s="473" t="s">
        <v>709</v>
      </c>
      <c r="D30" s="473" t="s">
        <v>833</v>
      </c>
      <c r="E30" s="473" t="s">
        <v>831</v>
      </c>
      <c r="F30" s="419" t="s">
        <v>639</v>
      </c>
      <c r="G30" s="473" t="s">
        <v>831</v>
      </c>
      <c r="H30" s="473" t="s">
        <v>831</v>
      </c>
      <c r="I30" s="557" t="s">
        <v>707</v>
      </c>
      <c r="J30" s="551">
        <v>8</v>
      </c>
      <c r="K30" s="552">
        <v>0</v>
      </c>
      <c r="L30" s="474" t="s">
        <v>656</v>
      </c>
      <c r="M30" s="553">
        <v>17</v>
      </c>
      <c r="N30" s="554">
        <v>0</v>
      </c>
      <c r="O30" s="555">
        <v>12</v>
      </c>
      <c r="P30" s="552">
        <v>0</v>
      </c>
      <c r="Q30" s="474" t="s">
        <v>656</v>
      </c>
      <c r="R30" s="553">
        <v>13</v>
      </c>
      <c r="S30" s="556">
        <v>0</v>
      </c>
      <c r="T30" s="475" t="str">
        <f t="shared" si="111"/>
        <v/>
      </c>
      <c r="U30" s="476" t="str">
        <f t="shared" si="107"/>
        <v/>
      </c>
      <c r="V30" s="476" t="str">
        <f t="shared" si="107"/>
        <v/>
      </c>
      <c r="W30" s="477" t="str">
        <f t="shared" si="107"/>
        <v/>
      </c>
      <c r="X30" s="478">
        <f t="shared" si="107"/>
        <v>1</v>
      </c>
      <c r="Y30" s="476">
        <f t="shared" si="107"/>
        <v>1</v>
      </c>
      <c r="Z30" s="476">
        <f t="shared" si="107"/>
        <v>1</v>
      </c>
      <c r="AA30" s="479">
        <f t="shared" si="107"/>
        <v>1</v>
      </c>
      <c r="AB30" s="480">
        <f t="shared" si="107"/>
        <v>1</v>
      </c>
      <c r="AC30" s="476">
        <f t="shared" si="107"/>
        <v>1</v>
      </c>
      <c r="AD30" s="476">
        <f t="shared" si="107"/>
        <v>1</v>
      </c>
      <c r="AE30" s="477">
        <f t="shared" si="107"/>
        <v>1</v>
      </c>
      <c r="AF30" s="478">
        <f t="shared" si="107"/>
        <v>1</v>
      </c>
      <c r="AG30" s="476">
        <f t="shared" si="107"/>
        <v>1</v>
      </c>
      <c r="AH30" s="476">
        <f t="shared" si="107"/>
        <v>1</v>
      </c>
      <c r="AI30" s="479">
        <f t="shared" si="107"/>
        <v>1</v>
      </c>
      <c r="AJ30" s="480">
        <f t="shared" si="107"/>
        <v>1</v>
      </c>
      <c r="AK30" s="476">
        <f t="shared" si="108"/>
        <v>1</v>
      </c>
      <c r="AL30" s="476">
        <f t="shared" si="108"/>
        <v>1</v>
      </c>
      <c r="AM30" s="477">
        <f t="shared" si="108"/>
        <v>1</v>
      </c>
      <c r="AN30" s="478" t="str">
        <f t="shared" si="108"/>
        <v>休</v>
      </c>
      <c r="AO30" s="476" t="str">
        <f t="shared" si="108"/>
        <v>休</v>
      </c>
      <c r="AP30" s="476" t="str">
        <f t="shared" si="108"/>
        <v>休</v>
      </c>
      <c r="AQ30" s="479" t="str">
        <f t="shared" si="108"/>
        <v>休</v>
      </c>
      <c r="AR30" s="480">
        <f t="shared" si="108"/>
        <v>1</v>
      </c>
      <c r="AS30" s="476">
        <f t="shared" si="108"/>
        <v>1</v>
      </c>
      <c r="AT30" s="476">
        <f t="shared" si="108"/>
        <v>1</v>
      </c>
      <c r="AU30" s="477">
        <f t="shared" si="108"/>
        <v>1</v>
      </c>
      <c r="AV30" s="478">
        <f t="shared" si="108"/>
        <v>1</v>
      </c>
      <c r="AW30" s="476">
        <f t="shared" si="108"/>
        <v>1</v>
      </c>
      <c r="AX30" s="476">
        <f t="shared" si="108"/>
        <v>1</v>
      </c>
      <c r="AY30" s="479">
        <f t="shared" si="108"/>
        <v>1</v>
      </c>
      <c r="AZ30" s="480">
        <f t="shared" si="108"/>
        <v>1</v>
      </c>
      <c r="BA30" s="476">
        <f t="shared" si="109"/>
        <v>1</v>
      </c>
      <c r="BB30" s="476">
        <f t="shared" si="109"/>
        <v>1</v>
      </c>
      <c r="BC30" s="477">
        <f t="shared" si="109"/>
        <v>1</v>
      </c>
      <c r="BD30" s="478">
        <f t="shared" si="109"/>
        <v>1</v>
      </c>
      <c r="BE30" s="476">
        <f t="shared" si="109"/>
        <v>1</v>
      </c>
      <c r="BF30" s="476">
        <f t="shared" si="109"/>
        <v>1</v>
      </c>
      <c r="BG30" s="479">
        <f t="shared" si="109"/>
        <v>1</v>
      </c>
      <c r="BH30" s="480" t="str">
        <f t="shared" si="109"/>
        <v/>
      </c>
      <c r="BI30" s="476" t="str">
        <f t="shared" si="109"/>
        <v/>
      </c>
      <c r="BJ30" s="476" t="str">
        <f t="shared" si="109"/>
        <v/>
      </c>
      <c r="BK30" s="477" t="str">
        <f t="shared" si="109"/>
        <v/>
      </c>
      <c r="BL30" s="478" t="str">
        <f t="shared" si="109"/>
        <v/>
      </c>
      <c r="BM30" s="476" t="str">
        <f t="shared" si="109"/>
        <v/>
      </c>
      <c r="BN30" s="476" t="str">
        <f t="shared" si="109"/>
        <v/>
      </c>
      <c r="BO30" s="479" t="str">
        <f t="shared" si="109"/>
        <v/>
      </c>
      <c r="BP30" s="478" t="str">
        <f t="shared" si="109"/>
        <v/>
      </c>
      <c r="BQ30" s="476" t="str">
        <f t="shared" si="110"/>
        <v/>
      </c>
      <c r="BR30" s="476" t="str">
        <f t="shared" si="110"/>
        <v/>
      </c>
      <c r="BS30" s="479" t="str">
        <f t="shared" si="110"/>
        <v/>
      </c>
      <c r="BT30" s="480" t="str">
        <f t="shared" si="110"/>
        <v/>
      </c>
      <c r="BU30" s="476" t="str">
        <f t="shared" si="110"/>
        <v/>
      </c>
      <c r="BV30" s="476" t="str">
        <f t="shared" si="110"/>
        <v/>
      </c>
      <c r="BW30" s="481" t="str">
        <f t="shared" si="110"/>
        <v/>
      </c>
      <c r="BX30" s="461"/>
      <c r="JT30" s="224">
        <v>22</v>
      </c>
    </row>
    <row r="31" spans="1:280" ht="15.95" customHeight="1">
      <c r="A31" s="1465"/>
      <c r="B31" s="472" t="s">
        <v>720</v>
      </c>
      <c r="C31" s="473" t="s">
        <v>709</v>
      </c>
      <c r="D31" s="473" t="s">
        <v>833</v>
      </c>
      <c r="E31" s="473" t="s">
        <v>831</v>
      </c>
      <c r="F31" s="419" t="s">
        <v>639</v>
      </c>
      <c r="G31" s="473" t="s">
        <v>831</v>
      </c>
      <c r="H31" s="473" t="s">
        <v>831</v>
      </c>
      <c r="I31" s="557" t="s">
        <v>707</v>
      </c>
      <c r="J31" s="551">
        <v>11</v>
      </c>
      <c r="K31" s="552">
        <v>0</v>
      </c>
      <c r="L31" s="474" t="s">
        <v>656</v>
      </c>
      <c r="M31" s="553">
        <v>20</v>
      </c>
      <c r="N31" s="554">
        <v>0</v>
      </c>
      <c r="O31" s="555">
        <v>15</v>
      </c>
      <c r="P31" s="552">
        <v>0</v>
      </c>
      <c r="Q31" s="474" t="s">
        <v>656</v>
      </c>
      <c r="R31" s="553">
        <v>16</v>
      </c>
      <c r="S31" s="556">
        <v>0</v>
      </c>
      <c r="T31" s="475" t="str">
        <f t="shared" si="111"/>
        <v/>
      </c>
      <c r="U31" s="476" t="str">
        <f t="shared" si="107"/>
        <v/>
      </c>
      <c r="V31" s="476" t="str">
        <f t="shared" si="107"/>
        <v/>
      </c>
      <c r="W31" s="477" t="str">
        <f t="shared" si="107"/>
        <v/>
      </c>
      <c r="X31" s="478" t="str">
        <f t="shared" si="107"/>
        <v/>
      </c>
      <c r="Y31" s="476" t="str">
        <f t="shared" si="107"/>
        <v/>
      </c>
      <c r="Z31" s="476" t="str">
        <f t="shared" si="107"/>
        <v/>
      </c>
      <c r="AA31" s="479" t="str">
        <f t="shared" si="107"/>
        <v/>
      </c>
      <c r="AB31" s="480" t="str">
        <f t="shared" si="107"/>
        <v/>
      </c>
      <c r="AC31" s="476" t="str">
        <f t="shared" si="107"/>
        <v/>
      </c>
      <c r="AD31" s="476" t="str">
        <f t="shared" si="107"/>
        <v/>
      </c>
      <c r="AE31" s="477" t="str">
        <f t="shared" si="107"/>
        <v/>
      </c>
      <c r="AF31" s="478" t="str">
        <f t="shared" si="107"/>
        <v/>
      </c>
      <c r="AG31" s="476" t="str">
        <f t="shared" si="107"/>
        <v/>
      </c>
      <c r="AH31" s="476" t="str">
        <f t="shared" si="107"/>
        <v/>
      </c>
      <c r="AI31" s="479" t="str">
        <f t="shared" si="107"/>
        <v/>
      </c>
      <c r="AJ31" s="480">
        <f t="shared" si="107"/>
        <v>1</v>
      </c>
      <c r="AK31" s="476">
        <f t="shared" si="108"/>
        <v>1</v>
      </c>
      <c r="AL31" s="476">
        <f t="shared" si="108"/>
        <v>1</v>
      </c>
      <c r="AM31" s="477">
        <f t="shared" si="108"/>
        <v>1</v>
      </c>
      <c r="AN31" s="478">
        <f t="shared" si="108"/>
        <v>1</v>
      </c>
      <c r="AO31" s="476">
        <f t="shared" si="108"/>
        <v>1</v>
      </c>
      <c r="AP31" s="476">
        <f t="shared" si="108"/>
        <v>1</v>
      </c>
      <c r="AQ31" s="479">
        <f t="shared" si="108"/>
        <v>1</v>
      </c>
      <c r="AR31" s="480">
        <f t="shared" si="108"/>
        <v>1</v>
      </c>
      <c r="AS31" s="476">
        <f t="shared" si="108"/>
        <v>1</v>
      </c>
      <c r="AT31" s="476">
        <f t="shared" si="108"/>
        <v>1</v>
      </c>
      <c r="AU31" s="477">
        <f t="shared" si="108"/>
        <v>1</v>
      </c>
      <c r="AV31" s="478">
        <f t="shared" si="108"/>
        <v>1</v>
      </c>
      <c r="AW31" s="476">
        <f t="shared" si="108"/>
        <v>1</v>
      </c>
      <c r="AX31" s="476">
        <f t="shared" si="108"/>
        <v>1</v>
      </c>
      <c r="AY31" s="479">
        <f t="shared" si="108"/>
        <v>1</v>
      </c>
      <c r="AZ31" s="480" t="str">
        <f t="shared" si="108"/>
        <v>休</v>
      </c>
      <c r="BA31" s="476" t="str">
        <f t="shared" si="109"/>
        <v>休</v>
      </c>
      <c r="BB31" s="476" t="str">
        <f t="shared" si="109"/>
        <v>休</v>
      </c>
      <c r="BC31" s="477" t="str">
        <f t="shared" si="109"/>
        <v>休</v>
      </c>
      <c r="BD31" s="478">
        <f t="shared" si="109"/>
        <v>1</v>
      </c>
      <c r="BE31" s="476">
        <f t="shared" si="109"/>
        <v>1</v>
      </c>
      <c r="BF31" s="476">
        <f t="shared" si="109"/>
        <v>1</v>
      </c>
      <c r="BG31" s="479">
        <f t="shared" si="109"/>
        <v>1</v>
      </c>
      <c r="BH31" s="480">
        <f t="shared" si="109"/>
        <v>1</v>
      </c>
      <c r="BI31" s="476">
        <f t="shared" si="109"/>
        <v>1</v>
      </c>
      <c r="BJ31" s="476">
        <f t="shared" si="109"/>
        <v>1</v>
      </c>
      <c r="BK31" s="477">
        <f t="shared" si="109"/>
        <v>1</v>
      </c>
      <c r="BL31" s="478">
        <f t="shared" si="109"/>
        <v>1</v>
      </c>
      <c r="BM31" s="476">
        <f t="shared" si="109"/>
        <v>1</v>
      </c>
      <c r="BN31" s="476">
        <f t="shared" si="109"/>
        <v>1</v>
      </c>
      <c r="BO31" s="479">
        <f t="shared" si="109"/>
        <v>1</v>
      </c>
      <c r="BP31" s="478">
        <f t="shared" si="109"/>
        <v>1</v>
      </c>
      <c r="BQ31" s="476">
        <f t="shared" si="110"/>
        <v>1</v>
      </c>
      <c r="BR31" s="476">
        <f t="shared" si="110"/>
        <v>1</v>
      </c>
      <c r="BS31" s="479">
        <f t="shared" si="110"/>
        <v>1</v>
      </c>
      <c r="BT31" s="480" t="str">
        <f t="shared" si="110"/>
        <v/>
      </c>
      <c r="BU31" s="476" t="str">
        <f t="shared" si="110"/>
        <v/>
      </c>
      <c r="BV31" s="476" t="str">
        <f t="shared" si="110"/>
        <v/>
      </c>
      <c r="BW31" s="481" t="str">
        <f t="shared" si="110"/>
        <v/>
      </c>
      <c r="BX31" s="461"/>
    </row>
    <row r="32" spans="1:280" ht="15.95" customHeight="1">
      <c r="A32" s="1465"/>
      <c r="B32" s="472" t="s">
        <v>721</v>
      </c>
      <c r="C32" s="473" t="s">
        <v>709</v>
      </c>
      <c r="D32" s="473" t="s">
        <v>833</v>
      </c>
      <c r="E32" s="473" t="s">
        <v>831</v>
      </c>
      <c r="F32" s="419" t="s">
        <v>639</v>
      </c>
      <c r="G32" s="473" t="s">
        <v>831</v>
      </c>
      <c r="H32" s="473" t="s">
        <v>831</v>
      </c>
      <c r="I32" s="557" t="s">
        <v>707</v>
      </c>
      <c r="J32" s="551">
        <v>8</v>
      </c>
      <c r="K32" s="552">
        <v>0</v>
      </c>
      <c r="L32" s="474" t="s">
        <v>656</v>
      </c>
      <c r="M32" s="553">
        <v>17</v>
      </c>
      <c r="N32" s="554">
        <v>0</v>
      </c>
      <c r="O32" s="555">
        <v>11</v>
      </c>
      <c r="P32" s="552">
        <v>0</v>
      </c>
      <c r="Q32" s="474" t="s">
        <v>656</v>
      </c>
      <c r="R32" s="553">
        <v>12</v>
      </c>
      <c r="S32" s="556">
        <v>0</v>
      </c>
      <c r="T32" s="475" t="str">
        <f t="shared" si="111"/>
        <v/>
      </c>
      <c r="U32" s="476" t="str">
        <f t="shared" si="107"/>
        <v/>
      </c>
      <c r="V32" s="476" t="str">
        <f t="shared" si="107"/>
        <v/>
      </c>
      <c r="W32" s="477" t="str">
        <f t="shared" si="107"/>
        <v/>
      </c>
      <c r="X32" s="478">
        <f t="shared" si="107"/>
        <v>1</v>
      </c>
      <c r="Y32" s="476">
        <f t="shared" si="107"/>
        <v>1</v>
      </c>
      <c r="Z32" s="476">
        <f t="shared" si="107"/>
        <v>1</v>
      </c>
      <c r="AA32" s="479">
        <f t="shared" si="107"/>
        <v>1</v>
      </c>
      <c r="AB32" s="480">
        <f t="shared" si="107"/>
        <v>1</v>
      </c>
      <c r="AC32" s="476">
        <f t="shared" si="107"/>
        <v>1</v>
      </c>
      <c r="AD32" s="476">
        <f t="shared" si="107"/>
        <v>1</v>
      </c>
      <c r="AE32" s="477">
        <f t="shared" si="107"/>
        <v>1</v>
      </c>
      <c r="AF32" s="478">
        <f t="shared" si="107"/>
        <v>1</v>
      </c>
      <c r="AG32" s="476">
        <f t="shared" si="107"/>
        <v>1</v>
      </c>
      <c r="AH32" s="476">
        <f t="shared" si="107"/>
        <v>1</v>
      </c>
      <c r="AI32" s="479">
        <f t="shared" si="107"/>
        <v>1</v>
      </c>
      <c r="AJ32" s="480" t="str">
        <f t="shared" si="107"/>
        <v>休</v>
      </c>
      <c r="AK32" s="476" t="str">
        <f t="shared" si="108"/>
        <v>休</v>
      </c>
      <c r="AL32" s="476" t="str">
        <f t="shared" si="108"/>
        <v>休</v>
      </c>
      <c r="AM32" s="477" t="str">
        <f t="shared" si="108"/>
        <v>休</v>
      </c>
      <c r="AN32" s="478">
        <f t="shared" si="108"/>
        <v>1</v>
      </c>
      <c r="AO32" s="476">
        <f t="shared" si="108"/>
        <v>1</v>
      </c>
      <c r="AP32" s="476">
        <f t="shared" si="108"/>
        <v>1</v>
      </c>
      <c r="AQ32" s="479">
        <f t="shared" si="108"/>
        <v>1</v>
      </c>
      <c r="AR32" s="480">
        <f t="shared" si="108"/>
        <v>1</v>
      </c>
      <c r="AS32" s="476">
        <f t="shared" si="108"/>
        <v>1</v>
      </c>
      <c r="AT32" s="476">
        <f t="shared" si="108"/>
        <v>1</v>
      </c>
      <c r="AU32" s="477">
        <f t="shared" si="108"/>
        <v>1</v>
      </c>
      <c r="AV32" s="478">
        <f t="shared" si="108"/>
        <v>1</v>
      </c>
      <c r="AW32" s="476">
        <f t="shared" si="108"/>
        <v>1</v>
      </c>
      <c r="AX32" s="476">
        <f t="shared" si="108"/>
        <v>1</v>
      </c>
      <c r="AY32" s="479">
        <f t="shared" si="108"/>
        <v>1</v>
      </c>
      <c r="AZ32" s="480">
        <f t="shared" si="108"/>
        <v>1</v>
      </c>
      <c r="BA32" s="476">
        <f t="shared" si="109"/>
        <v>1</v>
      </c>
      <c r="BB32" s="476">
        <f t="shared" si="109"/>
        <v>1</v>
      </c>
      <c r="BC32" s="477">
        <f t="shared" si="109"/>
        <v>1</v>
      </c>
      <c r="BD32" s="478">
        <f t="shared" si="109"/>
        <v>1</v>
      </c>
      <c r="BE32" s="476">
        <f t="shared" si="109"/>
        <v>1</v>
      </c>
      <c r="BF32" s="476">
        <f t="shared" si="109"/>
        <v>1</v>
      </c>
      <c r="BG32" s="479">
        <f t="shared" si="109"/>
        <v>1</v>
      </c>
      <c r="BH32" s="480" t="str">
        <f t="shared" si="109"/>
        <v/>
      </c>
      <c r="BI32" s="476" t="str">
        <f t="shared" si="109"/>
        <v/>
      </c>
      <c r="BJ32" s="476" t="str">
        <f t="shared" si="109"/>
        <v/>
      </c>
      <c r="BK32" s="477" t="str">
        <f t="shared" si="109"/>
        <v/>
      </c>
      <c r="BL32" s="478" t="str">
        <f t="shared" si="109"/>
        <v/>
      </c>
      <c r="BM32" s="476" t="str">
        <f t="shared" si="109"/>
        <v/>
      </c>
      <c r="BN32" s="476" t="str">
        <f t="shared" si="109"/>
        <v/>
      </c>
      <c r="BO32" s="479" t="str">
        <f t="shared" si="109"/>
        <v/>
      </c>
      <c r="BP32" s="478" t="str">
        <f t="shared" si="109"/>
        <v/>
      </c>
      <c r="BQ32" s="476" t="str">
        <f t="shared" si="110"/>
        <v/>
      </c>
      <c r="BR32" s="476" t="str">
        <f t="shared" si="110"/>
        <v/>
      </c>
      <c r="BS32" s="479" t="str">
        <f t="shared" si="110"/>
        <v/>
      </c>
      <c r="BT32" s="480" t="str">
        <f t="shared" si="110"/>
        <v/>
      </c>
      <c r="BU32" s="476" t="str">
        <f t="shared" si="110"/>
        <v/>
      </c>
      <c r="BV32" s="476" t="str">
        <f t="shared" si="110"/>
        <v/>
      </c>
      <c r="BW32" s="481" t="str">
        <f t="shared" si="110"/>
        <v/>
      </c>
      <c r="BX32" s="461"/>
    </row>
    <row r="33" spans="1:76" ht="15.95" hidden="1" customHeight="1">
      <c r="A33" s="1465"/>
      <c r="B33" s="472" t="s">
        <v>722</v>
      </c>
      <c r="C33" s="473"/>
      <c r="D33" s="473" t="s">
        <v>833</v>
      </c>
      <c r="E33" s="473" t="s">
        <v>831</v>
      </c>
      <c r="F33" s="419" t="s">
        <v>639</v>
      </c>
      <c r="G33" s="473" t="s">
        <v>831</v>
      </c>
      <c r="H33" s="473" t="s">
        <v>831</v>
      </c>
      <c r="I33" s="557"/>
      <c r="J33" s="551"/>
      <c r="K33" s="552"/>
      <c r="L33" s="474" t="s">
        <v>656</v>
      </c>
      <c r="M33" s="553"/>
      <c r="N33" s="554"/>
      <c r="O33" s="555"/>
      <c r="P33" s="552"/>
      <c r="Q33" s="474" t="s">
        <v>656</v>
      </c>
      <c r="R33" s="553"/>
      <c r="S33" s="556"/>
      <c r="T33" s="475" t="str">
        <f t="shared" si="111"/>
        <v/>
      </c>
      <c r="U33" s="476" t="str">
        <f t="shared" si="107"/>
        <v/>
      </c>
      <c r="V33" s="476" t="str">
        <f t="shared" si="107"/>
        <v/>
      </c>
      <c r="W33" s="477" t="str">
        <f t="shared" si="107"/>
        <v/>
      </c>
      <c r="X33" s="478" t="str">
        <f t="shared" si="107"/>
        <v/>
      </c>
      <c r="Y33" s="476" t="str">
        <f t="shared" si="107"/>
        <v/>
      </c>
      <c r="Z33" s="476" t="str">
        <f t="shared" si="107"/>
        <v/>
      </c>
      <c r="AA33" s="479" t="str">
        <f t="shared" si="107"/>
        <v/>
      </c>
      <c r="AB33" s="480" t="str">
        <f t="shared" si="107"/>
        <v/>
      </c>
      <c r="AC33" s="476" t="str">
        <f t="shared" si="107"/>
        <v/>
      </c>
      <c r="AD33" s="476" t="str">
        <f t="shared" si="107"/>
        <v/>
      </c>
      <c r="AE33" s="477" t="str">
        <f t="shared" si="107"/>
        <v/>
      </c>
      <c r="AF33" s="478" t="str">
        <f t="shared" si="107"/>
        <v/>
      </c>
      <c r="AG33" s="476" t="str">
        <f t="shared" si="107"/>
        <v/>
      </c>
      <c r="AH33" s="476" t="str">
        <f t="shared" si="107"/>
        <v/>
      </c>
      <c r="AI33" s="479" t="str">
        <f t="shared" si="107"/>
        <v/>
      </c>
      <c r="AJ33" s="480" t="str">
        <f t="shared" si="107"/>
        <v/>
      </c>
      <c r="AK33" s="476" t="str">
        <f t="shared" si="108"/>
        <v/>
      </c>
      <c r="AL33" s="476" t="str">
        <f t="shared" si="108"/>
        <v/>
      </c>
      <c r="AM33" s="477" t="str">
        <f t="shared" si="108"/>
        <v/>
      </c>
      <c r="AN33" s="478" t="str">
        <f t="shared" si="108"/>
        <v/>
      </c>
      <c r="AO33" s="476" t="str">
        <f t="shared" si="108"/>
        <v/>
      </c>
      <c r="AP33" s="476" t="str">
        <f t="shared" si="108"/>
        <v/>
      </c>
      <c r="AQ33" s="479" t="str">
        <f t="shared" si="108"/>
        <v/>
      </c>
      <c r="AR33" s="480" t="str">
        <f t="shared" si="108"/>
        <v/>
      </c>
      <c r="AS33" s="476" t="str">
        <f t="shared" si="108"/>
        <v/>
      </c>
      <c r="AT33" s="476" t="str">
        <f t="shared" si="108"/>
        <v/>
      </c>
      <c r="AU33" s="477" t="str">
        <f t="shared" si="108"/>
        <v/>
      </c>
      <c r="AV33" s="478" t="str">
        <f t="shared" si="108"/>
        <v/>
      </c>
      <c r="AW33" s="476" t="str">
        <f t="shared" si="108"/>
        <v/>
      </c>
      <c r="AX33" s="476" t="str">
        <f t="shared" si="108"/>
        <v/>
      </c>
      <c r="AY33" s="479" t="str">
        <f t="shared" si="108"/>
        <v/>
      </c>
      <c r="AZ33" s="480" t="str">
        <f t="shared" si="108"/>
        <v/>
      </c>
      <c r="BA33" s="476" t="str">
        <f t="shared" si="109"/>
        <v/>
      </c>
      <c r="BB33" s="476" t="str">
        <f t="shared" si="109"/>
        <v/>
      </c>
      <c r="BC33" s="477" t="str">
        <f t="shared" si="109"/>
        <v/>
      </c>
      <c r="BD33" s="478" t="str">
        <f t="shared" si="109"/>
        <v/>
      </c>
      <c r="BE33" s="476" t="str">
        <f t="shared" si="109"/>
        <v/>
      </c>
      <c r="BF33" s="476" t="str">
        <f t="shared" si="109"/>
        <v/>
      </c>
      <c r="BG33" s="479" t="str">
        <f t="shared" si="109"/>
        <v/>
      </c>
      <c r="BH33" s="480" t="str">
        <f t="shared" si="109"/>
        <v/>
      </c>
      <c r="BI33" s="476" t="str">
        <f t="shared" si="109"/>
        <v/>
      </c>
      <c r="BJ33" s="476" t="str">
        <f t="shared" si="109"/>
        <v/>
      </c>
      <c r="BK33" s="477" t="str">
        <f t="shared" si="109"/>
        <v/>
      </c>
      <c r="BL33" s="478" t="str">
        <f t="shared" si="109"/>
        <v/>
      </c>
      <c r="BM33" s="476" t="str">
        <f t="shared" si="109"/>
        <v/>
      </c>
      <c r="BN33" s="476" t="str">
        <f t="shared" si="109"/>
        <v/>
      </c>
      <c r="BO33" s="479" t="str">
        <f t="shared" si="109"/>
        <v/>
      </c>
      <c r="BP33" s="478" t="str">
        <f t="shared" si="109"/>
        <v/>
      </c>
      <c r="BQ33" s="476" t="str">
        <f t="shared" si="110"/>
        <v/>
      </c>
      <c r="BR33" s="476" t="str">
        <f t="shared" si="110"/>
        <v/>
      </c>
      <c r="BS33" s="479" t="str">
        <f t="shared" si="110"/>
        <v/>
      </c>
      <c r="BT33" s="480" t="str">
        <f t="shared" si="110"/>
        <v/>
      </c>
      <c r="BU33" s="476" t="str">
        <f t="shared" si="110"/>
        <v/>
      </c>
      <c r="BV33" s="476" t="str">
        <f t="shared" si="110"/>
        <v/>
      </c>
      <c r="BW33" s="481" t="str">
        <f t="shared" si="110"/>
        <v/>
      </c>
      <c r="BX33" s="461"/>
    </row>
    <row r="34" spans="1:76" ht="15.95" hidden="1" customHeight="1">
      <c r="A34" s="1465"/>
      <c r="B34" s="472" t="s">
        <v>723</v>
      </c>
      <c r="C34" s="473"/>
      <c r="D34" s="473" t="s">
        <v>833</v>
      </c>
      <c r="E34" s="473" t="s">
        <v>831</v>
      </c>
      <c r="F34" s="419" t="s">
        <v>639</v>
      </c>
      <c r="G34" s="473" t="s">
        <v>831</v>
      </c>
      <c r="H34" s="473" t="s">
        <v>831</v>
      </c>
      <c r="I34" s="557"/>
      <c r="J34" s="551"/>
      <c r="K34" s="552"/>
      <c r="L34" s="474" t="s">
        <v>656</v>
      </c>
      <c r="M34" s="553"/>
      <c r="N34" s="554"/>
      <c r="O34" s="555"/>
      <c r="P34" s="552"/>
      <c r="Q34" s="474" t="s">
        <v>656</v>
      </c>
      <c r="R34" s="553"/>
      <c r="S34" s="556"/>
      <c r="T34" s="475" t="str">
        <f t="shared" si="111"/>
        <v/>
      </c>
      <c r="U34" s="476" t="str">
        <f t="shared" si="107"/>
        <v/>
      </c>
      <c r="V34" s="476" t="str">
        <f t="shared" si="107"/>
        <v/>
      </c>
      <c r="W34" s="477" t="str">
        <f t="shared" si="107"/>
        <v/>
      </c>
      <c r="X34" s="478" t="str">
        <f t="shared" si="107"/>
        <v/>
      </c>
      <c r="Y34" s="476" t="str">
        <f t="shared" si="107"/>
        <v/>
      </c>
      <c r="Z34" s="476" t="str">
        <f t="shared" si="107"/>
        <v/>
      </c>
      <c r="AA34" s="479" t="str">
        <f t="shared" si="107"/>
        <v/>
      </c>
      <c r="AB34" s="480" t="str">
        <f t="shared" si="107"/>
        <v/>
      </c>
      <c r="AC34" s="476" t="str">
        <f t="shared" si="107"/>
        <v/>
      </c>
      <c r="AD34" s="476" t="str">
        <f t="shared" si="107"/>
        <v/>
      </c>
      <c r="AE34" s="477" t="str">
        <f t="shared" si="107"/>
        <v/>
      </c>
      <c r="AF34" s="478" t="str">
        <f t="shared" si="107"/>
        <v/>
      </c>
      <c r="AG34" s="476" t="str">
        <f t="shared" si="107"/>
        <v/>
      </c>
      <c r="AH34" s="476" t="str">
        <f t="shared" si="107"/>
        <v/>
      </c>
      <c r="AI34" s="479" t="str">
        <f t="shared" si="107"/>
        <v/>
      </c>
      <c r="AJ34" s="480" t="str">
        <f t="shared" si="107"/>
        <v/>
      </c>
      <c r="AK34" s="476" t="str">
        <f t="shared" si="108"/>
        <v/>
      </c>
      <c r="AL34" s="476" t="str">
        <f t="shared" si="108"/>
        <v/>
      </c>
      <c r="AM34" s="477" t="str">
        <f t="shared" si="108"/>
        <v/>
      </c>
      <c r="AN34" s="478" t="str">
        <f t="shared" si="108"/>
        <v/>
      </c>
      <c r="AO34" s="476" t="str">
        <f t="shared" si="108"/>
        <v/>
      </c>
      <c r="AP34" s="476" t="str">
        <f t="shared" si="108"/>
        <v/>
      </c>
      <c r="AQ34" s="479" t="str">
        <f t="shared" si="108"/>
        <v/>
      </c>
      <c r="AR34" s="480" t="str">
        <f t="shared" si="108"/>
        <v/>
      </c>
      <c r="AS34" s="476" t="str">
        <f t="shared" si="108"/>
        <v/>
      </c>
      <c r="AT34" s="476" t="str">
        <f t="shared" si="108"/>
        <v/>
      </c>
      <c r="AU34" s="477" t="str">
        <f t="shared" si="108"/>
        <v/>
      </c>
      <c r="AV34" s="478" t="str">
        <f t="shared" si="108"/>
        <v/>
      </c>
      <c r="AW34" s="476" t="str">
        <f t="shared" si="108"/>
        <v/>
      </c>
      <c r="AX34" s="476" t="str">
        <f t="shared" si="108"/>
        <v/>
      </c>
      <c r="AY34" s="479" t="str">
        <f t="shared" si="108"/>
        <v/>
      </c>
      <c r="AZ34" s="480" t="str">
        <f t="shared" ref="AZ34:BO49" si="112">IF($O34="",IF(OR($J34="",$M34=""),"",IF(AND(AZ$18&gt;=1*($J34&amp;":"&amp;$K34),AZ$18&lt;=1*($M34&amp;":"&amp;$N34)),1,"")),IF(OR($J34="",$M34=""),"",IF(AND(AZ$18&gt;=1*($J34&amp;":"&amp;$K34),AZ$18&lt;=1*($M34&amp;":"&amp;$N34)),IF(AND(AZ$18&gt;=1*($O34&amp;":"&amp;$P34),AZ$18&lt;=1*($R34&amp;":"&amp;$S34)), "休",1),"")))</f>
        <v/>
      </c>
      <c r="BA34" s="476" t="str">
        <f t="shared" si="109"/>
        <v/>
      </c>
      <c r="BB34" s="476" t="str">
        <f t="shared" si="109"/>
        <v/>
      </c>
      <c r="BC34" s="477" t="str">
        <f t="shared" si="109"/>
        <v/>
      </c>
      <c r="BD34" s="478" t="str">
        <f t="shared" si="109"/>
        <v/>
      </c>
      <c r="BE34" s="476" t="str">
        <f t="shared" si="109"/>
        <v/>
      </c>
      <c r="BF34" s="476" t="str">
        <f t="shared" si="109"/>
        <v/>
      </c>
      <c r="BG34" s="479" t="str">
        <f t="shared" si="109"/>
        <v/>
      </c>
      <c r="BH34" s="480" t="str">
        <f t="shared" si="109"/>
        <v/>
      </c>
      <c r="BI34" s="476" t="str">
        <f t="shared" si="109"/>
        <v/>
      </c>
      <c r="BJ34" s="476" t="str">
        <f t="shared" si="109"/>
        <v/>
      </c>
      <c r="BK34" s="477" t="str">
        <f t="shared" si="109"/>
        <v/>
      </c>
      <c r="BL34" s="478" t="str">
        <f t="shared" si="109"/>
        <v/>
      </c>
      <c r="BM34" s="476" t="str">
        <f t="shared" si="109"/>
        <v/>
      </c>
      <c r="BN34" s="476" t="str">
        <f t="shared" si="109"/>
        <v/>
      </c>
      <c r="BO34" s="479" t="str">
        <f t="shared" si="109"/>
        <v/>
      </c>
      <c r="BP34" s="478" t="str">
        <f t="shared" ref="BP34:BW49" si="113">IF($O34="",IF(OR($J34="",$M34=""),"",IF(AND(BP$18&gt;=1*($J34&amp;":"&amp;$K34),BP$18&lt;=1*($M34&amp;":"&amp;$N34)),1,"")),IF(OR($J34="",$M34=""),"",IF(AND(BP$18&gt;=1*($J34&amp;":"&amp;$K34),BP$18&lt;=1*($M34&amp;":"&amp;$N34)),IF(AND(BP$18&gt;=1*($O34&amp;":"&amp;$P34),BP$18&lt;=1*($R34&amp;":"&amp;$S34)), "休",1),"")))</f>
        <v/>
      </c>
      <c r="BQ34" s="476" t="str">
        <f t="shared" si="110"/>
        <v/>
      </c>
      <c r="BR34" s="476" t="str">
        <f t="shared" si="110"/>
        <v/>
      </c>
      <c r="BS34" s="479" t="str">
        <f t="shared" si="110"/>
        <v/>
      </c>
      <c r="BT34" s="480" t="str">
        <f t="shared" si="110"/>
        <v/>
      </c>
      <c r="BU34" s="476" t="str">
        <f t="shared" si="110"/>
        <v/>
      </c>
      <c r="BV34" s="476" t="str">
        <f t="shared" si="110"/>
        <v/>
      </c>
      <c r="BW34" s="481" t="str">
        <f t="shared" si="110"/>
        <v/>
      </c>
      <c r="BX34" s="461"/>
    </row>
    <row r="35" spans="1:76" ht="15.95" hidden="1" customHeight="1">
      <c r="A35" s="1465"/>
      <c r="B35" s="472" t="s">
        <v>724</v>
      </c>
      <c r="C35" s="473"/>
      <c r="D35" s="473" t="s">
        <v>833</v>
      </c>
      <c r="E35" s="473" t="s">
        <v>831</v>
      </c>
      <c r="F35" s="419" t="s">
        <v>639</v>
      </c>
      <c r="G35" s="473" t="s">
        <v>831</v>
      </c>
      <c r="H35" s="473" t="s">
        <v>831</v>
      </c>
      <c r="I35" s="557"/>
      <c r="J35" s="551"/>
      <c r="K35" s="552"/>
      <c r="L35" s="474" t="s">
        <v>656</v>
      </c>
      <c r="M35" s="553"/>
      <c r="N35" s="554"/>
      <c r="O35" s="555"/>
      <c r="P35" s="552"/>
      <c r="Q35" s="474" t="s">
        <v>656</v>
      </c>
      <c r="R35" s="553"/>
      <c r="S35" s="556"/>
      <c r="T35" s="475" t="str">
        <f t="shared" si="111"/>
        <v/>
      </c>
      <c r="U35" s="476" t="str">
        <f t="shared" si="111"/>
        <v/>
      </c>
      <c r="V35" s="476" t="str">
        <f t="shared" si="111"/>
        <v/>
      </c>
      <c r="W35" s="477" t="str">
        <f t="shared" si="111"/>
        <v/>
      </c>
      <c r="X35" s="478" t="str">
        <f t="shared" si="111"/>
        <v/>
      </c>
      <c r="Y35" s="476" t="str">
        <f t="shared" si="111"/>
        <v/>
      </c>
      <c r="Z35" s="476" t="str">
        <f t="shared" si="111"/>
        <v/>
      </c>
      <c r="AA35" s="479" t="str">
        <f t="shared" si="111"/>
        <v/>
      </c>
      <c r="AB35" s="480" t="str">
        <f t="shared" si="111"/>
        <v/>
      </c>
      <c r="AC35" s="476" t="str">
        <f t="shared" si="111"/>
        <v/>
      </c>
      <c r="AD35" s="476" t="str">
        <f t="shared" si="111"/>
        <v/>
      </c>
      <c r="AE35" s="477" t="str">
        <f t="shared" si="111"/>
        <v/>
      </c>
      <c r="AF35" s="478" t="str">
        <f t="shared" si="111"/>
        <v/>
      </c>
      <c r="AG35" s="476" t="str">
        <f t="shared" si="111"/>
        <v/>
      </c>
      <c r="AH35" s="476" t="str">
        <f t="shared" si="111"/>
        <v/>
      </c>
      <c r="AI35" s="479" t="str">
        <f t="shared" si="111"/>
        <v/>
      </c>
      <c r="AJ35" s="480" t="str">
        <f t="shared" ref="AJ35:AY50" si="114">IF($O35="",IF(OR($J35="",$M35=""),"",IF(AND(AJ$18&gt;=1*($J35&amp;":"&amp;$K35),AJ$18&lt;=1*($M35&amp;":"&amp;$N35)),1,"")),IF(OR($J35="",$M35=""),"",IF(AND(AJ$18&gt;=1*($J35&amp;":"&amp;$K35),AJ$18&lt;=1*($M35&amp;":"&amp;$N35)),IF(AND(AJ$18&gt;=1*($O35&amp;":"&amp;$P35),AJ$18&lt;=1*($R35&amp;":"&amp;$S35)), "休",1),"")))</f>
        <v/>
      </c>
      <c r="AK35" s="476" t="str">
        <f t="shared" si="114"/>
        <v/>
      </c>
      <c r="AL35" s="476" t="str">
        <f t="shared" si="114"/>
        <v/>
      </c>
      <c r="AM35" s="477" t="str">
        <f t="shared" si="114"/>
        <v/>
      </c>
      <c r="AN35" s="478" t="str">
        <f t="shared" si="114"/>
        <v/>
      </c>
      <c r="AO35" s="476" t="str">
        <f t="shared" si="114"/>
        <v/>
      </c>
      <c r="AP35" s="476" t="str">
        <f t="shared" si="114"/>
        <v/>
      </c>
      <c r="AQ35" s="479" t="str">
        <f t="shared" si="114"/>
        <v/>
      </c>
      <c r="AR35" s="480" t="str">
        <f t="shared" si="114"/>
        <v/>
      </c>
      <c r="AS35" s="476" t="str">
        <f t="shared" si="114"/>
        <v/>
      </c>
      <c r="AT35" s="476" t="str">
        <f t="shared" si="114"/>
        <v/>
      </c>
      <c r="AU35" s="477" t="str">
        <f t="shared" si="114"/>
        <v/>
      </c>
      <c r="AV35" s="478" t="str">
        <f t="shared" si="114"/>
        <v/>
      </c>
      <c r="AW35" s="476" t="str">
        <f t="shared" si="114"/>
        <v/>
      </c>
      <c r="AX35" s="476" t="str">
        <f t="shared" si="114"/>
        <v/>
      </c>
      <c r="AY35" s="479" t="str">
        <f t="shared" si="114"/>
        <v/>
      </c>
      <c r="AZ35" s="480" t="str">
        <f t="shared" si="112"/>
        <v/>
      </c>
      <c r="BA35" s="476" t="str">
        <f t="shared" si="112"/>
        <v/>
      </c>
      <c r="BB35" s="476" t="str">
        <f t="shared" si="112"/>
        <v/>
      </c>
      <c r="BC35" s="477" t="str">
        <f t="shared" si="112"/>
        <v/>
      </c>
      <c r="BD35" s="478" t="str">
        <f t="shared" si="112"/>
        <v/>
      </c>
      <c r="BE35" s="476" t="str">
        <f t="shared" si="112"/>
        <v/>
      </c>
      <c r="BF35" s="476" t="str">
        <f t="shared" si="112"/>
        <v/>
      </c>
      <c r="BG35" s="479" t="str">
        <f t="shared" si="112"/>
        <v/>
      </c>
      <c r="BH35" s="480" t="str">
        <f t="shared" si="112"/>
        <v/>
      </c>
      <c r="BI35" s="476" t="str">
        <f t="shared" si="112"/>
        <v/>
      </c>
      <c r="BJ35" s="476" t="str">
        <f t="shared" si="112"/>
        <v/>
      </c>
      <c r="BK35" s="477" t="str">
        <f t="shared" si="112"/>
        <v/>
      </c>
      <c r="BL35" s="478" t="str">
        <f t="shared" si="112"/>
        <v/>
      </c>
      <c r="BM35" s="476" t="str">
        <f t="shared" si="112"/>
        <v/>
      </c>
      <c r="BN35" s="476" t="str">
        <f t="shared" si="112"/>
        <v/>
      </c>
      <c r="BO35" s="479" t="str">
        <f t="shared" si="112"/>
        <v/>
      </c>
      <c r="BP35" s="478" t="str">
        <f t="shared" si="113"/>
        <v/>
      </c>
      <c r="BQ35" s="476" t="str">
        <f t="shared" si="113"/>
        <v/>
      </c>
      <c r="BR35" s="476" t="str">
        <f t="shared" si="113"/>
        <v/>
      </c>
      <c r="BS35" s="479" t="str">
        <f t="shared" si="113"/>
        <v/>
      </c>
      <c r="BT35" s="480" t="str">
        <f t="shared" si="113"/>
        <v/>
      </c>
      <c r="BU35" s="476" t="str">
        <f t="shared" si="113"/>
        <v/>
      </c>
      <c r="BV35" s="476" t="str">
        <f t="shared" si="113"/>
        <v/>
      </c>
      <c r="BW35" s="481" t="str">
        <f t="shared" si="113"/>
        <v/>
      </c>
      <c r="BX35" s="461"/>
    </row>
    <row r="36" spans="1:76" ht="15.95" hidden="1" customHeight="1">
      <c r="A36" s="1465"/>
      <c r="B36" s="472" t="s">
        <v>725</v>
      </c>
      <c r="C36" s="473"/>
      <c r="D36" s="473" t="s">
        <v>833</v>
      </c>
      <c r="E36" s="473" t="s">
        <v>831</v>
      </c>
      <c r="F36" s="419" t="s">
        <v>639</v>
      </c>
      <c r="G36" s="473" t="s">
        <v>831</v>
      </c>
      <c r="H36" s="473" t="s">
        <v>831</v>
      </c>
      <c r="I36" s="557"/>
      <c r="J36" s="551"/>
      <c r="K36" s="552"/>
      <c r="L36" s="474" t="s">
        <v>656</v>
      </c>
      <c r="M36" s="553"/>
      <c r="N36" s="554"/>
      <c r="O36" s="555"/>
      <c r="P36" s="552"/>
      <c r="Q36" s="474" t="s">
        <v>656</v>
      </c>
      <c r="R36" s="553"/>
      <c r="S36" s="556"/>
      <c r="T36" s="475" t="str">
        <f t="shared" ref="T36:AI51" si="115">IF($O36="",IF(OR($J36="",$M36=""),"",IF(AND(T$18&gt;=1*($J36&amp;":"&amp;$K36),T$18&lt;=1*($M36&amp;":"&amp;$N36)),1,"")),IF(OR($J36="",$M36=""),"",IF(AND(T$18&gt;=1*($J36&amp;":"&amp;$K36),T$18&lt;=1*($M36&amp;":"&amp;$N36)),IF(AND(T$18&gt;=1*($O36&amp;":"&amp;$P36),T$18&lt;=1*($R36&amp;":"&amp;$S36)), "休",1),"")))</f>
        <v/>
      </c>
      <c r="U36" s="476" t="str">
        <f t="shared" si="115"/>
        <v/>
      </c>
      <c r="V36" s="476" t="str">
        <f t="shared" si="115"/>
        <v/>
      </c>
      <c r="W36" s="477" t="str">
        <f t="shared" si="115"/>
        <v/>
      </c>
      <c r="X36" s="478" t="str">
        <f t="shared" si="115"/>
        <v/>
      </c>
      <c r="Y36" s="476" t="str">
        <f t="shared" si="115"/>
        <v/>
      </c>
      <c r="Z36" s="476" t="str">
        <f t="shared" si="115"/>
        <v/>
      </c>
      <c r="AA36" s="479" t="str">
        <f t="shared" si="115"/>
        <v/>
      </c>
      <c r="AB36" s="480" t="str">
        <f t="shared" si="115"/>
        <v/>
      </c>
      <c r="AC36" s="476" t="str">
        <f t="shared" si="115"/>
        <v/>
      </c>
      <c r="AD36" s="476" t="str">
        <f t="shared" si="115"/>
        <v/>
      </c>
      <c r="AE36" s="477" t="str">
        <f t="shared" si="115"/>
        <v/>
      </c>
      <c r="AF36" s="478" t="str">
        <f t="shared" si="115"/>
        <v/>
      </c>
      <c r="AG36" s="476" t="str">
        <f t="shared" si="115"/>
        <v/>
      </c>
      <c r="AH36" s="476" t="str">
        <f t="shared" si="115"/>
        <v/>
      </c>
      <c r="AI36" s="479" t="str">
        <f t="shared" si="115"/>
        <v/>
      </c>
      <c r="AJ36" s="480" t="str">
        <f t="shared" si="114"/>
        <v/>
      </c>
      <c r="AK36" s="476" t="str">
        <f t="shared" si="114"/>
        <v/>
      </c>
      <c r="AL36" s="476" t="str">
        <f t="shared" si="114"/>
        <v/>
      </c>
      <c r="AM36" s="477" t="str">
        <f t="shared" si="114"/>
        <v/>
      </c>
      <c r="AN36" s="478" t="str">
        <f t="shared" si="114"/>
        <v/>
      </c>
      <c r="AO36" s="476" t="str">
        <f t="shared" si="114"/>
        <v/>
      </c>
      <c r="AP36" s="476" t="str">
        <f t="shared" si="114"/>
        <v/>
      </c>
      <c r="AQ36" s="479" t="str">
        <f t="shared" si="114"/>
        <v/>
      </c>
      <c r="AR36" s="480" t="str">
        <f t="shared" si="114"/>
        <v/>
      </c>
      <c r="AS36" s="476" t="str">
        <f t="shared" si="114"/>
        <v/>
      </c>
      <c r="AT36" s="476" t="str">
        <f t="shared" si="114"/>
        <v/>
      </c>
      <c r="AU36" s="477" t="str">
        <f t="shared" si="114"/>
        <v/>
      </c>
      <c r="AV36" s="478" t="str">
        <f t="shared" si="114"/>
        <v/>
      </c>
      <c r="AW36" s="476" t="str">
        <f t="shared" si="114"/>
        <v/>
      </c>
      <c r="AX36" s="476" t="str">
        <f t="shared" si="114"/>
        <v/>
      </c>
      <c r="AY36" s="479" t="str">
        <f t="shared" si="114"/>
        <v/>
      </c>
      <c r="AZ36" s="480" t="str">
        <f t="shared" si="112"/>
        <v/>
      </c>
      <c r="BA36" s="476" t="str">
        <f t="shared" si="112"/>
        <v/>
      </c>
      <c r="BB36" s="476" t="str">
        <f t="shared" si="112"/>
        <v/>
      </c>
      <c r="BC36" s="477" t="str">
        <f t="shared" si="112"/>
        <v/>
      </c>
      <c r="BD36" s="478" t="str">
        <f t="shared" si="112"/>
        <v/>
      </c>
      <c r="BE36" s="476" t="str">
        <f t="shared" si="112"/>
        <v/>
      </c>
      <c r="BF36" s="476" t="str">
        <f t="shared" si="112"/>
        <v/>
      </c>
      <c r="BG36" s="479" t="str">
        <f t="shared" si="112"/>
        <v/>
      </c>
      <c r="BH36" s="480" t="str">
        <f t="shared" si="112"/>
        <v/>
      </c>
      <c r="BI36" s="476" t="str">
        <f t="shared" si="112"/>
        <v/>
      </c>
      <c r="BJ36" s="476" t="str">
        <f t="shared" si="112"/>
        <v/>
      </c>
      <c r="BK36" s="477" t="str">
        <f t="shared" si="112"/>
        <v/>
      </c>
      <c r="BL36" s="478" t="str">
        <f t="shared" si="112"/>
        <v/>
      </c>
      <c r="BM36" s="476" t="str">
        <f t="shared" si="112"/>
        <v/>
      </c>
      <c r="BN36" s="476" t="str">
        <f t="shared" si="112"/>
        <v/>
      </c>
      <c r="BO36" s="479" t="str">
        <f t="shared" si="112"/>
        <v/>
      </c>
      <c r="BP36" s="478" t="str">
        <f t="shared" si="113"/>
        <v/>
      </c>
      <c r="BQ36" s="476" t="str">
        <f t="shared" si="113"/>
        <v/>
      </c>
      <c r="BR36" s="476" t="str">
        <f t="shared" si="113"/>
        <v/>
      </c>
      <c r="BS36" s="479" t="str">
        <f t="shared" si="113"/>
        <v/>
      </c>
      <c r="BT36" s="480" t="str">
        <f t="shared" si="113"/>
        <v/>
      </c>
      <c r="BU36" s="476" t="str">
        <f t="shared" si="113"/>
        <v/>
      </c>
      <c r="BV36" s="476" t="str">
        <f t="shared" si="113"/>
        <v/>
      </c>
      <c r="BW36" s="481" t="str">
        <f t="shared" si="113"/>
        <v/>
      </c>
      <c r="BX36" s="461"/>
    </row>
    <row r="37" spans="1:76" ht="15.95" hidden="1" customHeight="1">
      <c r="A37" s="1465"/>
      <c r="B37" s="472" t="s">
        <v>726</v>
      </c>
      <c r="C37" s="473"/>
      <c r="D37" s="473" t="s">
        <v>833</v>
      </c>
      <c r="E37" s="473" t="s">
        <v>831</v>
      </c>
      <c r="F37" s="419" t="s">
        <v>639</v>
      </c>
      <c r="G37" s="473" t="s">
        <v>831</v>
      </c>
      <c r="H37" s="473" t="s">
        <v>831</v>
      </c>
      <c r="I37" s="557"/>
      <c r="J37" s="551"/>
      <c r="K37" s="552"/>
      <c r="L37" s="474" t="s">
        <v>656</v>
      </c>
      <c r="M37" s="553"/>
      <c r="N37" s="554"/>
      <c r="O37" s="555"/>
      <c r="P37" s="552"/>
      <c r="Q37" s="474" t="s">
        <v>656</v>
      </c>
      <c r="R37" s="553"/>
      <c r="S37" s="556"/>
      <c r="T37" s="475" t="str">
        <f t="shared" si="115"/>
        <v/>
      </c>
      <c r="U37" s="476" t="str">
        <f t="shared" si="115"/>
        <v/>
      </c>
      <c r="V37" s="476" t="str">
        <f t="shared" si="115"/>
        <v/>
      </c>
      <c r="W37" s="477" t="str">
        <f t="shared" si="115"/>
        <v/>
      </c>
      <c r="X37" s="478" t="str">
        <f t="shared" si="115"/>
        <v/>
      </c>
      <c r="Y37" s="476" t="str">
        <f t="shared" si="115"/>
        <v/>
      </c>
      <c r="Z37" s="476" t="str">
        <f t="shared" si="115"/>
        <v/>
      </c>
      <c r="AA37" s="479" t="str">
        <f t="shared" si="115"/>
        <v/>
      </c>
      <c r="AB37" s="480" t="str">
        <f t="shared" si="115"/>
        <v/>
      </c>
      <c r="AC37" s="476" t="str">
        <f t="shared" si="115"/>
        <v/>
      </c>
      <c r="AD37" s="476" t="str">
        <f t="shared" si="115"/>
        <v/>
      </c>
      <c r="AE37" s="477" t="str">
        <f t="shared" si="115"/>
        <v/>
      </c>
      <c r="AF37" s="478" t="str">
        <f t="shared" si="115"/>
        <v/>
      </c>
      <c r="AG37" s="476" t="str">
        <f t="shared" si="115"/>
        <v/>
      </c>
      <c r="AH37" s="476" t="str">
        <f t="shared" si="115"/>
        <v/>
      </c>
      <c r="AI37" s="479" t="str">
        <f t="shared" si="115"/>
        <v/>
      </c>
      <c r="AJ37" s="480" t="str">
        <f t="shared" si="114"/>
        <v/>
      </c>
      <c r="AK37" s="476" t="str">
        <f t="shared" si="114"/>
        <v/>
      </c>
      <c r="AL37" s="476" t="str">
        <f t="shared" si="114"/>
        <v/>
      </c>
      <c r="AM37" s="477" t="str">
        <f t="shared" si="114"/>
        <v/>
      </c>
      <c r="AN37" s="478" t="str">
        <f t="shared" si="114"/>
        <v/>
      </c>
      <c r="AO37" s="476" t="str">
        <f t="shared" si="114"/>
        <v/>
      </c>
      <c r="AP37" s="476" t="str">
        <f t="shared" si="114"/>
        <v/>
      </c>
      <c r="AQ37" s="479" t="str">
        <f t="shared" si="114"/>
        <v/>
      </c>
      <c r="AR37" s="480" t="str">
        <f t="shared" si="114"/>
        <v/>
      </c>
      <c r="AS37" s="476" t="str">
        <f t="shared" si="114"/>
        <v/>
      </c>
      <c r="AT37" s="476" t="str">
        <f t="shared" si="114"/>
        <v/>
      </c>
      <c r="AU37" s="477" t="str">
        <f t="shared" si="114"/>
        <v/>
      </c>
      <c r="AV37" s="478" t="str">
        <f t="shared" si="114"/>
        <v/>
      </c>
      <c r="AW37" s="476" t="str">
        <f t="shared" si="114"/>
        <v/>
      </c>
      <c r="AX37" s="476" t="str">
        <f t="shared" si="114"/>
        <v/>
      </c>
      <c r="AY37" s="479" t="str">
        <f t="shared" si="114"/>
        <v/>
      </c>
      <c r="AZ37" s="480" t="str">
        <f t="shared" si="112"/>
        <v/>
      </c>
      <c r="BA37" s="476" t="str">
        <f t="shared" si="112"/>
        <v/>
      </c>
      <c r="BB37" s="476" t="str">
        <f t="shared" si="112"/>
        <v/>
      </c>
      <c r="BC37" s="477" t="str">
        <f t="shared" si="112"/>
        <v/>
      </c>
      <c r="BD37" s="478" t="str">
        <f t="shared" si="112"/>
        <v/>
      </c>
      <c r="BE37" s="476" t="str">
        <f t="shared" si="112"/>
        <v/>
      </c>
      <c r="BF37" s="476" t="str">
        <f t="shared" si="112"/>
        <v/>
      </c>
      <c r="BG37" s="479" t="str">
        <f t="shared" si="112"/>
        <v/>
      </c>
      <c r="BH37" s="480" t="str">
        <f t="shared" si="112"/>
        <v/>
      </c>
      <c r="BI37" s="476" t="str">
        <f t="shared" si="112"/>
        <v/>
      </c>
      <c r="BJ37" s="476" t="str">
        <f t="shared" si="112"/>
        <v/>
      </c>
      <c r="BK37" s="477" t="str">
        <f t="shared" si="112"/>
        <v/>
      </c>
      <c r="BL37" s="478" t="str">
        <f t="shared" si="112"/>
        <v/>
      </c>
      <c r="BM37" s="476" t="str">
        <f t="shared" si="112"/>
        <v/>
      </c>
      <c r="BN37" s="476" t="str">
        <f t="shared" si="112"/>
        <v/>
      </c>
      <c r="BO37" s="479" t="str">
        <f t="shared" si="112"/>
        <v/>
      </c>
      <c r="BP37" s="478" t="str">
        <f t="shared" si="113"/>
        <v/>
      </c>
      <c r="BQ37" s="476" t="str">
        <f t="shared" si="113"/>
        <v/>
      </c>
      <c r="BR37" s="476" t="str">
        <f t="shared" si="113"/>
        <v/>
      </c>
      <c r="BS37" s="479" t="str">
        <f t="shared" si="113"/>
        <v/>
      </c>
      <c r="BT37" s="480" t="str">
        <f t="shared" si="113"/>
        <v/>
      </c>
      <c r="BU37" s="476" t="str">
        <f t="shared" si="113"/>
        <v/>
      </c>
      <c r="BV37" s="476" t="str">
        <f t="shared" si="113"/>
        <v/>
      </c>
      <c r="BW37" s="481" t="str">
        <f t="shared" si="113"/>
        <v/>
      </c>
      <c r="BX37" s="461"/>
    </row>
    <row r="38" spans="1:76" ht="15.95" hidden="1" customHeight="1">
      <c r="A38" s="1465"/>
      <c r="B38" s="419" t="s">
        <v>727</v>
      </c>
      <c r="C38" s="419" t="s">
        <v>834</v>
      </c>
      <c r="D38" s="419" t="s">
        <v>831</v>
      </c>
      <c r="E38" s="419" t="s">
        <v>831</v>
      </c>
      <c r="F38" s="419" t="s">
        <v>831</v>
      </c>
      <c r="G38" s="419" t="s">
        <v>831</v>
      </c>
      <c r="H38" s="419" t="s">
        <v>831</v>
      </c>
      <c r="I38" s="431"/>
      <c r="J38" s="432"/>
      <c r="K38" s="434"/>
      <c r="L38" s="373" t="s">
        <v>656</v>
      </c>
      <c r="M38" s="435"/>
      <c r="N38" s="558"/>
      <c r="O38" s="559"/>
      <c r="P38" s="434"/>
      <c r="Q38" s="373" t="s">
        <v>656</v>
      </c>
      <c r="R38" s="435"/>
      <c r="S38" s="433"/>
      <c r="T38" s="374" t="str">
        <f t="shared" si="115"/>
        <v/>
      </c>
      <c r="U38" s="445" t="str">
        <f t="shared" si="115"/>
        <v/>
      </c>
      <c r="V38" s="445" t="str">
        <f t="shared" si="115"/>
        <v/>
      </c>
      <c r="W38" s="446" t="str">
        <f t="shared" si="115"/>
        <v/>
      </c>
      <c r="X38" s="458" t="str">
        <f t="shared" si="115"/>
        <v/>
      </c>
      <c r="Y38" s="445" t="str">
        <f t="shared" si="115"/>
        <v/>
      </c>
      <c r="Z38" s="445" t="str">
        <f t="shared" si="115"/>
        <v/>
      </c>
      <c r="AA38" s="457" t="str">
        <f t="shared" si="115"/>
        <v/>
      </c>
      <c r="AB38" s="447" t="str">
        <f t="shared" si="115"/>
        <v/>
      </c>
      <c r="AC38" s="445" t="str">
        <f t="shared" si="115"/>
        <v/>
      </c>
      <c r="AD38" s="445" t="str">
        <f t="shared" si="115"/>
        <v/>
      </c>
      <c r="AE38" s="446" t="str">
        <f t="shared" si="115"/>
        <v/>
      </c>
      <c r="AF38" s="458" t="str">
        <f t="shared" si="115"/>
        <v/>
      </c>
      <c r="AG38" s="445" t="str">
        <f t="shared" si="115"/>
        <v/>
      </c>
      <c r="AH38" s="445" t="str">
        <f t="shared" si="115"/>
        <v/>
      </c>
      <c r="AI38" s="457" t="str">
        <f t="shared" si="115"/>
        <v/>
      </c>
      <c r="AJ38" s="447" t="str">
        <f t="shared" si="114"/>
        <v/>
      </c>
      <c r="AK38" s="445" t="str">
        <f t="shared" si="114"/>
        <v/>
      </c>
      <c r="AL38" s="445" t="str">
        <f t="shared" si="114"/>
        <v/>
      </c>
      <c r="AM38" s="446" t="str">
        <f t="shared" si="114"/>
        <v/>
      </c>
      <c r="AN38" s="458" t="str">
        <f t="shared" si="114"/>
        <v/>
      </c>
      <c r="AO38" s="445" t="str">
        <f t="shared" si="114"/>
        <v/>
      </c>
      <c r="AP38" s="445" t="str">
        <f t="shared" si="114"/>
        <v/>
      </c>
      <c r="AQ38" s="457" t="str">
        <f t="shared" si="114"/>
        <v/>
      </c>
      <c r="AR38" s="447" t="str">
        <f t="shared" si="114"/>
        <v/>
      </c>
      <c r="AS38" s="445" t="str">
        <f t="shared" si="114"/>
        <v/>
      </c>
      <c r="AT38" s="445" t="str">
        <f t="shared" si="114"/>
        <v/>
      </c>
      <c r="AU38" s="446" t="str">
        <f t="shared" si="114"/>
        <v/>
      </c>
      <c r="AV38" s="458" t="str">
        <f t="shared" si="114"/>
        <v/>
      </c>
      <c r="AW38" s="445" t="str">
        <f t="shared" si="114"/>
        <v/>
      </c>
      <c r="AX38" s="445" t="str">
        <f t="shared" si="114"/>
        <v/>
      </c>
      <c r="AY38" s="457" t="str">
        <f t="shared" si="114"/>
        <v/>
      </c>
      <c r="AZ38" s="447" t="str">
        <f t="shared" si="112"/>
        <v/>
      </c>
      <c r="BA38" s="445" t="str">
        <f t="shared" si="112"/>
        <v/>
      </c>
      <c r="BB38" s="445" t="str">
        <f t="shared" si="112"/>
        <v/>
      </c>
      <c r="BC38" s="446" t="str">
        <f t="shared" si="112"/>
        <v/>
      </c>
      <c r="BD38" s="458" t="str">
        <f t="shared" si="112"/>
        <v/>
      </c>
      <c r="BE38" s="445" t="str">
        <f t="shared" si="112"/>
        <v/>
      </c>
      <c r="BF38" s="445" t="str">
        <f t="shared" si="112"/>
        <v/>
      </c>
      <c r="BG38" s="457" t="str">
        <f t="shared" si="112"/>
        <v/>
      </c>
      <c r="BH38" s="447" t="str">
        <f t="shared" si="112"/>
        <v/>
      </c>
      <c r="BI38" s="445" t="str">
        <f t="shared" si="112"/>
        <v/>
      </c>
      <c r="BJ38" s="445" t="str">
        <f t="shared" si="112"/>
        <v/>
      </c>
      <c r="BK38" s="446" t="str">
        <f t="shared" si="112"/>
        <v/>
      </c>
      <c r="BL38" s="458" t="str">
        <f t="shared" si="112"/>
        <v/>
      </c>
      <c r="BM38" s="445" t="str">
        <f t="shared" si="112"/>
        <v/>
      </c>
      <c r="BN38" s="445" t="str">
        <f t="shared" si="112"/>
        <v/>
      </c>
      <c r="BO38" s="457" t="str">
        <f t="shared" si="112"/>
        <v/>
      </c>
      <c r="BP38" s="458" t="str">
        <f t="shared" si="113"/>
        <v/>
      </c>
      <c r="BQ38" s="445" t="str">
        <f t="shared" si="113"/>
        <v/>
      </c>
      <c r="BR38" s="445" t="str">
        <f t="shared" si="113"/>
        <v/>
      </c>
      <c r="BS38" s="457" t="str">
        <f t="shared" si="113"/>
        <v/>
      </c>
      <c r="BT38" s="447" t="str">
        <f t="shared" si="113"/>
        <v/>
      </c>
      <c r="BU38" s="445" t="str">
        <f t="shared" si="113"/>
        <v/>
      </c>
      <c r="BV38" s="445" t="str">
        <f t="shared" si="113"/>
        <v/>
      </c>
      <c r="BW38" s="448" t="str">
        <f t="shared" si="113"/>
        <v/>
      </c>
    </row>
    <row r="39" spans="1:76" ht="15.95" hidden="1" customHeight="1">
      <c r="A39" s="1465"/>
      <c r="B39" s="419" t="s">
        <v>728</v>
      </c>
      <c r="C39" s="419" t="s">
        <v>834</v>
      </c>
      <c r="D39" s="419" t="s">
        <v>831</v>
      </c>
      <c r="E39" s="419" t="s">
        <v>831</v>
      </c>
      <c r="F39" s="419" t="s">
        <v>831</v>
      </c>
      <c r="G39" s="419" t="s">
        <v>831</v>
      </c>
      <c r="H39" s="419" t="s">
        <v>831</v>
      </c>
      <c r="I39" s="431"/>
      <c r="J39" s="432"/>
      <c r="K39" s="434"/>
      <c r="L39" s="373" t="s">
        <v>656</v>
      </c>
      <c r="M39" s="435"/>
      <c r="N39" s="558"/>
      <c r="O39" s="559"/>
      <c r="P39" s="434"/>
      <c r="Q39" s="373" t="s">
        <v>656</v>
      </c>
      <c r="R39" s="435"/>
      <c r="S39" s="433"/>
      <c r="T39" s="374" t="str">
        <f t="shared" si="115"/>
        <v/>
      </c>
      <c r="U39" s="445" t="str">
        <f t="shared" si="115"/>
        <v/>
      </c>
      <c r="V39" s="445" t="str">
        <f t="shared" si="115"/>
        <v/>
      </c>
      <c r="W39" s="446" t="str">
        <f t="shared" si="115"/>
        <v/>
      </c>
      <c r="X39" s="458" t="str">
        <f t="shared" si="115"/>
        <v/>
      </c>
      <c r="Y39" s="445" t="str">
        <f t="shared" si="115"/>
        <v/>
      </c>
      <c r="Z39" s="445" t="str">
        <f t="shared" si="115"/>
        <v/>
      </c>
      <c r="AA39" s="457" t="str">
        <f t="shared" si="115"/>
        <v/>
      </c>
      <c r="AB39" s="447" t="str">
        <f t="shared" si="115"/>
        <v/>
      </c>
      <c r="AC39" s="445" t="str">
        <f t="shared" si="115"/>
        <v/>
      </c>
      <c r="AD39" s="445" t="str">
        <f t="shared" si="115"/>
        <v/>
      </c>
      <c r="AE39" s="446" t="str">
        <f t="shared" si="115"/>
        <v/>
      </c>
      <c r="AF39" s="458" t="str">
        <f t="shared" si="115"/>
        <v/>
      </c>
      <c r="AG39" s="445" t="str">
        <f t="shared" si="115"/>
        <v/>
      </c>
      <c r="AH39" s="445" t="str">
        <f t="shared" si="115"/>
        <v/>
      </c>
      <c r="AI39" s="457" t="str">
        <f t="shared" si="115"/>
        <v/>
      </c>
      <c r="AJ39" s="447" t="str">
        <f t="shared" si="114"/>
        <v/>
      </c>
      <c r="AK39" s="445" t="str">
        <f t="shared" si="114"/>
        <v/>
      </c>
      <c r="AL39" s="445" t="str">
        <f t="shared" si="114"/>
        <v/>
      </c>
      <c r="AM39" s="446" t="str">
        <f t="shared" si="114"/>
        <v/>
      </c>
      <c r="AN39" s="458" t="str">
        <f t="shared" si="114"/>
        <v/>
      </c>
      <c r="AO39" s="445" t="str">
        <f t="shared" si="114"/>
        <v/>
      </c>
      <c r="AP39" s="445" t="str">
        <f t="shared" si="114"/>
        <v/>
      </c>
      <c r="AQ39" s="457" t="str">
        <f t="shared" si="114"/>
        <v/>
      </c>
      <c r="AR39" s="447" t="str">
        <f t="shared" si="114"/>
        <v/>
      </c>
      <c r="AS39" s="445" t="str">
        <f t="shared" si="114"/>
        <v/>
      </c>
      <c r="AT39" s="445" t="str">
        <f t="shared" si="114"/>
        <v/>
      </c>
      <c r="AU39" s="446" t="str">
        <f t="shared" si="114"/>
        <v/>
      </c>
      <c r="AV39" s="458" t="str">
        <f t="shared" si="114"/>
        <v/>
      </c>
      <c r="AW39" s="445" t="str">
        <f t="shared" si="114"/>
        <v/>
      </c>
      <c r="AX39" s="445" t="str">
        <f t="shared" si="114"/>
        <v/>
      </c>
      <c r="AY39" s="457" t="str">
        <f t="shared" si="114"/>
        <v/>
      </c>
      <c r="AZ39" s="447" t="str">
        <f t="shared" si="112"/>
        <v/>
      </c>
      <c r="BA39" s="445" t="str">
        <f t="shared" si="112"/>
        <v/>
      </c>
      <c r="BB39" s="445" t="str">
        <f t="shared" si="112"/>
        <v/>
      </c>
      <c r="BC39" s="446" t="str">
        <f t="shared" si="112"/>
        <v/>
      </c>
      <c r="BD39" s="458" t="str">
        <f t="shared" si="112"/>
        <v/>
      </c>
      <c r="BE39" s="445" t="str">
        <f t="shared" si="112"/>
        <v/>
      </c>
      <c r="BF39" s="445" t="str">
        <f t="shared" si="112"/>
        <v/>
      </c>
      <c r="BG39" s="457" t="str">
        <f t="shared" si="112"/>
        <v/>
      </c>
      <c r="BH39" s="447" t="str">
        <f t="shared" si="112"/>
        <v/>
      </c>
      <c r="BI39" s="445" t="str">
        <f t="shared" si="112"/>
        <v/>
      </c>
      <c r="BJ39" s="445" t="str">
        <f t="shared" si="112"/>
        <v/>
      </c>
      <c r="BK39" s="446" t="str">
        <f t="shared" si="112"/>
        <v/>
      </c>
      <c r="BL39" s="458" t="str">
        <f t="shared" si="112"/>
        <v/>
      </c>
      <c r="BM39" s="445" t="str">
        <f t="shared" si="112"/>
        <v/>
      </c>
      <c r="BN39" s="445" t="str">
        <f t="shared" si="112"/>
        <v/>
      </c>
      <c r="BO39" s="457" t="str">
        <f t="shared" si="112"/>
        <v/>
      </c>
      <c r="BP39" s="458" t="str">
        <f t="shared" si="113"/>
        <v/>
      </c>
      <c r="BQ39" s="445" t="str">
        <f t="shared" si="113"/>
        <v/>
      </c>
      <c r="BR39" s="445" t="str">
        <f t="shared" si="113"/>
        <v/>
      </c>
      <c r="BS39" s="457" t="str">
        <f t="shared" si="113"/>
        <v/>
      </c>
      <c r="BT39" s="447" t="str">
        <f t="shared" si="113"/>
        <v/>
      </c>
      <c r="BU39" s="445" t="str">
        <f t="shared" si="113"/>
        <v/>
      </c>
      <c r="BV39" s="445" t="str">
        <f t="shared" si="113"/>
        <v/>
      </c>
      <c r="BW39" s="448" t="str">
        <f t="shared" si="113"/>
        <v/>
      </c>
    </row>
    <row r="40" spans="1:76" ht="15.95" hidden="1" customHeight="1">
      <c r="A40" s="1465"/>
      <c r="B40" s="419" t="s">
        <v>729</v>
      </c>
      <c r="C40" s="419" t="s">
        <v>834</v>
      </c>
      <c r="D40" s="419" t="s">
        <v>831</v>
      </c>
      <c r="E40" s="419" t="s">
        <v>831</v>
      </c>
      <c r="F40" s="419" t="s">
        <v>831</v>
      </c>
      <c r="G40" s="419" t="s">
        <v>831</v>
      </c>
      <c r="H40" s="419" t="s">
        <v>831</v>
      </c>
      <c r="I40" s="431"/>
      <c r="J40" s="432"/>
      <c r="K40" s="434"/>
      <c r="L40" s="373" t="s">
        <v>656</v>
      </c>
      <c r="M40" s="435"/>
      <c r="N40" s="558"/>
      <c r="O40" s="559"/>
      <c r="P40" s="434"/>
      <c r="Q40" s="373" t="s">
        <v>656</v>
      </c>
      <c r="R40" s="435"/>
      <c r="S40" s="433"/>
      <c r="T40" s="374" t="str">
        <f t="shared" si="115"/>
        <v/>
      </c>
      <c r="U40" s="445" t="str">
        <f t="shared" si="115"/>
        <v/>
      </c>
      <c r="V40" s="445" t="str">
        <f t="shared" si="115"/>
        <v/>
      </c>
      <c r="W40" s="446" t="str">
        <f t="shared" si="115"/>
        <v/>
      </c>
      <c r="X40" s="458" t="str">
        <f t="shared" si="115"/>
        <v/>
      </c>
      <c r="Y40" s="445" t="str">
        <f t="shared" si="115"/>
        <v/>
      </c>
      <c r="Z40" s="445" t="str">
        <f t="shared" si="115"/>
        <v/>
      </c>
      <c r="AA40" s="457" t="str">
        <f t="shared" si="115"/>
        <v/>
      </c>
      <c r="AB40" s="447" t="str">
        <f t="shared" si="115"/>
        <v/>
      </c>
      <c r="AC40" s="445" t="str">
        <f t="shared" si="115"/>
        <v/>
      </c>
      <c r="AD40" s="445" t="str">
        <f t="shared" si="115"/>
        <v/>
      </c>
      <c r="AE40" s="446" t="str">
        <f t="shared" si="115"/>
        <v/>
      </c>
      <c r="AF40" s="458" t="str">
        <f t="shared" si="115"/>
        <v/>
      </c>
      <c r="AG40" s="445" t="str">
        <f t="shared" si="115"/>
        <v/>
      </c>
      <c r="AH40" s="445" t="str">
        <f t="shared" si="115"/>
        <v/>
      </c>
      <c r="AI40" s="457" t="str">
        <f t="shared" si="115"/>
        <v/>
      </c>
      <c r="AJ40" s="447" t="str">
        <f t="shared" si="114"/>
        <v/>
      </c>
      <c r="AK40" s="445" t="str">
        <f t="shared" si="114"/>
        <v/>
      </c>
      <c r="AL40" s="445" t="str">
        <f t="shared" si="114"/>
        <v/>
      </c>
      <c r="AM40" s="446" t="str">
        <f t="shared" si="114"/>
        <v/>
      </c>
      <c r="AN40" s="458" t="str">
        <f t="shared" si="114"/>
        <v/>
      </c>
      <c r="AO40" s="445" t="str">
        <f t="shared" si="114"/>
        <v/>
      </c>
      <c r="AP40" s="445" t="str">
        <f t="shared" si="114"/>
        <v/>
      </c>
      <c r="AQ40" s="457" t="str">
        <f t="shared" si="114"/>
        <v/>
      </c>
      <c r="AR40" s="447" t="str">
        <f t="shared" si="114"/>
        <v/>
      </c>
      <c r="AS40" s="445" t="str">
        <f t="shared" si="114"/>
        <v/>
      </c>
      <c r="AT40" s="445" t="str">
        <f t="shared" si="114"/>
        <v/>
      </c>
      <c r="AU40" s="446" t="str">
        <f t="shared" si="114"/>
        <v/>
      </c>
      <c r="AV40" s="458" t="str">
        <f t="shared" si="114"/>
        <v/>
      </c>
      <c r="AW40" s="445" t="str">
        <f t="shared" si="114"/>
        <v/>
      </c>
      <c r="AX40" s="445" t="str">
        <f t="shared" si="114"/>
        <v/>
      </c>
      <c r="AY40" s="457" t="str">
        <f t="shared" si="114"/>
        <v/>
      </c>
      <c r="AZ40" s="447" t="str">
        <f t="shared" si="112"/>
        <v/>
      </c>
      <c r="BA40" s="445" t="str">
        <f t="shared" si="112"/>
        <v/>
      </c>
      <c r="BB40" s="445" t="str">
        <f t="shared" si="112"/>
        <v/>
      </c>
      <c r="BC40" s="446" t="str">
        <f t="shared" si="112"/>
        <v/>
      </c>
      <c r="BD40" s="458" t="str">
        <f t="shared" si="112"/>
        <v/>
      </c>
      <c r="BE40" s="445" t="str">
        <f t="shared" si="112"/>
        <v/>
      </c>
      <c r="BF40" s="445" t="str">
        <f t="shared" si="112"/>
        <v/>
      </c>
      <c r="BG40" s="457" t="str">
        <f t="shared" si="112"/>
        <v/>
      </c>
      <c r="BH40" s="447" t="str">
        <f t="shared" si="112"/>
        <v/>
      </c>
      <c r="BI40" s="445" t="str">
        <f t="shared" si="112"/>
        <v/>
      </c>
      <c r="BJ40" s="445" t="str">
        <f t="shared" si="112"/>
        <v/>
      </c>
      <c r="BK40" s="446" t="str">
        <f t="shared" si="112"/>
        <v/>
      </c>
      <c r="BL40" s="458" t="str">
        <f t="shared" si="112"/>
        <v/>
      </c>
      <c r="BM40" s="445" t="str">
        <f t="shared" si="112"/>
        <v/>
      </c>
      <c r="BN40" s="445" t="str">
        <f t="shared" si="112"/>
        <v/>
      </c>
      <c r="BO40" s="457" t="str">
        <f t="shared" si="112"/>
        <v/>
      </c>
      <c r="BP40" s="458" t="str">
        <f t="shared" si="113"/>
        <v/>
      </c>
      <c r="BQ40" s="445" t="str">
        <f t="shared" si="113"/>
        <v/>
      </c>
      <c r="BR40" s="445" t="str">
        <f t="shared" si="113"/>
        <v/>
      </c>
      <c r="BS40" s="457" t="str">
        <f t="shared" si="113"/>
        <v/>
      </c>
      <c r="BT40" s="447" t="str">
        <f t="shared" si="113"/>
        <v/>
      </c>
      <c r="BU40" s="445" t="str">
        <f t="shared" si="113"/>
        <v/>
      </c>
      <c r="BV40" s="445" t="str">
        <f t="shared" si="113"/>
        <v/>
      </c>
      <c r="BW40" s="448" t="str">
        <f t="shared" si="113"/>
        <v/>
      </c>
    </row>
    <row r="41" spans="1:76" ht="15.95" hidden="1" customHeight="1">
      <c r="A41" s="1465"/>
      <c r="B41" s="419" t="s">
        <v>730</v>
      </c>
      <c r="C41" s="419" t="s">
        <v>834</v>
      </c>
      <c r="D41" s="419" t="s">
        <v>831</v>
      </c>
      <c r="E41" s="419" t="s">
        <v>831</v>
      </c>
      <c r="F41" s="419" t="s">
        <v>831</v>
      </c>
      <c r="G41" s="419" t="s">
        <v>831</v>
      </c>
      <c r="H41" s="419" t="s">
        <v>831</v>
      </c>
      <c r="I41" s="431"/>
      <c r="J41" s="432"/>
      <c r="K41" s="434"/>
      <c r="L41" s="373" t="s">
        <v>656</v>
      </c>
      <c r="M41" s="435"/>
      <c r="N41" s="558"/>
      <c r="O41" s="559"/>
      <c r="P41" s="434"/>
      <c r="Q41" s="373" t="s">
        <v>656</v>
      </c>
      <c r="R41" s="435"/>
      <c r="S41" s="433"/>
      <c r="T41" s="374" t="str">
        <f t="shared" si="115"/>
        <v/>
      </c>
      <c r="U41" s="445" t="str">
        <f t="shared" si="115"/>
        <v/>
      </c>
      <c r="V41" s="445" t="str">
        <f t="shared" si="115"/>
        <v/>
      </c>
      <c r="W41" s="446" t="str">
        <f t="shared" si="115"/>
        <v/>
      </c>
      <c r="X41" s="458" t="str">
        <f t="shared" si="115"/>
        <v/>
      </c>
      <c r="Y41" s="445" t="str">
        <f t="shared" si="115"/>
        <v/>
      </c>
      <c r="Z41" s="445" t="str">
        <f t="shared" si="115"/>
        <v/>
      </c>
      <c r="AA41" s="457" t="str">
        <f t="shared" si="115"/>
        <v/>
      </c>
      <c r="AB41" s="447" t="str">
        <f t="shared" si="115"/>
        <v/>
      </c>
      <c r="AC41" s="445" t="str">
        <f t="shared" si="115"/>
        <v/>
      </c>
      <c r="AD41" s="445" t="str">
        <f t="shared" si="115"/>
        <v/>
      </c>
      <c r="AE41" s="446" t="str">
        <f t="shared" si="115"/>
        <v/>
      </c>
      <c r="AF41" s="458" t="str">
        <f t="shared" si="115"/>
        <v/>
      </c>
      <c r="AG41" s="445" t="str">
        <f t="shared" si="115"/>
        <v/>
      </c>
      <c r="AH41" s="445" t="str">
        <f t="shared" si="115"/>
        <v/>
      </c>
      <c r="AI41" s="457" t="str">
        <f t="shared" si="115"/>
        <v/>
      </c>
      <c r="AJ41" s="447" t="str">
        <f t="shared" si="114"/>
        <v/>
      </c>
      <c r="AK41" s="445" t="str">
        <f t="shared" si="114"/>
        <v/>
      </c>
      <c r="AL41" s="445" t="str">
        <f t="shared" si="114"/>
        <v/>
      </c>
      <c r="AM41" s="446" t="str">
        <f t="shared" si="114"/>
        <v/>
      </c>
      <c r="AN41" s="458" t="str">
        <f t="shared" si="114"/>
        <v/>
      </c>
      <c r="AO41" s="445" t="str">
        <f t="shared" si="114"/>
        <v/>
      </c>
      <c r="AP41" s="445" t="str">
        <f t="shared" si="114"/>
        <v/>
      </c>
      <c r="AQ41" s="457" t="str">
        <f t="shared" si="114"/>
        <v/>
      </c>
      <c r="AR41" s="447" t="str">
        <f t="shared" si="114"/>
        <v/>
      </c>
      <c r="AS41" s="445" t="str">
        <f t="shared" si="114"/>
        <v/>
      </c>
      <c r="AT41" s="445" t="str">
        <f t="shared" si="114"/>
        <v/>
      </c>
      <c r="AU41" s="446" t="str">
        <f t="shared" si="114"/>
        <v/>
      </c>
      <c r="AV41" s="458" t="str">
        <f t="shared" si="114"/>
        <v/>
      </c>
      <c r="AW41" s="445" t="str">
        <f t="shared" si="114"/>
        <v/>
      </c>
      <c r="AX41" s="445" t="str">
        <f t="shared" si="114"/>
        <v/>
      </c>
      <c r="AY41" s="457" t="str">
        <f t="shared" si="114"/>
        <v/>
      </c>
      <c r="AZ41" s="447" t="str">
        <f t="shared" si="112"/>
        <v/>
      </c>
      <c r="BA41" s="445" t="str">
        <f t="shared" si="112"/>
        <v/>
      </c>
      <c r="BB41" s="445" t="str">
        <f t="shared" si="112"/>
        <v/>
      </c>
      <c r="BC41" s="446" t="str">
        <f t="shared" si="112"/>
        <v/>
      </c>
      <c r="BD41" s="458" t="str">
        <f t="shared" si="112"/>
        <v/>
      </c>
      <c r="BE41" s="445" t="str">
        <f t="shared" si="112"/>
        <v/>
      </c>
      <c r="BF41" s="445" t="str">
        <f t="shared" si="112"/>
        <v/>
      </c>
      <c r="BG41" s="457" t="str">
        <f t="shared" si="112"/>
        <v/>
      </c>
      <c r="BH41" s="447" t="str">
        <f t="shared" si="112"/>
        <v/>
      </c>
      <c r="BI41" s="445" t="str">
        <f t="shared" si="112"/>
        <v/>
      </c>
      <c r="BJ41" s="445" t="str">
        <f t="shared" si="112"/>
        <v/>
      </c>
      <c r="BK41" s="446" t="str">
        <f t="shared" si="112"/>
        <v/>
      </c>
      <c r="BL41" s="458" t="str">
        <f t="shared" si="112"/>
        <v/>
      </c>
      <c r="BM41" s="445" t="str">
        <f t="shared" si="112"/>
        <v/>
      </c>
      <c r="BN41" s="445" t="str">
        <f t="shared" si="112"/>
        <v/>
      </c>
      <c r="BO41" s="457" t="str">
        <f t="shared" si="112"/>
        <v/>
      </c>
      <c r="BP41" s="458" t="str">
        <f t="shared" si="113"/>
        <v/>
      </c>
      <c r="BQ41" s="445" t="str">
        <f t="shared" si="113"/>
        <v/>
      </c>
      <c r="BR41" s="445" t="str">
        <f t="shared" si="113"/>
        <v/>
      </c>
      <c r="BS41" s="457" t="str">
        <f t="shared" si="113"/>
        <v/>
      </c>
      <c r="BT41" s="447" t="str">
        <f t="shared" si="113"/>
        <v/>
      </c>
      <c r="BU41" s="445" t="str">
        <f t="shared" si="113"/>
        <v/>
      </c>
      <c r="BV41" s="445" t="str">
        <f t="shared" si="113"/>
        <v/>
      </c>
      <c r="BW41" s="448" t="str">
        <f t="shared" si="113"/>
        <v/>
      </c>
    </row>
    <row r="42" spans="1:76" ht="15.95" hidden="1" customHeight="1">
      <c r="A42" s="1465"/>
      <c r="B42" s="419" t="s">
        <v>731</v>
      </c>
      <c r="C42" s="419" t="s">
        <v>834</v>
      </c>
      <c r="D42" s="419" t="s">
        <v>831</v>
      </c>
      <c r="E42" s="419" t="s">
        <v>831</v>
      </c>
      <c r="F42" s="419" t="s">
        <v>831</v>
      </c>
      <c r="G42" s="419" t="s">
        <v>831</v>
      </c>
      <c r="H42" s="419" t="s">
        <v>831</v>
      </c>
      <c r="I42" s="431"/>
      <c r="J42" s="432"/>
      <c r="K42" s="434"/>
      <c r="L42" s="373" t="s">
        <v>656</v>
      </c>
      <c r="M42" s="435"/>
      <c r="N42" s="558"/>
      <c r="O42" s="559"/>
      <c r="P42" s="434"/>
      <c r="Q42" s="373" t="s">
        <v>656</v>
      </c>
      <c r="R42" s="435"/>
      <c r="S42" s="433"/>
      <c r="T42" s="374" t="str">
        <f t="shared" si="115"/>
        <v/>
      </c>
      <c r="U42" s="445" t="str">
        <f t="shared" si="115"/>
        <v/>
      </c>
      <c r="V42" s="445" t="str">
        <f t="shared" si="115"/>
        <v/>
      </c>
      <c r="W42" s="446" t="str">
        <f t="shared" si="115"/>
        <v/>
      </c>
      <c r="X42" s="458" t="str">
        <f t="shared" si="115"/>
        <v/>
      </c>
      <c r="Y42" s="445" t="str">
        <f t="shared" si="115"/>
        <v/>
      </c>
      <c r="Z42" s="445" t="str">
        <f t="shared" si="115"/>
        <v/>
      </c>
      <c r="AA42" s="457" t="str">
        <f t="shared" si="115"/>
        <v/>
      </c>
      <c r="AB42" s="447" t="str">
        <f t="shared" si="115"/>
        <v/>
      </c>
      <c r="AC42" s="445" t="str">
        <f t="shared" si="115"/>
        <v/>
      </c>
      <c r="AD42" s="445" t="str">
        <f t="shared" si="115"/>
        <v/>
      </c>
      <c r="AE42" s="446" t="str">
        <f t="shared" si="115"/>
        <v/>
      </c>
      <c r="AF42" s="458" t="str">
        <f t="shared" si="115"/>
        <v/>
      </c>
      <c r="AG42" s="445" t="str">
        <f t="shared" si="115"/>
        <v/>
      </c>
      <c r="AH42" s="445" t="str">
        <f t="shared" si="115"/>
        <v/>
      </c>
      <c r="AI42" s="457" t="str">
        <f t="shared" si="115"/>
        <v/>
      </c>
      <c r="AJ42" s="447" t="str">
        <f t="shared" si="114"/>
        <v/>
      </c>
      <c r="AK42" s="445" t="str">
        <f t="shared" si="114"/>
        <v/>
      </c>
      <c r="AL42" s="445" t="str">
        <f t="shared" si="114"/>
        <v/>
      </c>
      <c r="AM42" s="446" t="str">
        <f t="shared" si="114"/>
        <v/>
      </c>
      <c r="AN42" s="458" t="str">
        <f t="shared" si="114"/>
        <v/>
      </c>
      <c r="AO42" s="445" t="str">
        <f t="shared" si="114"/>
        <v/>
      </c>
      <c r="AP42" s="445" t="str">
        <f t="shared" si="114"/>
        <v/>
      </c>
      <c r="AQ42" s="457" t="str">
        <f t="shared" si="114"/>
        <v/>
      </c>
      <c r="AR42" s="447" t="str">
        <f t="shared" si="114"/>
        <v/>
      </c>
      <c r="AS42" s="445" t="str">
        <f t="shared" si="114"/>
        <v/>
      </c>
      <c r="AT42" s="445" t="str">
        <f t="shared" si="114"/>
        <v/>
      </c>
      <c r="AU42" s="446" t="str">
        <f t="shared" si="114"/>
        <v/>
      </c>
      <c r="AV42" s="458" t="str">
        <f t="shared" si="114"/>
        <v/>
      </c>
      <c r="AW42" s="445" t="str">
        <f t="shared" si="114"/>
        <v/>
      </c>
      <c r="AX42" s="445" t="str">
        <f t="shared" si="114"/>
        <v/>
      </c>
      <c r="AY42" s="457" t="str">
        <f t="shared" si="114"/>
        <v/>
      </c>
      <c r="AZ42" s="447" t="str">
        <f t="shared" si="112"/>
        <v/>
      </c>
      <c r="BA42" s="445" t="str">
        <f t="shared" si="112"/>
        <v/>
      </c>
      <c r="BB42" s="445" t="str">
        <f t="shared" si="112"/>
        <v/>
      </c>
      <c r="BC42" s="446" t="str">
        <f t="shared" si="112"/>
        <v/>
      </c>
      <c r="BD42" s="458" t="str">
        <f t="shared" si="112"/>
        <v/>
      </c>
      <c r="BE42" s="445" t="str">
        <f t="shared" si="112"/>
        <v/>
      </c>
      <c r="BF42" s="445" t="str">
        <f t="shared" si="112"/>
        <v/>
      </c>
      <c r="BG42" s="457" t="str">
        <f t="shared" si="112"/>
        <v/>
      </c>
      <c r="BH42" s="447" t="str">
        <f t="shared" si="112"/>
        <v/>
      </c>
      <c r="BI42" s="445" t="str">
        <f t="shared" si="112"/>
        <v/>
      </c>
      <c r="BJ42" s="445" t="str">
        <f t="shared" si="112"/>
        <v/>
      </c>
      <c r="BK42" s="446" t="str">
        <f t="shared" si="112"/>
        <v/>
      </c>
      <c r="BL42" s="458" t="str">
        <f t="shared" si="112"/>
        <v/>
      </c>
      <c r="BM42" s="445" t="str">
        <f t="shared" si="112"/>
        <v/>
      </c>
      <c r="BN42" s="445" t="str">
        <f t="shared" si="112"/>
        <v/>
      </c>
      <c r="BO42" s="457" t="str">
        <f t="shared" si="112"/>
        <v/>
      </c>
      <c r="BP42" s="458" t="str">
        <f t="shared" si="113"/>
        <v/>
      </c>
      <c r="BQ42" s="445" t="str">
        <f t="shared" si="113"/>
        <v/>
      </c>
      <c r="BR42" s="445" t="str">
        <f t="shared" si="113"/>
        <v/>
      </c>
      <c r="BS42" s="457" t="str">
        <f t="shared" si="113"/>
        <v/>
      </c>
      <c r="BT42" s="447" t="str">
        <f t="shared" si="113"/>
        <v/>
      </c>
      <c r="BU42" s="445" t="str">
        <f t="shared" si="113"/>
        <v/>
      </c>
      <c r="BV42" s="445" t="str">
        <f t="shared" si="113"/>
        <v/>
      </c>
      <c r="BW42" s="448" t="str">
        <f t="shared" si="113"/>
        <v/>
      </c>
    </row>
    <row r="43" spans="1:76" ht="15.95" hidden="1" customHeight="1">
      <c r="A43" s="1465"/>
      <c r="B43" s="419" t="s">
        <v>732</v>
      </c>
      <c r="C43" s="419" t="s">
        <v>834</v>
      </c>
      <c r="D43" s="419" t="s">
        <v>831</v>
      </c>
      <c r="E43" s="419" t="s">
        <v>831</v>
      </c>
      <c r="F43" s="419" t="s">
        <v>831</v>
      </c>
      <c r="G43" s="419" t="s">
        <v>831</v>
      </c>
      <c r="H43" s="419" t="s">
        <v>831</v>
      </c>
      <c r="I43" s="431"/>
      <c r="J43" s="432"/>
      <c r="K43" s="434"/>
      <c r="L43" s="373" t="s">
        <v>656</v>
      </c>
      <c r="M43" s="435"/>
      <c r="N43" s="558"/>
      <c r="O43" s="559"/>
      <c r="P43" s="434"/>
      <c r="Q43" s="373" t="s">
        <v>656</v>
      </c>
      <c r="R43" s="435"/>
      <c r="S43" s="433"/>
      <c r="T43" s="374" t="str">
        <f t="shared" si="115"/>
        <v/>
      </c>
      <c r="U43" s="445" t="str">
        <f t="shared" si="115"/>
        <v/>
      </c>
      <c r="V43" s="445" t="str">
        <f t="shared" si="115"/>
        <v/>
      </c>
      <c r="W43" s="446" t="str">
        <f t="shared" si="115"/>
        <v/>
      </c>
      <c r="X43" s="458" t="str">
        <f t="shared" si="115"/>
        <v/>
      </c>
      <c r="Y43" s="445" t="str">
        <f t="shared" si="115"/>
        <v/>
      </c>
      <c r="Z43" s="445" t="str">
        <f t="shared" si="115"/>
        <v/>
      </c>
      <c r="AA43" s="457" t="str">
        <f t="shared" si="115"/>
        <v/>
      </c>
      <c r="AB43" s="447" t="str">
        <f t="shared" si="115"/>
        <v/>
      </c>
      <c r="AC43" s="445" t="str">
        <f t="shared" si="115"/>
        <v/>
      </c>
      <c r="AD43" s="445" t="str">
        <f t="shared" si="115"/>
        <v/>
      </c>
      <c r="AE43" s="446" t="str">
        <f t="shared" si="115"/>
        <v/>
      </c>
      <c r="AF43" s="458" t="str">
        <f t="shared" si="115"/>
        <v/>
      </c>
      <c r="AG43" s="445" t="str">
        <f t="shared" si="115"/>
        <v/>
      </c>
      <c r="AH43" s="445" t="str">
        <f t="shared" si="115"/>
        <v/>
      </c>
      <c r="AI43" s="457" t="str">
        <f t="shared" si="115"/>
        <v/>
      </c>
      <c r="AJ43" s="447" t="str">
        <f t="shared" si="114"/>
        <v/>
      </c>
      <c r="AK43" s="445" t="str">
        <f t="shared" si="114"/>
        <v/>
      </c>
      <c r="AL43" s="445" t="str">
        <f t="shared" si="114"/>
        <v/>
      </c>
      <c r="AM43" s="446" t="str">
        <f t="shared" si="114"/>
        <v/>
      </c>
      <c r="AN43" s="458" t="str">
        <f t="shared" si="114"/>
        <v/>
      </c>
      <c r="AO43" s="445" t="str">
        <f t="shared" si="114"/>
        <v/>
      </c>
      <c r="AP43" s="445" t="str">
        <f t="shared" si="114"/>
        <v/>
      </c>
      <c r="AQ43" s="457" t="str">
        <f t="shared" si="114"/>
        <v/>
      </c>
      <c r="AR43" s="447" t="str">
        <f t="shared" si="114"/>
        <v/>
      </c>
      <c r="AS43" s="445" t="str">
        <f t="shared" si="114"/>
        <v/>
      </c>
      <c r="AT43" s="445" t="str">
        <f t="shared" si="114"/>
        <v/>
      </c>
      <c r="AU43" s="446" t="str">
        <f t="shared" si="114"/>
        <v/>
      </c>
      <c r="AV43" s="458" t="str">
        <f t="shared" si="114"/>
        <v/>
      </c>
      <c r="AW43" s="445" t="str">
        <f t="shared" si="114"/>
        <v/>
      </c>
      <c r="AX43" s="445" t="str">
        <f t="shared" si="114"/>
        <v/>
      </c>
      <c r="AY43" s="457" t="str">
        <f t="shared" si="114"/>
        <v/>
      </c>
      <c r="AZ43" s="447" t="str">
        <f t="shared" si="112"/>
        <v/>
      </c>
      <c r="BA43" s="445" t="str">
        <f t="shared" si="112"/>
        <v/>
      </c>
      <c r="BB43" s="445" t="str">
        <f t="shared" si="112"/>
        <v/>
      </c>
      <c r="BC43" s="446" t="str">
        <f t="shared" si="112"/>
        <v/>
      </c>
      <c r="BD43" s="458" t="str">
        <f t="shared" si="112"/>
        <v/>
      </c>
      <c r="BE43" s="445" t="str">
        <f t="shared" si="112"/>
        <v/>
      </c>
      <c r="BF43" s="445" t="str">
        <f t="shared" si="112"/>
        <v/>
      </c>
      <c r="BG43" s="457" t="str">
        <f t="shared" si="112"/>
        <v/>
      </c>
      <c r="BH43" s="447" t="str">
        <f t="shared" si="112"/>
        <v/>
      </c>
      <c r="BI43" s="445" t="str">
        <f t="shared" si="112"/>
        <v/>
      </c>
      <c r="BJ43" s="445" t="str">
        <f t="shared" si="112"/>
        <v/>
      </c>
      <c r="BK43" s="446" t="str">
        <f t="shared" si="112"/>
        <v/>
      </c>
      <c r="BL43" s="458" t="str">
        <f t="shared" si="112"/>
        <v/>
      </c>
      <c r="BM43" s="445" t="str">
        <f t="shared" si="112"/>
        <v/>
      </c>
      <c r="BN43" s="445" t="str">
        <f t="shared" si="112"/>
        <v/>
      </c>
      <c r="BO43" s="457" t="str">
        <f t="shared" si="112"/>
        <v/>
      </c>
      <c r="BP43" s="458" t="str">
        <f t="shared" si="113"/>
        <v/>
      </c>
      <c r="BQ43" s="445" t="str">
        <f t="shared" si="113"/>
        <v/>
      </c>
      <c r="BR43" s="445" t="str">
        <f t="shared" si="113"/>
        <v/>
      </c>
      <c r="BS43" s="457" t="str">
        <f t="shared" si="113"/>
        <v/>
      </c>
      <c r="BT43" s="447" t="str">
        <f t="shared" si="113"/>
        <v/>
      </c>
      <c r="BU43" s="445" t="str">
        <f t="shared" si="113"/>
        <v/>
      </c>
      <c r="BV43" s="445" t="str">
        <f t="shared" si="113"/>
        <v/>
      </c>
      <c r="BW43" s="448" t="str">
        <f t="shared" si="113"/>
        <v/>
      </c>
    </row>
    <row r="44" spans="1:76" ht="15.95" hidden="1" customHeight="1">
      <c r="A44" s="1465"/>
      <c r="B44" s="419" t="s">
        <v>733</v>
      </c>
      <c r="C44" s="419" t="s">
        <v>834</v>
      </c>
      <c r="D44" s="419" t="s">
        <v>831</v>
      </c>
      <c r="E44" s="419" t="s">
        <v>831</v>
      </c>
      <c r="F44" s="419" t="s">
        <v>831</v>
      </c>
      <c r="G44" s="419" t="s">
        <v>831</v>
      </c>
      <c r="H44" s="419" t="s">
        <v>831</v>
      </c>
      <c r="I44" s="431"/>
      <c r="J44" s="432"/>
      <c r="K44" s="434"/>
      <c r="L44" s="373" t="s">
        <v>656</v>
      </c>
      <c r="M44" s="435"/>
      <c r="N44" s="558"/>
      <c r="O44" s="559"/>
      <c r="P44" s="434"/>
      <c r="Q44" s="373" t="s">
        <v>656</v>
      </c>
      <c r="R44" s="435"/>
      <c r="S44" s="433"/>
      <c r="T44" s="374" t="str">
        <f t="shared" si="115"/>
        <v/>
      </c>
      <c r="U44" s="445" t="str">
        <f t="shared" si="115"/>
        <v/>
      </c>
      <c r="V44" s="445" t="str">
        <f t="shared" si="115"/>
        <v/>
      </c>
      <c r="W44" s="446" t="str">
        <f t="shared" si="115"/>
        <v/>
      </c>
      <c r="X44" s="458" t="str">
        <f t="shared" si="115"/>
        <v/>
      </c>
      <c r="Y44" s="445" t="str">
        <f t="shared" si="115"/>
        <v/>
      </c>
      <c r="Z44" s="445" t="str">
        <f t="shared" si="115"/>
        <v/>
      </c>
      <c r="AA44" s="457" t="str">
        <f t="shared" si="115"/>
        <v/>
      </c>
      <c r="AB44" s="447" t="str">
        <f t="shared" si="115"/>
        <v/>
      </c>
      <c r="AC44" s="445" t="str">
        <f t="shared" si="115"/>
        <v/>
      </c>
      <c r="AD44" s="445" t="str">
        <f t="shared" si="115"/>
        <v/>
      </c>
      <c r="AE44" s="446" t="str">
        <f t="shared" si="115"/>
        <v/>
      </c>
      <c r="AF44" s="458" t="str">
        <f t="shared" si="115"/>
        <v/>
      </c>
      <c r="AG44" s="445" t="str">
        <f t="shared" si="115"/>
        <v/>
      </c>
      <c r="AH44" s="445" t="str">
        <f t="shared" si="115"/>
        <v/>
      </c>
      <c r="AI44" s="457" t="str">
        <f t="shared" si="115"/>
        <v/>
      </c>
      <c r="AJ44" s="447" t="str">
        <f t="shared" si="114"/>
        <v/>
      </c>
      <c r="AK44" s="445" t="str">
        <f t="shared" si="114"/>
        <v/>
      </c>
      <c r="AL44" s="445" t="str">
        <f t="shared" si="114"/>
        <v/>
      </c>
      <c r="AM44" s="446" t="str">
        <f t="shared" si="114"/>
        <v/>
      </c>
      <c r="AN44" s="458" t="str">
        <f t="shared" si="114"/>
        <v/>
      </c>
      <c r="AO44" s="445" t="str">
        <f t="shared" si="114"/>
        <v/>
      </c>
      <c r="AP44" s="445" t="str">
        <f t="shared" si="114"/>
        <v/>
      </c>
      <c r="AQ44" s="457" t="str">
        <f t="shared" si="114"/>
        <v/>
      </c>
      <c r="AR44" s="447" t="str">
        <f t="shared" si="114"/>
        <v/>
      </c>
      <c r="AS44" s="445" t="str">
        <f t="shared" si="114"/>
        <v/>
      </c>
      <c r="AT44" s="445" t="str">
        <f t="shared" si="114"/>
        <v/>
      </c>
      <c r="AU44" s="446" t="str">
        <f t="shared" si="114"/>
        <v/>
      </c>
      <c r="AV44" s="458" t="str">
        <f t="shared" si="114"/>
        <v/>
      </c>
      <c r="AW44" s="445" t="str">
        <f t="shared" si="114"/>
        <v/>
      </c>
      <c r="AX44" s="445" t="str">
        <f t="shared" si="114"/>
        <v/>
      </c>
      <c r="AY44" s="457" t="str">
        <f t="shared" si="114"/>
        <v/>
      </c>
      <c r="AZ44" s="447" t="str">
        <f t="shared" si="112"/>
        <v/>
      </c>
      <c r="BA44" s="445" t="str">
        <f t="shared" si="112"/>
        <v/>
      </c>
      <c r="BB44" s="445" t="str">
        <f t="shared" si="112"/>
        <v/>
      </c>
      <c r="BC44" s="446" t="str">
        <f t="shared" si="112"/>
        <v/>
      </c>
      <c r="BD44" s="458" t="str">
        <f t="shared" si="112"/>
        <v/>
      </c>
      <c r="BE44" s="445" t="str">
        <f t="shared" si="112"/>
        <v/>
      </c>
      <c r="BF44" s="445" t="str">
        <f t="shared" si="112"/>
        <v/>
      </c>
      <c r="BG44" s="457" t="str">
        <f t="shared" si="112"/>
        <v/>
      </c>
      <c r="BH44" s="447" t="str">
        <f t="shared" si="112"/>
        <v/>
      </c>
      <c r="BI44" s="445" t="str">
        <f t="shared" si="112"/>
        <v/>
      </c>
      <c r="BJ44" s="445" t="str">
        <f t="shared" si="112"/>
        <v/>
      </c>
      <c r="BK44" s="446" t="str">
        <f t="shared" si="112"/>
        <v/>
      </c>
      <c r="BL44" s="458" t="str">
        <f t="shared" si="112"/>
        <v/>
      </c>
      <c r="BM44" s="445" t="str">
        <f t="shared" si="112"/>
        <v/>
      </c>
      <c r="BN44" s="445" t="str">
        <f t="shared" si="112"/>
        <v/>
      </c>
      <c r="BO44" s="457" t="str">
        <f t="shared" si="112"/>
        <v/>
      </c>
      <c r="BP44" s="458" t="str">
        <f t="shared" si="113"/>
        <v/>
      </c>
      <c r="BQ44" s="445" t="str">
        <f t="shared" si="113"/>
        <v/>
      </c>
      <c r="BR44" s="445" t="str">
        <f t="shared" si="113"/>
        <v/>
      </c>
      <c r="BS44" s="457" t="str">
        <f t="shared" si="113"/>
        <v/>
      </c>
      <c r="BT44" s="447" t="str">
        <f t="shared" si="113"/>
        <v/>
      </c>
      <c r="BU44" s="445" t="str">
        <f t="shared" si="113"/>
        <v/>
      </c>
      <c r="BV44" s="445" t="str">
        <f t="shared" si="113"/>
        <v/>
      </c>
      <c r="BW44" s="448" t="str">
        <f t="shared" si="113"/>
        <v/>
      </c>
    </row>
    <row r="45" spans="1:76" ht="15.95" hidden="1" customHeight="1">
      <c r="A45" s="1465"/>
      <c r="B45" s="419" t="s">
        <v>734</v>
      </c>
      <c r="C45" s="419" t="s">
        <v>834</v>
      </c>
      <c r="D45" s="419" t="s">
        <v>831</v>
      </c>
      <c r="E45" s="419" t="s">
        <v>831</v>
      </c>
      <c r="F45" s="419" t="s">
        <v>831</v>
      </c>
      <c r="G45" s="419" t="s">
        <v>831</v>
      </c>
      <c r="H45" s="419" t="s">
        <v>831</v>
      </c>
      <c r="I45" s="431"/>
      <c r="J45" s="432"/>
      <c r="K45" s="434"/>
      <c r="L45" s="373" t="s">
        <v>656</v>
      </c>
      <c r="M45" s="435"/>
      <c r="N45" s="558"/>
      <c r="O45" s="559"/>
      <c r="P45" s="434"/>
      <c r="Q45" s="373" t="s">
        <v>656</v>
      </c>
      <c r="R45" s="435"/>
      <c r="S45" s="433"/>
      <c r="T45" s="374" t="str">
        <f t="shared" si="115"/>
        <v/>
      </c>
      <c r="U45" s="445" t="str">
        <f t="shared" si="115"/>
        <v/>
      </c>
      <c r="V45" s="445" t="str">
        <f t="shared" si="115"/>
        <v/>
      </c>
      <c r="W45" s="446" t="str">
        <f t="shared" si="115"/>
        <v/>
      </c>
      <c r="X45" s="458" t="str">
        <f t="shared" si="115"/>
        <v/>
      </c>
      <c r="Y45" s="445" t="str">
        <f t="shared" si="115"/>
        <v/>
      </c>
      <c r="Z45" s="445" t="str">
        <f t="shared" si="115"/>
        <v/>
      </c>
      <c r="AA45" s="457" t="str">
        <f t="shared" si="115"/>
        <v/>
      </c>
      <c r="AB45" s="447" t="str">
        <f t="shared" si="115"/>
        <v/>
      </c>
      <c r="AC45" s="445" t="str">
        <f t="shared" si="115"/>
        <v/>
      </c>
      <c r="AD45" s="445" t="str">
        <f t="shared" si="115"/>
        <v/>
      </c>
      <c r="AE45" s="446" t="str">
        <f t="shared" si="115"/>
        <v/>
      </c>
      <c r="AF45" s="458" t="str">
        <f t="shared" si="115"/>
        <v/>
      </c>
      <c r="AG45" s="445" t="str">
        <f t="shared" si="115"/>
        <v/>
      </c>
      <c r="AH45" s="445" t="str">
        <f t="shared" si="115"/>
        <v/>
      </c>
      <c r="AI45" s="457" t="str">
        <f t="shared" si="115"/>
        <v/>
      </c>
      <c r="AJ45" s="447" t="str">
        <f t="shared" si="114"/>
        <v/>
      </c>
      <c r="AK45" s="445" t="str">
        <f t="shared" si="114"/>
        <v/>
      </c>
      <c r="AL45" s="445" t="str">
        <f t="shared" si="114"/>
        <v/>
      </c>
      <c r="AM45" s="446" t="str">
        <f t="shared" si="114"/>
        <v/>
      </c>
      <c r="AN45" s="458" t="str">
        <f t="shared" si="114"/>
        <v/>
      </c>
      <c r="AO45" s="445" t="str">
        <f t="shared" si="114"/>
        <v/>
      </c>
      <c r="AP45" s="445" t="str">
        <f t="shared" si="114"/>
        <v/>
      </c>
      <c r="AQ45" s="457" t="str">
        <f t="shared" si="114"/>
        <v/>
      </c>
      <c r="AR45" s="447" t="str">
        <f t="shared" si="114"/>
        <v/>
      </c>
      <c r="AS45" s="445" t="str">
        <f t="shared" si="114"/>
        <v/>
      </c>
      <c r="AT45" s="445" t="str">
        <f t="shared" si="114"/>
        <v/>
      </c>
      <c r="AU45" s="446" t="str">
        <f t="shared" si="114"/>
        <v/>
      </c>
      <c r="AV45" s="458" t="str">
        <f t="shared" si="114"/>
        <v/>
      </c>
      <c r="AW45" s="445" t="str">
        <f t="shared" si="114"/>
        <v/>
      </c>
      <c r="AX45" s="445" t="str">
        <f t="shared" si="114"/>
        <v/>
      </c>
      <c r="AY45" s="457" t="str">
        <f t="shared" si="114"/>
        <v/>
      </c>
      <c r="AZ45" s="447" t="str">
        <f t="shared" si="112"/>
        <v/>
      </c>
      <c r="BA45" s="445" t="str">
        <f t="shared" si="112"/>
        <v/>
      </c>
      <c r="BB45" s="445" t="str">
        <f t="shared" si="112"/>
        <v/>
      </c>
      <c r="BC45" s="446" t="str">
        <f t="shared" si="112"/>
        <v/>
      </c>
      <c r="BD45" s="458" t="str">
        <f t="shared" si="112"/>
        <v/>
      </c>
      <c r="BE45" s="445" t="str">
        <f t="shared" si="112"/>
        <v/>
      </c>
      <c r="BF45" s="445" t="str">
        <f t="shared" si="112"/>
        <v/>
      </c>
      <c r="BG45" s="457" t="str">
        <f t="shared" si="112"/>
        <v/>
      </c>
      <c r="BH45" s="447" t="str">
        <f t="shared" si="112"/>
        <v/>
      </c>
      <c r="BI45" s="445" t="str">
        <f t="shared" si="112"/>
        <v/>
      </c>
      <c r="BJ45" s="445" t="str">
        <f t="shared" si="112"/>
        <v/>
      </c>
      <c r="BK45" s="446" t="str">
        <f t="shared" si="112"/>
        <v/>
      </c>
      <c r="BL45" s="458" t="str">
        <f t="shared" si="112"/>
        <v/>
      </c>
      <c r="BM45" s="445" t="str">
        <f t="shared" si="112"/>
        <v/>
      </c>
      <c r="BN45" s="445" t="str">
        <f t="shared" si="112"/>
        <v/>
      </c>
      <c r="BO45" s="457" t="str">
        <f t="shared" si="112"/>
        <v/>
      </c>
      <c r="BP45" s="458" t="str">
        <f t="shared" si="113"/>
        <v/>
      </c>
      <c r="BQ45" s="445" t="str">
        <f t="shared" si="113"/>
        <v/>
      </c>
      <c r="BR45" s="445" t="str">
        <f t="shared" si="113"/>
        <v/>
      </c>
      <c r="BS45" s="457" t="str">
        <f t="shared" si="113"/>
        <v/>
      </c>
      <c r="BT45" s="447" t="str">
        <f t="shared" si="113"/>
        <v/>
      </c>
      <c r="BU45" s="445" t="str">
        <f t="shared" si="113"/>
        <v/>
      </c>
      <c r="BV45" s="445" t="str">
        <f t="shared" si="113"/>
        <v/>
      </c>
      <c r="BW45" s="448" t="str">
        <f t="shared" si="113"/>
        <v/>
      </c>
    </row>
    <row r="46" spans="1:76" ht="15.95" hidden="1" customHeight="1">
      <c r="A46" s="1465"/>
      <c r="B46" s="419" t="s">
        <v>735</v>
      </c>
      <c r="C46" s="419" t="s">
        <v>834</v>
      </c>
      <c r="D46" s="419" t="s">
        <v>831</v>
      </c>
      <c r="E46" s="419" t="s">
        <v>831</v>
      </c>
      <c r="F46" s="419" t="s">
        <v>831</v>
      </c>
      <c r="G46" s="419" t="s">
        <v>831</v>
      </c>
      <c r="H46" s="419" t="s">
        <v>831</v>
      </c>
      <c r="I46" s="431"/>
      <c r="J46" s="432"/>
      <c r="K46" s="434"/>
      <c r="L46" s="373" t="s">
        <v>656</v>
      </c>
      <c r="M46" s="435"/>
      <c r="N46" s="558"/>
      <c r="O46" s="559"/>
      <c r="P46" s="434"/>
      <c r="Q46" s="373" t="s">
        <v>656</v>
      </c>
      <c r="R46" s="435"/>
      <c r="S46" s="433"/>
      <c r="T46" s="374" t="str">
        <f t="shared" si="115"/>
        <v/>
      </c>
      <c r="U46" s="445" t="str">
        <f t="shared" si="115"/>
        <v/>
      </c>
      <c r="V46" s="445" t="str">
        <f t="shared" si="115"/>
        <v/>
      </c>
      <c r="W46" s="446" t="str">
        <f t="shared" si="115"/>
        <v/>
      </c>
      <c r="X46" s="458" t="str">
        <f t="shared" si="115"/>
        <v/>
      </c>
      <c r="Y46" s="445" t="str">
        <f t="shared" si="115"/>
        <v/>
      </c>
      <c r="Z46" s="445" t="str">
        <f t="shared" si="115"/>
        <v/>
      </c>
      <c r="AA46" s="457" t="str">
        <f t="shared" si="115"/>
        <v/>
      </c>
      <c r="AB46" s="447" t="str">
        <f t="shared" si="115"/>
        <v/>
      </c>
      <c r="AC46" s="445" t="str">
        <f t="shared" si="115"/>
        <v/>
      </c>
      <c r="AD46" s="445" t="str">
        <f t="shared" si="115"/>
        <v/>
      </c>
      <c r="AE46" s="446" t="str">
        <f t="shared" si="115"/>
        <v/>
      </c>
      <c r="AF46" s="458" t="str">
        <f t="shared" si="115"/>
        <v/>
      </c>
      <c r="AG46" s="445" t="str">
        <f t="shared" si="115"/>
        <v/>
      </c>
      <c r="AH46" s="445" t="str">
        <f t="shared" si="115"/>
        <v/>
      </c>
      <c r="AI46" s="457" t="str">
        <f t="shared" si="115"/>
        <v/>
      </c>
      <c r="AJ46" s="447" t="str">
        <f t="shared" si="114"/>
        <v/>
      </c>
      <c r="AK46" s="445" t="str">
        <f t="shared" si="114"/>
        <v/>
      </c>
      <c r="AL46" s="445" t="str">
        <f t="shared" si="114"/>
        <v/>
      </c>
      <c r="AM46" s="446" t="str">
        <f t="shared" si="114"/>
        <v/>
      </c>
      <c r="AN46" s="458" t="str">
        <f t="shared" si="114"/>
        <v/>
      </c>
      <c r="AO46" s="445" t="str">
        <f t="shared" si="114"/>
        <v/>
      </c>
      <c r="AP46" s="445" t="str">
        <f t="shared" si="114"/>
        <v/>
      </c>
      <c r="AQ46" s="457" t="str">
        <f t="shared" si="114"/>
        <v/>
      </c>
      <c r="AR46" s="447" t="str">
        <f t="shared" si="114"/>
        <v/>
      </c>
      <c r="AS46" s="445" t="str">
        <f t="shared" si="114"/>
        <v/>
      </c>
      <c r="AT46" s="445" t="str">
        <f t="shared" si="114"/>
        <v/>
      </c>
      <c r="AU46" s="446" t="str">
        <f t="shared" si="114"/>
        <v/>
      </c>
      <c r="AV46" s="458" t="str">
        <f t="shared" si="114"/>
        <v/>
      </c>
      <c r="AW46" s="445" t="str">
        <f t="shared" si="114"/>
        <v/>
      </c>
      <c r="AX46" s="445" t="str">
        <f t="shared" si="114"/>
        <v/>
      </c>
      <c r="AY46" s="457" t="str">
        <f t="shared" si="114"/>
        <v/>
      </c>
      <c r="AZ46" s="447" t="str">
        <f t="shared" si="112"/>
        <v/>
      </c>
      <c r="BA46" s="445" t="str">
        <f t="shared" si="112"/>
        <v/>
      </c>
      <c r="BB46" s="445" t="str">
        <f t="shared" si="112"/>
        <v/>
      </c>
      <c r="BC46" s="446" t="str">
        <f t="shared" si="112"/>
        <v/>
      </c>
      <c r="BD46" s="458" t="str">
        <f t="shared" si="112"/>
        <v/>
      </c>
      <c r="BE46" s="445" t="str">
        <f t="shared" si="112"/>
        <v/>
      </c>
      <c r="BF46" s="445" t="str">
        <f t="shared" si="112"/>
        <v/>
      </c>
      <c r="BG46" s="457" t="str">
        <f t="shared" si="112"/>
        <v/>
      </c>
      <c r="BH46" s="447" t="str">
        <f t="shared" si="112"/>
        <v/>
      </c>
      <c r="BI46" s="445" t="str">
        <f t="shared" si="112"/>
        <v/>
      </c>
      <c r="BJ46" s="445" t="str">
        <f t="shared" si="112"/>
        <v/>
      </c>
      <c r="BK46" s="446" t="str">
        <f t="shared" si="112"/>
        <v/>
      </c>
      <c r="BL46" s="458" t="str">
        <f t="shared" si="112"/>
        <v/>
      </c>
      <c r="BM46" s="445" t="str">
        <f t="shared" si="112"/>
        <v/>
      </c>
      <c r="BN46" s="445" t="str">
        <f t="shared" si="112"/>
        <v/>
      </c>
      <c r="BO46" s="457" t="str">
        <f t="shared" si="112"/>
        <v/>
      </c>
      <c r="BP46" s="458" t="str">
        <f t="shared" si="113"/>
        <v/>
      </c>
      <c r="BQ46" s="445" t="str">
        <f t="shared" si="113"/>
        <v/>
      </c>
      <c r="BR46" s="445" t="str">
        <f t="shared" si="113"/>
        <v/>
      </c>
      <c r="BS46" s="457" t="str">
        <f t="shared" si="113"/>
        <v/>
      </c>
      <c r="BT46" s="447" t="str">
        <f t="shared" si="113"/>
        <v/>
      </c>
      <c r="BU46" s="445" t="str">
        <f t="shared" si="113"/>
        <v/>
      </c>
      <c r="BV46" s="445" t="str">
        <f t="shared" si="113"/>
        <v/>
      </c>
      <c r="BW46" s="448" t="str">
        <f t="shared" si="113"/>
        <v/>
      </c>
    </row>
    <row r="47" spans="1:76" ht="15.95" hidden="1" customHeight="1">
      <c r="A47" s="1465"/>
      <c r="B47" s="419" t="s">
        <v>736</v>
      </c>
      <c r="C47" s="419" t="s">
        <v>834</v>
      </c>
      <c r="D47" s="419" t="s">
        <v>831</v>
      </c>
      <c r="E47" s="419" t="s">
        <v>831</v>
      </c>
      <c r="F47" s="419" t="s">
        <v>831</v>
      </c>
      <c r="G47" s="419" t="s">
        <v>831</v>
      </c>
      <c r="H47" s="419" t="s">
        <v>831</v>
      </c>
      <c r="I47" s="431"/>
      <c r="J47" s="432"/>
      <c r="K47" s="434"/>
      <c r="L47" s="373" t="s">
        <v>656</v>
      </c>
      <c r="M47" s="435"/>
      <c r="N47" s="558"/>
      <c r="O47" s="559"/>
      <c r="P47" s="434"/>
      <c r="Q47" s="373" t="s">
        <v>656</v>
      </c>
      <c r="R47" s="435"/>
      <c r="S47" s="433"/>
      <c r="T47" s="374" t="str">
        <f t="shared" si="115"/>
        <v/>
      </c>
      <c r="U47" s="445" t="str">
        <f t="shared" si="115"/>
        <v/>
      </c>
      <c r="V47" s="445" t="str">
        <f t="shared" si="115"/>
        <v/>
      </c>
      <c r="W47" s="446" t="str">
        <f t="shared" si="115"/>
        <v/>
      </c>
      <c r="X47" s="458" t="str">
        <f t="shared" si="115"/>
        <v/>
      </c>
      <c r="Y47" s="445" t="str">
        <f t="shared" si="115"/>
        <v/>
      </c>
      <c r="Z47" s="445" t="str">
        <f t="shared" si="115"/>
        <v/>
      </c>
      <c r="AA47" s="457" t="str">
        <f t="shared" si="115"/>
        <v/>
      </c>
      <c r="AB47" s="447" t="str">
        <f t="shared" si="115"/>
        <v/>
      </c>
      <c r="AC47" s="445" t="str">
        <f t="shared" si="115"/>
        <v/>
      </c>
      <c r="AD47" s="445" t="str">
        <f t="shared" si="115"/>
        <v/>
      </c>
      <c r="AE47" s="446" t="str">
        <f t="shared" si="115"/>
        <v/>
      </c>
      <c r="AF47" s="458" t="str">
        <f t="shared" si="115"/>
        <v/>
      </c>
      <c r="AG47" s="445" t="str">
        <f t="shared" si="115"/>
        <v/>
      </c>
      <c r="AH47" s="445" t="str">
        <f t="shared" si="115"/>
        <v/>
      </c>
      <c r="AI47" s="457" t="str">
        <f t="shared" si="115"/>
        <v/>
      </c>
      <c r="AJ47" s="447" t="str">
        <f t="shared" si="114"/>
        <v/>
      </c>
      <c r="AK47" s="445" t="str">
        <f t="shared" si="114"/>
        <v/>
      </c>
      <c r="AL47" s="445" t="str">
        <f t="shared" si="114"/>
        <v/>
      </c>
      <c r="AM47" s="446" t="str">
        <f t="shared" si="114"/>
        <v/>
      </c>
      <c r="AN47" s="458" t="str">
        <f t="shared" si="114"/>
        <v/>
      </c>
      <c r="AO47" s="445" t="str">
        <f t="shared" si="114"/>
        <v/>
      </c>
      <c r="AP47" s="445" t="str">
        <f t="shared" si="114"/>
        <v/>
      </c>
      <c r="AQ47" s="457" t="str">
        <f t="shared" si="114"/>
        <v/>
      </c>
      <c r="AR47" s="447" t="str">
        <f t="shared" si="114"/>
        <v/>
      </c>
      <c r="AS47" s="445" t="str">
        <f t="shared" si="114"/>
        <v/>
      </c>
      <c r="AT47" s="445" t="str">
        <f t="shared" si="114"/>
        <v/>
      </c>
      <c r="AU47" s="446" t="str">
        <f t="shared" si="114"/>
        <v/>
      </c>
      <c r="AV47" s="458" t="str">
        <f t="shared" si="114"/>
        <v/>
      </c>
      <c r="AW47" s="445" t="str">
        <f t="shared" si="114"/>
        <v/>
      </c>
      <c r="AX47" s="445" t="str">
        <f t="shared" si="114"/>
        <v/>
      </c>
      <c r="AY47" s="457" t="str">
        <f t="shared" si="114"/>
        <v/>
      </c>
      <c r="AZ47" s="447" t="str">
        <f t="shared" si="112"/>
        <v/>
      </c>
      <c r="BA47" s="445" t="str">
        <f t="shared" si="112"/>
        <v/>
      </c>
      <c r="BB47" s="445" t="str">
        <f t="shared" si="112"/>
        <v/>
      </c>
      <c r="BC47" s="446" t="str">
        <f t="shared" si="112"/>
        <v/>
      </c>
      <c r="BD47" s="458" t="str">
        <f t="shared" si="112"/>
        <v/>
      </c>
      <c r="BE47" s="445" t="str">
        <f t="shared" si="112"/>
        <v/>
      </c>
      <c r="BF47" s="445" t="str">
        <f t="shared" si="112"/>
        <v/>
      </c>
      <c r="BG47" s="457" t="str">
        <f t="shared" si="112"/>
        <v/>
      </c>
      <c r="BH47" s="447" t="str">
        <f t="shared" si="112"/>
        <v/>
      </c>
      <c r="BI47" s="445" t="str">
        <f t="shared" si="112"/>
        <v/>
      </c>
      <c r="BJ47" s="445" t="str">
        <f t="shared" si="112"/>
        <v/>
      </c>
      <c r="BK47" s="446" t="str">
        <f t="shared" si="112"/>
        <v/>
      </c>
      <c r="BL47" s="458" t="str">
        <f t="shared" si="112"/>
        <v/>
      </c>
      <c r="BM47" s="445" t="str">
        <f t="shared" si="112"/>
        <v/>
      </c>
      <c r="BN47" s="445" t="str">
        <f t="shared" si="112"/>
        <v/>
      </c>
      <c r="BO47" s="457" t="str">
        <f t="shared" si="112"/>
        <v/>
      </c>
      <c r="BP47" s="458" t="str">
        <f t="shared" si="113"/>
        <v/>
      </c>
      <c r="BQ47" s="445" t="str">
        <f t="shared" si="113"/>
        <v/>
      </c>
      <c r="BR47" s="445" t="str">
        <f t="shared" si="113"/>
        <v/>
      </c>
      <c r="BS47" s="457" t="str">
        <f t="shared" si="113"/>
        <v/>
      </c>
      <c r="BT47" s="447" t="str">
        <f t="shared" si="113"/>
        <v/>
      </c>
      <c r="BU47" s="445" t="str">
        <f t="shared" si="113"/>
        <v/>
      </c>
      <c r="BV47" s="445" t="str">
        <f t="shared" si="113"/>
        <v/>
      </c>
      <c r="BW47" s="448" t="str">
        <f t="shared" si="113"/>
        <v/>
      </c>
    </row>
    <row r="48" spans="1:76" ht="15.95" hidden="1" customHeight="1">
      <c r="A48" s="1465"/>
      <c r="B48" s="419" t="s">
        <v>737</v>
      </c>
      <c r="C48" s="419" t="s">
        <v>834</v>
      </c>
      <c r="D48" s="419" t="s">
        <v>831</v>
      </c>
      <c r="E48" s="419" t="s">
        <v>831</v>
      </c>
      <c r="F48" s="419" t="s">
        <v>831</v>
      </c>
      <c r="G48" s="419" t="s">
        <v>831</v>
      </c>
      <c r="H48" s="419" t="s">
        <v>831</v>
      </c>
      <c r="I48" s="431"/>
      <c r="J48" s="432"/>
      <c r="K48" s="434"/>
      <c r="L48" s="373" t="s">
        <v>656</v>
      </c>
      <c r="M48" s="435"/>
      <c r="N48" s="558"/>
      <c r="O48" s="559"/>
      <c r="P48" s="434"/>
      <c r="Q48" s="373" t="s">
        <v>656</v>
      </c>
      <c r="R48" s="435"/>
      <c r="S48" s="433"/>
      <c r="T48" s="374" t="str">
        <f t="shared" si="115"/>
        <v/>
      </c>
      <c r="U48" s="445" t="str">
        <f t="shared" si="115"/>
        <v/>
      </c>
      <c r="V48" s="445" t="str">
        <f t="shared" si="115"/>
        <v/>
      </c>
      <c r="W48" s="446" t="str">
        <f t="shared" si="115"/>
        <v/>
      </c>
      <c r="X48" s="458" t="str">
        <f t="shared" si="115"/>
        <v/>
      </c>
      <c r="Y48" s="445" t="str">
        <f t="shared" si="115"/>
        <v/>
      </c>
      <c r="Z48" s="445" t="str">
        <f t="shared" si="115"/>
        <v/>
      </c>
      <c r="AA48" s="457" t="str">
        <f t="shared" si="115"/>
        <v/>
      </c>
      <c r="AB48" s="447" t="str">
        <f t="shared" si="115"/>
        <v/>
      </c>
      <c r="AC48" s="445" t="str">
        <f t="shared" si="115"/>
        <v/>
      </c>
      <c r="AD48" s="445" t="str">
        <f t="shared" si="115"/>
        <v/>
      </c>
      <c r="AE48" s="446" t="str">
        <f t="shared" si="115"/>
        <v/>
      </c>
      <c r="AF48" s="458" t="str">
        <f t="shared" si="115"/>
        <v/>
      </c>
      <c r="AG48" s="445" t="str">
        <f t="shared" si="115"/>
        <v/>
      </c>
      <c r="AH48" s="445" t="str">
        <f t="shared" si="115"/>
        <v/>
      </c>
      <c r="AI48" s="457" t="str">
        <f t="shared" si="115"/>
        <v/>
      </c>
      <c r="AJ48" s="447" t="str">
        <f t="shared" si="114"/>
        <v/>
      </c>
      <c r="AK48" s="445" t="str">
        <f t="shared" si="114"/>
        <v/>
      </c>
      <c r="AL48" s="445" t="str">
        <f t="shared" si="114"/>
        <v/>
      </c>
      <c r="AM48" s="446" t="str">
        <f t="shared" si="114"/>
        <v/>
      </c>
      <c r="AN48" s="458" t="str">
        <f t="shared" si="114"/>
        <v/>
      </c>
      <c r="AO48" s="445" t="str">
        <f t="shared" si="114"/>
        <v/>
      </c>
      <c r="AP48" s="445" t="str">
        <f t="shared" si="114"/>
        <v/>
      </c>
      <c r="AQ48" s="457" t="str">
        <f t="shared" si="114"/>
        <v/>
      </c>
      <c r="AR48" s="447" t="str">
        <f t="shared" si="114"/>
        <v/>
      </c>
      <c r="AS48" s="445" t="str">
        <f t="shared" si="114"/>
        <v/>
      </c>
      <c r="AT48" s="445" t="str">
        <f t="shared" si="114"/>
        <v/>
      </c>
      <c r="AU48" s="446" t="str">
        <f t="shared" si="114"/>
        <v/>
      </c>
      <c r="AV48" s="458" t="str">
        <f t="shared" si="114"/>
        <v/>
      </c>
      <c r="AW48" s="445" t="str">
        <f t="shared" si="114"/>
        <v/>
      </c>
      <c r="AX48" s="445" t="str">
        <f t="shared" si="114"/>
        <v/>
      </c>
      <c r="AY48" s="457" t="str">
        <f t="shared" si="114"/>
        <v/>
      </c>
      <c r="AZ48" s="447" t="str">
        <f t="shared" si="112"/>
        <v/>
      </c>
      <c r="BA48" s="445" t="str">
        <f t="shared" si="112"/>
        <v/>
      </c>
      <c r="BB48" s="445" t="str">
        <f t="shared" si="112"/>
        <v/>
      </c>
      <c r="BC48" s="446" t="str">
        <f t="shared" si="112"/>
        <v/>
      </c>
      <c r="BD48" s="458" t="str">
        <f t="shared" si="112"/>
        <v/>
      </c>
      <c r="BE48" s="445" t="str">
        <f t="shared" si="112"/>
        <v/>
      </c>
      <c r="BF48" s="445" t="str">
        <f t="shared" si="112"/>
        <v/>
      </c>
      <c r="BG48" s="457" t="str">
        <f t="shared" si="112"/>
        <v/>
      </c>
      <c r="BH48" s="447" t="str">
        <f t="shared" si="112"/>
        <v/>
      </c>
      <c r="BI48" s="445" t="str">
        <f t="shared" si="112"/>
        <v/>
      </c>
      <c r="BJ48" s="445" t="str">
        <f t="shared" si="112"/>
        <v/>
      </c>
      <c r="BK48" s="446" t="str">
        <f t="shared" si="112"/>
        <v/>
      </c>
      <c r="BL48" s="458" t="str">
        <f t="shared" si="112"/>
        <v/>
      </c>
      <c r="BM48" s="445" t="str">
        <f t="shared" si="112"/>
        <v/>
      </c>
      <c r="BN48" s="445" t="str">
        <f t="shared" si="112"/>
        <v/>
      </c>
      <c r="BO48" s="457" t="str">
        <f t="shared" si="112"/>
        <v/>
      </c>
      <c r="BP48" s="458" t="str">
        <f t="shared" si="113"/>
        <v/>
      </c>
      <c r="BQ48" s="445" t="str">
        <f t="shared" si="113"/>
        <v/>
      </c>
      <c r="BR48" s="445" t="str">
        <f t="shared" si="113"/>
        <v/>
      </c>
      <c r="BS48" s="457" t="str">
        <f t="shared" si="113"/>
        <v/>
      </c>
      <c r="BT48" s="447" t="str">
        <f t="shared" si="113"/>
        <v/>
      </c>
      <c r="BU48" s="445" t="str">
        <f t="shared" si="113"/>
        <v/>
      </c>
      <c r="BV48" s="445" t="str">
        <f t="shared" si="113"/>
        <v/>
      </c>
      <c r="BW48" s="448" t="str">
        <f t="shared" si="113"/>
        <v/>
      </c>
    </row>
    <row r="49" spans="1:75" ht="15.95" hidden="1" customHeight="1">
      <c r="A49" s="543"/>
      <c r="B49" s="419" t="s">
        <v>738</v>
      </c>
      <c r="C49" s="419" t="s">
        <v>834</v>
      </c>
      <c r="D49" s="419" t="s">
        <v>831</v>
      </c>
      <c r="E49" s="419" t="s">
        <v>831</v>
      </c>
      <c r="F49" s="419" t="s">
        <v>831</v>
      </c>
      <c r="G49" s="419" t="s">
        <v>831</v>
      </c>
      <c r="H49" s="419" t="s">
        <v>831</v>
      </c>
      <c r="I49" s="431"/>
      <c r="J49" s="432"/>
      <c r="K49" s="434"/>
      <c r="L49" s="373" t="s">
        <v>656</v>
      </c>
      <c r="M49" s="435"/>
      <c r="N49" s="558"/>
      <c r="O49" s="559"/>
      <c r="P49" s="434"/>
      <c r="Q49" s="373" t="s">
        <v>656</v>
      </c>
      <c r="R49" s="435"/>
      <c r="S49" s="433"/>
      <c r="T49" s="374" t="str">
        <f t="shared" si="115"/>
        <v/>
      </c>
      <c r="U49" s="445" t="str">
        <f t="shared" si="115"/>
        <v/>
      </c>
      <c r="V49" s="445" t="str">
        <f t="shared" si="115"/>
        <v/>
      </c>
      <c r="W49" s="446" t="str">
        <f t="shared" si="115"/>
        <v/>
      </c>
      <c r="X49" s="458" t="str">
        <f t="shared" si="115"/>
        <v/>
      </c>
      <c r="Y49" s="445" t="str">
        <f t="shared" si="115"/>
        <v/>
      </c>
      <c r="Z49" s="445" t="str">
        <f t="shared" si="115"/>
        <v/>
      </c>
      <c r="AA49" s="457" t="str">
        <f t="shared" si="115"/>
        <v/>
      </c>
      <c r="AB49" s="447" t="str">
        <f t="shared" si="115"/>
        <v/>
      </c>
      <c r="AC49" s="445" t="str">
        <f t="shared" si="115"/>
        <v/>
      </c>
      <c r="AD49" s="445" t="str">
        <f t="shared" si="115"/>
        <v/>
      </c>
      <c r="AE49" s="446" t="str">
        <f t="shared" si="115"/>
        <v/>
      </c>
      <c r="AF49" s="458" t="str">
        <f t="shared" si="115"/>
        <v/>
      </c>
      <c r="AG49" s="445" t="str">
        <f t="shared" si="115"/>
        <v/>
      </c>
      <c r="AH49" s="445" t="str">
        <f t="shared" si="115"/>
        <v/>
      </c>
      <c r="AI49" s="457" t="str">
        <f t="shared" si="115"/>
        <v/>
      </c>
      <c r="AJ49" s="447" t="str">
        <f t="shared" si="114"/>
        <v/>
      </c>
      <c r="AK49" s="445" t="str">
        <f t="shared" si="114"/>
        <v/>
      </c>
      <c r="AL49" s="445" t="str">
        <f t="shared" si="114"/>
        <v/>
      </c>
      <c r="AM49" s="446" t="str">
        <f t="shared" si="114"/>
        <v/>
      </c>
      <c r="AN49" s="458" t="str">
        <f t="shared" si="114"/>
        <v/>
      </c>
      <c r="AO49" s="445" t="str">
        <f t="shared" si="114"/>
        <v/>
      </c>
      <c r="AP49" s="445" t="str">
        <f t="shared" si="114"/>
        <v/>
      </c>
      <c r="AQ49" s="457" t="str">
        <f t="shared" si="114"/>
        <v/>
      </c>
      <c r="AR49" s="447" t="str">
        <f t="shared" si="114"/>
        <v/>
      </c>
      <c r="AS49" s="445" t="str">
        <f t="shared" si="114"/>
        <v/>
      </c>
      <c r="AT49" s="445" t="str">
        <f t="shared" si="114"/>
        <v/>
      </c>
      <c r="AU49" s="446" t="str">
        <f t="shared" si="114"/>
        <v/>
      </c>
      <c r="AV49" s="458" t="str">
        <f t="shared" si="114"/>
        <v/>
      </c>
      <c r="AW49" s="445" t="str">
        <f t="shared" si="114"/>
        <v/>
      </c>
      <c r="AX49" s="445" t="str">
        <f t="shared" si="114"/>
        <v/>
      </c>
      <c r="AY49" s="457" t="str">
        <f t="shared" si="114"/>
        <v/>
      </c>
      <c r="AZ49" s="447" t="str">
        <f t="shared" si="112"/>
        <v/>
      </c>
      <c r="BA49" s="445" t="str">
        <f t="shared" si="112"/>
        <v/>
      </c>
      <c r="BB49" s="445" t="str">
        <f t="shared" si="112"/>
        <v/>
      </c>
      <c r="BC49" s="446" t="str">
        <f t="shared" si="112"/>
        <v/>
      </c>
      <c r="BD49" s="458" t="str">
        <f t="shared" si="112"/>
        <v/>
      </c>
      <c r="BE49" s="445" t="str">
        <f t="shared" si="112"/>
        <v/>
      </c>
      <c r="BF49" s="445" t="str">
        <f t="shared" si="112"/>
        <v/>
      </c>
      <c r="BG49" s="457" t="str">
        <f t="shared" si="112"/>
        <v/>
      </c>
      <c r="BH49" s="447" t="str">
        <f t="shared" si="112"/>
        <v/>
      </c>
      <c r="BI49" s="445" t="str">
        <f t="shared" si="112"/>
        <v/>
      </c>
      <c r="BJ49" s="445" t="str">
        <f t="shared" si="112"/>
        <v/>
      </c>
      <c r="BK49" s="446" t="str">
        <f t="shared" si="112"/>
        <v/>
      </c>
      <c r="BL49" s="458" t="str">
        <f t="shared" si="112"/>
        <v/>
      </c>
      <c r="BM49" s="445" t="str">
        <f t="shared" si="112"/>
        <v/>
      </c>
      <c r="BN49" s="445" t="str">
        <f t="shared" si="112"/>
        <v/>
      </c>
      <c r="BO49" s="457" t="str">
        <f t="shared" si="112"/>
        <v/>
      </c>
      <c r="BP49" s="458" t="str">
        <f t="shared" si="113"/>
        <v/>
      </c>
      <c r="BQ49" s="445" t="str">
        <f t="shared" si="113"/>
        <v/>
      </c>
      <c r="BR49" s="445" t="str">
        <f t="shared" si="113"/>
        <v/>
      </c>
      <c r="BS49" s="457" t="str">
        <f t="shared" si="113"/>
        <v/>
      </c>
      <c r="BT49" s="447" t="str">
        <f t="shared" si="113"/>
        <v/>
      </c>
      <c r="BU49" s="445" t="str">
        <f t="shared" si="113"/>
        <v/>
      </c>
      <c r="BV49" s="445" t="str">
        <f t="shared" si="113"/>
        <v/>
      </c>
      <c r="BW49" s="448" t="str">
        <f t="shared" si="113"/>
        <v/>
      </c>
    </row>
    <row r="50" spans="1:75" ht="15.95" hidden="1" customHeight="1">
      <c r="A50" s="543"/>
      <c r="B50" s="419" t="s">
        <v>739</v>
      </c>
      <c r="C50" s="419" t="s">
        <v>834</v>
      </c>
      <c r="D50" s="419" t="s">
        <v>831</v>
      </c>
      <c r="E50" s="419" t="s">
        <v>831</v>
      </c>
      <c r="F50" s="419" t="s">
        <v>831</v>
      </c>
      <c r="G50" s="419" t="s">
        <v>831</v>
      </c>
      <c r="H50" s="419" t="s">
        <v>831</v>
      </c>
      <c r="I50" s="431"/>
      <c r="J50" s="432"/>
      <c r="K50" s="434"/>
      <c r="L50" s="373" t="s">
        <v>656</v>
      </c>
      <c r="M50" s="435"/>
      <c r="N50" s="558"/>
      <c r="O50" s="559"/>
      <c r="P50" s="434"/>
      <c r="Q50" s="373" t="s">
        <v>656</v>
      </c>
      <c r="R50" s="435"/>
      <c r="S50" s="433"/>
      <c r="T50" s="374" t="str">
        <f t="shared" si="115"/>
        <v/>
      </c>
      <c r="U50" s="445" t="str">
        <f t="shared" si="115"/>
        <v/>
      </c>
      <c r="V50" s="445" t="str">
        <f t="shared" si="115"/>
        <v/>
      </c>
      <c r="W50" s="446" t="str">
        <f t="shared" si="115"/>
        <v/>
      </c>
      <c r="X50" s="458" t="str">
        <f t="shared" si="115"/>
        <v/>
      </c>
      <c r="Y50" s="445" t="str">
        <f t="shared" si="115"/>
        <v/>
      </c>
      <c r="Z50" s="445" t="str">
        <f t="shared" si="115"/>
        <v/>
      </c>
      <c r="AA50" s="457" t="str">
        <f t="shared" si="115"/>
        <v/>
      </c>
      <c r="AB50" s="447" t="str">
        <f t="shared" si="115"/>
        <v/>
      </c>
      <c r="AC50" s="445" t="str">
        <f t="shared" si="115"/>
        <v/>
      </c>
      <c r="AD50" s="445" t="str">
        <f t="shared" si="115"/>
        <v/>
      </c>
      <c r="AE50" s="446" t="str">
        <f t="shared" si="115"/>
        <v/>
      </c>
      <c r="AF50" s="458" t="str">
        <f t="shared" si="115"/>
        <v/>
      </c>
      <c r="AG50" s="445" t="str">
        <f t="shared" si="115"/>
        <v/>
      </c>
      <c r="AH50" s="445" t="str">
        <f t="shared" si="115"/>
        <v/>
      </c>
      <c r="AI50" s="457" t="str">
        <f t="shared" si="115"/>
        <v/>
      </c>
      <c r="AJ50" s="447" t="str">
        <f t="shared" si="114"/>
        <v/>
      </c>
      <c r="AK50" s="445" t="str">
        <f t="shared" si="114"/>
        <v/>
      </c>
      <c r="AL50" s="445" t="str">
        <f t="shared" si="114"/>
        <v/>
      </c>
      <c r="AM50" s="446" t="str">
        <f t="shared" si="114"/>
        <v/>
      </c>
      <c r="AN50" s="458" t="str">
        <f t="shared" si="114"/>
        <v/>
      </c>
      <c r="AO50" s="445" t="str">
        <f t="shared" si="114"/>
        <v/>
      </c>
      <c r="AP50" s="445" t="str">
        <f t="shared" si="114"/>
        <v/>
      </c>
      <c r="AQ50" s="457" t="str">
        <f t="shared" si="114"/>
        <v/>
      </c>
      <c r="AR50" s="447" t="str">
        <f t="shared" si="114"/>
        <v/>
      </c>
      <c r="AS50" s="445" t="str">
        <f t="shared" si="114"/>
        <v/>
      </c>
      <c r="AT50" s="445" t="str">
        <f t="shared" si="114"/>
        <v/>
      </c>
      <c r="AU50" s="446" t="str">
        <f t="shared" si="114"/>
        <v/>
      </c>
      <c r="AV50" s="458" t="str">
        <f t="shared" si="114"/>
        <v/>
      </c>
      <c r="AW50" s="445" t="str">
        <f t="shared" si="114"/>
        <v/>
      </c>
      <c r="AX50" s="445" t="str">
        <f t="shared" si="114"/>
        <v/>
      </c>
      <c r="AY50" s="457" t="str">
        <f t="shared" ref="AY50:BN65" si="116">IF($O50="",IF(OR($J50="",$M50=""),"",IF(AND(AY$18&gt;=1*($J50&amp;":"&amp;$K50),AY$18&lt;=1*($M50&amp;":"&amp;$N50)),1,"")),IF(OR($J50="",$M50=""),"",IF(AND(AY$18&gt;=1*($J50&amp;":"&amp;$K50),AY$18&lt;=1*($M50&amp;":"&amp;$N50)),IF(AND(AY$18&gt;=1*($O50&amp;":"&amp;$P50),AY$18&lt;=1*($R50&amp;":"&amp;$S50)), "休",1),"")))</f>
        <v/>
      </c>
      <c r="AZ50" s="447" t="str">
        <f t="shared" si="116"/>
        <v/>
      </c>
      <c r="BA50" s="445" t="str">
        <f t="shared" si="116"/>
        <v/>
      </c>
      <c r="BB50" s="445" t="str">
        <f t="shared" si="116"/>
        <v/>
      </c>
      <c r="BC50" s="446" t="str">
        <f t="shared" si="116"/>
        <v/>
      </c>
      <c r="BD50" s="458" t="str">
        <f t="shared" si="116"/>
        <v/>
      </c>
      <c r="BE50" s="445" t="str">
        <f t="shared" si="116"/>
        <v/>
      </c>
      <c r="BF50" s="445" t="str">
        <f t="shared" si="116"/>
        <v/>
      </c>
      <c r="BG50" s="457" t="str">
        <f t="shared" si="116"/>
        <v/>
      </c>
      <c r="BH50" s="447" t="str">
        <f t="shared" si="116"/>
        <v/>
      </c>
      <c r="BI50" s="445" t="str">
        <f t="shared" si="116"/>
        <v/>
      </c>
      <c r="BJ50" s="445" t="str">
        <f t="shared" si="116"/>
        <v/>
      </c>
      <c r="BK50" s="446" t="str">
        <f t="shared" si="116"/>
        <v/>
      </c>
      <c r="BL50" s="458" t="str">
        <f t="shared" si="116"/>
        <v/>
      </c>
      <c r="BM50" s="445" t="str">
        <f t="shared" si="116"/>
        <v/>
      </c>
      <c r="BN50" s="445" t="str">
        <f t="shared" si="116"/>
        <v/>
      </c>
      <c r="BO50" s="457" t="str">
        <f t="shared" ref="BO50:BW65" si="117">IF($O50="",IF(OR($J50="",$M50=""),"",IF(AND(BO$18&gt;=1*($J50&amp;":"&amp;$K50),BO$18&lt;=1*($M50&amp;":"&amp;$N50)),1,"")),IF(OR($J50="",$M50=""),"",IF(AND(BO$18&gt;=1*($J50&amp;":"&amp;$K50),BO$18&lt;=1*($M50&amp;":"&amp;$N50)),IF(AND(BO$18&gt;=1*($O50&amp;":"&amp;$P50),BO$18&lt;=1*($R50&amp;":"&amp;$S50)), "休",1),"")))</f>
        <v/>
      </c>
      <c r="BP50" s="458" t="str">
        <f t="shared" si="117"/>
        <v/>
      </c>
      <c r="BQ50" s="445" t="str">
        <f t="shared" si="117"/>
        <v/>
      </c>
      <c r="BR50" s="445" t="str">
        <f t="shared" si="117"/>
        <v/>
      </c>
      <c r="BS50" s="457" t="str">
        <f t="shared" si="117"/>
        <v/>
      </c>
      <c r="BT50" s="447" t="str">
        <f t="shared" si="117"/>
        <v/>
      </c>
      <c r="BU50" s="445" t="str">
        <f t="shared" si="117"/>
        <v/>
      </c>
      <c r="BV50" s="445" t="str">
        <f t="shared" si="117"/>
        <v/>
      </c>
      <c r="BW50" s="448" t="str">
        <f t="shared" si="117"/>
        <v/>
      </c>
    </row>
    <row r="51" spans="1:75" ht="15.95" hidden="1" customHeight="1">
      <c r="A51" s="543"/>
      <c r="B51" s="419" t="s">
        <v>740</v>
      </c>
      <c r="C51" s="419" t="s">
        <v>834</v>
      </c>
      <c r="D51" s="419" t="s">
        <v>831</v>
      </c>
      <c r="E51" s="419" t="s">
        <v>831</v>
      </c>
      <c r="F51" s="419" t="s">
        <v>831</v>
      </c>
      <c r="G51" s="419" t="s">
        <v>831</v>
      </c>
      <c r="H51" s="419" t="s">
        <v>831</v>
      </c>
      <c r="I51" s="431"/>
      <c r="J51" s="432"/>
      <c r="K51" s="434"/>
      <c r="L51" s="373" t="s">
        <v>656</v>
      </c>
      <c r="M51" s="435"/>
      <c r="N51" s="558"/>
      <c r="O51" s="559"/>
      <c r="P51" s="434"/>
      <c r="Q51" s="373" t="s">
        <v>656</v>
      </c>
      <c r="R51" s="435"/>
      <c r="S51" s="433"/>
      <c r="T51" s="374" t="str">
        <f t="shared" si="115"/>
        <v/>
      </c>
      <c r="U51" s="445" t="str">
        <f t="shared" si="115"/>
        <v/>
      </c>
      <c r="V51" s="445" t="str">
        <f t="shared" si="115"/>
        <v/>
      </c>
      <c r="W51" s="446" t="str">
        <f t="shared" si="115"/>
        <v/>
      </c>
      <c r="X51" s="458" t="str">
        <f t="shared" si="115"/>
        <v/>
      </c>
      <c r="Y51" s="445" t="str">
        <f t="shared" si="115"/>
        <v/>
      </c>
      <c r="Z51" s="445" t="str">
        <f t="shared" si="115"/>
        <v/>
      </c>
      <c r="AA51" s="457" t="str">
        <f t="shared" si="115"/>
        <v/>
      </c>
      <c r="AB51" s="447" t="str">
        <f t="shared" si="115"/>
        <v/>
      </c>
      <c r="AC51" s="445" t="str">
        <f t="shared" si="115"/>
        <v/>
      </c>
      <c r="AD51" s="445" t="str">
        <f t="shared" si="115"/>
        <v/>
      </c>
      <c r="AE51" s="446" t="str">
        <f t="shared" si="115"/>
        <v/>
      </c>
      <c r="AF51" s="458" t="str">
        <f t="shared" si="115"/>
        <v/>
      </c>
      <c r="AG51" s="445" t="str">
        <f t="shared" si="115"/>
        <v/>
      </c>
      <c r="AH51" s="445" t="str">
        <f t="shared" si="115"/>
        <v/>
      </c>
      <c r="AI51" s="457" t="str">
        <f t="shared" ref="AI51:AX66" si="118">IF($O51="",IF(OR($J51="",$M51=""),"",IF(AND(AI$18&gt;=1*($J51&amp;":"&amp;$K51),AI$18&lt;=1*($M51&amp;":"&amp;$N51)),1,"")),IF(OR($J51="",$M51=""),"",IF(AND(AI$18&gt;=1*($J51&amp;":"&amp;$K51),AI$18&lt;=1*($M51&amp;":"&amp;$N51)),IF(AND(AI$18&gt;=1*($O51&amp;":"&amp;$P51),AI$18&lt;=1*($R51&amp;":"&amp;$S51)), "休",1),"")))</f>
        <v/>
      </c>
      <c r="AJ51" s="447" t="str">
        <f t="shared" si="118"/>
        <v/>
      </c>
      <c r="AK51" s="445" t="str">
        <f t="shared" si="118"/>
        <v/>
      </c>
      <c r="AL51" s="445" t="str">
        <f t="shared" si="118"/>
        <v/>
      </c>
      <c r="AM51" s="446" t="str">
        <f t="shared" si="118"/>
        <v/>
      </c>
      <c r="AN51" s="458" t="str">
        <f t="shared" si="118"/>
        <v/>
      </c>
      <c r="AO51" s="445" t="str">
        <f t="shared" si="118"/>
        <v/>
      </c>
      <c r="AP51" s="445" t="str">
        <f t="shared" si="118"/>
        <v/>
      </c>
      <c r="AQ51" s="457" t="str">
        <f t="shared" si="118"/>
        <v/>
      </c>
      <c r="AR51" s="447" t="str">
        <f t="shared" si="118"/>
        <v/>
      </c>
      <c r="AS51" s="445" t="str">
        <f t="shared" si="118"/>
        <v/>
      </c>
      <c r="AT51" s="445" t="str">
        <f t="shared" si="118"/>
        <v/>
      </c>
      <c r="AU51" s="446" t="str">
        <f t="shared" si="118"/>
        <v/>
      </c>
      <c r="AV51" s="458" t="str">
        <f t="shared" si="118"/>
        <v/>
      </c>
      <c r="AW51" s="445" t="str">
        <f t="shared" si="118"/>
        <v/>
      </c>
      <c r="AX51" s="445" t="str">
        <f t="shared" si="118"/>
        <v/>
      </c>
      <c r="AY51" s="457" t="str">
        <f t="shared" si="116"/>
        <v/>
      </c>
      <c r="AZ51" s="447" t="str">
        <f t="shared" si="116"/>
        <v/>
      </c>
      <c r="BA51" s="445" t="str">
        <f t="shared" si="116"/>
        <v/>
      </c>
      <c r="BB51" s="445" t="str">
        <f t="shared" si="116"/>
        <v/>
      </c>
      <c r="BC51" s="446" t="str">
        <f t="shared" si="116"/>
        <v/>
      </c>
      <c r="BD51" s="458" t="str">
        <f t="shared" si="116"/>
        <v/>
      </c>
      <c r="BE51" s="445" t="str">
        <f t="shared" si="116"/>
        <v/>
      </c>
      <c r="BF51" s="445" t="str">
        <f t="shared" si="116"/>
        <v/>
      </c>
      <c r="BG51" s="457" t="str">
        <f t="shared" si="116"/>
        <v/>
      </c>
      <c r="BH51" s="447" t="str">
        <f t="shared" si="116"/>
        <v/>
      </c>
      <c r="BI51" s="445" t="str">
        <f t="shared" si="116"/>
        <v/>
      </c>
      <c r="BJ51" s="445" t="str">
        <f t="shared" si="116"/>
        <v/>
      </c>
      <c r="BK51" s="446" t="str">
        <f t="shared" si="116"/>
        <v/>
      </c>
      <c r="BL51" s="458" t="str">
        <f t="shared" si="116"/>
        <v/>
      </c>
      <c r="BM51" s="445" t="str">
        <f t="shared" si="116"/>
        <v/>
      </c>
      <c r="BN51" s="445" t="str">
        <f t="shared" si="116"/>
        <v/>
      </c>
      <c r="BO51" s="457" t="str">
        <f t="shared" si="117"/>
        <v/>
      </c>
      <c r="BP51" s="458" t="str">
        <f t="shared" si="117"/>
        <v/>
      </c>
      <c r="BQ51" s="445" t="str">
        <f t="shared" si="117"/>
        <v/>
      </c>
      <c r="BR51" s="445" t="str">
        <f t="shared" si="117"/>
        <v/>
      </c>
      <c r="BS51" s="457" t="str">
        <f t="shared" si="117"/>
        <v/>
      </c>
      <c r="BT51" s="447" t="str">
        <f t="shared" si="117"/>
        <v/>
      </c>
      <c r="BU51" s="445" t="str">
        <f t="shared" si="117"/>
        <v/>
      </c>
      <c r="BV51" s="445" t="str">
        <f t="shared" si="117"/>
        <v/>
      </c>
      <c r="BW51" s="448" t="str">
        <f t="shared" si="117"/>
        <v/>
      </c>
    </row>
    <row r="52" spans="1:75" ht="15.95" hidden="1" customHeight="1">
      <c r="A52" s="543"/>
      <c r="B52" s="419" t="s">
        <v>741</v>
      </c>
      <c r="C52" s="419" t="s">
        <v>834</v>
      </c>
      <c r="D52" s="419" t="s">
        <v>831</v>
      </c>
      <c r="E52" s="419" t="s">
        <v>831</v>
      </c>
      <c r="F52" s="419" t="s">
        <v>831</v>
      </c>
      <c r="G52" s="419" t="s">
        <v>831</v>
      </c>
      <c r="H52" s="419" t="s">
        <v>831</v>
      </c>
      <c r="I52" s="431"/>
      <c r="J52" s="432"/>
      <c r="K52" s="434"/>
      <c r="L52" s="373" t="s">
        <v>656</v>
      </c>
      <c r="M52" s="435"/>
      <c r="N52" s="558"/>
      <c r="O52" s="559"/>
      <c r="P52" s="434"/>
      <c r="Q52" s="373" t="s">
        <v>656</v>
      </c>
      <c r="R52" s="435"/>
      <c r="S52" s="433"/>
      <c r="T52" s="374" t="str">
        <f t="shared" ref="T52:AI67" si="119">IF($O52="",IF(OR($J52="",$M52=""),"",IF(AND(T$18&gt;=1*($J52&amp;":"&amp;$K52),T$18&lt;=1*($M52&amp;":"&amp;$N52)),1,"")),IF(OR($J52="",$M52=""),"",IF(AND(T$18&gt;=1*($J52&amp;":"&amp;$K52),T$18&lt;=1*($M52&amp;":"&amp;$N52)),IF(AND(T$18&gt;=1*($O52&amp;":"&amp;$P52),T$18&lt;=1*($R52&amp;":"&amp;$S52)), "休",1),"")))</f>
        <v/>
      </c>
      <c r="U52" s="445" t="str">
        <f t="shared" si="119"/>
        <v/>
      </c>
      <c r="V52" s="445" t="str">
        <f t="shared" si="119"/>
        <v/>
      </c>
      <c r="W52" s="446" t="str">
        <f t="shared" si="119"/>
        <v/>
      </c>
      <c r="X52" s="458" t="str">
        <f t="shared" si="119"/>
        <v/>
      </c>
      <c r="Y52" s="445" t="str">
        <f t="shared" si="119"/>
        <v/>
      </c>
      <c r="Z52" s="445" t="str">
        <f t="shared" si="119"/>
        <v/>
      </c>
      <c r="AA52" s="457" t="str">
        <f t="shared" si="119"/>
        <v/>
      </c>
      <c r="AB52" s="447" t="str">
        <f t="shared" si="119"/>
        <v/>
      </c>
      <c r="AC52" s="445" t="str">
        <f t="shared" si="119"/>
        <v/>
      </c>
      <c r="AD52" s="445" t="str">
        <f t="shared" si="119"/>
        <v/>
      </c>
      <c r="AE52" s="446" t="str">
        <f t="shared" si="119"/>
        <v/>
      </c>
      <c r="AF52" s="458" t="str">
        <f t="shared" si="119"/>
        <v/>
      </c>
      <c r="AG52" s="445" t="str">
        <f t="shared" si="119"/>
        <v/>
      </c>
      <c r="AH52" s="445" t="str">
        <f t="shared" si="119"/>
        <v/>
      </c>
      <c r="AI52" s="457" t="str">
        <f t="shared" si="118"/>
        <v/>
      </c>
      <c r="AJ52" s="447" t="str">
        <f t="shared" si="118"/>
        <v/>
      </c>
      <c r="AK52" s="445" t="str">
        <f t="shared" si="118"/>
        <v/>
      </c>
      <c r="AL52" s="445" t="str">
        <f t="shared" si="118"/>
        <v/>
      </c>
      <c r="AM52" s="446" t="str">
        <f t="shared" si="118"/>
        <v/>
      </c>
      <c r="AN52" s="458" t="str">
        <f t="shared" si="118"/>
        <v/>
      </c>
      <c r="AO52" s="445" t="str">
        <f t="shared" si="118"/>
        <v/>
      </c>
      <c r="AP52" s="445" t="str">
        <f t="shared" si="118"/>
        <v/>
      </c>
      <c r="AQ52" s="457" t="str">
        <f t="shared" si="118"/>
        <v/>
      </c>
      <c r="AR52" s="447" t="str">
        <f t="shared" si="118"/>
        <v/>
      </c>
      <c r="AS52" s="445" t="str">
        <f t="shared" si="118"/>
        <v/>
      </c>
      <c r="AT52" s="445" t="str">
        <f t="shared" si="118"/>
        <v/>
      </c>
      <c r="AU52" s="446" t="str">
        <f t="shared" si="118"/>
        <v/>
      </c>
      <c r="AV52" s="458" t="str">
        <f t="shared" si="118"/>
        <v/>
      </c>
      <c r="AW52" s="445" t="str">
        <f t="shared" si="118"/>
        <v/>
      </c>
      <c r="AX52" s="445" t="str">
        <f t="shared" si="118"/>
        <v/>
      </c>
      <c r="AY52" s="457" t="str">
        <f t="shared" si="116"/>
        <v/>
      </c>
      <c r="AZ52" s="447" t="str">
        <f t="shared" si="116"/>
        <v/>
      </c>
      <c r="BA52" s="445" t="str">
        <f t="shared" si="116"/>
        <v/>
      </c>
      <c r="BB52" s="445" t="str">
        <f t="shared" si="116"/>
        <v/>
      </c>
      <c r="BC52" s="446" t="str">
        <f t="shared" si="116"/>
        <v/>
      </c>
      <c r="BD52" s="458" t="str">
        <f t="shared" si="116"/>
        <v/>
      </c>
      <c r="BE52" s="445" t="str">
        <f t="shared" si="116"/>
        <v/>
      </c>
      <c r="BF52" s="445" t="str">
        <f t="shared" si="116"/>
        <v/>
      </c>
      <c r="BG52" s="457" t="str">
        <f t="shared" si="116"/>
        <v/>
      </c>
      <c r="BH52" s="447" t="str">
        <f t="shared" si="116"/>
        <v/>
      </c>
      <c r="BI52" s="445" t="str">
        <f t="shared" si="116"/>
        <v/>
      </c>
      <c r="BJ52" s="445" t="str">
        <f t="shared" si="116"/>
        <v/>
      </c>
      <c r="BK52" s="446" t="str">
        <f t="shared" si="116"/>
        <v/>
      </c>
      <c r="BL52" s="458" t="str">
        <f t="shared" si="116"/>
        <v/>
      </c>
      <c r="BM52" s="445" t="str">
        <f t="shared" si="116"/>
        <v/>
      </c>
      <c r="BN52" s="445" t="str">
        <f t="shared" si="116"/>
        <v/>
      </c>
      <c r="BO52" s="457" t="str">
        <f t="shared" si="117"/>
        <v/>
      </c>
      <c r="BP52" s="458" t="str">
        <f t="shared" si="117"/>
        <v/>
      </c>
      <c r="BQ52" s="445" t="str">
        <f t="shared" si="117"/>
        <v/>
      </c>
      <c r="BR52" s="445" t="str">
        <f t="shared" si="117"/>
        <v/>
      </c>
      <c r="BS52" s="457" t="str">
        <f t="shared" si="117"/>
        <v/>
      </c>
      <c r="BT52" s="447" t="str">
        <f t="shared" si="117"/>
        <v/>
      </c>
      <c r="BU52" s="445" t="str">
        <f t="shared" si="117"/>
        <v/>
      </c>
      <c r="BV52" s="445" t="str">
        <f t="shared" si="117"/>
        <v/>
      </c>
      <c r="BW52" s="448" t="str">
        <f t="shared" si="117"/>
        <v/>
      </c>
    </row>
    <row r="53" spans="1:75" ht="15.95" hidden="1" customHeight="1">
      <c r="A53" s="543"/>
      <c r="B53" s="419" t="s">
        <v>742</v>
      </c>
      <c r="C53" s="419" t="s">
        <v>834</v>
      </c>
      <c r="D53" s="419" t="s">
        <v>831</v>
      </c>
      <c r="E53" s="419" t="s">
        <v>831</v>
      </c>
      <c r="F53" s="419" t="s">
        <v>831</v>
      </c>
      <c r="G53" s="419" t="s">
        <v>831</v>
      </c>
      <c r="H53" s="419" t="s">
        <v>831</v>
      </c>
      <c r="I53" s="431"/>
      <c r="J53" s="432"/>
      <c r="K53" s="434"/>
      <c r="L53" s="373" t="s">
        <v>656</v>
      </c>
      <c r="M53" s="435"/>
      <c r="N53" s="558"/>
      <c r="O53" s="559"/>
      <c r="P53" s="434"/>
      <c r="Q53" s="373" t="s">
        <v>656</v>
      </c>
      <c r="R53" s="435"/>
      <c r="S53" s="433"/>
      <c r="T53" s="374" t="str">
        <f t="shared" si="119"/>
        <v/>
      </c>
      <c r="U53" s="445" t="str">
        <f t="shared" si="119"/>
        <v/>
      </c>
      <c r="V53" s="445" t="str">
        <f t="shared" si="119"/>
        <v/>
      </c>
      <c r="W53" s="446" t="str">
        <f t="shared" si="119"/>
        <v/>
      </c>
      <c r="X53" s="458" t="str">
        <f t="shared" si="119"/>
        <v/>
      </c>
      <c r="Y53" s="445" t="str">
        <f t="shared" si="119"/>
        <v/>
      </c>
      <c r="Z53" s="445" t="str">
        <f t="shared" si="119"/>
        <v/>
      </c>
      <c r="AA53" s="457" t="str">
        <f t="shared" si="119"/>
        <v/>
      </c>
      <c r="AB53" s="447" t="str">
        <f t="shared" si="119"/>
        <v/>
      </c>
      <c r="AC53" s="445" t="str">
        <f t="shared" si="119"/>
        <v/>
      </c>
      <c r="AD53" s="445" t="str">
        <f t="shared" si="119"/>
        <v/>
      </c>
      <c r="AE53" s="446" t="str">
        <f t="shared" si="119"/>
        <v/>
      </c>
      <c r="AF53" s="458" t="str">
        <f t="shared" si="119"/>
        <v/>
      </c>
      <c r="AG53" s="445" t="str">
        <f t="shared" si="119"/>
        <v/>
      </c>
      <c r="AH53" s="445" t="str">
        <f t="shared" si="119"/>
        <v/>
      </c>
      <c r="AI53" s="457" t="str">
        <f t="shared" si="118"/>
        <v/>
      </c>
      <c r="AJ53" s="447" t="str">
        <f t="shared" si="118"/>
        <v/>
      </c>
      <c r="AK53" s="445" t="str">
        <f t="shared" si="118"/>
        <v/>
      </c>
      <c r="AL53" s="445" t="str">
        <f t="shared" si="118"/>
        <v/>
      </c>
      <c r="AM53" s="446" t="str">
        <f t="shared" si="118"/>
        <v/>
      </c>
      <c r="AN53" s="458" t="str">
        <f t="shared" si="118"/>
        <v/>
      </c>
      <c r="AO53" s="445" t="str">
        <f t="shared" si="118"/>
        <v/>
      </c>
      <c r="AP53" s="445" t="str">
        <f t="shared" si="118"/>
        <v/>
      </c>
      <c r="AQ53" s="457" t="str">
        <f t="shared" si="118"/>
        <v/>
      </c>
      <c r="AR53" s="447" t="str">
        <f t="shared" si="118"/>
        <v/>
      </c>
      <c r="AS53" s="445" t="str">
        <f t="shared" si="118"/>
        <v/>
      </c>
      <c r="AT53" s="445" t="str">
        <f t="shared" si="118"/>
        <v/>
      </c>
      <c r="AU53" s="446" t="str">
        <f t="shared" si="118"/>
        <v/>
      </c>
      <c r="AV53" s="458" t="str">
        <f t="shared" si="118"/>
        <v/>
      </c>
      <c r="AW53" s="445" t="str">
        <f t="shared" si="118"/>
        <v/>
      </c>
      <c r="AX53" s="445" t="str">
        <f t="shared" si="118"/>
        <v/>
      </c>
      <c r="AY53" s="457" t="str">
        <f t="shared" si="116"/>
        <v/>
      </c>
      <c r="AZ53" s="447" t="str">
        <f t="shared" si="116"/>
        <v/>
      </c>
      <c r="BA53" s="445" t="str">
        <f t="shared" si="116"/>
        <v/>
      </c>
      <c r="BB53" s="445" t="str">
        <f t="shared" si="116"/>
        <v/>
      </c>
      <c r="BC53" s="446" t="str">
        <f t="shared" si="116"/>
        <v/>
      </c>
      <c r="BD53" s="458" t="str">
        <f t="shared" si="116"/>
        <v/>
      </c>
      <c r="BE53" s="445" t="str">
        <f t="shared" si="116"/>
        <v/>
      </c>
      <c r="BF53" s="445" t="str">
        <f t="shared" si="116"/>
        <v/>
      </c>
      <c r="BG53" s="457" t="str">
        <f t="shared" si="116"/>
        <v/>
      </c>
      <c r="BH53" s="447" t="str">
        <f t="shared" si="116"/>
        <v/>
      </c>
      <c r="BI53" s="445" t="str">
        <f t="shared" si="116"/>
        <v/>
      </c>
      <c r="BJ53" s="445" t="str">
        <f t="shared" si="116"/>
        <v/>
      </c>
      <c r="BK53" s="446" t="str">
        <f t="shared" si="116"/>
        <v/>
      </c>
      <c r="BL53" s="458" t="str">
        <f t="shared" si="116"/>
        <v/>
      </c>
      <c r="BM53" s="445" t="str">
        <f t="shared" si="116"/>
        <v/>
      </c>
      <c r="BN53" s="445" t="str">
        <f t="shared" si="116"/>
        <v/>
      </c>
      <c r="BO53" s="457" t="str">
        <f t="shared" si="117"/>
        <v/>
      </c>
      <c r="BP53" s="458" t="str">
        <f t="shared" si="117"/>
        <v/>
      </c>
      <c r="BQ53" s="445" t="str">
        <f t="shared" si="117"/>
        <v/>
      </c>
      <c r="BR53" s="445" t="str">
        <f t="shared" si="117"/>
        <v/>
      </c>
      <c r="BS53" s="457" t="str">
        <f t="shared" si="117"/>
        <v/>
      </c>
      <c r="BT53" s="447" t="str">
        <f t="shared" si="117"/>
        <v/>
      </c>
      <c r="BU53" s="445" t="str">
        <f t="shared" si="117"/>
        <v/>
      </c>
      <c r="BV53" s="445" t="str">
        <f t="shared" si="117"/>
        <v/>
      </c>
      <c r="BW53" s="448" t="str">
        <f t="shared" si="117"/>
        <v/>
      </c>
    </row>
    <row r="54" spans="1:75" ht="15.95" hidden="1" customHeight="1">
      <c r="A54" s="543"/>
      <c r="B54" s="419" t="s">
        <v>743</v>
      </c>
      <c r="C54" s="419" t="s">
        <v>834</v>
      </c>
      <c r="D54" s="419" t="s">
        <v>831</v>
      </c>
      <c r="E54" s="419" t="s">
        <v>831</v>
      </c>
      <c r="F54" s="419" t="s">
        <v>831</v>
      </c>
      <c r="G54" s="419" t="s">
        <v>831</v>
      </c>
      <c r="H54" s="419" t="s">
        <v>831</v>
      </c>
      <c r="I54" s="431"/>
      <c r="J54" s="432"/>
      <c r="K54" s="434"/>
      <c r="L54" s="373" t="s">
        <v>656</v>
      </c>
      <c r="M54" s="435"/>
      <c r="N54" s="558"/>
      <c r="O54" s="559"/>
      <c r="P54" s="434"/>
      <c r="Q54" s="373" t="s">
        <v>656</v>
      </c>
      <c r="R54" s="435"/>
      <c r="S54" s="433"/>
      <c r="T54" s="374" t="str">
        <f t="shared" si="119"/>
        <v/>
      </c>
      <c r="U54" s="445" t="str">
        <f t="shared" si="119"/>
        <v/>
      </c>
      <c r="V54" s="445" t="str">
        <f t="shared" si="119"/>
        <v/>
      </c>
      <c r="W54" s="446" t="str">
        <f t="shared" si="119"/>
        <v/>
      </c>
      <c r="X54" s="458" t="str">
        <f t="shared" si="119"/>
        <v/>
      </c>
      <c r="Y54" s="445" t="str">
        <f t="shared" si="119"/>
        <v/>
      </c>
      <c r="Z54" s="445" t="str">
        <f t="shared" si="119"/>
        <v/>
      </c>
      <c r="AA54" s="457" t="str">
        <f t="shared" si="119"/>
        <v/>
      </c>
      <c r="AB54" s="447" t="str">
        <f t="shared" si="119"/>
        <v/>
      </c>
      <c r="AC54" s="445" t="str">
        <f t="shared" si="119"/>
        <v/>
      </c>
      <c r="AD54" s="445" t="str">
        <f t="shared" si="119"/>
        <v/>
      </c>
      <c r="AE54" s="446" t="str">
        <f t="shared" si="119"/>
        <v/>
      </c>
      <c r="AF54" s="458" t="str">
        <f t="shared" si="119"/>
        <v/>
      </c>
      <c r="AG54" s="445" t="str">
        <f t="shared" si="119"/>
        <v/>
      </c>
      <c r="AH54" s="445" t="str">
        <f t="shared" si="119"/>
        <v/>
      </c>
      <c r="AI54" s="457" t="str">
        <f t="shared" si="118"/>
        <v/>
      </c>
      <c r="AJ54" s="447" t="str">
        <f t="shared" si="118"/>
        <v/>
      </c>
      <c r="AK54" s="445" t="str">
        <f t="shared" si="118"/>
        <v/>
      </c>
      <c r="AL54" s="445" t="str">
        <f t="shared" si="118"/>
        <v/>
      </c>
      <c r="AM54" s="446" t="str">
        <f t="shared" si="118"/>
        <v/>
      </c>
      <c r="AN54" s="458" t="str">
        <f t="shared" si="118"/>
        <v/>
      </c>
      <c r="AO54" s="445" t="str">
        <f t="shared" si="118"/>
        <v/>
      </c>
      <c r="AP54" s="445" t="str">
        <f t="shared" si="118"/>
        <v/>
      </c>
      <c r="AQ54" s="457" t="str">
        <f t="shared" si="118"/>
        <v/>
      </c>
      <c r="AR54" s="447" t="str">
        <f t="shared" si="118"/>
        <v/>
      </c>
      <c r="AS54" s="445" t="str">
        <f t="shared" si="118"/>
        <v/>
      </c>
      <c r="AT54" s="445" t="str">
        <f t="shared" si="118"/>
        <v/>
      </c>
      <c r="AU54" s="446" t="str">
        <f t="shared" si="118"/>
        <v/>
      </c>
      <c r="AV54" s="458" t="str">
        <f t="shared" si="118"/>
        <v/>
      </c>
      <c r="AW54" s="445" t="str">
        <f t="shared" si="118"/>
        <v/>
      </c>
      <c r="AX54" s="445" t="str">
        <f t="shared" si="118"/>
        <v/>
      </c>
      <c r="AY54" s="457" t="str">
        <f t="shared" si="116"/>
        <v/>
      </c>
      <c r="AZ54" s="447" t="str">
        <f t="shared" si="116"/>
        <v/>
      </c>
      <c r="BA54" s="445" t="str">
        <f t="shared" si="116"/>
        <v/>
      </c>
      <c r="BB54" s="445" t="str">
        <f t="shared" si="116"/>
        <v/>
      </c>
      <c r="BC54" s="446" t="str">
        <f t="shared" si="116"/>
        <v/>
      </c>
      <c r="BD54" s="458" t="str">
        <f t="shared" si="116"/>
        <v/>
      </c>
      <c r="BE54" s="445" t="str">
        <f t="shared" si="116"/>
        <v/>
      </c>
      <c r="BF54" s="445" t="str">
        <f t="shared" si="116"/>
        <v/>
      </c>
      <c r="BG54" s="457" t="str">
        <f t="shared" si="116"/>
        <v/>
      </c>
      <c r="BH54" s="447" t="str">
        <f t="shared" si="116"/>
        <v/>
      </c>
      <c r="BI54" s="445" t="str">
        <f t="shared" si="116"/>
        <v/>
      </c>
      <c r="BJ54" s="445" t="str">
        <f t="shared" si="116"/>
        <v/>
      </c>
      <c r="BK54" s="446" t="str">
        <f t="shared" si="116"/>
        <v/>
      </c>
      <c r="BL54" s="458" t="str">
        <f t="shared" si="116"/>
        <v/>
      </c>
      <c r="BM54" s="445" t="str">
        <f t="shared" si="116"/>
        <v/>
      </c>
      <c r="BN54" s="445" t="str">
        <f t="shared" si="116"/>
        <v/>
      </c>
      <c r="BO54" s="457" t="str">
        <f t="shared" si="117"/>
        <v/>
      </c>
      <c r="BP54" s="458" t="str">
        <f t="shared" si="117"/>
        <v/>
      </c>
      <c r="BQ54" s="445" t="str">
        <f t="shared" si="117"/>
        <v/>
      </c>
      <c r="BR54" s="445" t="str">
        <f t="shared" si="117"/>
        <v/>
      </c>
      <c r="BS54" s="457" t="str">
        <f t="shared" si="117"/>
        <v/>
      </c>
      <c r="BT54" s="447" t="str">
        <f t="shared" si="117"/>
        <v/>
      </c>
      <c r="BU54" s="445" t="str">
        <f t="shared" si="117"/>
        <v/>
      </c>
      <c r="BV54" s="445" t="str">
        <f t="shared" si="117"/>
        <v/>
      </c>
      <c r="BW54" s="448" t="str">
        <f t="shared" si="117"/>
        <v/>
      </c>
    </row>
    <row r="55" spans="1:75" ht="15.95" hidden="1" customHeight="1">
      <c r="A55" s="543"/>
      <c r="B55" s="419" t="s">
        <v>744</v>
      </c>
      <c r="C55" s="419" t="s">
        <v>834</v>
      </c>
      <c r="D55" s="419" t="s">
        <v>831</v>
      </c>
      <c r="E55" s="419" t="s">
        <v>831</v>
      </c>
      <c r="F55" s="419" t="s">
        <v>831</v>
      </c>
      <c r="G55" s="419" t="s">
        <v>831</v>
      </c>
      <c r="H55" s="419" t="s">
        <v>831</v>
      </c>
      <c r="I55" s="431"/>
      <c r="J55" s="432"/>
      <c r="K55" s="434"/>
      <c r="L55" s="373" t="s">
        <v>656</v>
      </c>
      <c r="M55" s="435"/>
      <c r="N55" s="558"/>
      <c r="O55" s="559"/>
      <c r="P55" s="434"/>
      <c r="Q55" s="373" t="s">
        <v>656</v>
      </c>
      <c r="R55" s="435"/>
      <c r="S55" s="433"/>
      <c r="T55" s="374" t="str">
        <f t="shared" si="119"/>
        <v/>
      </c>
      <c r="U55" s="445" t="str">
        <f t="shared" si="119"/>
        <v/>
      </c>
      <c r="V55" s="445" t="str">
        <f t="shared" si="119"/>
        <v/>
      </c>
      <c r="W55" s="446" t="str">
        <f t="shared" si="119"/>
        <v/>
      </c>
      <c r="X55" s="458" t="str">
        <f t="shared" si="119"/>
        <v/>
      </c>
      <c r="Y55" s="445" t="str">
        <f t="shared" si="119"/>
        <v/>
      </c>
      <c r="Z55" s="445" t="str">
        <f t="shared" si="119"/>
        <v/>
      </c>
      <c r="AA55" s="457" t="str">
        <f t="shared" si="119"/>
        <v/>
      </c>
      <c r="AB55" s="447" t="str">
        <f t="shared" si="119"/>
        <v/>
      </c>
      <c r="AC55" s="445" t="str">
        <f t="shared" si="119"/>
        <v/>
      </c>
      <c r="AD55" s="445" t="str">
        <f t="shared" si="119"/>
        <v/>
      </c>
      <c r="AE55" s="446" t="str">
        <f t="shared" si="119"/>
        <v/>
      </c>
      <c r="AF55" s="458" t="str">
        <f t="shared" si="119"/>
        <v/>
      </c>
      <c r="AG55" s="445" t="str">
        <f t="shared" si="119"/>
        <v/>
      </c>
      <c r="AH55" s="445" t="str">
        <f t="shared" si="119"/>
        <v/>
      </c>
      <c r="AI55" s="457" t="str">
        <f t="shared" si="118"/>
        <v/>
      </c>
      <c r="AJ55" s="447" t="str">
        <f t="shared" si="118"/>
        <v/>
      </c>
      <c r="AK55" s="445" t="str">
        <f t="shared" si="118"/>
        <v/>
      </c>
      <c r="AL55" s="445" t="str">
        <f t="shared" si="118"/>
        <v/>
      </c>
      <c r="AM55" s="446" t="str">
        <f t="shared" si="118"/>
        <v/>
      </c>
      <c r="AN55" s="458" t="str">
        <f t="shared" si="118"/>
        <v/>
      </c>
      <c r="AO55" s="445" t="str">
        <f t="shared" si="118"/>
        <v/>
      </c>
      <c r="AP55" s="445" t="str">
        <f t="shared" si="118"/>
        <v/>
      </c>
      <c r="AQ55" s="457" t="str">
        <f t="shared" si="118"/>
        <v/>
      </c>
      <c r="AR55" s="447" t="str">
        <f t="shared" si="118"/>
        <v/>
      </c>
      <c r="AS55" s="445" t="str">
        <f t="shared" si="118"/>
        <v/>
      </c>
      <c r="AT55" s="445" t="str">
        <f t="shared" si="118"/>
        <v/>
      </c>
      <c r="AU55" s="446" t="str">
        <f t="shared" si="118"/>
        <v/>
      </c>
      <c r="AV55" s="458" t="str">
        <f t="shared" si="118"/>
        <v/>
      </c>
      <c r="AW55" s="445" t="str">
        <f t="shared" si="118"/>
        <v/>
      </c>
      <c r="AX55" s="445" t="str">
        <f t="shared" si="118"/>
        <v/>
      </c>
      <c r="AY55" s="457" t="str">
        <f t="shared" si="116"/>
        <v/>
      </c>
      <c r="AZ55" s="447" t="str">
        <f t="shared" si="116"/>
        <v/>
      </c>
      <c r="BA55" s="445" t="str">
        <f t="shared" si="116"/>
        <v/>
      </c>
      <c r="BB55" s="445" t="str">
        <f t="shared" si="116"/>
        <v/>
      </c>
      <c r="BC55" s="446" t="str">
        <f t="shared" si="116"/>
        <v/>
      </c>
      <c r="BD55" s="458" t="str">
        <f t="shared" si="116"/>
        <v/>
      </c>
      <c r="BE55" s="445" t="str">
        <f t="shared" si="116"/>
        <v/>
      </c>
      <c r="BF55" s="445" t="str">
        <f t="shared" si="116"/>
        <v/>
      </c>
      <c r="BG55" s="457" t="str">
        <f t="shared" si="116"/>
        <v/>
      </c>
      <c r="BH55" s="447" t="str">
        <f t="shared" si="116"/>
        <v/>
      </c>
      <c r="BI55" s="445" t="str">
        <f t="shared" si="116"/>
        <v/>
      </c>
      <c r="BJ55" s="445" t="str">
        <f t="shared" si="116"/>
        <v/>
      </c>
      <c r="BK55" s="446" t="str">
        <f t="shared" si="116"/>
        <v/>
      </c>
      <c r="BL55" s="458" t="str">
        <f t="shared" si="116"/>
        <v/>
      </c>
      <c r="BM55" s="445" t="str">
        <f t="shared" si="116"/>
        <v/>
      </c>
      <c r="BN55" s="445" t="str">
        <f t="shared" si="116"/>
        <v/>
      </c>
      <c r="BO55" s="457" t="str">
        <f t="shared" si="117"/>
        <v/>
      </c>
      <c r="BP55" s="458" t="str">
        <f t="shared" si="117"/>
        <v/>
      </c>
      <c r="BQ55" s="445" t="str">
        <f t="shared" si="117"/>
        <v/>
      </c>
      <c r="BR55" s="445" t="str">
        <f t="shared" si="117"/>
        <v/>
      </c>
      <c r="BS55" s="457" t="str">
        <f t="shared" si="117"/>
        <v/>
      </c>
      <c r="BT55" s="447" t="str">
        <f t="shared" si="117"/>
        <v/>
      </c>
      <c r="BU55" s="445" t="str">
        <f t="shared" si="117"/>
        <v/>
      </c>
      <c r="BV55" s="445" t="str">
        <f t="shared" si="117"/>
        <v/>
      </c>
      <c r="BW55" s="448" t="str">
        <f t="shared" si="117"/>
        <v/>
      </c>
    </row>
    <row r="56" spans="1:75" ht="15.95" hidden="1" customHeight="1">
      <c r="A56" s="543"/>
      <c r="B56" s="419" t="s">
        <v>745</v>
      </c>
      <c r="C56" s="419" t="s">
        <v>834</v>
      </c>
      <c r="D56" s="419" t="s">
        <v>831</v>
      </c>
      <c r="E56" s="419" t="s">
        <v>831</v>
      </c>
      <c r="F56" s="419" t="s">
        <v>831</v>
      </c>
      <c r="G56" s="419" t="s">
        <v>831</v>
      </c>
      <c r="H56" s="419" t="s">
        <v>831</v>
      </c>
      <c r="I56" s="431"/>
      <c r="J56" s="432"/>
      <c r="K56" s="434"/>
      <c r="L56" s="373" t="s">
        <v>656</v>
      </c>
      <c r="M56" s="435"/>
      <c r="N56" s="558"/>
      <c r="O56" s="559"/>
      <c r="P56" s="434"/>
      <c r="Q56" s="373" t="s">
        <v>656</v>
      </c>
      <c r="R56" s="435"/>
      <c r="S56" s="433"/>
      <c r="T56" s="374" t="str">
        <f t="shared" si="119"/>
        <v/>
      </c>
      <c r="U56" s="445" t="str">
        <f t="shared" si="119"/>
        <v/>
      </c>
      <c r="V56" s="445" t="str">
        <f t="shared" si="119"/>
        <v/>
      </c>
      <c r="W56" s="446" t="str">
        <f t="shared" si="119"/>
        <v/>
      </c>
      <c r="X56" s="458" t="str">
        <f t="shared" si="119"/>
        <v/>
      </c>
      <c r="Y56" s="445" t="str">
        <f t="shared" si="119"/>
        <v/>
      </c>
      <c r="Z56" s="445" t="str">
        <f t="shared" si="119"/>
        <v/>
      </c>
      <c r="AA56" s="457" t="str">
        <f t="shared" si="119"/>
        <v/>
      </c>
      <c r="AB56" s="447" t="str">
        <f t="shared" si="119"/>
        <v/>
      </c>
      <c r="AC56" s="445" t="str">
        <f t="shared" si="119"/>
        <v/>
      </c>
      <c r="AD56" s="445" t="str">
        <f t="shared" si="119"/>
        <v/>
      </c>
      <c r="AE56" s="446" t="str">
        <f t="shared" si="119"/>
        <v/>
      </c>
      <c r="AF56" s="458" t="str">
        <f t="shared" si="119"/>
        <v/>
      </c>
      <c r="AG56" s="445" t="str">
        <f t="shared" si="119"/>
        <v/>
      </c>
      <c r="AH56" s="445" t="str">
        <f t="shared" si="119"/>
        <v/>
      </c>
      <c r="AI56" s="457" t="str">
        <f t="shared" si="118"/>
        <v/>
      </c>
      <c r="AJ56" s="447" t="str">
        <f t="shared" si="118"/>
        <v/>
      </c>
      <c r="AK56" s="445" t="str">
        <f t="shared" si="118"/>
        <v/>
      </c>
      <c r="AL56" s="445" t="str">
        <f t="shared" si="118"/>
        <v/>
      </c>
      <c r="AM56" s="446" t="str">
        <f t="shared" si="118"/>
        <v/>
      </c>
      <c r="AN56" s="458" t="str">
        <f t="shared" si="118"/>
        <v/>
      </c>
      <c r="AO56" s="445" t="str">
        <f t="shared" si="118"/>
        <v/>
      </c>
      <c r="AP56" s="445" t="str">
        <f t="shared" si="118"/>
        <v/>
      </c>
      <c r="AQ56" s="457" t="str">
        <f t="shared" si="118"/>
        <v/>
      </c>
      <c r="AR56" s="447" t="str">
        <f t="shared" si="118"/>
        <v/>
      </c>
      <c r="AS56" s="445" t="str">
        <f t="shared" si="118"/>
        <v/>
      </c>
      <c r="AT56" s="445" t="str">
        <f t="shared" si="118"/>
        <v/>
      </c>
      <c r="AU56" s="446" t="str">
        <f t="shared" si="118"/>
        <v/>
      </c>
      <c r="AV56" s="458" t="str">
        <f t="shared" si="118"/>
        <v/>
      </c>
      <c r="AW56" s="445" t="str">
        <f t="shared" si="118"/>
        <v/>
      </c>
      <c r="AX56" s="445" t="str">
        <f t="shared" si="118"/>
        <v/>
      </c>
      <c r="AY56" s="457" t="str">
        <f t="shared" si="116"/>
        <v/>
      </c>
      <c r="AZ56" s="447" t="str">
        <f t="shared" si="116"/>
        <v/>
      </c>
      <c r="BA56" s="445" t="str">
        <f t="shared" si="116"/>
        <v/>
      </c>
      <c r="BB56" s="445" t="str">
        <f t="shared" si="116"/>
        <v/>
      </c>
      <c r="BC56" s="446" t="str">
        <f t="shared" si="116"/>
        <v/>
      </c>
      <c r="BD56" s="458" t="str">
        <f t="shared" si="116"/>
        <v/>
      </c>
      <c r="BE56" s="445" t="str">
        <f t="shared" si="116"/>
        <v/>
      </c>
      <c r="BF56" s="445" t="str">
        <f t="shared" si="116"/>
        <v/>
      </c>
      <c r="BG56" s="457" t="str">
        <f t="shared" si="116"/>
        <v/>
      </c>
      <c r="BH56" s="447" t="str">
        <f t="shared" si="116"/>
        <v/>
      </c>
      <c r="BI56" s="445" t="str">
        <f t="shared" si="116"/>
        <v/>
      </c>
      <c r="BJ56" s="445" t="str">
        <f t="shared" si="116"/>
        <v/>
      </c>
      <c r="BK56" s="446" t="str">
        <f t="shared" si="116"/>
        <v/>
      </c>
      <c r="BL56" s="458" t="str">
        <f t="shared" si="116"/>
        <v/>
      </c>
      <c r="BM56" s="445" t="str">
        <f t="shared" si="116"/>
        <v/>
      </c>
      <c r="BN56" s="445" t="str">
        <f t="shared" si="116"/>
        <v/>
      </c>
      <c r="BO56" s="457" t="str">
        <f t="shared" si="117"/>
        <v/>
      </c>
      <c r="BP56" s="458" t="str">
        <f t="shared" si="117"/>
        <v/>
      </c>
      <c r="BQ56" s="445" t="str">
        <f t="shared" si="117"/>
        <v/>
      </c>
      <c r="BR56" s="445" t="str">
        <f t="shared" si="117"/>
        <v/>
      </c>
      <c r="BS56" s="457" t="str">
        <f t="shared" si="117"/>
        <v/>
      </c>
      <c r="BT56" s="447" t="str">
        <f t="shared" si="117"/>
        <v/>
      </c>
      <c r="BU56" s="445" t="str">
        <f t="shared" si="117"/>
        <v/>
      </c>
      <c r="BV56" s="445" t="str">
        <f t="shared" si="117"/>
        <v/>
      </c>
      <c r="BW56" s="448" t="str">
        <f t="shared" si="117"/>
        <v/>
      </c>
    </row>
    <row r="57" spans="1:75" ht="15.95" hidden="1" customHeight="1">
      <c r="A57" s="543"/>
      <c r="B57" s="419" t="s">
        <v>746</v>
      </c>
      <c r="C57" s="419" t="s">
        <v>834</v>
      </c>
      <c r="D57" s="419" t="s">
        <v>831</v>
      </c>
      <c r="E57" s="419" t="s">
        <v>831</v>
      </c>
      <c r="F57" s="419" t="s">
        <v>831</v>
      </c>
      <c r="G57" s="419" t="s">
        <v>831</v>
      </c>
      <c r="H57" s="419" t="s">
        <v>831</v>
      </c>
      <c r="I57" s="431"/>
      <c r="J57" s="432"/>
      <c r="K57" s="434"/>
      <c r="L57" s="373" t="s">
        <v>656</v>
      </c>
      <c r="M57" s="435"/>
      <c r="N57" s="558"/>
      <c r="O57" s="559"/>
      <c r="P57" s="434"/>
      <c r="Q57" s="373" t="s">
        <v>656</v>
      </c>
      <c r="R57" s="435"/>
      <c r="S57" s="433"/>
      <c r="T57" s="374" t="str">
        <f t="shared" si="119"/>
        <v/>
      </c>
      <c r="U57" s="445" t="str">
        <f t="shared" si="119"/>
        <v/>
      </c>
      <c r="V57" s="445" t="str">
        <f t="shared" si="119"/>
        <v/>
      </c>
      <c r="W57" s="446" t="str">
        <f t="shared" si="119"/>
        <v/>
      </c>
      <c r="X57" s="458" t="str">
        <f t="shared" si="119"/>
        <v/>
      </c>
      <c r="Y57" s="445" t="str">
        <f t="shared" si="119"/>
        <v/>
      </c>
      <c r="Z57" s="445" t="str">
        <f t="shared" si="119"/>
        <v/>
      </c>
      <c r="AA57" s="457" t="str">
        <f t="shared" si="119"/>
        <v/>
      </c>
      <c r="AB57" s="447" t="str">
        <f t="shared" si="119"/>
        <v/>
      </c>
      <c r="AC57" s="445" t="str">
        <f t="shared" si="119"/>
        <v/>
      </c>
      <c r="AD57" s="445" t="str">
        <f t="shared" si="119"/>
        <v/>
      </c>
      <c r="AE57" s="446" t="str">
        <f t="shared" si="119"/>
        <v/>
      </c>
      <c r="AF57" s="458" t="str">
        <f t="shared" si="119"/>
        <v/>
      </c>
      <c r="AG57" s="445" t="str">
        <f t="shared" si="119"/>
        <v/>
      </c>
      <c r="AH57" s="445" t="str">
        <f t="shared" si="119"/>
        <v/>
      </c>
      <c r="AI57" s="457" t="str">
        <f t="shared" si="118"/>
        <v/>
      </c>
      <c r="AJ57" s="447" t="str">
        <f t="shared" si="118"/>
        <v/>
      </c>
      <c r="AK57" s="445" t="str">
        <f t="shared" si="118"/>
        <v/>
      </c>
      <c r="AL57" s="445" t="str">
        <f t="shared" si="118"/>
        <v/>
      </c>
      <c r="AM57" s="446" t="str">
        <f t="shared" si="118"/>
        <v/>
      </c>
      <c r="AN57" s="458" t="str">
        <f t="shared" si="118"/>
        <v/>
      </c>
      <c r="AO57" s="445" t="str">
        <f t="shared" si="118"/>
        <v/>
      </c>
      <c r="AP57" s="445" t="str">
        <f t="shared" si="118"/>
        <v/>
      </c>
      <c r="AQ57" s="457" t="str">
        <f t="shared" si="118"/>
        <v/>
      </c>
      <c r="AR57" s="447" t="str">
        <f t="shared" si="118"/>
        <v/>
      </c>
      <c r="AS57" s="445" t="str">
        <f t="shared" si="118"/>
        <v/>
      </c>
      <c r="AT57" s="445" t="str">
        <f t="shared" si="118"/>
        <v/>
      </c>
      <c r="AU57" s="446" t="str">
        <f t="shared" si="118"/>
        <v/>
      </c>
      <c r="AV57" s="458" t="str">
        <f t="shared" si="118"/>
        <v/>
      </c>
      <c r="AW57" s="445" t="str">
        <f t="shared" si="118"/>
        <v/>
      </c>
      <c r="AX57" s="445" t="str">
        <f t="shared" si="118"/>
        <v/>
      </c>
      <c r="AY57" s="457" t="str">
        <f t="shared" si="116"/>
        <v/>
      </c>
      <c r="AZ57" s="447" t="str">
        <f t="shared" si="116"/>
        <v/>
      </c>
      <c r="BA57" s="445" t="str">
        <f t="shared" si="116"/>
        <v/>
      </c>
      <c r="BB57" s="445" t="str">
        <f t="shared" si="116"/>
        <v/>
      </c>
      <c r="BC57" s="446" t="str">
        <f t="shared" si="116"/>
        <v/>
      </c>
      <c r="BD57" s="458" t="str">
        <f t="shared" si="116"/>
        <v/>
      </c>
      <c r="BE57" s="445" t="str">
        <f t="shared" si="116"/>
        <v/>
      </c>
      <c r="BF57" s="445" t="str">
        <f t="shared" si="116"/>
        <v/>
      </c>
      <c r="BG57" s="457" t="str">
        <f t="shared" si="116"/>
        <v/>
      </c>
      <c r="BH57" s="447" t="str">
        <f t="shared" si="116"/>
        <v/>
      </c>
      <c r="BI57" s="445" t="str">
        <f t="shared" si="116"/>
        <v/>
      </c>
      <c r="BJ57" s="445" t="str">
        <f t="shared" si="116"/>
        <v/>
      </c>
      <c r="BK57" s="446" t="str">
        <f t="shared" si="116"/>
        <v/>
      </c>
      <c r="BL57" s="458" t="str">
        <f t="shared" si="116"/>
        <v/>
      </c>
      <c r="BM57" s="445" t="str">
        <f t="shared" si="116"/>
        <v/>
      </c>
      <c r="BN57" s="445" t="str">
        <f t="shared" si="116"/>
        <v/>
      </c>
      <c r="BO57" s="457" t="str">
        <f t="shared" si="117"/>
        <v/>
      </c>
      <c r="BP57" s="458" t="str">
        <f t="shared" si="117"/>
        <v/>
      </c>
      <c r="BQ57" s="445" t="str">
        <f t="shared" si="117"/>
        <v/>
      </c>
      <c r="BR57" s="445" t="str">
        <f t="shared" si="117"/>
        <v/>
      </c>
      <c r="BS57" s="457" t="str">
        <f t="shared" si="117"/>
        <v/>
      </c>
      <c r="BT57" s="447" t="str">
        <f t="shared" si="117"/>
        <v/>
      </c>
      <c r="BU57" s="445" t="str">
        <f t="shared" si="117"/>
        <v/>
      </c>
      <c r="BV57" s="445" t="str">
        <f t="shared" si="117"/>
        <v/>
      </c>
      <c r="BW57" s="448" t="str">
        <f t="shared" si="117"/>
        <v/>
      </c>
    </row>
    <row r="58" spans="1:75" ht="15.95" hidden="1" customHeight="1">
      <c r="A58" s="543"/>
      <c r="B58" s="419" t="s">
        <v>747</v>
      </c>
      <c r="C58" s="419" t="s">
        <v>834</v>
      </c>
      <c r="D58" s="419" t="s">
        <v>831</v>
      </c>
      <c r="E58" s="419" t="s">
        <v>831</v>
      </c>
      <c r="F58" s="419" t="s">
        <v>831</v>
      </c>
      <c r="G58" s="419" t="s">
        <v>831</v>
      </c>
      <c r="H58" s="419" t="s">
        <v>831</v>
      </c>
      <c r="I58" s="431"/>
      <c r="J58" s="432"/>
      <c r="K58" s="434"/>
      <c r="L58" s="373" t="s">
        <v>656</v>
      </c>
      <c r="M58" s="435"/>
      <c r="N58" s="558"/>
      <c r="O58" s="559"/>
      <c r="P58" s="434"/>
      <c r="Q58" s="373" t="s">
        <v>656</v>
      </c>
      <c r="R58" s="435"/>
      <c r="S58" s="433"/>
      <c r="T58" s="374" t="str">
        <f t="shared" si="119"/>
        <v/>
      </c>
      <c r="U58" s="445" t="str">
        <f t="shared" si="119"/>
        <v/>
      </c>
      <c r="V58" s="445" t="str">
        <f t="shared" si="119"/>
        <v/>
      </c>
      <c r="W58" s="446" t="str">
        <f t="shared" si="119"/>
        <v/>
      </c>
      <c r="X58" s="458" t="str">
        <f t="shared" si="119"/>
        <v/>
      </c>
      <c r="Y58" s="445" t="str">
        <f t="shared" si="119"/>
        <v/>
      </c>
      <c r="Z58" s="445" t="str">
        <f t="shared" si="119"/>
        <v/>
      </c>
      <c r="AA58" s="457" t="str">
        <f t="shared" si="119"/>
        <v/>
      </c>
      <c r="AB58" s="447" t="str">
        <f t="shared" si="119"/>
        <v/>
      </c>
      <c r="AC58" s="445" t="str">
        <f t="shared" si="119"/>
        <v/>
      </c>
      <c r="AD58" s="445" t="str">
        <f t="shared" si="119"/>
        <v/>
      </c>
      <c r="AE58" s="446" t="str">
        <f t="shared" si="119"/>
        <v/>
      </c>
      <c r="AF58" s="458" t="str">
        <f t="shared" si="119"/>
        <v/>
      </c>
      <c r="AG58" s="445" t="str">
        <f t="shared" si="119"/>
        <v/>
      </c>
      <c r="AH58" s="445" t="str">
        <f t="shared" si="119"/>
        <v/>
      </c>
      <c r="AI58" s="457" t="str">
        <f t="shared" si="118"/>
        <v/>
      </c>
      <c r="AJ58" s="447" t="str">
        <f t="shared" si="118"/>
        <v/>
      </c>
      <c r="AK58" s="445" t="str">
        <f t="shared" si="118"/>
        <v/>
      </c>
      <c r="AL58" s="445" t="str">
        <f t="shared" si="118"/>
        <v/>
      </c>
      <c r="AM58" s="446" t="str">
        <f t="shared" si="118"/>
        <v/>
      </c>
      <c r="AN58" s="458" t="str">
        <f t="shared" si="118"/>
        <v/>
      </c>
      <c r="AO58" s="445" t="str">
        <f t="shared" si="118"/>
        <v/>
      </c>
      <c r="AP58" s="445" t="str">
        <f t="shared" si="118"/>
        <v/>
      </c>
      <c r="AQ58" s="457" t="str">
        <f t="shared" si="118"/>
        <v/>
      </c>
      <c r="AR58" s="447" t="str">
        <f t="shared" si="118"/>
        <v/>
      </c>
      <c r="AS58" s="445" t="str">
        <f t="shared" si="118"/>
        <v/>
      </c>
      <c r="AT58" s="445" t="str">
        <f t="shared" si="118"/>
        <v/>
      </c>
      <c r="AU58" s="446" t="str">
        <f t="shared" si="118"/>
        <v/>
      </c>
      <c r="AV58" s="458" t="str">
        <f t="shared" si="118"/>
        <v/>
      </c>
      <c r="AW58" s="445" t="str">
        <f t="shared" si="118"/>
        <v/>
      </c>
      <c r="AX58" s="445" t="str">
        <f t="shared" si="118"/>
        <v/>
      </c>
      <c r="AY58" s="457" t="str">
        <f t="shared" si="116"/>
        <v/>
      </c>
      <c r="AZ58" s="447" t="str">
        <f t="shared" si="116"/>
        <v/>
      </c>
      <c r="BA58" s="445" t="str">
        <f t="shared" si="116"/>
        <v/>
      </c>
      <c r="BB58" s="445" t="str">
        <f t="shared" si="116"/>
        <v/>
      </c>
      <c r="BC58" s="446" t="str">
        <f t="shared" si="116"/>
        <v/>
      </c>
      <c r="BD58" s="458" t="str">
        <f t="shared" si="116"/>
        <v/>
      </c>
      <c r="BE58" s="445" t="str">
        <f t="shared" si="116"/>
        <v/>
      </c>
      <c r="BF58" s="445" t="str">
        <f t="shared" si="116"/>
        <v/>
      </c>
      <c r="BG58" s="457" t="str">
        <f t="shared" si="116"/>
        <v/>
      </c>
      <c r="BH58" s="447" t="str">
        <f t="shared" si="116"/>
        <v/>
      </c>
      <c r="BI58" s="445" t="str">
        <f t="shared" si="116"/>
        <v/>
      </c>
      <c r="BJ58" s="445" t="str">
        <f t="shared" si="116"/>
        <v/>
      </c>
      <c r="BK58" s="446" t="str">
        <f t="shared" si="116"/>
        <v/>
      </c>
      <c r="BL58" s="458" t="str">
        <f t="shared" si="116"/>
        <v/>
      </c>
      <c r="BM58" s="445" t="str">
        <f t="shared" si="116"/>
        <v/>
      </c>
      <c r="BN58" s="445" t="str">
        <f t="shared" si="116"/>
        <v/>
      </c>
      <c r="BO58" s="457" t="str">
        <f t="shared" si="117"/>
        <v/>
      </c>
      <c r="BP58" s="458" t="str">
        <f t="shared" si="117"/>
        <v/>
      </c>
      <c r="BQ58" s="445" t="str">
        <f t="shared" si="117"/>
        <v/>
      </c>
      <c r="BR58" s="445" t="str">
        <f t="shared" si="117"/>
        <v/>
      </c>
      <c r="BS58" s="457" t="str">
        <f t="shared" si="117"/>
        <v/>
      </c>
      <c r="BT58" s="447" t="str">
        <f t="shared" si="117"/>
        <v/>
      </c>
      <c r="BU58" s="445" t="str">
        <f t="shared" si="117"/>
        <v/>
      </c>
      <c r="BV58" s="445" t="str">
        <f t="shared" si="117"/>
        <v/>
      </c>
      <c r="BW58" s="448" t="str">
        <f t="shared" si="117"/>
        <v/>
      </c>
    </row>
    <row r="59" spans="1:75" ht="15.95" hidden="1" customHeight="1">
      <c r="A59" s="543"/>
      <c r="B59" s="419" t="s">
        <v>748</v>
      </c>
      <c r="C59" s="419" t="s">
        <v>834</v>
      </c>
      <c r="D59" s="419" t="s">
        <v>831</v>
      </c>
      <c r="E59" s="419" t="s">
        <v>831</v>
      </c>
      <c r="F59" s="419" t="s">
        <v>831</v>
      </c>
      <c r="G59" s="419" t="s">
        <v>831</v>
      </c>
      <c r="H59" s="419" t="s">
        <v>831</v>
      </c>
      <c r="I59" s="431"/>
      <c r="J59" s="432"/>
      <c r="K59" s="434"/>
      <c r="L59" s="373" t="s">
        <v>656</v>
      </c>
      <c r="M59" s="435"/>
      <c r="N59" s="558"/>
      <c r="O59" s="559"/>
      <c r="P59" s="434"/>
      <c r="Q59" s="373" t="s">
        <v>656</v>
      </c>
      <c r="R59" s="435"/>
      <c r="S59" s="433"/>
      <c r="T59" s="374" t="str">
        <f t="shared" si="119"/>
        <v/>
      </c>
      <c r="U59" s="445" t="str">
        <f t="shared" si="119"/>
        <v/>
      </c>
      <c r="V59" s="445" t="str">
        <f t="shared" si="119"/>
        <v/>
      </c>
      <c r="W59" s="446" t="str">
        <f t="shared" si="119"/>
        <v/>
      </c>
      <c r="X59" s="458" t="str">
        <f t="shared" si="119"/>
        <v/>
      </c>
      <c r="Y59" s="445" t="str">
        <f t="shared" si="119"/>
        <v/>
      </c>
      <c r="Z59" s="445" t="str">
        <f t="shared" si="119"/>
        <v/>
      </c>
      <c r="AA59" s="457" t="str">
        <f t="shared" si="119"/>
        <v/>
      </c>
      <c r="AB59" s="447" t="str">
        <f t="shared" si="119"/>
        <v/>
      </c>
      <c r="AC59" s="445" t="str">
        <f t="shared" si="119"/>
        <v/>
      </c>
      <c r="AD59" s="445" t="str">
        <f t="shared" si="119"/>
        <v/>
      </c>
      <c r="AE59" s="446" t="str">
        <f t="shared" si="119"/>
        <v/>
      </c>
      <c r="AF59" s="458" t="str">
        <f t="shared" si="119"/>
        <v/>
      </c>
      <c r="AG59" s="445" t="str">
        <f t="shared" si="119"/>
        <v/>
      </c>
      <c r="AH59" s="445" t="str">
        <f t="shared" si="119"/>
        <v/>
      </c>
      <c r="AI59" s="457" t="str">
        <f t="shared" si="118"/>
        <v/>
      </c>
      <c r="AJ59" s="447" t="str">
        <f t="shared" si="118"/>
        <v/>
      </c>
      <c r="AK59" s="445" t="str">
        <f t="shared" si="118"/>
        <v/>
      </c>
      <c r="AL59" s="445" t="str">
        <f t="shared" si="118"/>
        <v/>
      </c>
      <c r="AM59" s="446" t="str">
        <f t="shared" si="118"/>
        <v/>
      </c>
      <c r="AN59" s="458" t="str">
        <f t="shared" si="118"/>
        <v/>
      </c>
      <c r="AO59" s="445" t="str">
        <f t="shared" si="118"/>
        <v/>
      </c>
      <c r="AP59" s="445" t="str">
        <f t="shared" si="118"/>
        <v/>
      </c>
      <c r="AQ59" s="457" t="str">
        <f t="shared" si="118"/>
        <v/>
      </c>
      <c r="AR59" s="447" t="str">
        <f t="shared" si="118"/>
        <v/>
      </c>
      <c r="AS59" s="445" t="str">
        <f t="shared" si="118"/>
        <v/>
      </c>
      <c r="AT59" s="445" t="str">
        <f t="shared" si="118"/>
        <v/>
      </c>
      <c r="AU59" s="446" t="str">
        <f t="shared" si="118"/>
        <v/>
      </c>
      <c r="AV59" s="458" t="str">
        <f t="shared" si="118"/>
        <v/>
      </c>
      <c r="AW59" s="445" t="str">
        <f t="shared" si="118"/>
        <v/>
      </c>
      <c r="AX59" s="445" t="str">
        <f t="shared" si="118"/>
        <v/>
      </c>
      <c r="AY59" s="457" t="str">
        <f t="shared" si="116"/>
        <v/>
      </c>
      <c r="AZ59" s="447" t="str">
        <f t="shared" si="116"/>
        <v/>
      </c>
      <c r="BA59" s="445" t="str">
        <f t="shared" si="116"/>
        <v/>
      </c>
      <c r="BB59" s="445" t="str">
        <f t="shared" si="116"/>
        <v/>
      </c>
      <c r="BC59" s="446" t="str">
        <f t="shared" si="116"/>
        <v/>
      </c>
      <c r="BD59" s="458" t="str">
        <f t="shared" si="116"/>
        <v/>
      </c>
      <c r="BE59" s="445" t="str">
        <f t="shared" si="116"/>
        <v/>
      </c>
      <c r="BF59" s="445" t="str">
        <f t="shared" si="116"/>
        <v/>
      </c>
      <c r="BG59" s="457" t="str">
        <f t="shared" si="116"/>
        <v/>
      </c>
      <c r="BH59" s="447" t="str">
        <f t="shared" si="116"/>
        <v/>
      </c>
      <c r="BI59" s="445" t="str">
        <f t="shared" si="116"/>
        <v/>
      </c>
      <c r="BJ59" s="445" t="str">
        <f t="shared" si="116"/>
        <v/>
      </c>
      <c r="BK59" s="446" t="str">
        <f t="shared" si="116"/>
        <v/>
      </c>
      <c r="BL59" s="458" t="str">
        <f t="shared" si="116"/>
        <v/>
      </c>
      <c r="BM59" s="445" t="str">
        <f t="shared" si="116"/>
        <v/>
      </c>
      <c r="BN59" s="445" t="str">
        <f t="shared" si="116"/>
        <v/>
      </c>
      <c r="BO59" s="457" t="str">
        <f t="shared" si="117"/>
        <v/>
      </c>
      <c r="BP59" s="458" t="str">
        <f t="shared" si="117"/>
        <v/>
      </c>
      <c r="BQ59" s="445" t="str">
        <f t="shared" si="117"/>
        <v/>
      </c>
      <c r="BR59" s="445" t="str">
        <f t="shared" si="117"/>
        <v/>
      </c>
      <c r="BS59" s="457" t="str">
        <f t="shared" si="117"/>
        <v/>
      </c>
      <c r="BT59" s="447" t="str">
        <f t="shared" si="117"/>
        <v/>
      </c>
      <c r="BU59" s="445" t="str">
        <f t="shared" si="117"/>
        <v/>
      </c>
      <c r="BV59" s="445" t="str">
        <f t="shared" si="117"/>
        <v/>
      </c>
      <c r="BW59" s="448" t="str">
        <f t="shared" si="117"/>
        <v/>
      </c>
    </row>
    <row r="60" spans="1:75" ht="15.95" hidden="1" customHeight="1">
      <c r="A60" s="543"/>
      <c r="B60" s="419" t="s">
        <v>749</v>
      </c>
      <c r="C60" s="419" t="s">
        <v>834</v>
      </c>
      <c r="D60" s="419" t="s">
        <v>831</v>
      </c>
      <c r="E60" s="419" t="s">
        <v>831</v>
      </c>
      <c r="F60" s="419" t="s">
        <v>831</v>
      </c>
      <c r="G60" s="419" t="s">
        <v>831</v>
      </c>
      <c r="H60" s="419" t="s">
        <v>831</v>
      </c>
      <c r="I60" s="431"/>
      <c r="J60" s="432"/>
      <c r="K60" s="434"/>
      <c r="L60" s="373" t="s">
        <v>656</v>
      </c>
      <c r="M60" s="435"/>
      <c r="N60" s="558"/>
      <c r="O60" s="559"/>
      <c r="P60" s="434"/>
      <c r="Q60" s="373" t="s">
        <v>656</v>
      </c>
      <c r="R60" s="435"/>
      <c r="S60" s="433"/>
      <c r="T60" s="374" t="str">
        <f t="shared" si="119"/>
        <v/>
      </c>
      <c r="U60" s="445" t="str">
        <f t="shared" si="119"/>
        <v/>
      </c>
      <c r="V60" s="445" t="str">
        <f t="shared" si="119"/>
        <v/>
      </c>
      <c r="W60" s="446" t="str">
        <f t="shared" si="119"/>
        <v/>
      </c>
      <c r="X60" s="458" t="str">
        <f t="shared" si="119"/>
        <v/>
      </c>
      <c r="Y60" s="445" t="str">
        <f t="shared" si="119"/>
        <v/>
      </c>
      <c r="Z60" s="445" t="str">
        <f t="shared" si="119"/>
        <v/>
      </c>
      <c r="AA60" s="457" t="str">
        <f t="shared" si="119"/>
        <v/>
      </c>
      <c r="AB60" s="447" t="str">
        <f t="shared" si="119"/>
        <v/>
      </c>
      <c r="AC60" s="445" t="str">
        <f t="shared" si="119"/>
        <v/>
      </c>
      <c r="AD60" s="445" t="str">
        <f t="shared" si="119"/>
        <v/>
      </c>
      <c r="AE60" s="446" t="str">
        <f t="shared" si="119"/>
        <v/>
      </c>
      <c r="AF60" s="458" t="str">
        <f t="shared" si="119"/>
        <v/>
      </c>
      <c r="AG60" s="445" t="str">
        <f t="shared" si="119"/>
        <v/>
      </c>
      <c r="AH60" s="445" t="str">
        <f t="shared" si="119"/>
        <v/>
      </c>
      <c r="AI60" s="457" t="str">
        <f t="shared" si="118"/>
        <v/>
      </c>
      <c r="AJ60" s="447" t="str">
        <f t="shared" si="118"/>
        <v/>
      </c>
      <c r="AK60" s="445" t="str">
        <f t="shared" si="118"/>
        <v/>
      </c>
      <c r="AL60" s="445" t="str">
        <f t="shared" si="118"/>
        <v/>
      </c>
      <c r="AM60" s="446" t="str">
        <f t="shared" si="118"/>
        <v/>
      </c>
      <c r="AN60" s="458" t="str">
        <f t="shared" si="118"/>
        <v/>
      </c>
      <c r="AO60" s="445" t="str">
        <f t="shared" si="118"/>
        <v/>
      </c>
      <c r="AP60" s="445" t="str">
        <f t="shared" si="118"/>
        <v/>
      </c>
      <c r="AQ60" s="457" t="str">
        <f t="shared" si="118"/>
        <v/>
      </c>
      <c r="AR60" s="447" t="str">
        <f t="shared" si="118"/>
        <v/>
      </c>
      <c r="AS60" s="445" t="str">
        <f t="shared" si="118"/>
        <v/>
      </c>
      <c r="AT60" s="445" t="str">
        <f t="shared" si="118"/>
        <v/>
      </c>
      <c r="AU60" s="446" t="str">
        <f t="shared" si="118"/>
        <v/>
      </c>
      <c r="AV60" s="458" t="str">
        <f t="shared" si="118"/>
        <v/>
      </c>
      <c r="AW60" s="445" t="str">
        <f t="shared" si="118"/>
        <v/>
      </c>
      <c r="AX60" s="445" t="str">
        <f t="shared" si="118"/>
        <v/>
      </c>
      <c r="AY60" s="457" t="str">
        <f t="shared" si="116"/>
        <v/>
      </c>
      <c r="AZ60" s="447" t="str">
        <f t="shared" si="116"/>
        <v/>
      </c>
      <c r="BA60" s="445" t="str">
        <f t="shared" si="116"/>
        <v/>
      </c>
      <c r="BB60" s="445" t="str">
        <f t="shared" si="116"/>
        <v/>
      </c>
      <c r="BC60" s="446" t="str">
        <f t="shared" si="116"/>
        <v/>
      </c>
      <c r="BD60" s="458" t="str">
        <f t="shared" si="116"/>
        <v/>
      </c>
      <c r="BE60" s="445" t="str">
        <f t="shared" si="116"/>
        <v/>
      </c>
      <c r="BF60" s="445" t="str">
        <f t="shared" si="116"/>
        <v/>
      </c>
      <c r="BG60" s="457" t="str">
        <f t="shared" si="116"/>
        <v/>
      </c>
      <c r="BH60" s="447" t="str">
        <f t="shared" si="116"/>
        <v/>
      </c>
      <c r="BI60" s="445" t="str">
        <f t="shared" si="116"/>
        <v/>
      </c>
      <c r="BJ60" s="445" t="str">
        <f t="shared" si="116"/>
        <v/>
      </c>
      <c r="BK60" s="446" t="str">
        <f t="shared" si="116"/>
        <v/>
      </c>
      <c r="BL60" s="458" t="str">
        <f t="shared" si="116"/>
        <v/>
      </c>
      <c r="BM60" s="445" t="str">
        <f t="shared" si="116"/>
        <v/>
      </c>
      <c r="BN60" s="445" t="str">
        <f t="shared" si="116"/>
        <v/>
      </c>
      <c r="BO60" s="457" t="str">
        <f t="shared" si="117"/>
        <v/>
      </c>
      <c r="BP60" s="458" t="str">
        <f t="shared" si="117"/>
        <v/>
      </c>
      <c r="BQ60" s="445" t="str">
        <f t="shared" si="117"/>
        <v/>
      </c>
      <c r="BR60" s="445" t="str">
        <f t="shared" si="117"/>
        <v/>
      </c>
      <c r="BS60" s="457" t="str">
        <f t="shared" si="117"/>
        <v/>
      </c>
      <c r="BT60" s="447" t="str">
        <f t="shared" si="117"/>
        <v/>
      </c>
      <c r="BU60" s="445" t="str">
        <f t="shared" si="117"/>
        <v/>
      </c>
      <c r="BV60" s="445" t="str">
        <f t="shared" si="117"/>
        <v/>
      </c>
      <c r="BW60" s="448" t="str">
        <f t="shared" si="117"/>
        <v/>
      </c>
    </row>
    <row r="61" spans="1:75" ht="15.95" hidden="1" customHeight="1">
      <c r="A61" s="543"/>
      <c r="B61" s="419" t="s">
        <v>750</v>
      </c>
      <c r="C61" s="419" t="s">
        <v>834</v>
      </c>
      <c r="D61" s="419" t="s">
        <v>831</v>
      </c>
      <c r="E61" s="419" t="s">
        <v>831</v>
      </c>
      <c r="F61" s="419" t="s">
        <v>831</v>
      </c>
      <c r="G61" s="419" t="s">
        <v>831</v>
      </c>
      <c r="H61" s="419" t="s">
        <v>831</v>
      </c>
      <c r="I61" s="431"/>
      <c r="J61" s="432"/>
      <c r="K61" s="434"/>
      <c r="L61" s="373" t="s">
        <v>656</v>
      </c>
      <c r="M61" s="435"/>
      <c r="N61" s="558"/>
      <c r="O61" s="559"/>
      <c r="P61" s="434"/>
      <c r="Q61" s="373" t="s">
        <v>656</v>
      </c>
      <c r="R61" s="435"/>
      <c r="S61" s="433"/>
      <c r="T61" s="374" t="str">
        <f t="shared" si="119"/>
        <v/>
      </c>
      <c r="U61" s="445" t="str">
        <f t="shared" si="119"/>
        <v/>
      </c>
      <c r="V61" s="445" t="str">
        <f t="shared" si="119"/>
        <v/>
      </c>
      <c r="W61" s="446" t="str">
        <f t="shared" si="119"/>
        <v/>
      </c>
      <c r="X61" s="458" t="str">
        <f t="shared" si="119"/>
        <v/>
      </c>
      <c r="Y61" s="445" t="str">
        <f t="shared" si="119"/>
        <v/>
      </c>
      <c r="Z61" s="445" t="str">
        <f t="shared" si="119"/>
        <v/>
      </c>
      <c r="AA61" s="457" t="str">
        <f t="shared" si="119"/>
        <v/>
      </c>
      <c r="AB61" s="447" t="str">
        <f t="shared" si="119"/>
        <v/>
      </c>
      <c r="AC61" s="445" t="str">
        <f t="shared" si="119"/>
        <v/>
      </c>
      <c r="AD61" s="445" t="str">
        <f t="shared" si="119"/>
        <v/>
      </c>
      <c r="AE61" s="446" t="str">
        <f t="shared" si="119"/>
        <v/>
      </c>
      <c r="AF61" s="458" t="str">
        <f t="shared" si="119"/>
        <v/>
      </c>
      <c r="AG61" s="445" t="str">
        <f t="shared" si="119"/>
        <v/>
      </c>
      <c r="AH61" s="445" t="str">
        <f t="shared" si="119"/>
        <v/>
      </c>
      <c r="AI61" s="457" t="str">
        <f t="shared" si="118"/>
        <v/>
      </c>
      <c r="AJ61" s="447" t="str">
        <f t="shared" si="118"/>
        <v/>
      </c>
      <c r="AK61" s="445" t="str">
        <f t="shared" si="118"/>
        <v/>
      </c>
      <c r="AL61" s="445" t="str">
        <f t="shared" si="118"/>
        <v/>
      </c>
      <c r="AM61" s="446" t="str">
        <f t="shared" si="118"/>
        <v/>
      </c>
      <c r="AN61" s="458" t="str">
        <f t="shared" si="118"/>
        <v/>
      </c>
      <c r="AO61" s="445" t="str">
        <f t="shared" si="118"/>
        <v/>
      </c>
      <c r="AP61" s="445" t="str">
        <f t="shared" si="118"/>
        <v/>
      </c>
      <c r="AQ61" s="457" t="str">
        <f t="shared" si="118"/>
        <v/>
      </c>
      <c r="AR61" s="447" t="str">
        <f t="shared" si="118"/>
        <v/>
      </c>
      <c r="AS61" s="445" t="str">
        <f t="shared" si="118"/>
        <v/>
      </c>
      <c r="AT61" s="445" t="str">
        <f t="shared" si="118"/>
        <v/>
      </c>
      <c r="AU61" s="446" t="str">
        <f t="shared" si="118"/>
        <v/>
      </c>
      <c r="AV61" s="458" t="str">
        <f t="shared" si="118"/>
        <v/>
      </c>
      <c r="AW61" s="445" t="str">
        <f t="shared" si="118"/>
        <v/>
      </c>
      <c r="AX61" s="445" t="str">
        <f t="shared" si="118"/>
        <v/>
      </c>
      <c r="AY61" s="457" t="str">
        <f t="shared" si="116"/>
        <v/>
      </c>
      <c r="AZ61" s="447" t="str">
        <f t="shared" si="116"/>
        <v/>
      </c>
      <c r="BA61" s="445" t="str">
        <f t="shared" si="116"/>
        <v/>
      </c>
      <c r="BB61" s="445" t="str">
        <f t="shared" si="116"/>
        <v/>
      </c>
      <c r="BC61" s="446" t="str">
        <f t="shared" si="116"/>
        <v/>
      </c>
      <c r="BD61" s="458" t="str">
        <f t="shared" si="116"/>
        <v/>
      </c>
      <c r="BE61" s="445" t="str">
        <f t="shared" si="116"/>
        <v/>
      </c>
      <c r="BF61" s="445" t="str">
        <f t="shared" si="116"/>
        <v/>
      </c>
      <c r="BG61" s="457" t="str">
        <f t="shared" si="116"/>
        <v/>
      </c>
      <c r="BH61" s="447" t="str">
        <f t="shared" si="116"/>
        <v/>
      </c>
      <c r="BI61" s="445" t="str">
        <f t="shared" si="116"/>
        <v/>
      </c>
      <c r="BJ61" s="445" t="str">
        <f t="shared" si="116"/>
        <v/>
      </c>
      <c r="BK61" s="446" t="str">
        <f t="shared" si="116"/>
        <v/>
      </c>
      <c r="BL61" s="458" t="str">
        <f t="shared" si="116"/>
        <v/>
      </c>
      <c r="BM61" s="445" t="str">
        <f t="shared" si="116"/>
        <v/>
      </c>
      <c r="BN61" s="445" t="str">
        <f t="shared" si="116"/>
        <v/>
      </c>
      <c r="BO61" s="457" t="str">
        <f t="shared" si="117"/>
        <v/>
      </c>
      <c r="BP61" s="458" t="str">
        <f t="shared" si="117"/>
        <v/>
      </c>
      <c r="BQ61" s="445" t="str">
        <f t="shared" si="117"/>
        <v/>
      </c>
      <c r="BR61" s="445" t="str">
        <f t="shared" si="117"/>
        <v/>
      </c>
      <c r="BS61" s="457" t="str">
        <f t="shared" si="117"/>
        <v/>
      </c>
      <c r="BT61" s="447" t="str">
        <f t="shared" si="117"/>
        <v/>
      </c>
      <c r="BU61" s="445" t="str">
        <f t="shared" si="117"/>
        <v/>
      </c>
      <c r="BV61" s="445" t="str">
        <f t="shared" si="117"/>
        <v/>
      </c>
      <c r="BW61" s="448" t="str">
        <f t="shared" si="117"/>
        <v/>
      </c>
    </row>
    <row r="62" spans="1:75" ht="15.95" hidden="1" customHeight="1">
      <c r="A62" s="543"/>
      <c r="B62" s="419" t="s">
        <v>751</v>
      </c>
      <c r="C62" s="419" t="s">
        <v>834</v>
      </c>
      <c r="D62" s="419" t="s">
        <v>831</v>
      </c>
      <c r="E62" s="419" t="s">
        <v>831</v>
      </c>
      <c r="F62" s="419" t="s">
        <v>831</v>
      </c>
      <c r="G62" s="419" t="s">
        <v>831</v>
      </c>
      <c r="H62" s="419" t="s">
        <v>831</v>
      </c>
      <c r="I62" s="431"/>
      <c r="J62" s="432"/>
      <c r="K62" s="434"/>
      <c r="L62" s="373" t="s">
        <v>656</v>
      </c>
      <c r="M62" s="435"/>
      <c r="N62" s="558"/>
      <c r="O62" s="559"/>
      <c r="P62" s="434"/>
      <c r="Q62" s="373" t="s">
        <v>656</v>
      </c>
      <c r="R62" s="435"/>
      <c r="S62" s="433"/>
      <c r="T62" s="374" t="str">
        <f t="shared" si="119"/>
        <v/>
      </c>
      <c r="U62" s="445" t="str">
        <f t="shared" si="119"/>
        <v/>
      </c>
      <c r="V62" s="445" t="str">
        <f t="shared" si="119"/>
        <v/>
      </c>
      <c r="W62" s="446" t="str">
        <f t="shared" si="119"/>
        <v/>
      </c>
      <c r="X62" s="458" t="str">
        <f t="shared" si="119"/>
        <v/>
      </c>
      <c r="Y62" s="445" t="str">
        <f t="shared" si="119"/>
        <v/>
      </c>
      <c r="Z62" s="445" t="str">
        <f t="shared" si="119"/>
        <v/>
      </c>
      <c r="AA62" s="457" t="str">
        <f t="shared" si="119"/>
        <v/>
      </c>
      <c r="AB62" s="447" t="str">
        <f t="shared" si="119"/>
        <v/>
      </c>
      <c r="AC62" s="445" t="str">
        <f t="shared" si="119"/>
        <v/>
      </c>
      <c r="AD62" s="445" t="str">
        <f t="shared" si="119"/>
        <v/>
      </c>
      <c r="AE62" s="446" t="str">
        <f t="shared" si="119"/>
        <v/>
      </c>
      <c r="AF62" s="458" t="str">
        <f t="shared" si="119"/>
        <v/>
      </c>
      <c r="AG62" s="445" t="str">
        <f t="shared" si="119"/>
        <v/>
      </c>
      <c r="AH62" s="445" t="str">
        <f t="shared" si="119"/>
        <v/>
      </c>
      <c r="AI62" s="457" t="str">
        <f t="shared" si="118"/>
        <v/>
      </c>
      <c r="AJ62" s="447" t="str">
        <f t="shared" si="118"/>
        <v/>
      </c>
      <c r="AK62" s="445" t="str">
        <f t="shared" si="118"/>
        <v/>
      </c>
      <c r="AL62" s="445" t="str">
        <f t="shared" si="118"/>
        <v/>
      </c>
      <c r="AM62" s="446" t="str">
        <f t="shared" si="118"/>
        <v/>
      </c>
      <c r="AN62" s="458" t="str">
        <f t="shared" si="118"/>
        <v/>
      </c>
      <c r="AO62" s="445" t="str">
        <f t="shared" si="118"/>
        <v/>
      </c>
      <c r="AP62" s="445" t="str">
        <f t="shared" si="118"/>
        <v/>
      </c>
      <c r="AQ62" s="457" t="str">
        <f t="shared" si="118"/>
        <v/>
      </c>
      <c r="AR62" s="447" t="str">
        <f t="shared" si="118"/>
        <v/>
      </c>
      <c r="AS62" s="445" t="str">
        <f t="shared" si="118"/>
        <v/>
      </c>
      <c r="AT62" s="445" t="str">
        <f t="shared" si="118"/>
        <v/>
      </c>
      <c r="AU62" s="446" t="str">
        <f t="shared" si="118"/>
        <v/>
      </c>
      <c r="AV62" s="458" t="str">
        <f t="shared" si="118"/>
        <v/>
      </c>
      <c r="AW62" s="445" t="str">
        <f t="shared" si="118"/>
        <v/>
      </c>
      <c r="AX62" s="445" t="str">
        <f t="shared" si="118"/>
        <v/>
      </c>
      <c r="AY62" s="457" t="str">
        <f t="shared" si="116"/>
        <v/>
      </c>
      <c r="AZ62" s="447" t="str">
        <f t="shared" si="116"/>
        <v/>
      </c>
      <c r="BA62" s="445" t="str">
        <f t="shared" si="116"/>
        <v/>
      </c>
      <c r="BB62" s="445" t="str">
        <f t="shared" si="116"/>
        <v/>
      </c>
      <c r="BC62" s="446" t="str">
        <f t="shared" si="116"/>
        <v/>
      </c>
      <c r="BD62" s="458" t="str">
        <f t="shared" si="116"/>
        <v/>
      </c>
      <c r="BE62" s="445" t="str">
        <f t="shared" si="116"/>
        <v/>
      </c>
      <c r="BF62" s="445" t="str">
        <f t="shared" si="116"/>
        <v/>
      </c>
      <c r="BG62" s="457" t="str">
        <f t="shared" si="116"/>
        <v/>
      </c>
      <c r="BH62" s="447" t="str">
        <f t="shared" si="116"/>
        <v/>
      </c>
      <c r="BI62" s="445" t="str">
        <f t="shared" si="116"/>
        <v/>
      </c>
      <c r="BJ62" s="445" t="str">
        <f t="shared" si="116"/>
        <v/>
      </c>
      <c r="BK62" s="446" t="str">
        <f t="shared" si="116"/>
        <v/>
      </c>
      <c r="BL62" s="458" t="str">
        <f t="shared" si="116"/>
        <v/>
      </c>
      <c r="BM62" s="445" t="str">
        <f t="shared" si="116"/>
        <v/>
      </c>
      <c r="BN62" s="445" t="str">
        <f t="shared" si="116"/>
        <v/>
      </c>
      <c r="BO62" s="457" t="str">
        <f t="shared" si="117"/>
        <v/>
      </c>
      <c r="BP62" s="458" t="str">
        <f t="shared" si="117"/>
        <v/>
      </c>
      <c r="BQ62" s="445" t="str">
        <f t="shared" si="117"/>
        <v/>
      </c>
      <c r="BR62" s="445" t="str">
        <f t="shared" si="117"/>
        <v/>
      </c>
      <c r="BS62" s="457" t="str">
        <f t="shared" si="117"/>
        <v/>
      </c>
      <c r="BT62" s="447" t="str">
        <f t="shared" si="117"/>
        <v/>
      </c>
      <c r="BU62" s="445" t="str">
        <f t="shared" si="117"/>
        <v/>
      </c>
      <c r="BV62" s="445" t="str">
        <f t="shared" si="117"/>
        <v/>
      </c>
      <c r="BW62" s="448" t="str">
        <f t="shared" si="117"/>
        <v/>
      </c>
    </row>
    <row r="63" spans="1:75" ht="15.95" hidden="1" customHeight="1">
      <c r="A63" s="543"/>
      <c r="B63" s="419" t="s">
        <v>752</v>
      </c>
      <c r="C63" s="419" t="s">
        <v>834</v>
      </c>
      <c r="D63" s="419" t="s">
        <v>831</v>
      </c>
      <c r="E63" s="419" t="s">
        <v>831</v>
      </c>
      <c r="F63" s="419" t="s">
        <v>831</v>
      </c>
      <c r="G63" s="419" t="s">
        <v>831</v>
      </c>
      <c r="H63" s="419" t="s">
        <v>831</v>
      </c>
      <c r="I63" s="431"/>
      <c r="J63" s="432"/>
      <c r="K63" s="434"/>
      <c r="L63" s="373" t="s">
        <v>656</v>
      </c>
      <c r="M63" s="435"/>
      <c r="N63" s="558"/>
      <c r="O63" s="559"/>
      <c r="P63" s="434"/>
      <c r="Q63" s="373" t="s">
        <v>656</v>
      </c>
      <c r="R63" s="435"/>
      <c r="S63" s="433"/>
      <c r="T63" s="374" t="str">
        <f t="shared" si="119"/>
        <v/>
      </c>
      <c r="U63" s="445" t="str">
        <f t="shared" si="119"/>
        <v/>
      </c>
      <c r="V63" s="445" t="str">
        <f t="shared" si="119"/>
        <v/>
      </c>
      <c r="W63" s="446" t="str">
        <f t="shared" si="119"/>
        <v/>
      </c>
      <c r="X63" s="458" t="str">
        <f t="shared" si="119"/>
        <v/>
      </c>
      <c r="Y63" s="445" t="str">
        <f t="shared" si="119"/>
        <v/>
      </c>
      <c r="Z63" s="445" t="str">
        <f t="shared" si="119"/>
        <v/>
      </c>
      <c r="AA63" s="457" t="str">
        <f t="shared" si="119"/>
        <v/>
      </c>
      <c r="AB63" s="447" t="str">
        <f t="shared" si="119"/>
        <v/>
      </c>
      <c r="AC63" s="445" t="str">
        <f t="shared" si="119"/>
        <v/>
      </c>
      <c r="AD63" s="445" t="str">
        <f t="shared" si="119"/>
        <v/>
      </c>
      <c r="AE63" s="446" t="str">
        <f t="shared" si="119"/>
        <v/>
      </c>
      <c r="AF63" s="458" t="str">
        <f t="shared" si="119"/>
        <v/>
      </c>
      <c r="AG63" s="445" t="str">
        <f t="shared" si="119"/>
        <v/>
      </c>
      <c r="AH63" s="445" t="str">
        <f t="shared" si="119"/>
        <v/>
      </c>
      <c r="AI63" s="457" t="str">
        <f t="shared" si="118"/>
        <v/>
      </c>
      <c r="AJ63" s="447" t="str">
        <f t="shared" si="118"/>
        <v/>
      </c>
      <c r="AK63" s="445" t="str">
        <f t="shared" si="118"/>
        <v/>
      </c>
      <c r="AL63" s="445" t="str">
        <f t="shared" si="118"/>
        <v/>
      </c>
      <c r="AM63" s="446" t="str">
        <f t="shared" si="118"/>
        <v/>
      </c>
      <c r="AN63" s="458" t="str">
        <f t="shared" si="118"/>
        <v/>
      </c>
      <c r="AO63" s="445" t="str">
        <f t="shared" si="118"/>
        <v/>
      </c>
      <c r="AP63" s="445" t="str">
        <f t="shared" si="118"/>
        <v/>
      </c>
      <c r="AQ63" s="457" t="str">
        <f t="shared" si="118"/>
        <v/>
      </c>
      <c r="AR63" s="447" t="str">
        <f t="shared" si="118"/>
        <v/>
      </c>
      <c r="AS63" s="445" t="str">
        <f t="shared" si="118"/>
        <v/>
      </c>
      <c r="AT63" s="445" t="str">
        <f t="shared" si="118"/>
        <v/>
      </c>
      <c r="AU63" s="446" t="str">
        <f t="shared" si="118"/>
        <v/>
      </c>
      <c r="AV63" s="458" t="str">
        <f t="shared" si="118"/>
        <v/>
      </c>
      <c r="AW63" s="445" t="str">
        <f t="shared" si="118"/>
        <v/>
      </c>
      <c r="AX63" s="445" t="str">
        <f t="shared" si="118"/>
        <v/>
      </c>
      <c r="AY63" s="457" t="str">
        <f t="shared" si="116"/>
        <v/>
      </c>
      <c r="AZ63" s="447" t="str">
        <f t="shared" si="116"/>
        <v/>
      </c>
      <c r="BA63" s="445" t="str">
        <f t="shared" si="116"/>
        <v/>
      </c>
      <c r="BB63" s="445" t="str">
        <f t="shared" si="116"/>
        <v/>
      </c>
      <c r="BC63" s="446" t="str">
        <f t="shared" si="116"/>
        <v/>
      </c>
      <c r="BD63" s="458" t="str">
        <f t="shared" si="116"/>
        <v/>
      </c>
      <c r="BE63" s="445" t="str">
        <f t="shared" si="116"/>
        <v/>
      </c>
      <c r="BF63" s="445" t="str">
        <f t="shared" si="116"/>
        <v/>
      </c>
      <c r="BG63" s="457" t="str">
        <f t="shared" si="116"/>
        <v/>
      </c>
      <c r="BH63" s="447" t="str">
        <f t="shared" si="116"/>
        <v/>
      </c>
      <c r="BI63" s="445" t="str">
        <f t="shared" si="116"/>
        <v/>
      </c>
      <c r="BJ63" s="445" t="str">
        <f t="shared" si="116"/>
        <v/>
      </c>
      <c r="BK63" s="446" t="str">
        <f t="shared" si="116"/>
        <v/>
      </c>
      <c r="BL63" s="458" t="str">
        <f t="shared" si="116"/>
        <v/>
      </c>
      <c r="BM63" s="445" t="str">
        <f t="shared" si="116"/>
        <v/>
      </c>
      <c r="BN63" s="445" t="str">
        <f t="shared" si="116"/>
        <v/>
      </c>
      <c r="BO63" s="457" t="str">
        <f t="shared" si="117"/>
        <v/>
      </c>
      <c r="BP63" s="458" t="str">
        <f t="shared" si="117"/>
        <v/>
      </c>
      <c r="BQ63" s="445" t="str">
        <f t="shared" si="117"/>
        <v/>
      </c>
      <c r="BR63" s="445" t="str">
        <f t="shared" si="117"/>
        <v/>
      </c>
      <c r="BS63" s="457" t="str">
        <f t="shared" si="117"/>
        <v/>
      </c>
      <c r="BT63" s="447" t="str">
        <f t="shared" si="117"/>
        <v/>
      </c>
      <c r="BU63" s="445" t="str">
        <f t="shared" si="117"/>
        <v/>
      </c>
      <c r="BV63" s="445" t="str">
        <f t="shared" si="117"/>
        <v/>
      </c>
      <c r="BW63" s="448" t="str">
        <f t="shared" si="117"/>
        <v/>
      </c>
    </row>
    <row r="64" spans="1:75" ht="15.95" hidden="1" customHeight="1">
      <c r="A64" s="543"/>
      <c r="B64" s="419" t="s">
        <v>753</v>
      </c>
      <c r="C64" s="419" t="s">
        <v>834</v>
      </c>
      <c r="D64" s="419" t="s">
        <v>831</v>
      </c>
      <c r="E64" s="419" t="s">
        <v>831</v>
      </c>
      <c r="F64" s="419" t="s">
        <v>831</v>
      </c>
      <c r="G64" s="419" t="s">
        <v>831</v>
      </c>
      <c r="H64" s="419" t="s">
        <v>831</v>
      </c>
      <c r="I64" s="431"/>
      <c r="J64" s="432"/>
      <c r="K64" s="434"/>
      <c r="L64" s="373" t="s">
        <v>656</v>
      </c>
      <c r="M64" s="435"/>
      <c r="N64" s="558"/>
      <c r="O64" s="559"/>
      <c r="P64" s="434"/>
      <c r="Q64" s="373" t="s">
        <v>656</v>
      </c>
      <c r="R64" s="435"/>
      <c r="S64" s="433"/>
      <c r="T64" s="374" t="str">
        <f t="shared" si="119"/>
        <v/>
      </c>
      <c r="U64" s="445" t="str">
        <f t="shared" si="119"/>
        <v/>
      </c>
      <c r="V64" s="445" t="str">
        <f t="shared" si="119"/>
        <v/>
      </c>
      <c r="W64" s="446" t="str">
        <f t="shared" si="119"/>
        <v/>
      </c>
      <c r="X64" s="458" t="str">
        <f t="shared" si="119"/>
        <v/>
      </c>
      <c r="Y64" s="445" t="str">
        <f t="shared" si="119"/>
        <v/>
      </c>
      <c r="Z64" s="445" t="str">
        <f t="shared" si="119"/>
        <v/>
      </c>
      <c r="AA64" s="457" t="str">
        <f t="shared" si="119"/>
        <v/>
      </c>
      <c r="AB64" s="447" t="str">
        <f t="shared" si="119"/>
        <v/>
      </c>
      <c r="AC64" s="445" t="str">
        <f t="shared" si="119"/>
        <v/>
      </c>
      <c r="AD64" s="445" t="str">
        <f t="shared" si="119"/>
        <v/>
      </c>
      <c r="AE64" s="446" t="str">
        <f t="shared" si="119"/>
        <v/>
      </c>
      <c r="AF64" s="458" t="str">
        <f t="shared" si="119"/>
        <v/>
      </c>
      <c r="AG64" s="445" t="str">
        <f t="shared" si="119"/>
        <v/>
      </c>
      <c r="AH64" s="445" t="str">
        <f t="shared" si="119"/>
        <v/>
      </c>
      <c r="AI64" s="457" t="str">
        <f t="shared" si="118"/>
        <v/>
      </c>
      <c r="AJ64" s="447" t="str">
        <f t="shared" si="118"/>
        <v/>
      </c>
      <c r="AK64" s="445" t="str">
        <f t="shared" si="118"/>
        <v/>
      </c>
      <c r="AL64" s="445" t="str">
        <f t="shared" si="118"/>
        <v/>
      </c>
      <c r="AM64" s="446" t="str">
        <f t="shared" si="118"/>
        <v/>
      </c>
      <c r="AN64" s="458" t="str">
        <f t="shared" si="118"/>
        <v/>
      </c>
      <c r="AO64" s="445" t="str">
        <f t="shared" si="118"/>
        <v/>
      </c>
      <c r="AP64" s="445" t="str">
        <f t="shared" si="118"/>
        <v/>
      </c>
      <c r="AQ64" s="457" t="str">
        <f t="shared" si="118"/>
        <v/>
      </c>
      <c r="AR64" s="447" t="str">
        <f t="shared" si="118"/>
        <v/>
      </c>
      <c r="AS64" s="445" t="str">
        <f t="shared" si="118"/>
        <v/>
      </c>
      <c r="AT64" s="445" t="str">
        <f t="shared" si="118"/>
        <v/>
      </c>
      <c r="AU64" s="446" t="str">
        <f t="shared" si="118"/>
        <v/>
      </c>
      <c r="AV64" s="458" t="str">
        <f t="shared" si="118"/>
        <v/>
      </c>
      <c r="AW64" s="445" t="str">
        <f t="shared" si="118"/>
        <v/>
      </c>
      <c r="AX64" s="445" t="str">
        <f t="shared" si="118"/>
        <v/>
      </c>
      <c r="AY64" s="457" t="str">
        <f t="shared" si="116"/>
        <v/>
      </c>
      <c r="AZ64" s="447" t="str">
        <f t="shared" si="116"/>
        <v/>
      </c>
      <c r="BA64" s="445" t="str">
        <f t="shared" si="116"/>
        <v/>
      </c>
      <c r="BB64" s="445" t="str">
        <f t="shared" si="116"/>
        <v/>
      </c>
      <c r="BC64" s="446" t="str">
        <f t="shared" si="116"/>
        <v/>
      </c>
      <c r="BD64" s="458" t="str">
        <f t="shared" si="116"/>
        <v/>
      </c>
      <c r="BE64" s="445" t="str">
        <f t="shared" si="116"/>
        <v/>
      </c>
      <c r="BF64" s="445" t="str">
        <f t="shared" si="116"/>
        <v/>
      </c>
      <c r="BG64" s="457" t="str">
        <f t="shared" si="116"/>
        <v/>
      </c>
      <c r="BH64" s="447" t="str">
        <f t="shared" si="116"/>
        <v/>
      </c>
      <c r="BI64" s="445" t="str">
        <f t="shared" si="116"/>
        <v/>
      </c>
      <c r="BJ64" s="445" t="str">
        <f t="shared" si="116"/>
        <v/>
      </c>
      <c r="BK64" s="446" t="str">
        <f t="shared" si="116"/>
        <v/>
      </c>
      <c r="BL64" s="458" t="str">
        <f t="shared" si="116"/>
        <v/>
      </c>
      <c r="BM64" s="445" t="str">
        <f t="shared" si="116"/>
        <v/>
      </c>
      <c r="BN64" s="445" t="str">
        <f t="shared" si="116"/>
        <v/>
      </c>
      <c r="BO64" s="457" t="str">
        <f t="shared" si="117"/>
        <v/>
      </c>
      <c r="BP64" s="458" t="str">
        <f t="shared" si="117"/>
        <v/>
      </c>
      <c r="BQ64" s="445" t="str">
        <f t="shared" si="117"/>
        <v/>
      </c>
      <c r="BR64" s="445" t="str">
        <f t="shared" si="117"/>
        <v/>
      </c>
      <c r="BS64" s="457" t="str">
        <f t="shared" si="117"/>
        <v/>
      </c>
      <c r="BT64" s="447" t="str">
        <f t="shared" si="117"/>
        <v/>
      </c>
      <c r="BU64" s="445" t="str">
        <f t="shared" si="117"/>
        <v/>
      </c>
      <c r="BV64" s="445" t="str">
        <f t="shared" si="117"/>
        <v/>
      </c>
      <c r="BW64" s="448" t="str">
        <f t="shared" si="117"/>
        <v/>
      </c>
    </row>
    <row r="65" spans="1:76" ht="15.95" hidden="1" customHeight="1">
      <c r="A65" s="543"/>
      <c r="B65" s="419" t="s">
        <v>754</v>
      </c>
      <c r="C65" s="419" t="s">
        <v>834</v>
      </c>
      <c r="D65" s="419" t="s">
        <v>831</v>
      </c>
      <c r="E65" s="419" t="s">
        <v>831</v>
      </c>
      <c r="F65" s="419" t="s">
        <v>831</v>
      </c>
      <c r="G65" s="419" t="s">
        <v>831</v>
      </c>
      <c r="H65" s="419" t="s">
        <v>831</v>
      </c>
      <c r="I65" s="431"/>
      <c r="J65" s="432"/>
      <c r="K65" s="434"/>
      <c r="L65" s="373" t="s">
        <v>656</v>
      </c>
      <c r="M65" s="435"/>
      <c r="N65" s="558"/>
      <c r="O65" s="559"/>
      <c r="P65" s="434"/>
      <c r="Q65" s="373" t="s">
        <v>656</v>
      </c>
      <c r="R65" s="435"/>
      <c r="S65" s="433"/>
      <c r="T65" s="374" t="str">
        <f t="shared" si="119"/>
        <v/>
      </c>
      <c r="U65" s="445" t="str">
        <f t="shared" si="119"/>
        <v/>
      </c>
      <c r="V65" s="445" t="str">
        <f t="shared" si="119"/>
        <v/>
      </c>
      <c r="W65" s="446" t="str">
        <f t="shared" si="119"/>
        <v/>
      </c>
      <c r="X65" s="458" t="str">
        <f t="shared" si="119"/>
        <v/>
      </c>
      <c r="Y65" s="445" t="str">
        <f t="shared" si="119"/>
        <v/>
      </c>
      <c r="Z65" s="445" t="str">
        <f t="shared" si="119"/>
        <v/>
      </c>
      <c r="AA65" s="457" t="str">
        <f t="shared" si="119"/>
        <v/>
      </c>
      <c r="AB65" s="447" t="str">
        <f t="shared" si="119"/>
        <v/>
      </c>
      <c r="AC65" s="445" t="str">
        <f t="shared" si="119"/>
        <v/>
      </c>
      <c r="AD65" s="445" t="str">
        <f t="shared" si="119"/>
        <v/>
      </c>
      <c r="AE65" s="446" t="str">
        <f t="shared" si="119"/>
        <v/>
      </c>
      <c r="AF65" s="458" t="str">
        <f t="shared" si="119"/>
        <v/>
      </c>
      <c r="AG65" s="445" t="str">
        <f t="shared" si="119"/>
        <v/>
      </c>
      <c r="AH65" s="445" t="str">
        <f t="shared" si="119"/>
        <v/>
      </c>
      <c r="AI65" s="457" t="str">
        <f t="shared" si="118"/>
        <v/>
      </c>
      <c r="AJ65" s="447" t="str">
        <f t="shared" si="118"/>
        <v/>
      </c>
      <c r="AK65" s="445" t="str">
        <f t="shared" si="118"/>
        <v/>
      </c>
      <c r="AL65" s="445" t="str">
        <f t="shared" si="118"/>
        <v/>
      </c>
      <c r="AM65" s="446" t="str">
        <f t="shared" si="118"/>
        <v/>
      </c>
      <c r="AN65" s="458" t="str">
        <f t="shared" si="118"/>
        <v/>
      </c>
      <c r="AO65" s="445" t="str">
        <f t="shared" si="118"/>
        <v/>
      </c>
      <c r="AP65" s="445" t="str">
        <f t="shared" si="118"/>
        <v/>
      </c>
      <c r="AQ65" s="457" t="str">
        <f t="shared" si="118"/>
        <v/>
      </c>
      <c r="AR65" s="447" t="str">
        <f t="shared" si="118"/>
        <v/>
      </c>
      <c r="AS65" s="445" t="str">
        <f t="shared" si="118"/>
        <v/>
      </c>
      <c r="AT65" s="445" t="str">
        <f t="shared" si="118"/>
        <v/>
      </c>
      <c r="AU65" s="446" t="str">
        <f t="shared" si="118"/>
        <v/>
      </c>
      <c r="AV65" s="458" t="str">
        <f t="shared" si="118"/>
        <v/>
      </c>
      <c r="AW65" s="445" t="str">
        <f t="shared" si="118"/>
        <v/>
      </c>
      <c r="AX65" s="445" t="str">
        <f t="shared" si="118"/>
        <v/>
      </c>
      <c r="AY65" s="457" t="str">
        <f t="shared" si="116"/>
        <v/>
      </c>
      <c r="AZ65" s="447" t="str">
        <f t="shared" si="116"/>
        <v/>
      </c>
      <c r="BA65" s="445" t="str">
        <f t="shared" si="116"/>
        <v/>
      </c>
      <c r="BB65" s="445" t="str">
        <f t="shared" si="116"/>
        <v/>
      </c>
      <c r="BC65" s="446" t="str">
        <f t="shared" si="116"/>
        <v/>
      </c>
      <c r="BD65" s="458" t="str">
        <f t="shared" si="116"/>
        <v/>
      </c>
      <c r="BE65" s="445" t="str">
        <f t="shared" si="116"/>
        <v/>
      </c>
      <c r="BF65" s="445" t="str">
        <f t="shared" si="116"/>
        <v/>
      </c>
      <c r="BG65" s="457" t="str">
        <f t="shared" si="116"/>
        <v/>
      </c>
      <c r="BH65" s="447" t="str">
        <f t="shared" si="116"/>
        <v/>
      </c>
      <c r="BI65" s="445" t="str">
        <f t="shared" si="116"/>
        <v/>
      </c>
      <c r="BJ65" s="445" t="str">
        <f t="shared" si="116"/>
        <v/>
      </c>
      <c r="BK65" s="446" t="str">
        <f t="shared" si="116"/>
        <v/>
      </c>
      <c r="BL65" s="458" t="str">
        <f t="shared" si="116"/>
        <v/>
      </c>
      <c r="BM65" s="445" t="str">
        <f t="shared" si="116"/>
        <v/>
      </c>
      <c r="BN65" s="445" t="str">
        <f t="shared" ref="BN65:BW80" si="120">IF($O65="",IF(OR($J65="",$M65=""),"",IF(AND(BN$18&gt;=1*($J65&amp;":"&amp;$K65),BN$18&lt;=1*($M65&amp;":"&amp;$N65)),1,"")),IF(OR($J65="",$M65=""),"",IF(AND(BN$18&gt;=1*($J65&amp;":"&amp;$K65),BN$18&lt;=1*($M65&amp;":"&amp;$N65)),IF(AND(BN$18&gt;=1*($O65&amp;":"&amp;$P65),BN$18&lt;=1*($R65&amp;":"&amp;$S65)), "休",1),"")))</f>
        <v/>
      </c>
      <c r="BO65" s="457" t="str">
        <f t="shared" si="117"/>
        <v/>
      </c>
      <c r="BP65" s="458" t="str">
        <f t="shared" si="117"/>
        <v/>
      </c>
      <c r="BQ65" s="445" t="str">
        <f t="shared" si="117"/>
        <v/>
      </c>
      <c r="BR65" s="445" t="str">
        <f t="shared" si="117"/>
        <v/>
      </c>
      <c r="BS65" s="457" t="str">
        <f t="shared" si="117"/>
        <v/>
      </c>
      <c r="BT65" s="447" t="str">
        <f t="shared" si="117"/>
        <v/>
      </c>
      <c r="BU65" s="445" t="str">
        <f t="shared" si="117"/>
        <v/>
      </c>
      <c r="BV65" s="445" t="str">
        <f t="shared" si="117"/>
        <v/>
      </c>
      <c r="BW65" s="448" t="str">
        <f t="shared" si="117"/>
        <v/>
      </c>
    </row>
    <row r="66" spans="1:76" ht="15.95" hidden="1" customHeight="1">
      <c r="A66" s="543"/>
      <c r="B66" s="419" t="s">
        <v>755</v>
      </c>
      <c r="C66" s="419" t="s">
        <v>834</v>
      </c>
      <c r="D66" s="419" t="s">
        <v>831</v>
      </c>
      <c r="E66" s="419" t="s">
        <v>831</v>
      </c>
      <c r="F66" s="419" t="s">
        <v>831</v>
      </c>
      <c r="G66" s="419" t="s">
        <v>831</v>
      </c>
      <c r="H66" s="419" t="s">
        <v>831</v>
      </c>
      <c r="I66" s="431"/>
      <c r="J66" s="432"/>
      <c r="K66" s="434"/>
      <c r="L66" s="373" t="s">
        <v>656</v>
      </c>
      <c r="M66" s="435"/>
      <c r="N66" s="558"/>
      <c r="O66" s="559"/>
      <c r="P66" s="434"/>
      <c r="Q66" s="373" t="s">
        <v>656</v>
      </c>
      <c r="R66" s="435"/>
      <c r="S66" s="433"/>
      <c r="T66" s="374" t="str">
        <f t="shared" si="119"/>
        <v/>
      </c>
      <c r="U66" s="445" t="str">
        <f t="shared" si="119"/>
        <v/>
      </c>
      <c r="V66" s="445" t="str">
        <f t="shared" si="119"/>
        <v/>
      </c>
      <c r="W66" s="446" t="str">
        <f t="shared" si="119"/>
        <v/>
      </c>
      <c r="X66" s="458" t="str">
        <f t="shared" si="119"/>
        <v/>
      </c>
      <c r="Y66" s="445" t="str">
        <f t="shared" si="119"/>
        <v/>
      </c>
      <c r="Z66" s="445" t="str">
        <f t="shared" si="119"/>
        <v/>
      </c>
      <c r="AA66" s="457" t="str">
        <f t="shared" si="119"/>
        <v/>
      </c>
      <c r="AB66" s="447" t="str">
        <f t="shared" si="119"/>
        <v/>
      </c>
      <c r="AC66" s="445" t="str">
        <f t="shared" si="119"/>
        <v/>
      </c>
      <c r="AD66" s="445" t="str">
        <f t="shared" si="119"/>
        <v/>
      </c>
      <c r="AE66" s="446" t="str">
        <f t="shared" si="119"/>
        <v/>
      </c>
      <c r="AF66" s="458" t="str">
        <f t="shared" si="119"/>
        <v/>
      </c>
      <c r="AG66" s="445" t="str">
        <f t="shared" si="119"/>
        <v/>
      </c>
      <c r="AH66" s="445" t="str">
        <f t="shared" si="119"/>
        <v/>
      </c>
      <c r="AI66" s="457" t="str">
        <f t="shared" si="118"/>
        <v/>
      </c>
      <c r="AJ66" s="447" t="str">
        <f t="shared" si="118"/>
        <v/>
      </c>
      <c r="AK66" s="445" t="str">
        <f t="shared" si="118"/>
        <v/>
      </c>
      <c r="AL66" s="445" t="str">
        <f t="shared" si="118"/>
        <v/>
      </c>
      <c r="AM66" s="446" t="str">
        <f t="shared" si="118"/>
        <v/>
      </c>
      <c r="AN66" s="458" t="str">
        <f t="shared" si="118"/>
        <v/>
      </c>
      <c r="AO66" s="445" t="str">
        <f t="shared" si="118"/>
        <v/>
      </c>
      <c r="AP66" s="445" t="str">
        <f t="shared" si="118"/>
        <v/>
      </c>
      <c r="AQ66" s="457" t="str">
        <f t="shared" si="118"/>
        <v/>
      </c>
      <c r="AR66" s="447" t="str">
        <f t="shared" si="118"/>
        <v/>
      </c>
      <c r="AS66" s="445" t="str">
        <f t="shared" si="118"/>
        <v/>
      </c>
      <c r="AT66" s="445" t="str">
        <f t="shared" si="118"/>
        <v/>
      </c>
      <c r="AU66" s="446" t="str">
        <f t="shared" si="118"/>
        <v/>
      </c>
      <c r="AV66" s="458" t="str">
        <f t="shared" si="118"/>
        <v/>
      </c>
      <c r="AW66" s="445" t="str">
        <f t="shared" si="118"/>
        <v/>
      </c>
      <c r="AX66" s="445" t="str">
        <f t="shared" ref="AX66:BM81" si="121">IF($O66="",IF(OR($J66="",$M66=""),"",IF(AND(AX$18&gt;=1*($J66&amp;":"&amp;$K66),AX$18&lt;=1*($M66&amp;":"&amp;$N66)),1,"")),IF(OR($J66="",$M66=""),"",IF(AND(AX$18&gt;=1*($J66&amp;":"&amp;$K66),AX$18&lt;=1*($M66&amp;":"&amp;$N66)),IF(AND(AX$18&gt;=1*($O66&amp;":"&amp;$P66),AX$18&lt;=1*($R66&amp;":"&amp;$S66)), "休",1),"")))</f>
        <v/>
      </c>
      <c r="AY66" s="457" t="str">
        <f t="shared" si="121"/>
        <v/>
      </c>
      <c r="AZ66" s="447" t="str">
        <f t="shared" si="121"/>
        <v/>
      </c>
      <c r="BA66" s="445" t="str">
        <f t="shared" si="121"/>
        <v/>
      </c>
      <c r="BB66" s="445" t="str">
        <f t="shared" si="121"/>
        <v/>
      </c>
      <c r="BC66" s="446" t="str">
        <f t="shared" si="121"/>
        <v/>
      </c>
      <c r="BD66" s="458" t="str">
        <f t="shared" si="121"/>
        <v/>
      </c>
      <c r="BE66" s="445" t="str">
        <f t="shared" si="121"/>
        <v/>
      </c>
      <c r="BF66" s="445" t="str">
        <f t="shared" si="121"/>
        <v/>
      </c>
      <c r="BG66" s="457" t="str">
        <f t="shared" si="121"/>
        <v/>
      </c>
      <c r="BH66" s="447" t="str">
        <f t="shared" si="121"/>
        <v/>
      </c>
      <c r="BI66" s="445" t="str">
        <f t="shared" si="121"/>
        <v/>
      </c>
      <c r="BJ66" s="445" t="str">
        <f t="shared" si="121"/>
        <v/>
      </c>
      <c r="BK66" s="446" t="str">
        <f t="shared" si="121"/>
        <v/>
      </c>
      <c r="BL66" s="458" t="str">
        <f t="shared" si="121"/>
        <v/>
      </c>
      <c r="BM66" s="445" t="str">
        <f t="shared" si="121"/>
        <v/>
      </c>
      <c r="BN66" s="445" t="str">
        <f t="shared" si="120"/>
        <v/>
      </c>
      <c r="BO66" s="457" t="str">
        <f t="shared" si="120"/>
        <v/>
      </c>
      <c r="BP66" s="458" t="str">
        <f t="shared" si="120"/>
        <v/>
      </c>
      <c r="BQ66" s="445" t="str">
        <f t="shared" si="120"/>
        <v/>
      </c>
      <c r="BR66" s="445" t="str">
        <f t="shared" si="120"/>
        <v/>
      </c>
      <c r="BS66" s="457" t="str">
        <f t="shared" si="120"/>
        <v/>
      </c>
      <c r="BT66" s="447" t="str">
        <f t="shared" si="120"/>
        <v/>
      </c>
      <c r="BU66" s="445" t="str">
        <f t="shared" si="120"/>
        <v/>
      </c>
      <c r="BV66" s="445" t="str">
        <f t="shared" si="120"/>
        <v/>
      </c>
      <c r="BW66" s="448" t="str">
        <f t="shared" si="120"/>
        <v/>
      </c>
    </row>
    <row r="67" spans="1:76" ht="15.95" hidden="1" customHeight="1">
      <c r="A67" s="543"/>
      <c r="B67" s="419" t="s">
        <v>756</v>
      </c>
      <c r="C67" s="419" t="s">
        <v>834</v>
      </c>
      <c r="D67" s="419" t="s">
        <v>831</v>
      </c>
      <c r="E67" s="419" t="s">
        <v>831</v>
      </c>
      <c r="F67" s="419" t="s">
        <v>831</v>
      </c>
      <c r="G67" s="419" t="s">
        <v>831</v>
      </c>
      <c r="H67" s="419" t="s">
        <v>831</v>
      </c>
      <c r="I67" s="431"/>
      <c r="J67" s="432"/>
      <c r="K67" s="434"/>
      <c r="L67" s="373" t="s">
        <v>656</v>
      </c>
      <c r="M67" s="435"/>
      <c r="N67" s="558"/>
      <c r="O67" s="559"/>
      <c r="P67" s="434"/>
      <c r="Q67" s="373" t="s">
        <v>656</v>
      </c>
      <c r="R67" s="435"/>
      <c r="S67" s="433"/>
      <c r="T67" s="374" t="str">
        <f t="shared" si="119"/>
        <v/>
      </c>
      <c r="U67" s="445" t="str">
        <f t="shared" si="119"/>
        <v/>
      </c>
      <c r="V67" s="445" t="str">
        <f t="shared" si="119"/>
        <v/>
      </c>
      <c r="W67" s="446" t="str">
        <f t="shared" si="119"/>
        <v/>
      </c>
      <c r="X67" s="458" t="str">
        <f t="shared" si="119"/>
        <v/>
      </c>
      <c r="Y67" s="445" t="str">
        <f t="shared" si="119"/>
        <v/>
      </c>
      <c r="Z67" s="445" t="str">
        <f t="shared" si="119"/>
        <v/>
      </c>
      <c r="AA67" s="457" t="str">
        <f t="shared" si="119"/>
        <v/>
      </c>
      <c r="AB67" s="447" t="str">
        <f t="shared" si="119"/>
        <v/>
      </c>
      <c r="AC67" s="445" t="str">
        <f t="shared" si="119"/>
        <v/>
      </c>
      <c r="AD67" s="445" t="str">
        <f t="shared" si="119"/>
        <v/>
      </c>
      <c r="AE67" s="446" t="str">
        <f t="shared" si="119"/>
        <v/>
      </c>
      <c r="AF67" s="458" t="str">
        <f t="shared" si="119"/>
        <v/>
      </c>
      <c r="AG67" s="445" t="str">
        <f t="shared" si="119"/>
        <v/>
      </c>
      <c r="AH67" s="445" t="str">
        <f t="shared" si="119"/>
        <v/>
      </c>
      <c r="AI67" s="457" t="str">
        <f t="shared" si="119"/>
        <v/>
      </c>
      <c r="AJ67" s="447" t="str">
        <f t="shared" ref="AJ67:AY82" si="122">IF($O67="",IF(OR($J67="",$M67=""),"",IF(AND(AJ$18&gt;=1*($J67&amp;":"&amp;$K67),AJ$18&lt;=1*($M67&amp;":"&amp;$N67)),1,"")),IF(OR($J67="",$M67=""),"",IF(AND(AJ$18&gt;=1*($J67&amp;":"&amp;$K67),AJ$18&lt;=1*($M67&amp;":"&amp;$N67)),IF(AND(AJ$18&gt;=1*($O67&amp;":"&amp;$P67),AJ$18&lt;=1*($R67&amp;":"&amp;$S67)), "休",1),"")))</f>
        <v/>
      </c>
      <c r="AK67" s="445" t="str">
        <f t="shared" si="122"/>
        <v/>
      </c>
      <c r="AL67" s="445" t="str">
        <f t="shared" si="122"/>
        <v/>
      </c>
      <c r="AM67" s="446" t="str">
        <f t="shared" si="122"/>
        <v/>
      </c>
      <c r="AN67" s="458" t="str">
        <f t="shared" si="122"/>
        <v/>
      </c>
      <c r="AO67" s="445" t="str">
        <f t="shared" si="122"/>
        <v/>
      </c>
      <c r="AP67" s="445" t="str">
        <f t="shared" si="122"/>
        <v/>
      </c>
      <c r="AQ67" s="457" t="str">
        <f t="shared" si="122"/>
        <v/>
      </c>
      <c r="AR67" s="447" t="str">
        <f t="shared" si="122"/>
        <v/>
      </c>
      <c r="AS67" s="445" t="str">
        <f t="shared" si="122"/>
        <v/>
      </c>
      <c r="AT67" s="445" t="str">
        <f t="shared" si="122"/>
        <v/>
      </c>
      <c r="AU67" s="446" t="str">
        <f t="shared" si="122"/>
        <v/>
      </c>
      <c r="AV67" s="458" t="str">
        <f t="shared" si="122"/>
        <v/>
      </c>
      <c r="AW67" s="445" t="str">
        <f t="shared" si="122"/>
        <v/>
      </c>
      <c r="AX67" s="445" t="str">
        <f t="shared" si="122"/>
        <v/>
      </c>
      <c r="AY67" s="457" t="str">
        <f t="shared" si="121"/>
        <v/>
      </c>
      <c r="AZ67" s="447" t="str">
        <f t="shared" si="121"/>
        <v/>
      </c>
      <c r="BA67" s="445" t="str">
        <f t="shared" si="121"/>
        <v/>
      </c>
      <c r="BB67" s="445" t="str">
        <f t="shared" si="121"/>
        <v/>
      </c>
      <c r="BC67" s="446" t="str">
        <f t="shared" si="121"/>
        <v/>
      </c>
      <c r="BD67" s="458" t="str">
        <f t="shared" si="121"/>
        <v/>
      </c>
      <c r="BE67" s="445" t="str">
        <f t="shared" si="121"/>
        <v/>
      </c>
      <c r="BF67" s="445" t="str">
        <f t="shared" si="121"/>
        <v/>
      </c>
      <c r="BG67" s="457" t="str">
        <f t="shared" si="121"/>
        <v/>
      </c>
      <c r="BH67" s="447" t="str">
        <f t="shared" si="121"/>
        <v/>
      </c>
      <c r="BI67" s="445" t="str">
        <f t="shared" si="121"/>
        <v/>
      </c>
      <c r="BJ67" s="445" t="str">
        <f t="shared" si="121"/>
        <v/>
      </c>
      <c r="BK67" s="446" t="str">
        <f t="shared" si="121"/>
        <v/>
      </c>
      <c r="BL67" s="458" t="str">
        <f t="shared" si="121"/>
        <v/>
      </c>
      <c r="BM67" s="445" t="str">
        <f t="shared" si="121"/>
        <v/>
      </c>
      <c r="BN67" s="445" t="str">
        <f t="shared" si="120"/>
        <v/>
      </c>
      <c r="BO67" s="457" t="str">
        <f t="shared" si="120"/>
        <v/>
      </c>
      <c r="BP67" s="458" t="str">
        <f t="shared" si="120"/>
        <v/>
      </c>
      <c r="BQ67" s="445" t="str">
        <f t="shared" si="120"/>
        <v/>
      </c>
      <c r="BR67" s="445" t="str">
        <f t="shared" si="120"/>
        <v/>
      </c>
      <c r="BS67" s="457" t="str">
        <f t="shared" si="120"/>
        <v/>
      </c>
      <c r="BT67" s="447" t="str">
        <f t="shared" si="120"/>
        <v/>
      </c>
      <c r="BU67" s="445" t="str">
        <f t="shared" si="120"/>
        <v/>
      </c>
      <c r="BV67" s="445" t="str">
        <f t="shared" si="120"/>
        <v/>
      </c>
      <c r="BW67" s="448" t="str">
        <f t="shared" si="120"/>
        <v/>
      </c>
    </row>
    <row r="68" spans="1:76" ht="15.95" hidden="1" customHeight="1" thickBot="1">
      <c r="A68" s="494"/>
      <c r="B68" s="436" t="s">
        <v>757</v>
      </c>
      <c r="C68" s="436" t="s">
        <v>834</v>
      </c>
      <c r="D68" s="436" t="s">
        <v>831</v>
      </c>
      <c r="E68" s="436" t="s">
        <v>831</v>
      </c>
      <c r="F68" s="436" t="s">
        <v>831</v>
      </c>
      <c r="G68" s="436" t="s">
        <v>831</v>
      </c>
      <c r="H68" s="436" t="s">
        <v>831</v>
      </c>
      <c r="I68" s="437"/>
      <c r="J68" s="438"/>
      <c r="K68" s="439"/>
      <c r="L68" s="440" t="s">
        <v>656</v>
      </c>
      <c r="M68" s="441"/>
      <c r="N68" s="560"/>
      <c r="O68" s="561"/>
      <c r="P68" s="439"/>
      <c r="Q68" s="440" t="s">
        <v>656</v>
      </c>
      <c r="R68" s="441"/>
      <c r="S68" s="442"/>
      <c r="T68" s="449" t="str">
        <f t="shared" ref="T68:AI83" si="123">IF($O68="",IF(OR($J68="",$M68=""),"",IF(AND(T$18&gt;=1*($J68&amp;":"&amp;$K68),T$18&lt;=1*($M68&amp;":"&amp;$N68)),1,"")),IF(OR($J68="",$M68=""),"",IF(AND(T$18&gt;=1*($J68&amp;":"&amp;$K68),T$18&lt;=1*($M68&amp;":"&amp;$N68)),IF(AND(T$18&gt;=1*($O68&amp;":"&amp;$P68),T$18&lt;=1*($R68&amp;":"&amp;$S68)), "休",1),"")))</f>
        <v/>
      </c>
      <c r="U68" s="450" t="str">
        <f t="shared" si="123"/>
        <v/>
      </c>
      <c r="V68" s="450" t="str">
        <f t="shared" si="123"/>
        <v/>
      </c>
      <c r="W68" s="451" t="str">
        <f t="shared" si="123"/>
        <v/>
      </c>
      <c r="X68" s="444" t="str">
        <f t="shared" si="123"/>
        <v/>
      </c>
      <c r="Y68" s="450" t="str">
        <f t="shared" si="123"/>
        <v/>
      </c>
      <c r="Z68" s="450" t="str">
        <f t="shared" si="123"/>
        <v/>
      </c>
      <c r="AA68" s="443" t="str">
        <f t="shared" si="123"/>
        <v/>
      </c>
      <c r="AB68" s="452" t="str">
        <f t="shared" si="123"/>
        <v/>
      </c>
      <c r="AC68" s="450" t="str">
        <f t="shared" si="123"/>
        <v/>
      </c>
      <c r="AD68" s="450" t="str">
        <f t="shared" si="123"/>
        <v/>
      </c>
      <c r="AE68" s="451" t="str">
        <f t="shared" si="123"/>
        <v/>
      </c>
      <c r="AF68" s="444" t="str">
        <f t="shared" si="123"/>
        <v/>
      </c>
      <c r="AG68" s="450" t="str">
        <f t="shared" si="123"/>
        <v/>
      </c>
      <c r="AH68" s="450" t="str">
        <f t="shared" si="123"/>
        <v/>
      </c>
      <c r="AI68" s="443" t="str">
        <f t="shared" si="123"/>
        <v/>
      </c>
      <c r="AJ68" s="452" t="str">
        <f t="shared" si="122"/>
        <v/>
      </c>
      <c r="AK68" s="450" t="str">
        <f t="shared" si="122"/>
        <v/>
      </c>
      <c r="AL68" s="450" t="str">
        <f t="shared" si="122"/>
        <v/>
      </c>
      <c r="AM68" s="451" t="str">
        <f t="shared" si="122"/>
        <v/>
      </c>
      <c r="AN68" s="444" t="str">
        <f t="shared" si="122"/>
        <v/>
      </c>
      <c r="AO68" s="450" t="str">
        <f t="shared" si="122"/>
        <v/>
      </c>
      <c r="AP68" s="450" t="str">
        <f t="shared" si="122"/>
        <v/>
      </c>
      <c r="AQ68" s="443" t="str">
        <f t="shared" si="122"/>
        <v/>
      </c>
      <c r="AR68" s="452" t="str">
        <f t="shared" si="122"/>
        <v/>
      </c>
      <c r="AS68" s="450" t="str">
        <f t="shared" si="122"/>
        <v/>
      </c>
      <c r="AT68" s="450" t="str">
        <f t="shared" si="122"/>
        <v/>
      </c>
      <c r="AU68" s="451" t="str">
        <f t="shared" si="122"/>
        <v/>
      </c>
      <c r="AV68" s="444" t="str">
        <f t="shared" si="122"/>
        <v/>
      </c>
      <c r="AW68" s="450" t="str">
        <f t="shared" si="122"/>
        <v/>
      </c>
      <c r="AX68" s="450" t="str">
        <f t="shared" si="122"/>
        <v/>
      </c>
      <c r="AY68" s="443" t="str">
        <f t="shared" si="121"/>
        <v/>
      </c>
      <c r="AZ68" s="452" t="str">
        <f t="shared" si="121"/>
        <v/>
      </c>
      <c r="BA68" s="450" t="str">
        <f t="shared" si="121"/>
        <v/>
      </c>
      <c r="BB68" s="450" t="str">
        <f t="shared" si="121"/>
        <v/>
      </c>
      <c r="BC68" s="451" t="str">
        <f t="shared" si="121"/>
        <v/>
      </c>
      <c r="BD68" s="444" t="str">
        <f t="shared" si="121"/>
        <v/>
      </c>
      <c r="BE68" s="450" t="str">
        <f t="shared" si="121"/>
        <v/>
      </c>
      <c r="BF68" s="450" t="str">
        <f t="shared" si="121"/>
        <v/>
      </c>
      <c r="BG68" s="443" t="str">
        <f t="shared" si="121"/>
        <v/>
      </c>
      <c r="BH68" s="452" t="str">
        <f t="shared" si="121"/>
        <v/>
      </c>
      <c r="BI68" s="450" t="str">
        <f t="shared" si="121"/>
        <v/>
      </c>
      <c r="BJ68" s="450" t="str">
        <f t="shared" si="121"/>
        <v/>
      </c>
      <c r="BK68" s="451" t="str">
        <f t="shared" si="121"/>
        <v/>
      </c>
      <c r="BL68" s="444" t="str">
        <f t="shared" si="121"/>
        <v/>
      </c>
      <c r="BM68" s="450" t="str">
        <f t="shared" si="121"/>
        <v/>
      </c>
      <c r="BN68" s="450" t="str">
        <f t="shared" si="120"/>
        <v/>
      </c>
      <c r="BO68" s="443" t="str">
        <f t="shared" si="120"/>
        <v/>
      </c>
      <c r="BP68" s="444" t="str">
        <f t="shared" si="120"/>
        <v/>
      </c>
      <c r="BQ68" s="450" t="str">
        <f t="shared" si="120"/>
        <v/>
      </c>
      <c r="BR68" s="450" t="str">
        <f t="shared" si="120"/>
        <v/>
      </c>
      <c r="BS68" s="443" t="str">
        <f t="shared" si="120"/>
        <v/>
      </c>
      <c r="BT68" s="452" t="str">
        <f t="shared" si="120"/>
        <v/>
      </c>
      <c r="BU68" s="450" t="str">
        <f t="shared" si="120"/>
        <v/>
      </c>
      <c r="BV68" s="450" t="str">
        <f t="shared" si="120"/>
        <v/>
      </c>
      <c r="BW68" s="453" t="str">
        <f t="shared" si="120"/>
        <v/>
      </c>
    </row>
    <row r="69" spans="1:76" ht="15.95" customHeight="1">
      <c r="A69" s="543"/>
      <c r="B69" s="482" t="s">
        <v>770</v>
      </c>
      <c r="C69" s="483" t="s">
        <v>709</v>
      </c>
      <c r="D69" s="483" t="s">
        <v>835</v>
      </c>
      <c r="E69" s="483" t="s">
        <v>831</v>
      </c>
      <c r="F69" s="419" t="s">
        <v>639</v>
      </c>
      <c r="G69" s="483" t="s">
        <v>831</v>
      </c>
      <c r="H69" s="483"/>
      <c r="I69" s="562" t="s">
        <v>825</v>
      </c>
      <c r="J69" s="551"/>
      <c r="K69" s="552"/>
      <c r="L69" s="474" t="s">
        <v>656</v>
      </c>
      <c r="M69" s="553"/>
      <c r="N69" s="554"/>
      <c r="O69" s="555"/>
      <c r="P69" s="552"/>
      <c r="Q69" s="474" t="s">
        <v>656</v>
      </c>
      <c r="R69" s="553"/>
      <c r="S69" s="556"/>
      <c r="T69" s="484" t="str">
        <f t="shared" si="123"/>
        <v/>
      </c>
      <c r="U69" s="485" t="str">
        <f t="shared" si="123"/>
        <v/>
      </c>
      <c r="V69" s="485" t="str">
        <f t="shared" si="123"/>
        <v/>
      </c>
      <c r="W69" s="486" t="str">
        <f t="shared" si="123"/>
        <v/>
      </c>
      <c r="X69" s="487" t="str">
        <f t="shared" si="123"/>
        <v/>
      </c>
      <c r="Y69" s="485" t="str">
        <f t="shared" si="123"/>
        <v/>
      </c>
      <c r="Z69" s="485" t="str">
        <f t="shared" si="123"/>
        <v/>
      </c>
      <c r="AA69" s="488" t="str">
        <f t="shared" si="123"/>
        <v/>
      </c>
      <c r="AB69" s="489" t="str">
        <f t="shared" si="123"/>
        <v/>
      </c>
      <c r="AC69" s="485" t="str">
        <f t="shared" si="123"/>
        <v/>
      </c>
      <c r="AD69" s="485" t="str">
        <f t="shared" si="123"/>
        <v/>
      </c>
      <c r="AE69" s="486" t="str">
        <f t="shared" si="123"/>
        <v/>
      </c>
      <c r="AF69" s="487" t="str">
        <f t="shared" si="123"/>
        <v/>
      </c>
      <c r="AG69" s="485" t="str">
        <f t="shared" si="123"/>
        <v/>
      </c>
      <c r="AH69" s="485" t="str">
        <f t="shared" si="123"/>
        <v/>
      </c>
      <c r="AI69" s="488" t="str">
        <f t="shared" si="123"/>
        <v/>
      </c>
      <c r="AJ69" s="489" t="str">
        <f t="shared" si="122"/>
        <v/>
      </c>
      <c r="AK69" s="485" t="str">
        <f t="shared" si="122"/>
        <v/>
      </c>
      <c r="AL69" s="485" t="str">
        <f t="shared" si="122"/>
        <v/>
      </c>
      <c r="AM69" s="486" t="str">
        <f t="shared" si="122"/>
        <v/>
      </c>
      <c r="AN69" s="487" t="str">
        <f t="shared" si="122"/>
        <v/>
      </c>
      <c r="AO69" s="485" t="str">
        <f t="shared" si="122"/>
        <v/>
      </c>
      <c r="AP69" s="485" t="str">
        <f t="shared" si="122"/>
        <v/>
      </c>
      <c r="AQ69" s="488" t="str">
        <f t="shared" si="122"/>
        <v/>
      </c>
      <c r="AR69" s="489" t="str">
        <f t="shared" si="122"/>
        <v/>
      </c>
      <c r="AS69" s="485" t="str">
        <f t="shared" si="122"/>
        <v/>
      </c>
      <c r="AT69" s="485" t="str">
        <f t="shared" si="122"/>
        <v/>
      </c>
      <c r="AU69" s="486" t="str">
        <f t="shared" si="122"/>
        <v/>
      </c>
      <c r="AV69" s="487" t="str">
        <f t="shared" si="122"/>
        <v/>
      </c>
      <c r="AW69" s="485" t="str">
        <f t="shared" si="122"/>
        <v/>
      </c>
      <c r="AX69" s="485" t="str">
        <f t="shared" si="122"/>
        <v/>
      </c>
      <c r="AY69" s="488" t="str">
        <f t="shared" si="121"/>
        <v/>
      </c>
      <c r="AZ69" s="489" t="str">
        <f t="shared" si="121"/>
        <v/>
      </c>
      <c r="BA69" s="485" t="str">
        <f t="shared" si="121"/>
        <v/>
      </c>
      <c r="BB69" s="485" t="str">
        <f t="shared" si="121"/>
        <v/>
      </c>
      <c r="BC69" s="486" t="str">
        <f t="shared" si="121"/>
        <v/>
      </c>
      <c r="BD69" s="487" t="str">
        <f t="shared" si="121"/>
        <v/>
      </c>
      <c r="BE69" s="485" t="str">
        <f t="shared" si="121"/>
        <v/>
      </c>
      <c r="BF69" s="485" t="str">
        <f t="shared" si="121"/>
        <v/>
      </c>
      <c r="BG69" s="488" t="str">
        <f t="shared" si="121"/>
        <v/>
      </c>
      <c r="BH69" s="489" t="str">
        <f t="shared" si="121"/>
        <v/>
      </c>
      <c r="BI69" s="485" t="str">
        <f t="shared" si="121"/>
        <v/>
      </c>
      <c r="BJ69" s="485" t="str">
        <f t="shared" si="121"/>
        <v/>
      </c>
      <c r="BK69" s="486" t="str">
        <f t="shared" si="121"/>
        <v/>
      </c>
      <c r="BL69" s="487" t="str">
        <f t="shared" si="121"/>
        <v/>
      </c>
      <c r="BM69" s="485" t="str">
        <f t="shared" si="121"/>
        <v/>
      </c>
      <c r="BN69" s="485" t="str">
        <f t="shared" si="120"/>
        <v/>
      </c>
      <c r="BO69" s="488" t="str">
        <f t="shared" si="120"/>
        <v/>
      </c>
      <c r="BP69" s="487" t="str">
        <f t="shared" si="120"/>
        <v/>
      </c>
      <c r="BQ69" s="485" t="str">
        <f t="shared" si="120"/>
        <v/>
      </c>
      <c r="BR69" s="485" t="str">
        <f t="shared" si="120"/>
        <v/>
      </c>
      <c r="BS69" s="488" t="str">
        <f t="shared" si="120"/>
        <v/>
      </c>
      <c r="BT69" s="489" t="str">
        <f t="shared" si="120"/>
        <v/>
      </c>
      <c r="BU69" s="485" t="str">
        <f t="shared" si="120"/>
        <v/>
      </c>
      <c r="BV69" s="485" t="str">
        <f t="shared" si="120"/>
        <v/>
      </c>
      <c r="BW69" s="490" t="str">
        <f t="shared" si="120"/>
        <v/>
      </c>
      <c r="BX69" s="461"/>
    </row>
    <row r="70" spans="1:76" ht="15.95" customHeight="1">
      <c r="A70" s="543"/>
      <c r="B70" s="472" t="s">
        <v>771</v>
      </c>
      <c r="C70" s="473" t="s">
        <v>709</v>
      </c>
      <c r="D70" s="473" t="s">
        <v>835</v>
      </c>
      <c r="E70" s="473" t="s">
        <v>831</v>
      </c>
      <c r="F70" s="419" t="s">
        <v>639</v>
      </c>
      <c r="G70" s="473" t="s">
        <v>831</v>
      </c>
      <c r="H70" s="473"/>
      <c r="I70" s="557" t="s">
        <v>707</v>
      </c>
      <c r="J70" s="551">
        <v>8</v>
      </c>
      <c r="K70" s="552">
        <v>0</v>
      </c>
      <c r="L70" s="474" t="s">
        <v>656</v>
      </c>
      <c r="M70" s="553">
        <v>12</v>
      </c>
      <c r="N70" s="554">
        <v>0</v>
      </c>
      <c r="O70" s="555"/>
      <c r="P70" s="552"/>
      <c r="Q70" s="474" t="s">
        <v>656</v>
      </c>
      <c r="R70" s="553"/>
      <c r="S70" s="556"/>
      <c r="T70" s="475" t="str">
        <f t="shared" si="123"/>
        <v/>
      </c>
      <c r="U70" s="476" t="str">
        <f t="shared" si="123"/>
        <v/>
      </c>
      <c r="V70" s="476" t="str">
        <f t="shared" si="123"/>
        <v/>
      </c>
      <c r="W70" s="477" t="str">
        <f t="shared" si="123"/>
        <v/>
      </c>
      <c r="X70" s="478">
        <f t="shared" si="123"/>
        <v>1</v>
      </c>
      <c r="Y70" s="476">
        <f t="shared" si="123"/>
        <v>1</v>
      </c>
      <c r="Z70" s="476">
        <f t="shared" si="123"/>
        <v>1</v>
      </c>
      <c r="AA70" s="479">
        <f t="shared" si="123"/>
        <v>1</v>
      </c>
      <c r="AB70" s="480">
        <f t="shared" si="123"/>
        <v>1</v>
      </c>
      <c r="AC70" s="476">
        <f t="shared" si="123"/>
        <v>1</v>
      </c>
      <c r="AD70" s="476">
        <f t="shared" si="123"/>
        <v>1</v>
      </c>
      <c r="AE70" s="477">
        <f t="shared" si="123"/>
        <v>1</v>
      </c>
      <c r="AF70" s="478">
        <f t="shared" si="123"/>
        <v>1</v>
      </c>
      <c r="AG70" s="476">
        <f t="shared" si="123"/>
        <v>1</v>
      </c>
      <c r="AH70" s="476">
        <f t="shared" si="123"/>
        <v>1</v>
      </c>
      <c r="AI70" s="479">
        <f t="shared" si="123"/>
        <v>1</v>
      </c>
      <c r="AJ70" s="480">
        <f t="shared" si="122"/>
        <v>1</v>
      </c>
      <c r="AK70" s="476">
        <f t="shared" si="122"/>
        <v>1</v>
      </c>
      <c r="AL70" s="476">
        <f t="shared" si="122"/>
        <v>1</v>
      </c>
      <c r="AM70" s="477">
        <f t="shared" si="122"/>
        <v>1</v>
      </c>
      <c r="AN70" s="478" t="str">
        <f t="shared" si="122"/>
        <v/>
      </c>
      <c r="AO70" s="476" t="str">
        <f t="shared" si="122"/>
        <v/>
      </c>
      <c r="AP70" s="476" t="str">
        <f t="shared" si="122"/>
        <v/>
      </c>
      <c r="AQ70" s="479" t="str">
        <f t="shared" si="122"/>
        <v/>
      </c>
      <c r="AR70" s="480" t="str">
        <f t="shared" si="122"/>
        <v/>
      </c>
      <c r="AS70" s="476" t="str">
        <f t="shared" si="122"/>
        <v/>
      </c>
      <c r="AT70" s="476" t="str">
        <f t="shared" si="122"/>
        <v/>
      </c>
      <c r="AU70" s="477" t="str">
        <f t="shared" si="122"/>
        <v/>
      </c>
      <c r="AV70" s="478" t="str">
        <f t="shared" si="122"/>
        <v/>
      </c>
      <c r="AW70" s="476" t="str">
        <f t="shared" si="122"/>
        <v/>
      </c>
      <c r="AX70" s="476" t="str">
        <f t="shared" si="122"/>
        <v/>
      </c>
      <c r="AY70" s="479" t="str">
        <f t="shared" si="121"/>
        <v/>
      </c>
      <c r="AZ70" s="480" t="str">
        <f t="shared" si="121"/>
        <v/>
      </c>
      <c r="BA70" s="476" t="str">
        <f t="shared" si="121"/>
        <v/>
      </c>
      <c r="BB70" s="476" t="str">
        <f t="shared" si="121"/>
        <v/>
      </c>
      <c r="BC70" s="477" t="str">
        <f t="shared" si="121"/>
        <v/>
      </c>
      <c r="BD70" s="478" t="str">
        <f t="shared" si="121"/>
        <v/>
      </c>
      <c r="BE70" s="476" t="str">
        <f t="shared" si="121"/>
        <v/>
      </c>
      <c r="BF70" s="476" t="str">
        <f t="shared" si="121"/>
        <v/>
      </c>
      <c r="BG70" s="479" t="str">
        <f t="shared" si="121"/>
        <v/>
      </c>
      <c r="BH70" s="480" t="str">
        <f t="shared" si="121"/>
        <v/>
      </c>
      <c r="BI70" s="476" t="str">
        <f t="shared" si="121"/>
        <v/>
      </c>
      <c r="BJ70" s="476" t="str">
        <f t="shared" si="121"/>
        <v/>
      </c>
      <c r="BK70" s="477" t="str">
        <f t="shared" si="121"/>
        <v/>
      </c>
      <c r="BL70" s="478" t="str">
        <f t="shared" si="121"/>
        <v/>
      </c>
      <c r="BM70" s="476" t="str">
        <f t="shared" si="121"/>
        <v/>
      </c>
      <c r="BN70" s="476" t="str">
        <f t="shared" si="120"/>
        <v/>
      </c>
      <c r="BO70" s="479" t="str">
        <f t="shared" si="120"/>
        <v/>
      </c>
      <c r="BP70" s="478" t="str">
        <f t="shared" si="120"/>
        <v/>
      </c>
      <c r="BQ70" s="476" t="str">
        <f t="shared" si="120"/>
        <v/>
      </c>
      <c r="BR70" s="476" t="str">
        <f t="shared" si="120"/>
        <v/>
      </c>
      <c r="BS70" s="479" t="str">
        <f t="shared" si="120"/>
        <v/>
      </c>
      <c r="BT70" s="480" t="str">
        <f t="shared" si="120"/>
        <v/>
      </c>
      <c r="BU70" s="476" t="str">
        <f t="shared" si="120"/>
        <v/>
      </c>
      <c r="BV70" s="476" t="str">
        <f t="shared" si="120"/>
        <v/>
      </c>
      <c r="BW70" s="481" t="str">
        <f t="shared" si="120"/>
        <v/>
      </c>
      <c r="BX70" s="461"/>
    </row>
    <row r="71" spans="1:76" ht="15.95" customHeight="1">
      <c r="A71" s="543"/>
      <c r="B71" s="472" t="s">
        <v>772</v>
      </c>
      <c r="C71" s="473" t="s">
        <v>709</v>
      </c>
      <c r="D71" s="473" t="s">
        <v>835</v>
      </c>
      <c r="E71" s="473" t="s">
        <v>831</v>
      </c>
      <c r="F71" s="419" t="s">
        <v>639</v>
      </c>
      <c r="G71" s="473" t="s">
        <v>831</v>
      </c>
      <c r="H71" s="473" t="s">
        <v>831</v>
      </c>
      <c r="I71" s="557" t="s">
        <v>707</v>
      </c>
      <c r="J71" s="551">
        <v>8</v>
      </c>
      <c r="K71" s="552">
        <v>0</v>
      </c>
      <c r="L71" s="474" t="s">
        <v>656</v>
      </c>
      <c r="M71" s="553">
        <v>13</v>
      </c>
      <c r="N71" s="554">
        <v>0</v>
      </c>
      <c r="O71" s="555"/>
      <c r="P71" s="552"/>
      <c r="Q71" s="474" t="s">
        <v>656</v>
      </c>
      <c r="R71" s="553"/>
      <c r="S71" s="556"/>
      <c r="T71" s="475" t="str">
        <f t="shared" si="123"/>
        <v/>
      </c>
      <c r="U71" s="476" t="str">
        <f t="shared" si="123"/>
        <v/>
      </c>
      <c r="V71" s="476" t="str">
        <f t="shared" si="123"/>
        <v/>
      </c>
      <c r="W71" s="477" t="str">
        <f t="shared" si="123"/>
        <v/>
      </c>
      <c r="X71" s="478">
        <f t="shared" si="123"/>
        <v>1</v>
      </c>
      <c r="Y71" s="476">
        <f t="shared" si="123"/>
        <v>1</v>
      </c>
      <c r="Z71" s="476">
        <f t="shared" si="123"/>
        <v>1</v>
      </c>
      <c r="AA71" s="479">
        <f t="shared" si="123"/>
        <v>1</v>
      </c>
      <c r="AB71" s="480">
        <f t="shared" si="123"/>
        <v>1</v>
      </c>
      <c r="AC71" s="476">
        <f t="shared" si="123"/>
        <v>1</v>
      </c>
      <c r="AD71" s="476">
        <f t="shared" si="123"/>
        <v>1</v>
      </c>
      <c r="AE71" s="477">
        <f t="shared" si="123"/>
        <v>1</v>
      </c>
      <c r="AF71" s="478">
        <f t="shared" si="123"/>
        <v>1</v>
      </c>
      <c r="AG71" s="476">
        <f t="shared" si="123"/>
        <v>1</v>
      </c>
      <c r="AH71" s="476">
        <f t="shared" si="123"/>
        <v>1</v>
      </c>
      <c r="AI71" s="479">
        <f t="shared" si="123"/>
        <v>1</v>
      </c>
      <c r="AJ71" s="480">
        <f t="shared" si="122"/>
        <v>1</v>
      </c>
      <c r="AK71" s="476">
        <f t="shared" si="122"/>
        <v>1</v>
      </c>
      <c r="AL71" s="476">
        <f t="shared" si="122"/>
        <v>1</v>
      </c>
      <c r="AM71" s="477">
        <f t="shared" si="122"/>
        <v>1</v>
      </c>
      <c r="AN71" s="478">
        <f t="shared" si="122"/>
        <v>1</v>
      </c>
      <c r="AO71" s="476">
        <f t="shared" si="122"/>
        <v>1</v>
      </c>
      <c r="AP71" s="476">
        <f t="shared" si="122"/>
        <v>1</v>
      </c>
      <c r="AQ71" s="479">
        <f t="shared" si="122"/>
        <v>1</v>
      </c>
      <c r="AR71" s="480" t="str">
        <f t="shared" si="122"/>
        <v/>
      </c>
      <c r="AS71" s="476" t="str">
        <f t="shared" si="122"/>
        <v/>
      </c>
      <c r="AT71" s="476" t="str">
        <f t="shared" si="122"/>
        <v/>
      </c>
      <c r="AU71" s="477" t="str">
        <f t="shared" si="122"/>
        <v/>
      </c>
      <c r="AV71" s="478" t="str">
        <f t="shared" si="122"/>
        <v/>
      </c>
      <c r="AW71" s="476" t="str">
        <f t="shared" si="122"/>
        <v/>
      </c>
      <c r="AX71" s="476" t="str">
        <f t="shared" si="122"/>
        <v/>
      </c>
      <c r="AY71" s="479" t="str">
        <f t="shared" si="121"/>
        <v/>
      </c>
      <c r="AZ71" s="480" t="str">
        <f t="shared" si="121"/>
        <v/>
      </c>
      <c r="BA71" s="476" t="str">
        <f t="shared" si="121"/>
        <v/>
      </c>
      <c r="BB71" s="476" t="str">
        <f t="shared" si="121"/>
        <v/>
      </c>
      <c r="BC71" s="477" t="str">
        <f t="shared" si="121"/>
        <v/>
      </c>
      <c r="BD71" s="478" t="str">
        <f t="shared" si="121"/>
        <v/>
      </c>
      <c r="BE71" s="476" t="str">
        <f t="shared" si="121"/>
        <v/>
      </c>
      <c r="BF71" s="476" t="str">
        <f t="shared" si="121"/>
        <v/>
      </c>
      <c r="BG71" s="479" t="str">
        <f t="shared" si="121"/>
        <v/>
      </c>
      <c r="BH71" s="480" t="str">
        <f t="shared" si="121"/>
        <v/>
      </c>
      <c r="BI71" s="476" t="str">
        <f t="shared" si="121"/>
        <v/>
      </c>
      <c r="BJ71" s="476" t="str">
        <f t="shared" si="121"/>
        <v/>
      </c>
      <c r="BK71" s="477" t="str">
        <f t="shared" si="121"/>
        <v/>
      </c>
      <c r="BL71" s="478" t="str">
        <f t="shared" si="121"/>
        <v/>
      </c>
      <c r="BM71" s="476" t="str">
        <f t="shared" si="121"/>
        <v/>
      </c>
      <c r="BN71" s="476" t="str">
        <f t="shared" si="120"/>
        <v/>
      </c>
      <c r="BO71" s="479" t="str">
        <f t="shared" si="120"/>
        <v/>
      </c>
      <c r="BP71" s="478" t="str">
        <f t="shared" si="120"/>
        <v/>
      </c>
      <c r="BQ71" s="476" t="str">
        <f t="shared" si="120"/>
        <v/>
      </c>
      <c r="BR71" s="476" t="str">
        <f t="shared" si="120"/>
        <v/>
      </c>
      <c r="BS71" s="479" t="str">
        <f t="shared" si="120"/>
        <v/>
      </c>
      <c r="BT71" s="480" t="str">
        <f t="shared" si="120"/>
        <v/>
      </c>
      <c r="BU71" s="476" t="str">
        <f t="shared" si="120"/>
        <v/>
      </c>
      <c r="BV71" s="476" t="str">
        <f t="shared" si="120"/>
        <v/>
      </c>
      <c r="BW71" s="481" t="str">
        <f t="shared" si="120"/>
        <v/>
      </c>
      <c r="BX71" s="461"/>
    </row>
    <row r="72" spans="1:76" ht="15.95" customHeight="1">
      <c r="A72" s="543"/>
      <c r="B72" s="472" t="s">
        <v>773</v>
      </c>
      <c r="C72" s="473" t="s">
        <v>709</v>
      </c>
      <c r="D72" s="473" t="s">
        <v>835</v>
      </c>
      <c r="E72" s="473" t="s">
        <v>831</v>
      </c>
      <c r="F72" s="419" t="s">
        <v>241</v>
      </c>
      <c r="G72" s="473" t="s">
        <v>827</v>
      </c>
      <c r="H72" s="473" t="s">
        <v>706</v>
      </c>
      <c r="I72" s="557" t="s">
        <v>707</v>
      </c>
      <c r="J72" s="551">
        <v>10</v>
      </c>
      <c r="K72" s="552">
        <v>0</v>
      </c>
      <c r="L72" s="474" t="s">
        <v>656</v>
      </c>
      <c r="M72" s="553">
        <v>19</v>
      </c>
      <c r="N72" s="554">
        <v>0</v>
      </c>
      <c r="O72" s="555">
        <v>12</v>
      </c>
      <c r="P72" s="552">
        <v>0</v>
      </c>
      <c r="Q72" s="474" t="s">
        <v>656</v>
      </c>
      <c r="R72" s="553">
        <v>13</v>
      </c>
      <c r="S72" s="556">
        <v>0</v>
      </c>
      <c r="T72" s="475" t="str">
        <f t="shared" si="123"/>
        <v/>
      </c>
      <c r="U72" s="476" t="str">
        <f t="shared" si="123"/>
        <v/>
      </c>
      <c r="V72" s="476" t="str">
        <f t="shared" si="123"/>
        <v/>
      </c>
      <c r="W72" s="477" t="str">
        <f t="shared" si="123"/>
        <v/>
      </c>
      <c r="X72" s="478" t="str">
        <f t="shared" si="123"/>
        <v/>
      </c>
      <c r="Y72" s="476" t="str">
        <f t="shared" si="123"/>
        <v/>
      </c>
      <c r="Z72" s="476" t="str">
        <f t="shared" si="123"/>
        <v/>
      </c>
      <c r="AA72" s="479" t="str">
        <f t="shared" si="123"/>
        <v/>
      </c>
      <c r="AB72" s="480" t="str">
        <f t="shared" si="123"/>
        <v/>
      </c>
      <c r="AC72" s="476" t="str">
        <f t="shared" si="123"/>
        <v/>
      </c>
      <c r="AD72" s="476" t="str">
        <f t="shared" si="123"/>
        <v/>
      </c>
      <c r="AE72" s="477" t="str">
        <f t="shared" si="123"/>
        <v/>
      </c>
      <c r="AF72" s="478">
        <f t="shared" si="123"/>
        <v>1</v>
      </c>
      <c r="AG72" s="476">
        <f t="shared" si="123"/>
        <v>1</v>
      </c>
      <c r="AH72" s="476">
        <f t="shared" si="123"/>
        <v>1</v>
      </c>
      <c r="AI72" s="479">
        <f t="shared" si="123"/>
        <v>1</v>
      </c>
      <c r="AJ72" s="480">
        <f t="shared" si="122"/>
        <v>1</v>
      </c>
      <c r="AK72" s="476">
        <f t="shared" si="122"/>
        <v>1</v>
      </c>
      <c r="AL72" s="476">
        <f t="shared" si="122"/>
        <v>1</v>
      </c>
      <c r="AM72" s="477">
        <f t="shared" si="122"/>
        <v>1</v>
      </c>
      <c r="AN72" s="478" t="str">
        <f t="shared" si="122"/>
        <v>休</v>
      </c>
      <c r="AO72" s="476" t="str">
        <f t="shared" si="122"/>
        <v>休</v>
      </c>
      <c r="AP72" s="476" t="str">
        <f t="shared" si="122"/>
        <v>休</v>
      </c>
      <c r="AQ72" s="479" t="str">
        <f t="shared" si="122"/>
        <v>休</v>
      </c>
      <c r="AR72" s="480">
        <f t="shared" si="122"/>
        <v>1</v>
      </c>
      <c r="AS72" s="476">
        <f t="shared" si="122"/>
        <v>1</v>
      </c>
      <c r="AT72" s="476">
        <f t="shared" si="122"/>
        <v>1</v>
      </c>
      <c r="AU72" s="477">
        <f t="shared" si="122"/>
        <v>1</v>
      </c>
      <c r="AV72" s="478">
        <f t="shared" si="122"/>
        <v>1</v>
      </c>
      <c r="AW72" s="476">
        <f t="shared" si="122"/>
        <v>1</v>
      </c>
      <c r="AX72" s="476">
        <f t="shared" si="122"/>
        <v>1</v>
      </c>
      <c r="AY72" s="479">
        <f t="shared" si="121"/>
        <v>1</v>
      </c>
      <c r="AZ72" s="480">
        <f t="shared" si="121"/>
        <v>1</v>
      </c>
      <c r="BA72" s="476">
        <f t="shared" si="121"/>
        <v>1</v>
      </c>
      <c r="BB72" s="476">
        <f t="shared" si="121"/>
        <v>1</v>
      </c>
      <c r="BC72" s="477">
        <f t="shared" si="121"/>
        <v>1</v>
      </c>
      <c r="BD72" s="478">
        <f t="shared" si="121"/>
        <v>1</v>
      </c>
      <c r="BE72" s="476">
        <f t="shared" si="121"/>
        <v>1</v>
      </c>
      <c r="BF72" s="476">
        <f t="shared" si="121"/>
        <v>1</v>
      </c>
      <c r="BG72" s="479">
        <f t="shared" si="121"/>
        <v>1</v>
      </c>
      <c r="BH72" s="480">
        <f t="shared" si="121"/>
        <v>1</v>
      </c>
      <c r="BI72" s="476">
        <f t="shared" si="121"/>
        <v>1</v>
      </c>
      <c r="BJ72" s="476">
        <f t="shared" si="121"/>
        <v>1</v>
      </c>
      <c r="BK72" s="477">
        <f t="shared" si="121"/>
        <v>1</v>
      </c>
      <c r="BL72" s="478">
        <f t="shared" si="121"/>
        <v>1</v>
      </c>
      <c r="BM72" s="476">
        <f t="shared" si="121"/>
        <v>1</v>
      </c>
      <c r="BN72" s="476">
        <f t="shared" si="120"/>
        <v>1</v>
      </c>
      <c r="BO72" s="479">
        <f t="shared" si="120"/>
        <v>1</v>
      </c>
      <c r="BP72" s="478" t="str">
        <f t="shared" si="120"/>
        <v/>
      </c>
      <c r="BQ72" s="476" t="str">
        <f t="shared" si="120"/>
        <v/>
      </c>
      <c r="BR72" s="476" t="str">
        <f t="shared" si="120"/>
        <v/>
      </c>
      <c r="BS72" s="479" t="str">
        <f t="shared" si="120"/>
        <v/>
      </c>
      <c r="BT72" s="480" t="str">
        <f t="shared" si="120"/>
        <v/>
      </c>
      <c r="BU72" s="476" t="str">
        <f t="shared" si="120"/>
        <v/>
      </c>
      <c r="BV72" s="476" t="str">
        <f t="shared" si="120"/>
        <v/>
      </c>
      <c r="BW72" s="481" t="str">
        <f t="shared" si="120"/>
        <v/>
      </c>
      <c r="BX72" s="461"/>
    </row>
    <row r="73" spans="1:76" ht="15.95" customHeight="1">
      <c r="A73" s="543"/>
      <c r="B73" s="472" t="s">
        <v>774</v>
      </c>
      <c r="C73" s="473" t="s">
        <v>709</v>
      </c>
      <c r="D73" s="473" t="s">
        <v>828</v>
      </c>
      <c r="E73" s="473" t="s">
        <v>831</v>
      </c>
      <c r="F73" s="419" t="s">
        <v>241</v>
      </c>
      <c r="G73" s="473" t="s">
        <v>831</v>
      </c>
      <c r="H73" s="473" t="s">
        <v>827</v>
      </c>
      <c r="I73" s="557" t="s">
        <v>707</v>
      </c>
      <c r="J73" s="551">
        <v>7</v>
      </c>
      <c r="K73" s="552">
        <v>0</v>
      </c>
      <c r="L73" s="474" t="s">
        <v>656</v>
      </c>
      <c r="M73" s="553">
        <v>9</v>
      </c>
      <c r="N73" s="554">
        <v>0</v>
      </c>
      <c r="O73" s="555"/>
      <c r="P73" s="552"/>
      <c r="Q73" s="474" t="s">
        <v>656</v>
      </c>
      <c r="R73" s="553"/>
      <c r="S73" s="556"/>
      <c r="T73" s="475">
        <f t="shared" si="123"/>
        <v>1</v>
      </c>
      <c r="U73" s="476">
        <f t="shared" si="123"/>
        <v>1</v>
      </c>
      <c r="V73" s="476">
        <f t="shared" si="123"/>
        <v>1</v>
      </c>
      <c r="W73" s="477">
        <f t="shared" si="123"/>
        <v>1</v>
      </c>
      <c r="X73" s="478">
        <f t="shared" si="123"/>
        <v>1</v>
      </c>
      <c r="Y73" s="476">
        <f t="shared" si="123"/>
        <v>1</v>
      </c>
      <c r="Z73" s="476">
        <f t="shared" si="123"/>
        <v>1</v>
      </c>
      <c r="AA73" s="479">
        <f t="shared" si="123"/>
        <v>1</v>
      </c>
      <c r="AB73" s="480" t="str">
        <f t="shared" si="123"/>
        <v/>
      </c>
      <c r="AC73" s="476" t="str">
        <f t="shared" si="123"/>
        <v/>
      </c>
      <c r="AD73" s="476" t="str">
        <f t="shared" si="123"/>
        <v/>
      </c>
      <c r="AE73" s="477" t="str">
        <f t="shared" si="123"/>
        <v/>
      </c>
      <c r="AF73" s="478" t="str">
        <f t="shared" si="123"/>
        <v/>
      </c>
      <c r="AG73" s="476" t="str">
        <f t="shared" si="123"/>
        <v/>
      </c>
      <c r="AH73" s="476" t="str">
        <f t="shared" si="123"/>
        <v/>
      </c>
      <c r="AI73" s="479" t="str">
        <f t="shared" si="123"/>
        <v/>
      </c>
      <c r="AJ73" s="480" t="str">
        <f t="shared" si="122"/>
        <v/>
      </c>
      <c r="AK73" s="476" t="str">
        <f t="shared" si="122"/>
        <v/>
      </c>
      <c r="AL73" s="476" t="str">
        <f t="shared" si="122"/>
        <v/>
      </c>
      <c r="AM73" s="477" t="str">
        <f t="shared" si="122"/>
        <v/>
      </c>
      <c r="AN73" s="478" t="str">
        <f t="shared" si="122"/>
        <v/>
      </c>
      <c r="AO73" s="476" t="str">
        <f t="shared" si="122"/>
        <v/>
      </c>
      <c r="AP73" s="476" t="str">
        <f t="shared" si="122"/>
        <v/>
      </c>
      <c r="AQ73" s="479" t="str">
        <f t="shared" si="122"/>
        <v/>
      </c>
      <c r="AR73" s="480" t="str">
        <f t="shared" si="122"/>
        <v/>
      </c>
      <c r="AS73" s="476" t="str">
        <f t="shared" si="122"/>
        <v/>
      </c>
      <c r="AT73" s="476" t="str">
        <f t="shared" si="122"/>
        <v/>
      </c>
      <c r="AU73" s="477" t="str">
        <f t="shared" si="122"/>
        <v/>
      </c>
      <c r="AV73" s="478" t="str">
        <f t="shared" si="122"/>
        <v/>
      </c>
      <c r="AW73" s="476" t="str">
        <f t="shared" si="122"/>
        <v/>
      </c>
      <c r="AX73" s="476" t="str">
        <f t="shared" si="122"/>
        <v/>
      </c>
      <c r="AY73" s="479" t="str">
        <f t="shared" si="121"/>
        <v/>
      </c>
      <c r="AZ73" s="480" t="str">
        <f t="shared" si="121"/>
        <v/>
      </c>
      <c r="BA73" s="476" t="str">
        <f t="shared" si="121"/>
        <v/>
      </c>
      <c r="BB73" s="476" t="str">
        <f t="shared" si="121"/>
        <v/>
      </c>
      <c r="BC73" s="477" t="str">
        <f t="shared" si="121"/>
        <v/>
      </c>
      <c r="BD73" s="478" t="str">
        <f t="shared" si="121"/>
        <v/>
      </c>
      <c r="BE73" s="476" t="str">
        <f t="shared" si="121"/>
        <v/>
      </c>
      <c r="BF73" s="476" t="str">
        <f t="shared" si="121"/>
        <v/>
      </c>
      <c r="BG73" s="479" t="str">
        <f t="shared" si="121"/>
        <v/>
      </c>
      <c r="BH73" s="480" t="str">
        <f t="shared" si="121"/>
        <v/>
      </c>
      <c r="BI73" s="476" t="str">
        <f t="shared" si="121"/>
        <v/>
      </c>
      <c r="BJ73" s="476" t="str">
        <f t="shared" si="121"/>
        <v/>
      </c>
      <c r="BK73" s="477" t="str">
        <f t="shared" si="121"/>
        <v/>
      </c>
      <c r="BL73" s="478" t="str">
        <f t="shared" si="121"/>
        <v/>
      </c>
      <c r="BM73" s="476" t="str">
        <f t="shared" si="121"/>
        <v/>
      </c>
      <c r="BN73" s="476" t="str">
        <f t="shared" si="120"/>
        <v/>
      </c>
      <c r="BO73" s="479" t="str">
        <f t="shared" si="120"/>
        <v/>
      </c>
      <c r="BP73" s="478" t="str">
        <f t="shared" si="120"/>
        <v/>
      </c>
      <c r="BQ73" s="476" t="str">
        <f t="shared" si="120"/>
        <v/>
      </c>
      <c r="BR73" s="476" t="str">
        <f t="shared" si="120"/>
        <v/>
      </c>
      <c r="BS73" s="479" t="str">
        <f t="shared" si="120"/>
        <v/>
      </c>
      <c r="BT73" s="480" t="str">
        <f t="shared" si="120"/>
        <v/>
      </c>
      <c r="BU73" s="476" t="str">
        <f t="shared" si="120"/>
        <v/>
      </c>
      <c r="BV73" s="476" t="str">
        <f t="shared" si="120"/>
        <v/>
      </c>
      <c r="BW73" s="481" t="str">
        <f t="shared" si="120"/>
        <v/>
      </c>
      <c r="BX73" s="461"/>
    </row>
    <row r="74" spans="1:76" ht="15.95" hidden="1" customHeight="1">
      <c r="A74" s="543"/>
      <c r="B74" s="472" t="s">
        <v>775</v>
      </c>
      <c r="C74" s="473"/>
      <c r="D74" s="473" t="s">
        <v>836</v>
      </c>
      <c r="E74" s="473" t="s">
        <v>831</v>
      </c>
      <c r="F74" s="419" t="s">
        <v>639</v>
      </c>
      <c r="G74" s="473" t="s">
        <v>831</v>
      </c>
      <c r="H74" s="473" t="s">
        <v>831</v>
      </c>
      <c r="I74" s="557"/>
      <c r="J74" s="551"/>
      <c r="K74" s="552"/>
      <c r="L74" s="474" t="s">
        <v>656</v>
      </c>
      <c r="M74" s="553"/>
      <c r="N74" s="554"/>
      <c r="O74" s="555"/>
      <c r="P74" s="552"/>
      <c r="Q74" s="474" t="s">
        <v>656</v>
      </c>
      <c r="R74" s="553"/>
      <c r="S74" s="556"/>
      <c r="T74" s="475" t="str">
        <f t="shared" si="123"/>
        <v/>
      </c>
      <c r="U74" s="476" t="str">
        <f t="shared" si="123"/>
        <v/>
      </c>
      <c r="V74" s="476" t="str">
        <f t="shared" si="123"/>
        <v/>
      </c>
      <c r="W74" s="477" t="str">
        <f t="shared" si="123"/>
        <v/>
      </c>
      <c r="X74" s="478" t="str">
        <f t="shared" si="123"/>
        <v/>
      </c>
      <c r="Y74" s="476" t="str">
        <f t="shared" si="123"/>
        <v/>
      </c>
      <c r="Z74" s="476" t="str">
        <f t="shared" si="123"/>
        <v/>
      </c>
      <c r="AA74" s="479" t="str">
        <f t="shared" si="123"/>
        <v/>
      </c>
      <c r="AB74" s="480" t="str">
        <f t="shared" si="123"/>
        <v/>
      </c>
      <c r="AC74" s="476" t="str">
        <f t="shared" si="123"/>
        <v/>
      </c>
      <c r="AD74" s="476" t="str">
        <f t="shared" si="123"/>
        <v/>
      </c>
      <c r="AE74" s="477" t="str">
        <f t="shared" si="123"/>
        <v/>
      </c>
      <c r="AF74" s="478" t="str">
        <f t="shared" si="123"/>
        <v/>
      </c>
      <c r="AG74" s="476" t="str">
        <f t="shared" si="123"/>
        <v/>
      </c>
      <c r="AH74" s="476" t="str">
        <f t="shared" si="123"/>
        <v/>
      </c>
      <c r="AI74" s="479" t="str">
        <f t="shared" si="123"/>
        <v/>
      </c>
      <c r="AJ74" s="480" t="str">
        <f t="shared" si="122"/>
        <v/>
      </c>
      <c r="AK74" s="476" t="str">
        <f t="shared" si="122"/>
        <v/>
      </c>
      <c r="AL74" s="476" t="str">
        <f t="shared" si="122"/>
        <v/>
      </c>
      <c r="AM74" s="477" t="str">
        <f t="shared" si="122"/>
        <v/>
      </c>
      <c r="AN74" s="478" t="str">
        <f t="shared" si="122"/>
        <v/>
      </c>
      <c r="AO74" s="476" t="str">
        <f t="shared" si="122"/>
        <v/>
      </c>
      <c r="AP74" s="476" t="str">
        <f t="shared" si="122"/>
        <v/>
      </c>
      <c r="AQ74" s="479" t="str">
        <f t="shared" si="122"/>
        <v/>
      </c>
      <c r="AR74" s="480" t="str">
        <f t="shared" si="122"/>
        <v/>
      </c>
      <c r="AS74" s="476" t="str">
        <f t="shared" si="122"/>
        <v/>
      </c>
      <c r="AT74" s="476" t="str">
        <f t="shared" si="122"/>
        <v/>
      </c>
      <c r="AU74" s="477" t="str">
        <f t="shared" si="122"/>
        <v/>
      </c>
      <c r="AV74" s="478" t="str">
        <f t="shared" si="122"/>
        <v/>
      </c>
      <c r="AW74" s="476" t="str">
        <f t="shared" si="122"/>
        <v/>
      </c>
      <c r="AX74" s="476" t="str">
        <f t="shared" si="122"/>
        <v/>
      </c>
      <c r="AY74" s="479" t="str">
        <f t="shared" si="121"/>
        <v/>
      </c>
      <c r="AZ74" s="480" t="str">
        <f t="shared" si="121"/>
        <v/>
      </c>
      <c r="BA74" s="476" t="str">
        <f t="shared" si="121"/>
        <v/>
      </c>
      <c r="BB74" s="476" t="str">
        <f t="shared" si="121"/>
        <v/>
      </c>
      <c r="BC74" s="477" t="str">
        <f t="shared" si="121"/>
        <v/>
      </c>
      <c r="BD74" s="478" t="str">
        <f t="shared" si="121"/>
        <v/>
      </c>
      <c r="BE74" s="476" t="str">
        <f t="shared" si="121"/>
        <v/>
      </c>
      <c r="BF74" s="476" t="str">
        <f t="shared" si="121"/>
        <v/>
      </c>
      <c r="BG74" s="479" t="str">
        <f t="shared" si="121"/>
        <v/>
      </c>
      <c r="BH74" s="480" t="str">
        <f t="shared" si="121"/>
        <v/>
      </c>
      <c r="BI74" s="476" t="str">
        <f t="shared" si="121"/>
        <v/>
      </c>
      <c r="BJ74" s="476" t="str">
        <f t="shared" si="121"/>
        <v/>
      </c>
      <c r="BK74" s="477" t="str">
        <f t="shared" si="121"/>
        <v/>
      </c>
      <c r="BL74" s="478" t="str">
        <f t="shared" si="121"/>
        <v/>
      </c>
      <c r="BM74" s="476" t="str">
        <f t="shared" si="121"/>
        <v/>
      </c>
      <c r="BN74" s="476" t="str">
        <f t="shared" si="120"/>
        <v/>
      </c>
      <c r="BO74" s="479" t="str">
        <f t="shared" si="120"/>
        <v/>
      </c>
      <c r="BP74" s="478" t="str">
        <f t="shared" si="120"/>
        <v/>
      </c>
      <c r="BQ74" s="476" t="str">
        <f t="shared" si="120"/>
        <v/>
      </c>
      <c r="BR74" s="476" t="str">
        <f t="shared" si="120"/>
        <v/>
      </c>
      <c r="BS74" s="479" t="str">
        <f t="shared" si="120"/>
        <v/>
      </c>
      <c r="BT74" s="480" t="str">
        <f t="shared" si="120"/>
        <v/>
      </c>
      <c r="BU74" s="476" t="str">
        <f t="shared" si="120"/>
        <v/>
      </c>
      <c r="BV74" s="476" t="str">
        <f t="shared" si="120"/>
        <v/>
      </c>
      <c r="BW74" s="481" t="str">
        <f t="shared" si="120"/>
        <v/>
      </c>
      <c r="BX74" s="461"/>
    </row>
    <row r="75" spans="1:76" ht="15.95" hidden="1" customHeight="1">
      <c r="A75" s="543"/>
      <c r="B75" s="472" t="s">
        <v>776</v>
      </c>
      <c r="C75" s="473"/>
      <c r="D75" s="473" t="s">
        <v>836</v>
      </c>
      <c r="E75" s="473" t="s">
        <v>831</v>
      </c>
      <c r="F75" s="419" t="s">
        <v>639</v>
      </c>
      <c r="G75" s="473" t="s">
        <v>831</v>
      </c>
      <c r="H75" s="473" t="s">
        <v>831</v>
      </c>
      <c r="I75" s="557"/>
      <c r="J75" s="551"/>
      <c r="K75" s="552"/>
      <c r="L75" s="474" t="s">
        <v>656</v>
      </c>
      <c r="M75" s="553"/>
      <c r="N75" s="554"/>
      <c r="O75" s="555"/>
      <c r="P75" s="552"/>
      <c r="Q75" s="474" t="s">
        <v>656</v>
      </c>
      <c r="R75" s="553"/>
      <c r="S75" s="556"/>
      <c r="T75" s="475" t="str">
        <f t="shared" si="123"/>
        <v/>
      </c>
      <c r="U75" s="476" t="str">
        <f t="shared" si="123"/>
        <v/>
      </c>
      <c r="V75" s="476" t="str">
        <f t="shared" si="123"/>
        <v/>
      </c>
      <c r="W75" s="477" t="str">
        <f t="shared" si="123"/>
        <v/>
      </c>
      <c r="X75" s="478" t="str">
        <f t="shared" si="123"/>
        <v/>
      </c>
      <c r="Y75" s="476" t="str">
        <f t="shared" si="123"/>
        <v/>
      </c>
      <c r="Z75" s="476" t="str">
        <f t="shared" si="123"/>
        <v/>
      </c>
      <c r="AA75" s="479" t="str">
        <f t="shared" si="123"/>
        <v/>
      </c>
      <c r="AB75" s="480" t="str">
        <f t="shared" si="123"/>
        <v/>
      </c>
      <c r="AC75" s="476" t="str">
        <f t="shared" si="123"/>
        <v/>
      </c>
      <c r="AD75" s="476" t="str">
        <f t="shared" si="123"/>
        <v/>
      </c>
      <c r="AE75" s="477" t="str">
        <f t="shared" si="123"/>
        <v/>
      </c>
      <c r="AF75" s="478" t="str">
        <f t="shared" si="123"/>
        <v/>
      </c>
      <c r="AG75" s="476" t="str">
        <f t="shared" si="123"/>
        <v/>
      </c>
      <c r="AH75" s="476" t="str">
        <f t="shared" si="123"/>
        <v/>
      </c>
      <c r="AI75" s="479" t="str">
        <f t="shared" si="123"/>
        <v/>
      </c>
      <c r="AJ75" s="480" t="str">
        <f t="shared" si="122"/>
        <v/>
      </c>
      <c r="AK75" s="476" t="str">
        <f t="shared" si="122"/>
        <v/>
      </c>
      <c r="AL75" s="476" t="str">
        <f t="shared" si="122"/>
        <v/>
      </c>
      <c r="AM75" s="477" t="str">
        <f t="shared" si="122"/>
        <v/>
      </c>
      <c r="AN75" s="478" t="str">
        <f t="shared" si="122"/>
        <v/>
      </c>
      <c r="AO75" s="476" t="str">
        <f t="shared" si="122"/>
        <v/>
      </c>
      <c r="AP75" s="476" t="str">
        <f t="shared" si="122"/>
        <v/>
      </c>
      <c r="AQ75" s="479" t="str">
        <f t="shared" si="122"/>
        <v/>
      </c>
      <c r="AR75" s="480" t="str">
        <f t="shared" si="122"/>
        <v/>
      </c>
      <c r="AS75" s="476" t="str">
        <f t="shared" si="122"/>
        <v/>
      </c>
      <c r="AT75" s="476" t="str">
        <f t="shared" si="122"/>
        <v/>
      </c>
      <c r="AU75" s="477" t="str">
        <f t="shared" si="122"/>
        <v/>
      </c>
      <c r="AV75" s="478" t="str">
        <f t="shared" si="122"/>
        <v/>
      </c>
      <c r="AW75" s="476" t="str">
        <f t="shared" si="122"/>
        <v/>
      </c>
      <c r="AX75" s="476" t="str">
        <f t="shared" si="122"/>
        <v/>
      </c>
      <c r="AY75" s="479" t="str">
        <f t="shared" si="121"/>
        <v/>
      </c>
      <c r="AZ75" s="480" t="str">
        <f t="shared" si="121"/>
        <v/>
      </c>
      <c r="BA75" s="476" t="str">
        <f t="shared" si="121"/>
        <v/>
      </c>
      <c r="BB75" s="476" t="str">
        <f t="shared" si="121"/>
        <v/>
      </c>
      <c r="BC75" s="477" t="str">
        <f t="shared" si="121"/>
        <v/>
      </c>
      <c r="BD75" s="478" t="str">
        <f t="shared" si="121"/>
        <v/>
      </c>
      <c r="BE75" s="476" t="str">
        <f t="shared" si="121"/>
        <v/>
      </c>
      <c r="BF75" s="476" t="str">
        <f t="shared" si="121"/>
        <v/>
      </c>
      <c r="BG75" s="479" t="str">
        <f t="shared" si="121"/>
        <v/>
      </c>
      <c r="BH75" s="480" t="str">
        <f t="shared" si="121"/>
        <v/>
      </c>
      <c r="BI75" s="476" t="str">
        <f t="shared" si="121"/>
        <v/>
      </c>
      <c r="BJ75" s="476" t="str">
        <f t="shared" si="121"/>
        <v/>
      </c>
      <c r="BK75" s="477" t="str">
        <f t="shared" si="121"/>
        <v/>
      </c>
      <c r="BL75" s="478" t="str">
        <f t="shared" si="121"/>
        <v/>
      </c>
      <c r="BM75" s="476" t="str">
        <f t="shared" si="121"/>
        <v/>
      </c>
      <c r="BN75" s="476" t="str">
        <f t="shared" si="120"/>
        <v/>
      </c>
      <c r="BO75" s="479" t="str">
        <f t="shared" si="120"/>
        <v/>
      </c>
      <c r="BP75" s="478" t="str">
        <f t="shared" si="120"/>
        <v/>
      </c>
      <c r="BQ75" s="476" t="str">
        <f t="shared" si="120"/>
        <v/>
      </c>
      <c r="BR75" s="476" t="str">
        <f t="shared" si="120"/>
        <v/>
      </c>
      <c r="BS75" s="479" t="str">
        <f t="shared" si="120"/>
        <v/>
      </c>
      <c r="BT75" s="480" t="str">
        <f t="shared" si="120"/>
        <v/>
      </c>
      <c r="BU75" s="476" t="str">
        <f t="shared" si="120"/>
        <v/>
      </c>
      <c r="BV75" s="476" t="str">
        <f t="shared" si="120"/>
        <v/>
      </c>
      <c r="BW75" s="481" t="str">
        <f t="shared" si="120"/>
        <v/>
      </c>
      <c r="BX75" s="461"/>
    </row>
    <row r="76" spans="1:76" ht="15.95" hidden="1" customHeight="1">
      <c r="A76" s="543"/>
      <c r="B76" s="472" t="s">
        <v>777</v>
      </c>
      <c r="C76" s="473"/>
      <c r="D76" s="473" t="s">
        <v>836</v>
      </c>
      <c r="E76" s="473" t="s">
        <v>831</v>
      </c>
      <c r="F76" s="419" t="s">
        <v>639</v>
      </c>
      <c r="G76" s="473" t="s">
        <v>831</v>
      </c>
      <c r="H76" s="473" t="s">
        <v>831</v>
      </c>
      <c r="I76" s="557"/>
      <c r="J76" s="551"/>
      <c r="K76" s="552"/>
      <c r="L76" s="474" t="s">
        <v>656</v>
      </c>
      <c r="M76" s="553"/>
      <c r="N76" s="554"/>
      <c r="O76" s="555"/>
      <c r="P76" s="552"/>
      <c r="Q76" s="474" t="s">
        <v>656</v>
      </c>
      <c r="R76" s="553"/>
      <c r="S76" s="556"/>
      <c r="T76" s="475" t="str">
        <f t="shared" si="123"/>
        <v/>
      </c>
      <c r="U76" s="476" t="str">
        <f t="shared" si="123"/>
        <v/>
      </c>
      <c r="V76" s="476" t="str">
        <f t="shared" si="123"/>
        <v/>
      </c>
      <c r="W76" s="477" t="str">
        <f t="shared" si="123"/>
        <v/>
      </c>
      <c r="X76" s="478" t="str">
        <f t="shared" si="123"/>
        <v/>
      </c>
      <c r="Y76" s="476" t="str">
        <f t="shared" si="123"/>
        <v/>
      </c>
      <c r="Z76" s="476" t="str">
        <f t="shared" si="123"/>
        <v/>
      </c>
      <c r="AA76" s="479" t="str">
        <f t="shared" si="123"/>
        <v/>
      </c>
      <c r="AB76" s="480" t="str">
        <f t="shared" si="123"/>
        <v/>
      </c>
      <c r="AC76" s="476" t="str">
        <f t="shared" si="123"/>
        <v/>
      </c>
      <c r="AD76" s="476" t="str">
        <f t="shared" si="123"/>
        <v/>
      </c>
      <c r="AE76" s="477" t="str">
        <f t="shared" si="123"/>
        <v/>
      </c>
      <c r="AF76" s="478" t="str">
        <f t="shared" si="123"/>
        <v/>
      </c>
      <c r="AG76" s="476" t="str">
        <f t="shared" si="123"/>
        <v/>
      </c>
      <c r="AH76" s="476" t="str">
        <f t="shared" si="123"/>
        <v/>
      </c>
      <c r="AI76" s="479" t="str">
        <f t="shared" si="123"/>
        <v/>
      </c>
      <c r="AJ76" s="480" t="str">
        <f t="shared" si="122"/>
        <v/>
      </c>
      <c r="AK76" s="476" t="str">
        <f t="shared" si="122"/>
        <v/>
      </c>
      <c r="AL76" s="476" t="str">
        <f t="shared" si="122"/>
        <v/>
      </c>
      <c r="AM76" s="477" t="str">
        <f t="shared" si="122"/>
        <v/>
      </c>
      <c r="AN76" s="478" t="str">
        <f t="shared" si="122"/>
        <v/>
      </c>
      <c r="AO76" s="476" t="str">
        <f t="shared" si="122"/>
        <v/>
      </c>
      <c r="AP76" s="476" t="str">
        <f t="shared" si="122"/>
        <v/>
      </c>
      <c r="AQ76" s="479" t="str">
        <f t="shared" si="122"/>
        <v/>
      </c>
      <c r="AR76" s="480" t="str">
        <f t="shared" si="122"/>
        <v/>
      </c>
      <c r="AS76" s="476" t="str">
        <f t="shared" si="122"/>
        <v/>
      </c>
      <c r="AT76" s="476" t="str">
        <f t="shared" si="122"/>
        <v/>
      </c>
      <c r="AU76" s="477" t="str">
        <f t="shared" si="122"/>
        <v/>
      </c>
      <c r="AV76" s="478" t="str">
        <f t="shared" si="122"/>
        <v/>
      </c>
      <c r="AW76" s="476" t="str">
        <f t="shared" si="122"/>
        <v/>
      </c>
      <c r="AX76" s="476" t="str">
        <f t="shared" si="122"/>
        <v/>
      </c>
      <c r="AY76" s="479" t="str">
        <f t="shared" si="121"/>
        <v/>
      </c>
      <c r="AZ76" s="480" t="str">
        <f t="shared" si="121"/>
        <v/>
      </c>
      <c r="BA76" s="476" t="str">
        <f t="shared" si="121"/>
        <v/>
      </c>
      <c r="BB76" s="476" t="str">
        <f t="shared" si="121"/>
        <v/>
      </c>
      <c r="BC76" s="477" t="str">
        <f t="shared" si="121"/>
        <v/>
      </c>
      <c r="BD76" s="478" t="str">
        <f t="shared" si="121"/>
        <v/>
      </c>
      <c r="BE76" s="476" t="str">
        <f t="shared" si="121"/>
        <v/>
      </c>
      <c r="BF76" s="476" t="str">
        <f t="shared" si="121"/>
        <v/>
      </c>
      <c r="BG76" s="479" t="str">
        <f t="shared" si="121"/>
        <v/>
      </c>
      <c r="BH76" s="480" t="str">
        <f t="shared" si="121"/>
        <v/>
      </c>
      <c r="BI76" s="476" t="str">
        <f t="shared" si="121"/>
        <v/>
      </c>
      <c r="BJ76" s="476" t="str">
        <f t="shared" si="121"/>
        <v/>
      </c>
      <c r="BK76" s="477" t="str">
        <f t="shared" si="121"/>
        <v/>
      </c>
      <c r="BL76" s="478" t="str">
        <f t="shared" si="121"/>
        <v/>
      </c>
      <c r="BM76" s="476" t="str">
        <f t="shared" si="121"/>
        <v/>
      </c>
      <c r="BN76" s="476" t="str">
        <f t="shared" si="120"/>
        <v/>
      </c>
      <c r="BO76" s="479" t="str">
        <f t="shared" si="120"/>
        <v/>
      </c>
      <c r="BP76" s="478" t="str">
        <f t="shared" si="120"/>
        <v/>
      </c>
      <c r="BQ76" s="476" t="str">
        <f t="shared" si="120"/>
        <v/>
      </c>
      <c r="BR76" s="476" t="str">
        <f t="shared" si="120"/>
        <v/>
      </c>
      <c r="BS76" s="479" t="str">
        <f t="shared" si="120"/>
        <v/>
      </c>
      <c r="BT76" s="480" t="str">
        <f t="shared" si="120"/>
        <v/>
      </c>
      <c r="BU76" s="476" t="str">
        <f t="shared" si="120"/>
        <v/>
      </c>
      <c r="BV76" s="476" t="str">
        <f t="shared" si="120"/>
        <v/>
      </c>
      <c r="BW76" s="481" t="str">
        <f t="shared" si="120"/>
        <v/>
      </c>
      <c r="BX76" s="461"/>
    </row>
    <row r="77" spans="1:76" ht="15.95" hidden="1" customHeight="1">
      <c r="A77" s="543"/>
      <c r="B77" s="472" t="s">
        <v>778</v>
      </c>
      <c r="C77" s="473"/>
      <c r="D77" s="473" t="s">
        <v>836</v>
      </c>
      <c r="E77" s="473" t="s">
        <v>831</v>
      </c>
      <c r="F77" s="419" t="s">
        <v>639</v>
      </c>
      <c r="G77" s="473" t="s">
        <v>831</v>
      </c>
      <c r="H77" s="473" t="s">
        <v>831</v>
      </c>
      <c r="I77" s="557"/>
      <c r="J77" s="551"/>
      <c r="K77" s="552"/>
      <c r="L77" s="474" t="s">
        <v>656</v>
      </c>
      <c r="M77" s="553"/>
      <c r="N77" s="554"/>
      <c r="O77" s="555"/>
      <c r="P77" s="552"/>
      <c r="Q77" s="474" t="s">
        <v>656</v>
      </c>
      <c r="R77" s="553"/>
      <c r="S77" s="556"/>
      <c r="T77" s="475" t="str">
        <f t="shared" si="123"/>
        <v/>
      </c>
      <c r="U77" s="476" t="str">
        <f t="shared" si="123"/>
        <v/>
      </c>
      <c r="V77" s="476" t="str">
        <f t="shared" si="123"/>
        <v/>
      </c>
      <c r="W77" s="477" t="str">
        <f t="shared" si="123"/>
        <v/>
      </c>
      <c r="X77" s="478" t="str">
        <f t="shared" si="123"/>
        <v/>
      </c>
      <c r="Y77" s="476" t="str">
        <f t="shared" si="123"/>
        <v/>
      </c>
      <c r="Z77" s="476" t="str">
        <f t="shared" si="123"/>
        <v/>
      </c>
      <c r="AA77" s="479" t="str">
        <f t="shared" si="123"/>
        <v/>
      </c>
      <c r="AB77" s="480" t="str">
        <f t="shared" si="123"/>
        <v/>
      </c>
      <c r="AC77" s="476" t="str">
        <f t="shared" si="123"/>
        <v/>
      </c>
      <c r="AD77" s="476" t="str">
        <f t="shared" si="123"/>
        <v/>
      </c>
      <c r="AE77" s="477" t="str">
        <f t="shared" si="123"/>
        <v/>
      </c>
      <c r="AF77" s="478" t="str">
        <f t="shared" si="123"/>
        <v/>
      </c>
      <c r="AG77" s="476" t="str">
        <f t="shared" si="123"/>
        <v/>
      </c>
      <c r="AH77" s="476" t="str">
        <f t="shared" si="123"/>
        <v/>
      </c>
      <c r="AI77" s="479" t="str">
        <f t="shared" si="123"/>
        <v/>
      </c>
      <c r="AJ77" s="480" t="str">
        <f t="shared" si="122"/>
        <v/>
      </c>
      <c r="AK77" s="476" t="str">
        <f t="shared" si="122"/>
        <v/>
      </c>
      <c r="AL77" s="476" t="str">
        <f t="shared" si="122"/>
        <v/>
      </c>
      <c r="AM77" s="477" t="str">
        <f t="shared" si="122"/>
        <v/>
      </c>
      <c r="AN77" s="478" t="str">
        <f t="shared" si="122"/>
        <v/>
      </c>
      <c r="AO77" s="476" t="str">
        <f t="shared" si="122"/>
        <v/>
      </c>
      <c r="AP77" s="476" t="str">
        <f t="shared" si="122"/>
        <v/>
      </c>
      <c r="AQ77" s="479" t="str">
        <f t="shared" si="122"/>
        <v/>
      </c>
      <c r="AR77" s="480" t="str">
        <f t="shared" si="122"/>
        <v/>
      </c>
      <c r="AS77" s="476" t="str">
        <f t="shared" si="122"/>
        <v/>
      </c>
      <c r="AT77" s="476" t="str">
        <f t="shared" si="122"/>
        <v/>
      </c>
      <c r="AU77" s="477" t="str">
        <f t="shared" si="122"/>
        <v/>
      </c>
      <c r="AV77" s="478" t="str">
        <f t="shared" si="122"/>
        <v/>
      </c>
      <c r="AW77" s="476" t="str">
        <f t="shared" si="122"/>
        <v/>
      </c>
      <c r="AX77" s="476" t="str">
        <f t="shared" si="122"/>
        <v/>
      </c>
      <c r="AY77" s="479" t="str">
        <f t="shared" si="121"/>
        <v/>
      </c>
      <c r="AZ77" s="480" t="str">
        <f t="shared" si="121"/>
        <v/>
      </c>
      <c r="BA77" s="476" t="str">
        <f t="shared" si="121"/>
        <v/>
      </c>
      <c r="BB77" s="476" t="str">
        <f t="shared" si="121"/>
        <v/>
      </c>
      <c r="BC77" s="477" t="str">
        <f t="shared" si="121"/>
        <v/>
      </c>
      <c r="BD77" s="478" t="str">
        <f t="shared" si="121"/>
        <v/>
      </c>
      <c r="BE77" s="476" t="str">
        <f t="shared" si="121"/>
        <v/>
      </c>
      <c r="BF77" s="476" t="str">
        <f t="shared" si="121"/>
        <v/>
      </c>
      <c r="BG77" s="479" t="str">
        <f t="shared" si="121"/>
        <v/>
      </c>
      <c r="BH77" s="480" t="str">
        <f t="shared" si="121"/>
        <v/>
      </c>
      <c r="BI77" s="476" t="str">
        <f t="shared" si="121"/>
        <v/>
      </c>
      <c r="BJ77" s="476" t="str">
        <f t="shared" si="121"/>
        <v/>
      </c>
      <c r="BK77" s="477" t="str">
        <f t="shared" si="121"/>
        <v/>
      </c>
      <c r="BL77" s="478" t="str">
        <f t="shared" si="121"/>
        <v/>
      </c>
      <c r="BM77" s="476" t="str">
        <f t="shared" si="121"/>
        <v/>
      </c>
      <c r="BN77" s="476" t="str">
        <f t="shared" si="120"/>
        <v/>
      </c>
      <c r="BO77" s="479" t="str">
        <f t="shared" si="120"/>
        <v/>
      </c>
      <c r="BP77" s="478" t="str">
        <f t="shared" si="120"/>
        <v/>
      </c>
      <c r="BQ77" s="476" t="str">
        <f t="shared" si="120"/>
        <v/>
      </c>
      <c r="BR77" s="476" t="str">
        <f t="shared" si="120"/>
        <v/>
      </c>
      <c r="BS77" s="479" t="str">
        <f t="shared" si="120"/>
        <v/>
      </c>
      <c r="BT77" s="480" t="str">
        <f t="shared" si="120"/>
        <v/>
      </c>
      <c r="BU77" s="476" t="str">
        <f t="shared" si="120"/>
        <v/>
      </c>
      <c r="BV77" s="476" t="str">
        <f t="shared" si="120"/>
        <v/>
      </c>
      <c r="BW77" s="481" t="str">
        <f t="shared" si="120"/>
        <v/>
      </c>
      <c r="BX77" s="461"/>
    </row>
    <row r="78" spans="1:76" ht="15.95" hidden="1" customHeight="1">
      <c r="A78" s="543"/>
      <c r="B78" s="472" t="s">
        <v>779</v>
      </c>
      <c r="C78" s="473"/>
      <c r="D78" s="473" t="s">
        <v>836</v>
      </c>
      <c r="E78" s="473" t="s">
        <v>831</v>
      </c>
      <c r="F78" s="419" t="s">
        <v>639</v>
      </c>
      <c r="G78" s="473" t="s">
        <v>831</v>
      </c>
      <c r="H78" s="473" t="s">
        <v>831</v>
      </c>
      <c r="I78" s="557"/>
      <c r="J78" s="551"/>
      <c r="K78" s="552"/>
      <c r="L78" s="474" t="s">
        <v>656</v>
      </c>
      <c r="M78" s="553"/>
      <c r="N78" s="554"/>
      <c r="O78" s="555"/>
      <c r="P78" s="552"/>
      <c r="Q78" s="474" t="s">
        <v>656</v>
      </c>
      <c r="R78" s="553"/>
      <c r="S78" s="556"/>
      <c r="T78" s="475" t="str">
        <f t="shared" si="123"/>
        <v/>
      </c>
      <c r="U78" s="476" t="str">
        <f t="shared" si="123"/>
        <v/>
      </c>
      <c r="V78" s="476" t="str">
        <f t="shared" si="123"/>
        <v/>
      </c>
      <c r="W78" s="477" t="str">
        <f t="shared" si="123"/>
        <v/>
      </c>
      <c r="X78" s="478" t="str">
        <f t="shared" si="123"/>
        <v/>
      </c>
      <c r="Y78" s="476" t="str">
        <f t="shared" si="123"/>
        <v/>
      </c>
      <c r="Z78" s="476" t="str">
        <f t="shared" si="123"/>
        <v/>
      </c>
      <c r="AA78" s="479" t="str">
        <f t="shared" si="123"/>
        <v/>
      </c>
      <c r="AB78" s="480" t="str">
        <f t="shared" si="123"/>
        <v/>
      </c>
      <c r="AC78" s="476" t="str">
        <f t="shared" si="123"/>
        <v/>
      </c>
      <c r="AD78" s="476" t="str">
        <f t="shared" si="123"/>
        <v/>
      </c>
      <c r="AE78" s="477" t="str">
        <f t="shared" si="123"/>
        <v/>
      </c>
      <c r="AF78" s="478" t="str">
        <f t="shared" si="123"/>
        <v/>
      </c>
      <c r="AG78" s="476" t="str">
        <f t="shared" si="123"/>
        <v/>
      </c>
      <c r="AH78" s="476" t="str">
        <f t="shared" si="123"/>
        <v/>
      </c>
      <c r="AI78" s="479" t="str">
        <f t="shared" si="123"/>
        <v/>
      </c>
      <c r="AJ78" s="480" t="str">
        <f t="shared" si="122"/>
        <v/>
      </c>
      <c r="AK78" s="476" t="str">
        <f t="shared" si="122"/>
        <v/>
      </c>
      <c r="AL78" s="476" t="str">
        <f t="shared" si="122"/>
        <v/>
      </c>
      <c r="AM78" s="477" t="str">
        <f t="shared" si="122"/>
        <v/>
      </c>
      <c r="AN78" s="478" t="str">
        <f t="shared" si="122"/>
        <v/>
      </c>
      <c r="AO78" s="476" t="str">
        <f t="shared" si="122"/>
        <v/>
      </c>
      <c r="AP78" s="476" t="str">
        <f t="shared" si="122"/>
        <v/>
      </c>
      <c r="AQ78" s="479" t="str">
        <f t="shared" si="122"/>
        <v/>
      </c>
      <c r="AR78" s="480" t="str">
        <f t="shared" si="122"/>
        <v/>
      </c>
      <c r="AS78" s="476" t="str">
        <f t="shared" si="122"/>
        <v/>
      </c>
      <c r="AT78" s="476" t="str">
        <f t="shared" si="122"/>
        <v/>
      </c>
      <c r="AU78" s="477" t="str">
        <f t="shared" si="122"/>
        <v/>
      </c>
      <c r="AV78" s="478" t="str">
        <f t="shared" si="122"/>
        <v/>
      </c>
      <c r="AW78" s="476" t="str">
        <f t="shared" si="122"/>
        <v/>
      </c>
      <c r="AX78" s="476" t="str">
        <f t="shared" si="122"/>
        <v/>
      </c>
      <c r="AY78" s="479" t="str">
        <f t="shared" si="121"/>
        <v/>
      </c>
      <c r="AZ78" s="480" t="str">
        <f t="shared" si="121"/>
        <v/>
      </c>
      <c r="BA78" s="476" t="str">
        <f t="shared" si="121"/>
        <v/>
      </c>
      <c r="BB78" s="476" t="str">
        <f t="shared" si="121"/>
        <v/>
      </c>
      <c r="BC78" s="477" t="str">
        <f t="shared" si="121"/>
        <v/>
      </c>
      <c r="BD78" s="478" t="str">
        <f t="shared" si="121"/>
        <v/>
      </c>
      <c r="BE78" s="476" t="str">
        <f t="shared" si="121"/>
        <v/>
      </c>
      <c r="BF78" s="476" t="str">
        <f t="shared" si="121"/>
        <v/>
      </c>
      <c r="BG78" s="479" t="str">
        <f t="shared" si="121"/>
        <v/>
      </c>
      <c r="BH78" s="480" t="str">
        <f t="shared" si="121"/>
        <v/>
      </c>
      <c r="BI78" s="476" t="str">
        <f t="shared" si="121"/>
        <v/>
      </c>
      <c r="BJ78" s="476" t="str">
        <f t="shared" si="121"/>
        <v/>
      </c>
      <c r="BK78" s="477" t="str">
        <f t="shared" si="121"/>
        <v/>
      </c>
      <c r="BL78" s="478" t="str">
        <f t="shared" si="121"/>
        <v/>
      </c>
      <c r="BM78" s="476" t="str">
        <f t="shared" si="121"/>
        <v/>
      </c>
      <c r="BN78" s="476" t="str">
        <f t="shared" si="120"/>
        <v/>
      </c>
      <c r="BO78" s="479" t="str">
        <f t="shared" si="120"/>
        <v/>
      </c>
      <c r="BP78" s="478" t="str">
        <f t="shared" si="120"/>
        <v/>
      </c>
      <c r="BQ78" s="476" t="str">
        <f t="shared" si="120"/>
        <v/>
      </c>
      <c r="BR78" s="476" t="str">
        <f t="shared" si="120"/>
        <v/>
      </c>
      <c r="BS78" s="479" t="str">
        <f t="shared" si="120"/>
        <v/>
      </c>
      <c r="BT78" s="480" t="str">
        <f t="shared" si="120"/>
        <v/>
      </c>
      <c r="BU78" s="476" t="str">
        <f t="shared" si="120"/>
        <v/>
      </c>
      <c r="BV78" s="476" t="str">
        <f t="shared" si="120"/>
        <v/>
      </c>
      <c r="BW78" s="481" t="str">
        <f t="shared" si="120"/>
        <v/>
      </c>
      <c r="BX78" s="461"/>
    </row>
    <row r="79" spans="1:76" ht="15.95" hidden="1" customHeight="1">
      <c r="A79" s="491"/>
      <c r="B79" s="472" t="s">
        <v>780</v>
      </c>
      <c r="C79" s="473"/>
      <c r="D79" s="473" t="s">
        <v>836</v>
      </c>
      <c r="E79" s="473" t="s">
        <v>831</v>
      </c>
      <c r="F79" s="419" t="s">
        <v>639</v>
      </c>
      <c r="G79" s="473" t="s">
        <v>831</v>
      </c>
      <c r="H79" s="473" t="s">
        <v>831</v>
      </c>
      <c r="I79" s="557"/>
      <c r="J79" s="551"/>
      <c r="K79" s="552"/>
      <c r="L79" s="474" t="s">
        <v>656</v>
      </c>
      <c r="M79" s="553"/>
      <c r="N79" s="554"/>
      <c r="O79" s="555"/>
      <c r="P79" s="552"/>
      <c r="Q79" s="474" t="s">
        <v>656</v>
      </c>
      <c r="R79" s="553"/>
      <c r="S79" s="556"/>
      <c r="T79" s="475" t="str">
        <f t="shared" si="123"/>
        <v/>
      </c>
      <c r="U79" s="476" t="str">
        <f t="shared" si="123"/>
        <v/>
      </c>
      <c r="V79" s="476" t="str">
        <f t="shared" si="123"/>
        <v/>
      </c>
      <c r="W79" s="477" t="str">
        <f t="shared" si="123"/>
        <v/>
      </c>
      <c r="X79" s="478" t="str">
        <f t="shared" si="123"/>
        <v/>
      </c>
      <c r="Y79" s="476" t="str">
        <f t="shared" si="123"/>
        <v/>
      </c>
      <c r="Z79" s="476" t="str">
        <f t="shared" si="123"/>
        <v/>
      </c>
      <c r="AA79" s="479" t="str">
        <f t="shared" si="123"/>
        <v/>
      </c>
      <c r="AB79" s="480" t="str">
        <f t="shared" si="123"/>
        <v/>
      </c>
      <c r="AC79" s="476" t="str">
        <f t="shared" si="123"/>
        <v/>
      </c>
      <c r="AD79" s="476" t="str">
        <f t="shared" si="123"/>
        <v/>
      </c>
      <c r="AE79" s="477" t="str">
        <f t="shared" si="123"/>
        <v/>
      </c>
      <c r="AF79" s="478" t="str">
        <f t="shared" si="123"/>
        <v/>
      </c>
      <c r="AG79" s="476" t="str">
        <f t="shared" si="123"/>
        <v/>
      </c>
      <c r="AH79" s="476" t="str">
        <f t="shared" si="123"/>
        <v/>
      </c>
      <c r="AI79" s="479" t="str">
        <f t="shared" si="123"/>
        <v/>
      </c>
      <c r="AJ79" s="480" t="str">
        <f t="shared" si="122"/>
        <v/>
      </c>
      <c r="AK79" s="476" t="str">
        <f t="shared" si="122"/>
        <v/>
      </c>
      <c r="AL79" s="476" t="str">
        <f t="shared" si="122"/>
        <v/>
      </c>
      <c r="AM79" s="477" t="str">
        <f t="shared" si="122"/>
        <v/>
      </c>
      <c r="AN79" s="478" t="str">
        <f t="shared" si="122"/>
        <v/>
      </c>
      <c r="AO79" s="476" t="str">
        <f t="shared" si="122"/>
        <v/>
      </c>
      <c r="AP79" s="476" t="str">
        <f t="shared" si="122"/>
        <v/>
      </c>
      <c r="AQ79" s="479" t="str">
        <f t="shared" si="122"/>
        <v/>
      </c>
      <c r="AR79" s="480" t="str">
        <f t="shared" si="122"/>
        <v/>
      </c>
      <c r="AS79" s="476" t="str">
        <f t="shared" si="122"/>
        <v/>
      </c>
      <c r="AT79" s="476" t="str">
        <f t="shared" si="122"/>
        <v/>
      </c>
      <c r="AU79" s="477" t="str">
        <f t="shared" si="122"/>
        <v/>
      </c>
      <c r="AV79" s="478" t="str">
        <f t="shared" si="122"/>
        <v/>
      </c>
      <c r="AW79" s="476" t="str">
        <f t="shared" si="122"/>
        <v/>
      </c>
      <c r="AX79" s="476" t="str">
        <f t="shared" si="122"/>
        <v/>
      </c>
      <c r="AY79" s="479" t="str">
        <f t="shared" si="121"/>
        <v/>
      </c>
      <c r="AZ79" s="480" t="str">
        <f t="shared" si="121"/>
        <v/>
      </c>
      <c r="BA79" s="476" t="str">
        <f t="shared" si="121"/>
        <v/>
      </c>
      <c r="BB79" s="476" t="str">
        <f t="shared" si="121"/>
        <v/>
      </c>
      <c r="BC79" s="477" t="str">
        <f t="shared" si="121"/>
        <v/>
      </c>
      <c r="BD79" s="478" t="str">
        <f t="shared" si="121"/>
        <v/>
      </c>
      <c r="BE79" s="476" t="str">
        <f t="shared" si="121"/>
        <v/>
      </c>
      <c r="BF79" s="476" t="str">
        <f t="shared" si="121"/>
        <v/>
      </c>
      <c r="BG79" s="479" t="str">
        <f t="shared" si="121"/>
        <v/>
      </c>
      <c r="BH79" s="480" t="str">
        <f t="shared" si="121"/>
        <v/>
      </c>
      <c r="BI79" s="476" t="str">
        <f t="shared" si="121"/>
        <v/>
      </c>
      <c r="BJ79" s="476" t="str">
        <f t="shared" si="121"/>
        <v/>
      </c>
      <c r="BK79" s="477" t="str">
        <f t="shared" si="121"/>
        <v/>
      </c>
      <c r="BL79" s="478" t="str">
        <f t="shared" si="121"/>
        <v/>
      </c>
      <c r="BM79" s="476" t="str">
        <f t="shared" si="121"/>
        <v/>
      </c>
      <c r="BN79" s="476" t="str">
        <f t="shared" si="120"/>
        <v/>
      </c>
      <c r="BO79" s="479" t="str">
        <f t="shared" si="120"/>
        <v/>
      </c>
      <c r="BP79" s="478" t="str">
        <f t="shared" si="120"/>
        <v/>
      </c>
      <c r="BQ79" s="476" t="str">
        <f t="shared" si="120"/>
        <v/>
      </c>
      <c r="BR79" s="476" t="str">
        <f t="shared" si="120"/>
        <v/>
      </c>
      <c r="BS79" s="479" t="str">
        <f t="shared" si="120"/>
        <v/>
      </c>
      <c r="BT79" s="480" t="str">
        <f t="shared" si="120"/>
        <v/>
      </c>
      <c r="BU79" s="476" t="str">
        <f t="shared" si="120"/>
        <v/>
      </c>
      <c r="BV79" s="476" t="str">
        <f t="shared" si="120"/>
        <v/>
      </c>
      <c r="BW79" s="481" t="str">
        <f t="shared" si="120"/>
        <v/>
      </c>
      <c r="BX79" s="461"/>
    </row>
    <row r="80" spans="1:76" ht="15.95" hidden="1" customHeight="1">
      <c r="A80" s="491"/>
      <c r="B80" s="472" t="s">
        <v>781</v>
      </c>
      <c r="C80" s="473"/>
      <c r="D80" s="473" t="s">
        <v>836</v>
      </c>
      <c r="E80" s="473" t="s">
        <v>831</v>
      </c>
      <c r="F80" s="419" t="s">
        <v>639</v>
      </c>
      <c r="G80" s="473" t="s">
        <v>831</v>
      </c>
      <c r="H80" s="473" t="s">
        <v>831</v>
      </c>
      <c r="I80" s="557"/>
      <c r="J80" s="551"/>
      <c r="K80" s="552"/>
      <c r="L80" s="474" t="s">
        <v>656</v>
      </c>
      <c r="M80" s="553"/>
      <c r="N80" s="554"/>
      <c r="O80" s="555"/>
      <c r="P80" s="552"/>
      <c r="Q80" s="474" t="s">
        <v>656</v>
      </c>
      <c r="R80" s="553"/>
      <c r="S80" s="556"/>
      <c r="T80" s="475" t="str">
        <f t="shared" si="123"/>
        <v/>
      </c>
      <c r="U80" s="476" t="str">
        <f t="shared" si="123"/>
        <v/>
      </c>
      <c r="V80" s="476" t="str">
        <f t="shared" si="123"/>
        <v/>
      </c>
      <c r="W80" s="477" t="str">
        <f t="shared" si="123"/>
        <v/>
      </c>
      <c r="X80" s="478" t="str">
        <f t="shared" si="123"/>
        <v/>
      </c>
      <c r="Y80" s="476" t="str">
        <f t="shared" si="123"/>
        <v/>
      </c>
      <c r="Z80" s="476" t="str">
        <f t="shared" si="123"/>
        <v/>
      </c>
      <c r="AA80" s="479" t="str">
        <f t="shared" si="123"/>
        <v/>
      </c>
      <c r="AB80" s="480" t="str">
        <f t="shared" si="123"/>
        <v/>
      </c>
      <c r="AC80" s="476" t="str">
        <f t="shared" si="123"/>
        <v/>
      </c>
      <c r="AD80" s="476" t="str">
        <f t="shared" si="123"/>
        <v/>
      </c>
      <c r="AE80" s="477" t="str">
        <f t="shared" si="123"/>
        <v/>
      </c>
      <c r="AF80" s="478" t="str">
        <f t="shared" si="123"/>
        <v/>
      </c>
      <c r="AG80" s="476" t="str">
        <f t="shared" si="123"/>
        <v/>
      </c>
      <c r="AH80" s="476" t="str">
        <f t="shared" si="123"/>
        <v/>
      </c>
      <c r="AI80" s="479" t="str">
        <f t="shared" si="123"/>
        <v/>
      </c>
      <c r="AJ80" s="480" t="str">
        <f t="shared" si="122"/>
        <v/>
      </c>
      <c r="AK80" s="476" t="str">
        <f t="shared" si="122"/>
        <v/>
      </c>
      <c r="AL80" s="476" t="str">
        <f t="shared" si="122"/>
        <v/>
      </c>
      <c r="AM80" s="477" t="str">
        <f t="shared" si="122"/>
        <v/>
      </c>
      <c r="AN80" s="478" t="str">
        <f t="shared" si="122"/>
        <v/>
      </c>
      <c r="AO80" s="476" t="str">
        <f t="shared" si="122"/>
        <v/>
      </c>
      <c r="AP80" s="476" t="str">
        <f t="shared" si="122"/>
        <v/>
      </c>
      <c r="AQ80" s="479" t="str">
        <f t="shared" si="122"/>
        <v/>
      </c>
      <c r="AR80" s="480" t="str">
        <f t="shared" si="122"/>
        <v/>
      </c>
      <c r="AS80" s="476" t="str">
        <f t="shared" si="122"/>
        <v/>
      </c>
      <c r="AT80" s="476" t="str">
        <f t="shared" si="122"/>
        <v/>
      </c>
      <c r="AU80" s="477" t="str">
        <f t="shared" si="122"/>
        <v/>
      </c>
      <c r="AV80" s="478" t="str">
        <f t="shared" si="122"/>
        <v/>
      </c>
      <c r="AW80" s="476" t="str">
        <f t="shared" si="122"/>
        <v/>
      </c>
      <c r="AX80" s="476" t="str">
        <f t="shared" si="122"/>
        <v/>
      </c>
      <c r="AY80" s="479" t="str">
        <f t="shared" si="121"/>
        <v/>
      </c>
      <c r="AZ80" s="480" t="str">
        <f t="shared" si="121"/>
        <v/>
      </c>
      <c r="BA80" s="476" t="str">
        <f t="shared" si="121"/>
        <v/>
      </c>
      <c r="BB80" s="476" t="str">
        <f t="shared" si="121"/>
        <v/>
      </c>
      <c r="BC80" s="477" t="str">
        <f t="shared" si="121"/>
        <v/>
      </c>
      <c r="BD80" s="478" t="str">
        <f t="shared" si="121"/>
        <v/>
      </c>
      <c r="BE80" s="476" t="str">
        <f t="shared" si="121"/>
        <v/>
      </c>
      <c r="BF80" s="476" t="str">
        <f t="shared" si="121"/>
        <v/>
      </c>
      <c r="BG80" s="479" t="str">
        <f t="shared" si="121"/>
        <v/>
      </c>
      <c r="BH80" s="480" t="str">
        <f t="shared" si="121"/>
        <v/>
      </c>
      <c r="BI80" s="476" t="str">
        <f t="shared" si="121"/>
        <v/>
      </c>
      <c r="BJ80" s="476" t="str">
        <f t="shared" si="121"/>
        <v/>
      </c>
      <c r="BK80" s="477" t="str">
        <f t="shared" si="121"/>
        <v/>
      </c>
      <c r="BL80" s="478" t="str">
        <f t="shared" si="121"/>
        <v/>
      </c>
      <c r="BM80" s="476" t="str">
        <f t="shared" si="121"/>
        <v/>
      </c>
      <c r="BN80" s="476" t="str">
        <f t="shared" si="120"/>
        <v/>
      </c>
      <c r="BO80" s="479" t="str">
        <f t="shared" si="120"/>
        <v/>
      </c>
      <c r="BP80" s="478" t="str">
        <f t="shared" si="120"/>
        <v/>
      </c>
      <c r="BQ80" s="476" t="str">
        <f t="shared" si="120"/>
        <v/>
      </c>
      <c r="BR80" s="476" t="str">
        <f t="shared" si="120"/>
        <v/>
      </c>
      <c r="BS80" s="479" t="str">
        <f t="shared" si="120"/>
        <v/>
      </c>
      <c r="BT80" s="480" t="str">
        <f t="shared" si="120"/>
        <v/>
      </c>
      <c r="BU80" s="476" t="str">
        <f t="shared" si="120"/>
        <v/>
      </c>
      <c r="BV80" s="476" t="str">
        <f t="shared" si="120"/>
        <v/>
      </c>
      <c r="BW80" s="481" t="str">
        <f t="shared" si="120"/>
        <v/>
      </c>
      <c r="BX80" s="461"/>
    </row>
    <row r="81" spans="1:76" ht="15.95" hidden="1" customHeight="1">
      <c r="A81" s="491"/>
      <c r="B81" s="472" t="s">
        <v>782</v>
      </c>
      <c r="C81" s="473"/>
      <c r="D81" s="473" t="s">
        <v>836</v>
      </c>
      <c r="E81" s="473" t="s">
        <v>831</v>
      </c>
      <c r="F81" s="419" t="s">
        <v>639</v>
      </c>
      <c r="G81" s="473" t="s">
        <v>831</v>
      </c>
      <c r="H81" s="473" t="s">
        <v>831</v>
      </c>
      <c r="I81" s="557"/>
      <c r="J81" s="551"/>
      <c r="K81" s="552"/>
      <c r="L81" s="474" t="s">
        <v>656</v>
      </c>
      <c r="M81" s="553"/>
      <c r="N81" s="554"/>
      <c r="O81" s="555"/>
      <c r="P81" s="552"/>
      <c r="Q81" s="474" t="s">
        <v>656</v>
      </c>
      <c r="R81" s="553"/>
      <c r="S81" s="556"/>
      <c r="T81" s="475" t="str">
        <f t="shared" si="123"/>
        <v/>
      </c>
      <c r="U81" s="476" t="str">
        <f t="shared" si="123"/>
        <v/>
      </c>
      <c r="V81" s="476" t="str">
        <f t="shared" si="123"/>
        <v/>
      </c>
      <c r="W81" s="477" t="str">
        <f t="shared" si="123"/>
        <v/>
      </c>
      <c r="X81" s="478" t="str">
        <f t="shared" si="123"/>
        <v/>
      </c>
      <c r="Y81" s="476" t="str">
        <f t="shared" si="123"/>
        <v/>
      </c>
      <c r="Z81" s="476" t="str">
        <f t="shared" si="123"/>
        <v/>
      </c>
      <c r="AA81" s="479" t="str">
        <f t="shared" si="123"/>
        <v/>
      </c>
      <c r="AB81" s="480" t="str">
        <f t="shared" si="123"/>
        <v/>
      </c>
      <c r="AC81" s="476" t="str">
        <f t="shared" si="123"/>
        <v/>
      </c>
      <c r="AD81" s="476" t="str">
        <f t="shared" si="123"/>
        <v/>
      </c>
      <c r="AE81" s="477" t="str">
        <f t="shared" si="123"/>
        <v/>
      </c>
      <c r="AF81" s="478" t="str">
        <f t="shared" si="123"/>
        <v/>
      </c>
      <c r="AG81" s="476" t="str">
        <f t="shared" si="123"/>
        <v/>
      </c>
      <c r="AH81" s="476" t="str">
        <f t="shared" si="123"/>
        <v/>
      </c>
      <c r="AI81" s="479" t="str">
        <f t="shared" si="123"/>
        <v/>
      </c>
      <c r="AJ81" s="480" t="str">
        <f t="shared" si="122"/>
        <v/>
      </c>
      <c r="AK81" s="476" t="str">
        <f t="shared" si="122"/>
        <v/>
      </c>
      <c r="AL81" s="476" t="str">
        <f t="shared" si="122"/>
        <v/>
      </c>
      <c r="AM81" s="477" t="str">
        <f t="shared" si="122"/>
        <v/>
      </c>
      <c r="AN81" s="478" t="str">
        <f t="shared" si="122"/>
        <v/>
      </c>
      <c r="AO81" s="476" t="str">
        <f t="shared" si="122"/>
        <v/>
      </c>
      <c r="AP81" s="476" t="str">
        <f t="shared" si="122"/>
        <v/>
      </c>
      <c r="AQ81" s="479" t="str">
        <f t="shared" si="122"/>
        <v/>
      </c>
      <c r="AR81" s="480" t="str">
        <f t="shared" si="122"/>
        <v/>
      </c>
      <c r="AS81" s="476" t="str">
        <f t="shared" si="122"/>
        <v/>
      </c>
      <c r="AT81" s="476" t="str">
        <f t="shared" si="122"/>
        <v/>
      </c>
      <c r="AU81" s="477" t="str">
        <f t="shared" si="122"/>
        <v/>
      </c>
      <c r="AV81" s="478" t="str">
        <f t="shared" si="122"/>
        <v/>
      </c>
      <c r="AW81" s="476" t="str">
        <f t="shared" si="122"/>
        <v/>
      </c>
      <c r="AX81" s="476" t="str">
        <f t="shared" si="122"/>
        <v/>
      </c>
      <c r="AY81" s="479" t="str">
        <f t="shared" si="122"/>
        <v/>
      </c>
      <c r="AZ81" s="480" t="str">
        <f t="shared" si="121"/>
        <v/>
      </c>
      <c r="BA81" s="476" t="str">
        <f t="shared" si="121"/>
        <v/>
      </c>
      <c r="BB81" s="476" t="str">
        <f t="shared" si="121"/>
        <v/>
      </c>
      <c r="BC81" s="477" t="str">
        <f t="shared" si="121"/>
        <v/>
      </c>
      <c r="BD81" s="478" t="str">
        <f t="shared" si="121"/>
        <v/>
      </c>
      <c r="BE81" s="476" t="str">
        <f t="shared" si="121"/>
        <v/>
      </c>
      <c r="BF81" s="476" t="str">
        <f t="shared" si="121"/>
        <v/>
      </c>
      <c r="BG81" s="479" t="str">
        <f t="shared" si="121"/>
        <v/>
      </c>
      <c r="BH81" s="480" t="str">
        <f t="shared" si="121"/>
        <v/>
      </c>
      <c r="BI81" s="476" t="str">
        <f t="shared" si="121"/>
        <v/>
      </c>
      <c r="BJ81" s="476" t="str">
        <f t="shared" si="121"/>
        <v/>
      </c>
      <c r="BK81" s="477" t="str">
        <f t="shared" si="121"/>
        <v/>
      </c>
      <c r="BL81" s="478" t="str">
        <f t="shared" si="121"/>
        <v/>
      </c>
      <c r="BM81" s="476" t="str">
        <f t="shared" si="121"/>
        <v/>
      </c>
      <c r="BN81" s="476" t="str">
        <f t="shared" ref="BN81:BW96" si="124">IF($O81="",IF(OR($J81="",$M81=""),"",IF(AND(BN$18&gt;=1*($J81&amp;":"&amp;$K81),BN$18&lt;=1*($M81&amp;":"&amp;$N81)),1,"")),IF(OR($J81="",$M81=""),"",IF(AND(BN$18&gt;=1*($J81&amp;":"&amp;$K81),BN$18&lt;=1*($M81&amp;":"&amp;$N81)),IF(AND(BN$18&gt;=1*($O81&amp;":"&amp;$P81),BN$18&lt;=1*($R81&amp;":"&amp;$S81)), "休",1),"")))</f>
        <v/>
      </c>
      <c r="BO81" s="479" t="str">
        <f t="shared" si="124"/>
        <v/>
      </c>
      <c r="BP81" s="478" t="str">
        <f t="shared" si="124"/>
        <v/>
      </c>
      <c r="BQ81" s="476" t="str">
        <f t="shared" si="124"/>
        <v/>
      </c>
      <c r="BR81" s="476" t="str">
        <f t="shared" si="124"/>
        <v/>
      </c>
      <c r="BS81" s="479" t="str">
        <f t="shared" si="124"/>
        <v/>
      </c>
      <c r="BT81" s="480" t="str">
        <f t="shared" si="124"/>
        <v/>
      </c>
      <c r="BU81" s="476" t="str">
        <f t="shared" si="124"/>
        <v/>
      </c>
      <c r="BV81" s="476" t="str">
        <f t="shared" si="124"/>
        <v/>
      </c>
      <c r="BW81" s="481" t="str">
        <f t="shared" si="124"/>
        <v/>
      </c>
      <c r="BX81" s="461"/>
    </row>
    <row r="82" spans="1:76" ht="15.95" hidden="1" customHeight="1">
      <c r="A82" s="491"/>
      <c r="B82" s="472" t="s">
        <v>783</v>
      </c>
      <c r="C82" s="473"/>
      <c r="D82" s="473" t="s">
        <v>836</v>
      </c>
      <c r="E82" s="473" t="s">
        <v>831</v>
      </c>
      <c r="F82" s="419" t="s">
        <v>639</v>
      </c>
      <c r="G82" s="473" t="s">
        <v>831</v>
      </c>
      <c r="H82" s="473" t="s">
        <v>831</v>
      </c>
      <c r="I82" s="557"/>
      <c r="J82" s="551"/>
      <c r="K82" s="552"/>
      <c r="L82" s="474" t="s">
        <v>656</v>
      </c>
      <c r="M82" s="553"/>
      <c r="N82" s="554"/>
      <c r="O82" s="555"/>
      <c r="P82" s="552"/>
      <c r="Q82" s="474" t="s">
        <v>656</v>
      </c>
      <c r="R82" s="553"/>
      <c r="S82" s="556"/>
      <c r="T82" s="475" t="str">
        <f t="shared" si="123"/>
        <v/>
      </c>
      <c r="U82" s="476" t="str">
        <f t="shared" si="123"/>
        <v/>
      </c>
      <c r="V82" s="476" t="str">
        <f t="shared" si="123"/>
        <v/>
      </c>
      <c r="W82" s="477" t="str">
        <f t="shared" si="123"/>
        <v/>
      </c>
      <c r="X82" s="478" t="str">
        <f t="shared" si="123"/>
        <v/>
      </c>
      <c r="Y82" s="476" t="str">
        <f t="shared" si="123"/>
        <v/>
      </c>
      <c r="Z82" s="476" t="str">
        <f t="shared" si="123"/>
        <v/>
      </c>
      <c r="AA82" s="479" t="str">
        <f t="shared" si="123"/>
        <v/>
      </c>
      <c r="AB82" s="480" t="str">
        <f t="shared" si="123"/>
        <v/>
      </c>
      <c r="AC82" s="476" t="str">
        <f t="shared" si="123"/>
        <v/>
      </c>
      <c r="AD82" s="476" t="str">
        <f t="shared" si="123"/>
        <v/>
      </c>
      <c r="AE82" s="477" t="str">
        <f t="shared" si="123"/>
        <v/>
      </c>
      <c r="AF82" s="478" t="str">
        <f t="shared" si="123"/>
        <v/>
      </c>
      <c r="AG82" s="476" t="str">
        <f t="shared" si="123"/>
        <v/>
      </c>
      <c r="AH82" s="476" t="str">
        <f t="shared" si="123"/>
        <v/>
      </c>
      <c r="AI82" s="479" t="str">
        <f t="shared" si="123"/>
        <v/>
      </c>
      <c r="AJ82" s="480" t="str">
        <f t="shared" si="122"/>
        <v/>
      </c>
      <c r="AK82" s="476" t="str">
        <f t="shared" si="122"/>
        <v/>
      </c>
      <c r="AL82" s="476" t="str">
        <f t="shared" si="122"/>
        <v/>
      </c>
      <c r="AM82" s="477" t="str">
        <f t="shared" si="122"/>
        <v/>
      </c>
      <c r="AN82" s="478" t="str">
        <f t="shared" si="122"/>
        <v/>
      </c>
      <c r="AO82" s="476" t="str">
        <f t="shared" si="122"/>
        <v/>
      </c>
      <c r="AP82" s="476" t="str">
        <f t="shared" si="122"/>
        <v/>
      </c>
      <c r="AQ82" s="479" t="str">
        <f t="shared" si="122"/>
        <v/>
      </c>
      <c r="AR82" s="480" t="str">
        <f t="shared" si="122"/>
        <v/>
      </c>
      <c r="AS82" s="476" t="str">
        <f t="shared" si="122"/>
        <v/>
      </c>
      <c r="AT82" s="476" t="str">
        <f t="shared" si="122"/>
        <v/>
      </c>
      <c r="AU82" s="477" t="str">
        <f t="shared" si="122"/>
        <v/>
      </c>
      <c r="AV82" s="478" t="str">
        <f t="shared" si="122"/>
        <v/>
      </c>
      <c r="AW82" s="476" t="str">
        <f t="shared" si="122"/>
        <v/>
      </c>
      <c r="AX82" s="476" t="str">
        <f t="shared" si="122"/>
        <v/>
      </c>
      <c r="AY82" s="479" t="str">
        <f t="shared" si="122"/>
        <v/>
      </c>
      <c r="AZ82" s="480" t="str">
        <f t="shared" ref="AZ82:BO97" si="125">IF($O82="",IF(OR($J82="",$M82=""),"",IF(AND(AZ$18&gt;=1*($J82&amp;":"&amp;$K82),AZ$18&lt;=1*($M82&amp;":"&amp;$N82)),1,"")),IF(OR($J82="",$M82=""),"",IF(AND(AZ$18&gt;=1*($J82&amp;":"&amp;$K82),AZ$18&lt;=1*($M82&amp;":"&amp;$N82)),IF(AND(AZ$18&gt;=1*($O82&amp;":"&amp;$P82),AZ$18&lt;=1*($R82&amp;":"&amp;$S82)), "休",1),"")))</f>
        <v/>
      </c>
      <c r="BA82" s="476" t="str">
        <f t="shared" si="125"/>
        <v/>
      </c>
      <c r="BB82" s="476" t="str">
        <f t="shared" si="125"/>
        <v/>
      </c>
      <c r="BC82" s="477" t="str">
        <f t="shared" si="125"/>
        <v/>
      </c>
      <c r="BD82" s="478" t="str">
        <f t="shared" si="125"/>
        <v/>
      </c>
      <c r="BE82" s="476" t="str">
        <f t="shared" si="125"/>
        <v/>
      </c>
      <c r="BF82" s="476" t="str">
        <f t="shared" si="125"/>
        <v/>
      </c>
      <c r="BG82" s="479" t="str">
        <f t="shared" si="125"/>
        <v/>
      </c>
      <c r="BH82" s="480" t="str">
        <f t="shared" si="125"/>
        <v/>
      </c>
      <c r="BI82" s="476" t="str">
        <f t="shared" si="125"/>
        <v/>
      </c>
      <c r="BJ82" s="476" t="str">
        <f t="shared" si="125"/>
        <v/>
      </c>
      <c r="BK82" s="477" t="str">
        <f t="shared" si="125"/>
        <v/>
      </c>
      <c r="BL82" s="478" t="str">
        <f t="shared" si="125"/>
        <v/>
      </c>
      <c r="BM82" s="476" t="str">
        <f t="shared" si="125"/>
        <v/>
      </c>
      <c r="BN82" s="476" t="str">
        <f t="shared" si="125"/>
        <v/>
      </c>
      <c r="BO82" s="479" t="str">
        <f t="shared" si="125"/>
        <v/>
      </c>
      <c r="BP82" s="478" t="str">
        <f t="shared" si="124"/>
        <v/>
      </c>
      <c r="BQ82" s="476" t="str">
        <f t="shared" si="124"/>
        <v/>
      </c>
      <c r="BR82" s="476" t="str">
        <f t="shared" si="124"/>
        <v/>
      </c>
      <c r="BS82" s="479" t="str">
        <f t="shared" si="124"/>
        <v/>
      </c>
      <c r="BT82" s="480" t="str">
        <f t="shared" si="124"/>
        <v/>
      </c>
      <c r="BU82" s="476" t="str">
        <f t="shared" si="124"/>
        <v/>
      </c>
      <c r="BV82" s="476" t="str">
        <f t="shared" si="124"/>
        <v/>
      </c>
      <c r="BW82" s="481" t="str">
        <f t="shared" si="124"/>
        <v/>
      </c>
      <c r="BX82" s="461"/>
    </row>
    <row r="83" spans="1:76" ht="15.95" hidden="1" customHeight="1">
      <c r="A83" s="491"/>
      <c r="B83" s="472" t="s">
        <v>784</v>
      </c>
      <c r="C83" s="473"/>
      <c r="D83" s="473" t="s">
        <v>836</v>
      </c>
      <c r="E83" s="473" t="s">
        <v>831</v>
      </c>
      <c r="F83" s="419" t="s">
        <v>639</v>
      </c>
      <c r="G83" s="473" t="s">
        <v>831</v>
      </c>
      <c r="H83" s="473" t="s">
        <v>831</v>
      </c>
      <c r="I83" s="557"/>
      <c r="J83" s="551"/>
      <c r="K83" s="552"/>
      <c r="L83" s="474" t="s">
        <v>656</v>
      </c>
      <c r="M83" s="553"/>
      <c r="N83" s="554"/>
      <c r="O83" s="555"/>
      <c r="P83" s="552"/>
      <c r="Q83" s="474" t="s">
        <v>656</v>
      </c>
      <c r="R83" s="553"/>
      <c r="S83" s="556"/>
      <c r="T83" s="475" t="str">
        <f t="shared" si="123"/>
        <v/>
      </c>
      <c r="U83" s="476" t="str">
        <f t="shared" si="123"/>
        <v/>
      </c>
      <c r="V83" s="476" t="str">
        <f t="shared" si="123"/>
        <v/>
      </c>
      <c r="W83" s="477" t="str">
        <f t="shared" si="123"/>
        <v/>
      </c>
      <c r="X83" s="478" t="str">
        <f t="shared" si="123"/>
        <v/>
      </c>
      <c r="Y83" s="476" t="str">
        <f t="shared" si="123"/>
        <v/>
      </c>
      <c r="Z83" s="476" t="str">
        <f t="shared" si="123"/>
        <v/>
      </c>
      <c r="AA83" s="479" t="str">
        <f t="shared" si="123"/>
        <v/>
      </c>
      <c r="AB83" s="480" t="str">
        <f t="shared" si="123"/>
        <v/>
      </c>
      <c r="AC83" s="476" t="str">
        <f t="shared" si="123"/>
        <v/>
      </c>
      <c r="AD83" s="476" t="str">
        <f t="shared" si="123"/>
        <v/>
      </c>
      <c r="AE83" s="477" t="str">
        <f t="shared" si="123"/>
        <v/>
      </c>
      <c r="AF83" s="478" t="str">
        <f t="shared" si="123"/>
        <v/>
      </c>
      <c r="AG83" s="476" t="str">
        <f t="shared" si="123"/>
        <v/>
      </c>
      <c r="AH83" s="476" t="str">
        <f t="shared" si="123"/>
        <v/>
      </c>
      <c r="AI83" s="479" t="str">
        <f t="shared" ref="AI83:AX98" si="126">IF($O83="",IF(OR($J83="",$M83=""),"",IF(AND(AI$18&gt;=1*($J83&amp;":"&amp;$K83),AI$18&lt;=1*($M83&amp;":"&amp;$N83)),1,"")),IF(OR($J83="",$M83=""),"",IF(AND(AI$18&gt;=1*($J83&amp;":"&amp;$K83),AI$18&lt;=1*($M83&amp;":"&amp;$N83)),IF(AND(AI$18&gt;=1*($O83&amp;":"&amp;$P83),AI$18&lt;=1*($R83&amp;":"&amp;$S83)), "休",1),"")))</f>
        <v/>
      </c>
      <c r="AJ83" s="480" t="str">
        <f t="shared" si="126"/>
        <v/>
      </c>
      <c r="AK83" s="476" t="str">
        <f t="shared" si="126"/>
        <v/>
      </c>
      <c r="AL83" s="476" t="str">
        <f t="shared" si="126"/>
        <v/>
      </c>
      <c r="AM83" s="477" t="str">
        <f t="shared" si="126"/>
        <v/>
      </c>
      <c r="AN83" s="478" t="str">
        <f t="shared" si="126"/>
        <v/>
      </c>
      <c r="AO83" s="476" t="str">
        <f t="shared" si="126"/>
        <v/>
      </c>
      <c r="AP83" s="476" t="str">
        <f t="shared" si="126"/>
        <v/>
      </c>
      <c r="AQ83" s="479" t="str">
        <f t="shared" si="126"/>
        <v/>
      </c>
      <c r="AR83" s="480" t="str">
        <f t="shared" si="126"/>
        <v/>
      </c>
      <c r="AS83" s="476" t="str">
        <f t="shared" si="126"/>
        <v/>
      </c>
      <c r="AT83" s="476" t="str">
        <f t="shared" si="126"/>
        <v/>
      </c>
      <c r="AU83" s="477" t="str">
        <f t="shared" si="126"/>
        <v/>
      </c>
      <c r="AV83" s="478" t="str">
        <f t="shared" si="126"/>
        <v/>
      </c>
      <c r="AW83" s="476" t="str">
        <f t="shared" si="126"/>
        <v/>
      </c>
      <c r="AX83" s="476" t="str">
        <f t="shared" si="126"/>
        <v/>
      </c>
      <c r="AY83" s="479" t="str">
        <f t="shared" ref="AY83:BN98" si="127">IF($O83="",IF(OR($J83="",$M83=""),"",IF(AND(AY$18&gt;=1*($J83&amp;":"&amp;$K83),AY$18&lt;=1*($M83&amp;":"&amp;$N83)),1,"")),IF(OR($J83="",$M83=""),"",IF(AND(AY$18&gt;=1*($J83&amp;":"&amp;$K83),AY$18&lt;=1*($M83&amp;":"&amp;$N83)),IF(AND(AY$18&gt;=1*($O83&amp;":"&amp;$P83),AY$18&lt;=1*($R83&amp;":"&amp;$S83)), "休",1),"")))</f>
        <v/>
      </c>
      <c r="AZ83" s="480" t="str">
        <f t="shared" si="125"/>
        <v/>
      </c>
      <c r="BA83" s="476" t="str">
        <f t="shared" si="125"/>
        <v/>
      </c>
      <c r="BB83" s="476" t="str">
        <f t="shared" si="125"/>
        <v/>
      </c>
      <c r="BC83" s="477" t="str">
        <f t="shared" si="125"/>
        <v/>
      </c>
      <c r="BD83" s="478" t="str">
        <f t="shared" si="125"/>
        <v/>
      </c>
      <c r="BE83" s="476" t="str">
        <f t="shared" si="125"/>
        <v/>
      </c>
      <c r="BF83" s="476" t="str">
        <f t="shared" si="125"/>
        <v/>
      </c>
      <c r="BG83" s="479" t="str">
        <f t="shared" si="125"/>
        <v/>
      </c>
      <c r="BH83" s="480" t="str">
        <f t="shared" si="125"/>
        <v/>
      </c>
      <c r="BI83" s="476" t="str">
        <f t="shared" si="125"/>
        <v/>
      </c>
      <c r="BJ83" s="476" t="str">
        <f t="shared" si="125"/>
        <v/>
      </c>
      <c r="BK83" s="477" t="str">
        <f t="shared" si="125"/>
        <v/>
      </c>
      <c r="BL83" s="478" t="str">
        <f t="shared" si="125"/>
        <v/>
      </c>
      <c r="BM83" s="476" t="str">
        <f t="shared" si="125"/>
        <v/>
      </c>
      <c r="BN83" s="476" t="str">
        <f t="shared" si="125"/>
        <v/>
      </c>
      <c r="BO83" s="479" t="str">
        <f t="shared" si="125"/>
        <v/>
      </c>
      <c r="BP83" s="478" t="str">
        <f t="shared" si="124"/>
        <v/>
      </c>
      <c r="BQ83" s="476" t="str">
        <f t="shared" si="124"/>
        <v/>
      </c>
      <c r="BR83" s="476" t="str">
        <f t="shared" si="124"/>
        <v/>
      </c>
      <c r="BS83" s="479" t="str">
        <f t="shared" si="124"/>
        <v/>
      </c>
      <c r="BT83" s="480" t="str">
        <f t="shared" si="124"/>
        <v/>
      </c>
      <c r="BU83" s="476" t="str">
        <f t="shared" si="124"/>
        <v/>
      </c>
      <c r="BV83" s="476" t="str">
        <f t="shared" si="124"/>
        <v/>
      </c>
      <c r="BW83" s="481" t="str">
        <f t="shared" si="124"/>
        <v/>
      </c>
      <c r="BX83" s="461"/>
    </row>
    <row r="84" spans="1:76" ht="15.95" customHeight="1">
      <c r="A84" s="491"/>
      <c r="B84" s="419" t="s">
        <v>785</v>
      </c>
      <c r="C84" s="419" t="s">
        <v>709</v>
      </c>
      <c r="D84" s="419" t="s">
        <v>828</v>
      </c>
      <c r="E84" s="419" t="s">
        <v>831</v>
      </c>
      <c r="F84" s="419" t="s">
        <v>241</v>
      </c>
      <c r="G84" s="419" t="s">
        <v>831</v>
      </c>
      <c r="H84" s="473" t="s">
        <v>829</v>
      </c>
      <c r="I84" s="431" t="s">
        <v>707</v>
      </c>
      <c r="J84" s="432">
        <v>17</v>
      </c>
      <c r="K84" s="434">
        <v>0</v>
      </c>
      <c r="L84" s="373" t="s">
        <v>656</v>
      </c>
      <c r="M84" s="435">
        <v>20</v>
      </c>
      <c r="N84" s="558">
        <v>0</v>
      </c>
      <c r="O84" s="559"/>
      <c r="P84" s="434"/>
      <c r="Q84" s="373" t="s">
        <v>656</v>
      </c>
      <c r="R84" s="435"/>
      <c r="S84" s="433"/>
      <c r="T84" s="374" t="str">
        <f t="shared" ref="T84:AI99" si="128">IF($O84="",IF(OR($J84="",$M84=""),"",IF(AND(T$18&gt;=1*($J84&amp;":"&amp;$K84),T$18&lt;=1*($M84&amp;":"&amp;$N84)),1,"")),IF(OR($J84="",$M84=""),"",IF(AND(T$18&gt;=1*($J84&amp;":"&amp;$K84),T$18&lt;=1*($M84&amp;":"&amp;$N84)),IF(AND(T$18&gt;=1*($O84&amp;":"&amp;$P84),T$18&lt;=1*($R84&amp;":"&amp;$S84)), "休",1),"")))</f>
        <v/>
      </c>
      <c r="U84" s="445" t="str">
        <f t="shared" si="128"/>
        <v/>
      </c>
      <c r="V84" s="445" t="str">
        <f t="shared" si="128"/>
        <v/>
      </c>
      <c r="W84" s="446" t="str">
        <f t="shared" si="128"/>
        <v/>
      </c>
      <c r="X84" s="458" t="str">
        <f t="shared" si="128"/>
        <v/>
      </c>
      <c r="Y84" s="445" t="str">
        <f t="shared" si="128"/>
        <v/>
      </c>
      <c r="Z84" s="445" t="str">
        <f t="shared" si="128"/>
        <v/>
      </c>
      <c r="AA84" s="457" t="str">
        <f t="shared" si="128"/>
        <v/>
      </c>
      <c r="AB84" s="447" t="str">
        <f t="shared" si="128"/>
        <v/>
      </c>
      <c r="AC84" s="445" t="str">
        <f t="shared" si="128"/>
        <v/>
      </c>
      <c r="AD84" s="445" t="str">
        <f t="shared" si="128"/>
        <v/>
      </c>
      <c r="AE84" s="446" t="str">
        <f t="shared" si="128"/>
        <v/>
      </c>
      <c r="AF84" s="458" t="str">
        <f t="shared" si="128"/>
        <v/>
      </c>
      <c r="AG84" s="445" t="str">
        <f t="shared" si="128"/>
        <v/>
      </c>
      <c r="AH84" s="445" t="str">
        <f t="shared" si="128"/>
        <v/>
      </c>
      <c r="AI84" s="457" t="str">
        <f t="shared" si="126"/>
        <v/>
      </c>
      <c r="AJ84" s="447" t="str">
        <f t="shared" si="126"/>
        <v/>
      </c>
      <c r="AK84" s="445" t="str">
        <f t="shared" si="126"/>
        <v/>
      </c>
      <c r="AL84" s="445" t="str">
        <f t="shared" si="126"/>
        <v/>
      </c>
      <c r="AM84" s="446" t="str">
        <f t="shared" si="126"/>
        <v/>
      </c>
      <c r="AN84" s="458" t="str">
        <f t="shared" si="126"/>
        <v/>
      </c>
      <c r="AO84" s="445" t="str">
        <f t="shared" si="126"/>
        <v/>
      </c>
      <c r="AP84" s="445" t="str">
        <f t="shared" si="126"/>
        <v/>
      </c>
      <c r="AQ84" s="457" t="str">
        <f t="shared" si="126"/>
        <v/>
      </c>
      <c r="AR84" s="447" t="str">
        <f t="shared" si="126"/>
        <v/>
      </c>
      <c r="AS84" s="445" t="str">
        <f t="shared" si="126"/>
        <v/>
      </c>
      <c r="AT84" s="445" t="str">
        <f t="shared" si="126"/>
        <v/>
      </c>
      <c r="AU84" s="446" t="str">
        <f t="shared" si="126"/>
        <v/>
      </c>
      <c r="AV84" s="458" t="str">
        <f t="shared" si="126"/>
        <v/>
      </c>
      <c r="AW84" s="445" t="str">
        <f t="shared" si="126"/>
        <v/>
      </c>
      <c r="AX84" s="445" t="str">
        <f t="shared" si="126"/>
        <v/>
      </c>
      <c r="AY84" s="457" t="str">
        <f t="shared" si="127"/>
        <v/>
      </c>
      <c r="AZ84" s="447" t="str">
        <f t="shared" si="125"/>
        <v/>
      </c>
      <c r="BA84" s="445" t="str">
        <f t="shared" si="125"/>
        <v/>
      </c>
      <c r="BB84" s="445" t="str">
        <f t="shared" si="125"/>
        <v/>
      </c>
      <c r="BC84" s="446" t="str">
        <f t="shared" si="125"/>
        <v/>
      </c>
      <c r="BD84" s="458" t="str">
        <f t="shared" si="125"/>
        <v/>
      </c>
      <c r="BE84" s="445" t="str">
        <f t="shared" si="125"/>
        <v/>
      </c>
      <c r="BF84" s="445" t="str">
        <f t="shared" si="125"/>
        <v/>
      </c>
      <c r="BG84" s="457" t="str">
        <f t="shared" si="125"/>
        <v/>
      </c>
      <c r="BH84" s="447">
        <f t="shared" si="125"/>
        <v>1</v>
      </c>
      <c r="BI84" s="445">
        <f t="shared" si="125"/>
        <v>1</v>
      </c>
      <c r="BJ84" s="445">
        <f t="shared" si="125"/>
        <v>1</v>
      </c>
      <c r="BK84" s="446">
        <f t="shared" si="125"/>
        <v>1</v>
      </c>
      <c r="BL84" s="458">
        <f t="shared" si="125"/>
        <v>1</v>
      </c>
      <c r="BM84" s="445">
        <f t="shared" si="125"/>
        <v>1</v>
      </c>
      <c r="BN84" s="445">
        <f t="shared" si="125"/>
        <v>1</v>
      </c>
      <c r="BO84" s="457">
        <f t="shared" si="125"/>
        <v>1</v>
      </c>
      <c r="BP84" s="458">
        <f t="shared" si="124"/>
        <v>1</v>
      </c>
      <c r="BQ84" s="445">
        <f t="shared" si="124"/>
        <v>1</v>
      </c>
      <c r="BR84" s="445">
        <f t="shared" si="124"/>
        <v>1</v>
      </c>
      <c r="BS84" s="457">
        <f t="shared" si="124"/>
        <v>1</v>
      </c>
      <c r="BT84" s="447" t="str">
        <f t="shared" si="124"/>
        <v/>
      </c>
      <c r="BU84" s="445" t="str">
        <f t="shared" si="124"/>
        <v/>
      </c>
      <c r="BV84" s="445" t="str">
        <f t="shared" si="124"/>
        <v/>
      </c>
      <c r="BW84" s="448" t="str">
        <f t="shared" si="124"/>
        <v/>
      </c>
    </row>
    <row r="85" spans="1:76" ht="15.95" hidden="1" customHeight="1">
      <c r="A85" s="491"/>
      <c r="B85" s="419" t="s">
        <v>786</v>
      </c>
      <c r="C85" s="419" t="s">
        <v>834</v>
      </c>
      <c r="D85" s="419" t="s">
        <v>836</v>
      </c>
      <c r="E85" s="419" t="s">
        <v>831</v>
      </c>
      <c r="F85" s="419" t="s">
        <v>241</v>
      </c>
      <c r="G85" s="419" t="s">
        <v>831</v>
      </c>
      <c r="H85" s="419" t="s">
        <v>831</v>
      </c>
      <c r="I85" s="431"/>
      <c r="J85" s="432"/>
      <c r="K85" s="434"/>
      <c r="L85" s="373" t="s">
        <v>656</v>
      </c>
      <c r="M85" s="435"/>
      <c r="N85" s="558"/>
      <c r="O85" s="559"/>
      <c r="P85" s="434"/>
      <c r="Q85" s="373" t="s">
        <v>656</v>
      </c>
      <c r="R85" s="435"/>
      <c r="S85" s="433"/>
      <c r="T85" s="374" t="str">
        <f t="shared" si="128"/>
        <v/>
      </c>
      <c r="U85" s="445" t="str">
        <f t="shared" si="128"/>
        <v/>
      </c>
      <c r="V85" s="445" t="str">
        <f t="shared" si="128"/>
        <v/>
      </c>
      <c r="W85" s="446" t="str">
        <f t="shared" si="128"/>
        <v/>
      </c>
      <c r="X85" s="458" t="str">
        <f t="shared" si="128"/>
        <v/>
      </c>
      <c r="Y85" s="445" t="str">
        <f t="shared" si="128"/>
        <v/>
      </c>
      <c r="Z85" s="445" t="str">
        <f t="shared" si="128"/>
        <v/>
      </c>
      <c r="AA85" s="457" t="str">
        <f t="shared" si="128"/>
        <v/>
      </c>
      <c r="AB85" s="447" t="str">
        <f t="shared" si="128"/>
        <v/>
      </c>
      <c r="AC85" s="445" t="str">
        <f t="shared" si="128"/>
        <v/>
      </c>
      <c r="AD85" s="445" t="str">
        <f t="shared" si="128"/>
        <v/>
      </c>
      <c r="AE85" s="446" t="str">
        <f t="shared" si="128"/>
        <v/>
      </c>
      <c r="AF85" s="458" t="str">
        <f t="shared" si="128"/>
        <v/>
      </c>
      <c r="AG85" s="445" t="str">
        <f t="shared" si="128"/>
        <v/>
      </c>
      <c r="AH85" s="445" t="str">
        <f t="shared" si="128"/>
        <v/>
      </c>
      <c r="AI85" s="457" t="str">
        <f t="shared" si="126"/>
        <v/>
      </c>
      <c r="AJ85" s="447" t="str">
        <f t="shared" si="126"/>
        <v/>
      </c>
      <c r="AK85" s="445" t="str">
        <f t="shared" si="126"/>
        <v/>
      </c>
      <c r="AL85" s="445" t="str">
        <f t="shared" si="126"/>
        <v/>
      </c>
      <c r="AM85" s="446" t="str">
        <f t="shared" si="126"/>
        <v/>
      </c>
      <c r="AN85" s="458" t="str">
        <f t="shared" si="126"/>
        <v/>
      </c>
      <c r="AO85" s="445" t="str">
        <f t="shared" si="126"/>
        <v/>
      </c>
      <c r="AP85" s="445" t="str">
        <f t="shared" si="126"/>
        <v/>
      </c>
      <c r="AQ85" s="457" t="str">
        <f t="shared" si="126"/>
        <v/>
      </c>
      <c r="AR85" s="447" t="str">
        <f t="shared" si="126"/>
        <v/>
      </c>
      <c r="AS85" s="445" t="str">
        <f t="shared" si="126"/>
        <v/>
      </c>
      <c r="AT85" s="445" t="str">
        <f t="shared" si="126"/>
        <v/>
      </c>
      <c r="AU85" s="446" t="str">
        <f t="shared" si="126"/>
        <v/>
      </c>
      <c r="AV85" s="458" t="str">
        <f t="shared" si="126"/>
        <v/>
      </c>
      <c r="AW85" s="445" t="str">
        <f t="shared" si="126"/>
        <v/>
      </c>
      <c r="AX85" s="445" t="str">
        <f t="shared" si="126"/>
        <v/>
      </c>
      <c r="AY85" s="457" t="str">
        <f t="shared" si="127"/>
        <v/>
      </c>
      <c r="AZ85" s="447" t="str">
        <f t="shared" si="125"/>
        <v/>
      </c>
      <c r="BA85" s="445" t="str">
        <f t="shared" si="125"/>
        <v/>
      </c>
      <c r="BB85" s="445" t="str">
        <f t="shared" si="125"/>
        <v/>
      </c>
      <c r="BC85" s="446" t="str">
        <f t="shared" si="125"/>
        <v/>
      </c>
      <c r="BD85" s="458" t="str">
        <f t="shared" si="125"/>
        <v/>
      </c>
      <c r="BE85" s="445" t="str">
        <f t="shared" si="125"/>
        <v/>
      </c>
      <c r="BF85" s="445" t="str">
        <f t="shared" si="125"/>
        <v/>
      </c>
      <c r="BG85" s="457" t="str">
        <f t="shared" si="125"/>
        <v/>
      </c>
      <c r="BH85" s="447" t="str">
        <f t="shared" si="125"/>
        <v/>
      </c>
      <c r="BI85" s="445" t="str">
        <f t="shared" si="125"/>
        <v/>
      </c>
      <c r="BJ85" s="445" t="str">
        <f t="shared" si="125"/>
        <v/>
      </c>
      <c r="BK85" s="446" t="str">
        <f t="shared" si="125"/>
        <v/>
      </c>
      <c r="BL85" s="458" t="str">
        <f t="shared" si="125"/>
        <v/>
      </c>
      <c r="BM85" s="445" t="str">
        <f t="shared" si="125"/>
        <v/>
      </c>
      <c r="BN85" s="445" t="str">
        <f t="shared" si="125"/>
        <v/>
      </c>
      <c r="BO85" s="457" t="str">
        <f t="shared" si="125"/>
        <v/>
      </c>
      <c r="BP85" s="458" t="str">
        <f t="shared" si="124"/>
        <v/>
      </c>
      <c r="BQ85" s="445" t="str">
        <f t="shared" si="124"/>
        <v/>
      </c>
      <c r="BR85" s="445" t="str">
        <f t="shared" si="124"/>
        <v/>
      </c>
      <c r="BS85" s="457" t="str">
        <f t="shared" si="124"/>
        <v/>
      </c>
      <c r="BT85" s="447" t="str">
        <f t="shared" si="124"/>
        <v/>
      </c>
      <c r="BU85" s="445" t="str">
        <f t="shared" si="124"/>
        <v/>
      </c>
      <c r="BV85" s="445" t="str">
        <f t="shared" si="124"/>
        <v/>
      </c>
      <c r="BW85" s="448" t="str">
        <f t="shared" si="124"/>
        <v/>
      </c>
    </row>
    <row r="86" spans="1:76" ht="15.95" hidden="1" customHeight="1">
      <c r="A86" s="491"/>
      <c r="B86" s="419" t="s">
        <v>787</v>
      </c>
      <c r="C86" s="419" t="s">
        <v>834</v>
      </c>
      <c r="D86" s="419" t="s">
        <v>837</v>
      </c>
      <c r="E86" s="419" t="s">
        <v>831</v>
      </c>
      <c r="F86" s="419" t="s">
        <v>831</v>
      </c>
      <c r="G86" s="419" t="s">
        <v>831</v>
      </c>
      <c r="H86" s="419" t="s">
        <v>831</v>
      </c>
      <c r="I86" s="431"/>
      <c r="J86" s="432"/>
      <c r="K86" s="434"/>
      <c r="L86" s="373" t="s">
        <v>656</v>
      </c>
      <c r="M86" s="435"/>
      <c r="N86" s="558"/>
      <c r="O86" s="559"/>
      <c r="P86" s="434"/>
      <c r="Q86" s="373" t="s">
        <v>656</v>
      </c>
      <c r="R86" s="435"/>
      <c r="S86" s="433"/>
      <c r="T86" s="374" t="str">
        <f t="shared" si="128"/>
        <v/>
      </c>
      <c r="U86" s="445" t="str">
        <f t="shared" si="128"/>
        <v/>
      </c>
      <c r="V86" s="445" t="str">
        <f t="shared" si="128"/>
        <v/>
      </c>
      <c r="W86" s="446" t="str">
        <f t="shared" si="128"/>
        <v/>
      </c>
      <c r="X86" s="458" t="str">
        <f t="shared" si="128"/>
        <v/>
      </c>
      <c r="Y86" s="445" t="str">
        <f t="shared" si="128"/>
        <v/>
      </c>
      <c r="Z86" s="445" t="str">
        <f t="shared" si="128"/>
        <v/>
      </c>
      <c r="AA86" s="457" t="str">
        <f t="shared" si="128"/>
        <v/>
      </c>
      <c r="AB86" s="447" t="str">
        <f t="shared" si="128"/>
        <v/>
      </c>
      <c r="AC86" s="445" t="str">
        <f t="shared" si="128"/>
        <v/>
      </c>
      <c r="AD86" s="445" t="str">
        <f t="shared" si="128"/>
        <v/>
      </c>
      <c r="AE86" s="446" t="str">
        <f t="shared" si="128"/>
        <v/>
      </c>
      <c r="AF86" s="458" t="str">
        <f t="shared" si="128"/>
        <v/>
      </c>
      <c r="AG86" s="445" t="str">
        <f t="shared" si="128"/>
        <v/>
      </c>
      <c r="AH86" s="445" t="str">
        <f t="shared" si="128"/>
        <v/>
      </c>
      <c r="AI86" s="457" t="str">
        <f t="shared" si="126"/>
        <v/>
      </c>
      <c r="AJ86" s="447" t="str">
        <f t="shared" si="126"/>
        <v/>
      </c>
      <c r="AK86" s="445" t="str">
        <f t="shared" si="126"/>
        <v/>
      </c>
      <c r="AL86" s="445" t="str">
        <f t="shared" si="126"/>
        <v/>
      </c>
      <c r="AM86" s="446" t="str">
        <f t="shared" si="126"/>
        <v/>
      </c>
      <c r="AN86" s="458" t="str">
        <f t="shared" si="126"/>
        <v/>
      </c>
      <c r="AO86" s="445" t="str">
        <f t="shared" si="126"/>
        <v/>
      </c>
      <c r="AP86" s="445" t="str">
        <f t="shared" si="126"/>
        <v/>
      </c>
      <c r="AQ86" s="457" t="str">
        <f t="shared" si="126"/>
        <v/>
      </c>
      <c r="AR86" s="447" t="str">
        <f t="shared" si="126"/>
        <v/>
      </c>
      <c r="AS86" s="445" t="str">
        <f t="shared" si="126"/>
        <v/>
      </c>
      <c r="AT86" s="445" t="str">
        <f t="shared" si="126"/>
        <v/>
      </c>
      <c r="AU86" s="446" t="str">
        <f t="shared" si="126"/>
        <v/>
      </c>
      <c r="AV86" s="458" t="str">
        <f t="shared" si="126"/>
        <v/>
      </c>
      <c r="AW86" s="445" t="str">
        <f t="shared" si="126"/>
        <v/>
      </c>
      <c r="AX86" s="445" t="str">
        <f t="shared" si="126"/>
        <v/>
      </c>
      <c r="AY86" s="457" t="str">
        <f t="shared" si="127"/>
        <v/>
      </c>
      <c r="AZ86" s="447" t="str">
        <f t="shared" si="125"/>
        <v/>
      </c>
      <c r="BA86" s="445" t="str">
        <f t="shared" si="125"/>
        <v/>
      </c>
      <c r="BB86" s="445" t="str">
        <f t="shared" si="125"/>
        <v/>
      </c>
      <c r="BC86" s="446" t="str">
        <f t="shared" si="125"/>
        <v/>
      </c>
      <c r="BD86" s="458" t="str">
        <f t="shared" si="125"/>
        <v/>
      </c>
      <c r="BE86" s="445" t="str">
        <f t="shared" si="125"/>
        <v/>
      </c>
      <c r="BF86" s="445" t="str">
        <f t="shared" si="125"/>
        <v/>
      </c>
      <c r="BG86" s="457" t="str">
        <f t="shared" si="125"/>
        <v/>
      </c>
      <c r="BH86" s="447" t="str">
        <f t="shared" si="125"/>
        <v/>
      </c>
      <c r="BI86" s="445" t="str">
        <f t="shared" si="125"/>
        <v/>
      </c>
      <c r="BJ86" s="445" t="str">
        <f t="shared" si="125"/>
        <v/>
      </c>
      <c r="BK86" s="446" t="str">
        <f t="shared" si="125"/>
        <v/>
      </c>
      <c r="BL86" s="458" t="str">
        <f t="shared" si="125"/>
        <v/>
      </c>
      <c r="BM86" s="445" t="str">
        <f t="shared" si="125"/>
        <v/>
      </c>
      <c r="BN86" s="445" t="str">
        <f t="shared" si="125"/>
        <v/>
      </c>
      <c r="BO86" s="457" t="str">
        <f t="shared" si="125"/>
        <v/>
      </c>
      <c r="BP86" s="458" t="str">
        <f t="shared" si="124"/>
        <v/>
      </c>
      <c r="BQ86" s="445" t="str">
        <f t="shared" si="124"/>
        <v/>
      </c>
      <c r="BR86" s="445" t="str">
        <f t="shared" si="124"/>
        <v/>
      </c>
      <c r="BS86" s="457" t="str">
        <f t="shared" si="124"/>
        <v/>
      </c>
      <c r="BT86" s="447" t="str">
        <f t="shared" si="124"/>
        <v/>
      </c>
      <c r="BU86" s="445" t="str">
        <f t="shared" si="124"/>
        <v/>
      </c>
      <c r="BV86" s="445" t="str">
        <f t="shared" si="124"/>
        <v/>
      </c>
      <c r="BW86" s="448" t="str">
        <f t="shared" si="124"/>
        <v/>
      </c>
    </row>
    <row r="87" spans="1:76" ht="15.95" hidden="1" customHeight="1">
      <c r="A87" s="491"/>
      <c r="B87" s="419" t="s">
        <v>788</v>
      </c>
      <c r="C87" s="419" t="s">
        <v>834</v>
      </c>
      <c r="D87" s="419" t="s">
        <v>838</v>
      </c>
      <c r="E87" s="419" t="s">
        <v>831</v>
      </c>
      <c r="F87" s="419" t="s">
        <v>831</v>
      </c>
      <c r="G87" s="419" t="s">
        <v>831</v>
      </c>
      <c r="H87" s="419" t="s">
        <v>831</v>
      </c>
      <c r="I87" s="431"/>
      <c r="J87" s="432"/>
      <c r="K87" s="434"/>
      <c r="L87" s="373" t="s">
        <v>656</v>
      </c>
      <c r="M87" s="435"/>
      <c r="N87" s="558"/>
      <c r="O87" s="559"/>
      <c r="P87" s="434"/>
      <c r="Q87" s="373" t="s">
        <v>656</v>
      </c>
      <c r="R87" s="435"/>
      <c r="S87" s="433"/>
      <c r="T87" s="374" t="str">
        <f t="shared" si="128"/>
        <v/>
      </c>
      <c r="U87" s="445" t="str">
        <f t="shared" si="128"/>
        <v/>
      </c>
      <c r="V87" s="445" t="str">
        <f t="shared" si="128"/>
        <v/>
      </c>
      <c r="W87" s="446" t="str">
        <f t="shared" si="128"/>
        <v/>
      </c>
      <c r="X87" s="458" t="str">
        <f t="shared" si="128"/>
        <v/>
      </c>
      <c r="Y87" s="445" t="str">
        <f t="shared" si="128"/>
        <v/>
      </c>
      <c r="Z87" s="445" t="str">
        <f t="shared" si="128"/>
        <v/>
      </c>
      <c r="AA87" s="457" t="str">
        <f t="shared" si="128"/>
        <v/>
      </c>
      <c r="AB87" s="447" t="str">
        <f t="shared" si="128"/>
        <v/>
      </c>
      <c r="AC87" s="445" t="str">
        <f t="shared" si="128"/>
        <v/>
      </c>
      <c r="AD87" s="445" t="str">
        <f t="shared" si="128"/>
        <v/>
      </c>
      <c r="AE87" s="446" t="str">
        <f t="shared" si="128"/>
        <v/>
      </c>
      <c r="AF87" s="458" t="str">
        <f t="shared" si="128"/>
        <v/>
      </c>
      <c r="AG87" s="445" t="str">
        <f t="shared" si="128"/>
        <v/>
      </c>
      <c r="AH87" s="445" t="str">
        <f t="shared" si="128"/>
        <v/>
      </c>
      <c r="AI87" s="457" t="str">
        <f t="shared" si="126"/>
        <v/>
      </c>
      <c r="AJ87" s="447" t="str">
        <f t="shared" si="126"/>
        <v/>
      </c>
      <c r="AK87" s="445" t="str">
        <f t="shared" si="126"/>
        <v/>
      </c>
      <c r="AL87" s="445" t="str">
        <f t="shared" si="126"/>
        <v/>
      </c>
      <c r="AM87" s="446" t="str">
        <f t="shared" si="126"/>
        <v/>
      </c>
      <c r="AN87" s="458" t="str">
        <f t="shared" si="126"/>
        <v/>
      </c>
      <c r="AO87" s="445" t="str">
        <f t="shared" si="126"/>
        <v/>
      </c>
      <c r="AP87" s="445" t="str">
        <f t="shared" si="126"/>
        <v/>
      </c>
      <c r="AQ87" s="457" t="str">
        <f t="shared" si="126"/>
        <v/>
      </c>
      <c r="AR87" s="447" t="str">
        <f t="shared" si="126"/>
        <v/>
      </c>
      <c r="AS87" s="445" t="str">
        <f t="shared" si="126"/>
        <v/>
      </c>
      <c r="AT87" s="445" t="str">
        <f t="shared" si="126"/>
        <v/>
      </c>
      <c r="AU87" s="446" t="str">
        <f t="shared" si="126"/>
        <v/>
      </c>
      <c r="AV87" s="458" t="str">
        <f t="shared" si="126"/>
        <v/>
      </c>
      <c r="AW87" s="445" t="str">
        <f t="shared" si="126"/>
        <v/>
      </c>
      <c r="AX87" s="445" t="str">
        <f t="shared" si="126"/>
        <v/>
      </c>
      <c r="AY87" s="457" t="str">
        <f t="shared" si="127"/>
        <v/>
      </c>
      <c r="AZ87" s="447" t="str">
        <f t="shared" si="125"/>
        <v/>
      </c>
      <c r="BA87" s="445" t="str">
        <f t="shared" si="125"/>
        <v/>
      </c>
      <c r="BB87" s="445" t="str">
        <f t="shared" si="125"/>
        <v/>
      </c>
      <c r="BC87" s="446" t="str">
        <f t="shared" si="125"/>
        <v/>
      </c>
      <c r="BD87" s="458" t="str">
        <f t="shared" si="125"/>
        <v/>
      </c>
      <c r="BE87" s="445" t="str">
        <f t="shared" si="125"/>
        <v/>
      </c>
      <c r="BF87" s="445" t="str">
        <f t="shared" si="125"/>
        <v/>
      </c>
      <c r="BG87" s="457" t="str">
        <f t="shared" si="125"/>
        <v/>
      </c>
      <c r="BH87" s="447" t="str">
        <f t="shared" si="125"/>
        <v/>
      </c>
      <c r="BI87" s="445" t="str">
        <f t="shared" si="125"/>
        <v/>
      </c>
      <c r="BJ87" s="445" t="str">
        <f t="shared" si="125"/>
        <v/>
      </c>
      <c r="BK87" s="446" t="str">
        <f t="shared" si="125"/>
        <v/>
      </c>
      <c r="BL87" s="458" t="str">
        <f t="shared" si="125"/>
        <v/>
      </c>
      <c r="BM87" s="445" t="str">
        <f t="shared" si="125"/>
        <v/>
      </c>
      <c r="BN87" s="445" t="str">
        <f t="shared" si="125"/>
        <v/>
      </c>
      <c r="BO87" s="457" t="str">
        <f t="shared" si="125"/>
        <v/>
      </c>
      <c r="BP87" s="458" t="str">
        <f t="shared" si="124"/>
        <v/>
      </c>
      <c r="BQ87" s="445" t="str">
        <f t="shared" si="124"/>
        <v/>
      </c>
      <c r="BR87" s="445" t="str">
        <f t="shared" si="124"/>
        <v/>
      </c>
      <c r="BS87" s="457" t="str">
        <f t="shared" si="124"/>
        <v/>
      </c>
      <c r="BT87" s="447" t="str">
        <f t="shared" si="124"/>
        <v/>
      </c>
      <c r="BU87" s="445" t="str">
        <f t="shared" si="124"/>
        <v/>
      </c>
      <c r="BV87" s="445" t="str">
        <f t="shared" si="124"/>
        <v/>
      </c>
      <c r="BW87" s="448" t="str">
        <f t="shared" si="124"/>
        <v/>
      </c>
    </row>
    <row r="88" spans="1:76" ht="15.95" hidden="1" customHeight="1">
      <c r="A88" s="491"/>
      <c r="B88" s="419" t="s">
        <v>789</v>
      </c>
      <c r="C88" s="419" t="s">
        <v>834</v>
      </c>
      <c r="D88" s="419" t="s">
        <v>839</v>
      </c>
      <c r="E88" s="419" t="s">
        <v>831</v>
      </c>
      <c r="F88" s="419" t="s">
        <v>831</v>
      </c>
      <c r="G88" s="419" t="s">
        <v>831</v>
      </c>
      <c r="H88" s="419" t="s">
        <v>831</v>
      </c>
      <c r="I88" s="431"/>
      <c r="J88" s="432"/>
      <c r="K88" s="434"/>
      <c r="L88" s="373" t="s">
        <v>656</v>
      </c>
      <c r="M88" s="435"/>
      <c r="N88" s="558"/>
      <c r="O88" s="559"/>
      <c r="P88" s="434"/>
      <c r="Q88" s="373" t="s">
        <v>656</v>
      </c>
      <c r="R88" s="435"/>
      <c r="S88" s="433"/>
      <c r="T88" s="374" t="str">
        <f t="shared" si="128"/>
        <v/>
      </c>
      <c r="U88" s="445" t="str">
        <f t="shared" si="128"/>
        <v/>
      </c>
      <c r="V88" s="445" t="str">
        <f t="shared" si="128"/>
        <v/>
      </c>
      <c r="W88" s="446" t="str">
        <f t="shared" si="128"/>
        <v/>
      </c>
      <c r="X88" s="458" t="str">
        <f t="shared" si="128"/>
        <v/>
      </c>
      <c r="Y88" s="445" t="str">
        <f t="shared" si="128"/>
        <v/>
      </c>
      <c r="Z88" s="445" t="str">
        <f t="shared" si="128"/>
        <v/>
      </c>
      <c r="AA88" s="457" t="str">
        <f t="shared" si="128"/>
        <v/>
      </c>
      <c r="AB88" s="447" t="str">
        <f t="shared" si="128"/>
        <v/>
      </c>
      <c r="AC88" s="445" t="str">
        <f t="shared" si="128"/>
        <v/>
      </c>
      <c r="AD88" s="445" t="str">
        <f t="shared" si="128"/>
        <v/>
      </c>
      <c r="AE88" s="446" t="str">
        <f t="shared" si="128"/>
        <v/>
      </c>
      <c r="AF88" s="458" t="str">
        <f t="shared" si="128"/>
        <v/>
      </c>
      <c r="AG88" s="445" t="str">
        <f t="shared" si="128"/>
        <v/>
      </c>
      <c r="AH88" s="445" t="str">
        <f t="shared" si="128"/>
        <v/>
      </c>
      <c r="AI88" s="457" t="str">
        <f t="shared" si="126"/>
        <v/>
      </c>
      <c r="AJ88" s="447" t="str">
        <f t="shared" si="126"/>
        <v/>
      </c>
      <c r="AK88" s="445" t="str">
        <f t="shared" si="126"/>
        <v/>
      </c>
      <c r="AL88" s="445" t="str">
        <f t="shared" si="126"/>
        <v/>
      </c>
      <c r="AM88" s="446" t="str">
        <f t="shared" si="126"/>
        <v/>
      </c>
      <c r="AN88" s="458" t="str">
        <f t="shared" si="126"/>
        <v/>
      </c>
      <c r="AO88" s="445" t="str">
        <f t="shared" si="126"/>
        <v/>
      </c>
      <c r="AP88" s="445" t="str">
        <f t="shared" si="126"/>
        <v/>
      </c>
      <c r="AQ88" s="457" t="str">
        <f t="shared" si="126"/>
        <v/>
      </c>
      <c r="AR88" s="447" t="str">
        <f t="shared" si="126"/>
        <v/>
      </c>
      <c r="AS88" s="445" t="str">
        <f t="shared" si="126"/>
        <v/>
      </c>
      <c r="AT88" s="445" t="str">
        <f t="shared" si="126"/>
        <v/>
      </c>
      <c r="AU88" s="446" t="str">
        <f t="shared" si="126"/>
        <v/>
      </c>
      <c r="AV88" s="458" t="str">
        <f t="shared" si="126"/>
        <v/>
      </c>
      <c r="AW88" s="445" t="str">
        <f t="shared" si="126"/>
        <v/>
      </c>
      <c r="AX88" s="445" t="str">
        <f t="shared" si="126"/>
        <v/>
      </c>
      <c r="AY88" s="457" t="str">
        <f t="shared" si="127"/>
        <v/>
      </c>
      <c r="AZ88" s="447" t="str">
        <f t="shared" si="125"/>
        <v/>
      </c>
      <c r="BA88" s="445" t="str">
        <f t="shared" si="125"/>
        <v/>
      </c>
      <c r="BB88" s="445" t="str">
        <f t="shared" si="125"/>
        <v/>
      </c>
      <c r="BC88" s="446" t="str">
        <f t="shared" si="125"/>
        <v/>
      </c>
      <c r="BD88" s="458" t="str">
        <f t="shared" si="125"/>
        <v/>
      </c>
      <c r="BE88" s="445" t="str">
        <f t="shared" si="125"/>
        <v/>
      </c>
      <c r="BF88" s="445" t="str">
        <f t="shared" si="125"/>
        <v/>
      </c>
      <c r="BG88" s="457" t="str">
        <f t="shared" si="125"/>
        <v/>
      </c>
      <c r="BH88" s="447" t="str">
        <f t="shared" si="125"/>
        <v/>
      </c>
      <c r="BI88" s="445" t="str">
        <f t="shared" si="125"/>
        <v/>
      </c>
      <c r="BJ88" s="445" t="str">
        <f t="shared" si="125"/>
        <v/>
      </c>
      <c r="BK88" s="446" t="str">
        <f t="shared" si="125"/>
        <v/>
      </c>
      <c r="BL88" s="458" t="str">
        <f t="shared" si="125"/>
        <v/>
      </c>
      <c r="BM88" s="445" t="str">
        <f t="shared" si="125"/>
        <v/>
      </c>
      <c r="BN88" s="445" t="str">
        <f t="shared" si="125"/>
        <v/>
      </c>
      <c r="BO88" s="457" t="str">
        <f t="shared" si="125"/>
        <v/>
      </c>
      <c r="BP88" s="458" t="str">
        <f t="shared" si="124"/>
        <v/>
      </c>
      <c r="BQ88" s="445" t="str">
        <f t="shared" si="124"/>
        <v/>
      </c>
      <c r="BR88" s="445" t="str">
        <f t="shared" si="124"/>
        <v/>
      </c>
      <c r="BS88" s="457" t="str">
        <f t="shared" si="124"/>
        <v/>
      </c>
      <c r="BT88" s="447" t="str">
        <f t="shared" si="124"/>
        <v/>
      </c>
      <c r="BU88" s="445" t="str">
        <f t="shared" si="124"/>
        <v/>
      </c>
      <c r="BV88" s="445" t="str">
        <f t="shared" si="124"/>
        <v/>
      </c>
      <c r="BW88" s="448" t="str">
        <f t="shared" si="124"/>
        <v/>
      </c>
    </row>
    <row r="89" spans="1:76" ht="15.95" hidden="1" customHeight="1">
      <c r="A89" s="491"/>
      <c r="B89" s="419" t="s">
        <v>790</v>
      </c>
      <c r="C89" s="419" t="s">
        <v>834</v>
      </c>
      <c r="D89" s="419" t="s">
        <v>839</v>
      </c>
      <c r="E89" s="419" t="s">
        <v>831</v>
      </c>
      <c r="F89" s="419" t="s">
        <v>831</v>
      </c>
      <c r="G89" s="419" t="s">
        <v>831</v>
      </c>
      <c r="H89" s="419" t="s">
        <v>831</v>
      </c>
      <c r="I89" s="431"/>
      <c r="J89" s="432"/>
      <c r="K89" s="434"/>
      <c r="L89" s="373" t="s">
        <v>656</v>
      </c>
      <c r="M89" s="435"/>
      <c r="N89" s="558"/>
      <c r="O89" s="559"/>
      <c r="P89" s="434"/>
      <c r="Q89" s="373" t="s">
        <v>656</v>
      </c>
      <c r="R89" s="435"/>
      <c r="S89" s="433"/>
      <c r="T89" s="374" t="str">
        <f t="shared" si="128"/>
        <v/>
      </c>
      <c r="U89" s="445" t="str">
        <f t="shared" si="128"/>
        <v/>
      </c>
      <c r="V89" s="445" t="str">
        <f t="shared" si="128"/>
        <v/>
      </c>
      <c r="W89" s="446" t="str">
        <f t="shared" si="128"/>
        <v/>
      </c>
      <c r="X89" s="458" t="str">
        <f t="shared" si="128"/>
        <v/>
      </c>
      <c r="Y89" s="445" t="str">
        <f t="shared" si="128"/>
        <v/>
      </c>
      <c r="Z89" s="445" t="str">
        <f t="shared" si="128"/>
        <v/>
      </c>
      <c r="AA89" s="457" t="str">
        <f t="shared" si="128"/>
        <v/>
      </c>
      <c r="AB89" s="447" t="str">
        <f t="shared" si="128"/>
        <v/>
      </c>
      <c r="AC89" s="445" t="str">
        <f t="shared" si="128"/>
        <v/>
      </c>
      <c r="AD89" s="445" t="str">
        <f t="shared" si="128"/>
        <v/>
      </c>
      <c r="AE89" s="446" t="str">
        <f t="shared" si="128"/>
        <v/>
      </c>
      <c r="AF89" s="458" t="str">
        <f t="shared" si="128"/>
        <v/>
      </c>
      <c r="AG89" s="445" t="str">
        <f t="shared" si="128"/>
        <v/>
      </c>
      <c r="AH89" s="445" t="str">
        <f t="shared" si="128"/>
        <v/>
      </c>
      <c r="AI89" s="457" t="str">
        <f t="shared" si="126"/>
        <v/>
      </c>
      <c r="AJ89" s="447" t="str">
        <f t="shared" si="126"/>
        <v/>
      </c>
      <c r="AK89" s="445" t="str">
        <f t="shared" si="126"/>
        <v/>
      </c>
      <c r="AL89" s="445" t="str">
        <f t="shared" si="126"/>
        <v/>
      </c>
      <c r="AM89" s="446" t="str">
        <f t="shared" si="126"/>
        <v/>
      </c>
      <c r="AN89" s="458" t="str">
        <f t="shared" si="126"/>
        <v/>
      </c>
      <c r="AO89" s="445" t="str">
        <f t="shared" si="126"/>
        <v/>
      </c>
      <c r="AP89" s="445" t="str">
        <f t="shared" si="126"/>
        <v/>
      </c>
      <c r="AQ89" s="457" t="str">
        <f t="shared" si="126"/>
        <v/>
      </c>
      <c r="AR89" s="447" t="str">
        <f t="shared" si="126"/>
        <v/>
      </c>
      <c r="AS89" s="445" t="str">
        <f t="shared" si="126"/>
        <v/>
      </c>
      <c r="AT89" s="445" t="str">
        <f t="shared" si="126"/>
        <v/>
      </c>
      <c r="AU89" s="446" t="str">
        <f t="shared" si="126"/>
        <v/>
      </c>
      <c r="AV89" s="458" t="str">
        <f t="shared" si="126"/>
        <v/>
      </c>
      <c r="AW89" s="445" t="str">
        <f t="shared" si="126"/>
        <v/>
      </c>
      <c r="AX89" s="445" t="str">
        <f t="shared" si="126"/>
        <v/>
      </c>
      <c r="AY89" s="457" t="str">
        <f t="shared" si="127"/>
        <v/>
      </c>
      <c r="AZ89" s="447" t="str">
        <f t="shared" si="125"/>
        <v/>
      </c>
      <c r="BA89" s="445" t="str">
        <f t="shared" si="125"/>
        <v/>
      </c>
      <c r="BB89" s="445" t="str">
        <f t="shared" si="125"/>
        <v/>
      </c>
      <c r="BC89" s="446" t="str">
        <f t="shared" si="125"/>
        <v/>
      </c>
      <c r="BD89" s="458" t="str">
        <f t="shared" si="125"/>
        <v/>
      </c>
      <c r="BE89" s="445" t="str">
        <f t="shared" si="125"/>
        <v/>
      </c>
      <c r="BF89" s="445" t="str">
        <f t="shared" si="125"/>
        <v/>
      </c>
      <c r="BG89" s="457" t="str">
        <f t="shared" si="125"/>
        <v/>
      </c>
      <c r="BH89" s="447" t="str">
        <f t="shared" si="125"/>
        <v/>
      </c>
      <c r="BI89" s="445" t="str">
        <f t="shared" si="125"/>
        <v/>
      </c>
      <c r="BJ89" s="445" t="str">
        <f t="shared" si="125"/>
        <v/>
      </c>
      <c r="BK89" s="446" t="str">
        <f t="shared" si="125"/>
        <v/>
      </c>
      <c r="BL89" s="458" t="str">
        <f t="shared" si="125"/>
        <v/>
      </c>
      <c r="BM89" s="445" t="str">
        <f t="shared" si="125"/>
        <v/>
      </c>
      <c r="BN89" s="445" t="str">
        <f t="shared" si="125"/>
        <v/>
      </c>
      <c r="BO89" s="457" t="str">
        <f t="shared" si="125"/>
        <v/>
      </c>
      <c r="BP89" s="458" t="str">
        <f t="shared" si="124"/>
        <v/>
      </c>
      <c r="BQ89" s="445" t="str">
        <f t="shared" si="124"/>
        <v/>
      </c>
      <c r="BR89" s="445" t="str">
        <f t="shared" si="124"/>
        <v/>
      </c>
      <c r="BS89" s="457" t="str">
        <f t="shared" si="124"/>
        <v/>
      </c>
      <c r="BT89" s="447" t="str">
        <f t="shared" si="124"/>
        <v/>
      </c>
      <c r="BU89" s="445" t="str">
        <f t="shared" si="124"/>
        <v/>
      </c>
      <c r="BV89" s="445" t="str">
        <f t="shared" si="124"/>
        <v/>
      </c>
      <c r="BW89" s="448" t="str">
        <f t="shared" si="124"/>
        <v/>
      </c>
    </row>
    <row r="90" spans="1:76" ht="15.95" hidden="1" customHeight="1">
      <c r="A90" s="491"/>
      <c r="B90" s="419" t="s">
        <v>791</v>
      </c>
      <c r="C90" s="419" t="s">
        <v>834</v>
      </c>
      <c r="D90" s="419" t="s">
        <v>831</v>
      </c>
      <c r="E90" s="419" t="s">
        <v>831</v>
      </c>
      <c r="F90" s="419" t="s">
        <v>831</v>
      </c>
      <c r="G90" s="419" t="s">
        <v>831</v>
      </c>
      <c r="H90" s="419" t="s">
        <v>831</v>
      </c>
      <c r="I90" s="431"/>
      <c r="J90" s="432"/>
      <c r="K90" s="434"/>
      <c r="L90" s="373" t="s">
        <v>656</v>
      </c>
      <c r="M90" s="435"/>
      <c r="N90" s="558"/>
      <c r="O90" s="559"/>
      <c r="P90" s="434"/>
      <c r="Q90" s="373" t="s">
        <v>656</v>
      </c>
      <c r="R90" s="435"/>
      <c r="S90" s="433"/>
      <c r="T90" s="374" t="str">
        <f t="shared" si="128"/>
        <v/>
      </c>
      <c r="U90" s="445" t="str">
        <f t="shared" si="128"/>
        <v/>
      </c>
      <c r="V90" s="445" t="str">
        <f t="shared" si="128"/>
        <v/>
      </c>
      <c r="W90" s="446" t="str">
        <f t="shared" si="128"/>
        <v/>
      </c>
      <c r="X90" s="458" t="str">
        <f t="shared" si="128"/>
        <v/>
      </c>
      <c r="Y90" s="445" t="str">
        <f t="shared" si="128"/>
        <v/>
      </c>
      <c r="Z90" s="445" t="str">
        <f t="shared" si="128"/>
        <v/>
      </c>
      <c r="AA90" s="457" t="str">
        <f t="shared" si="128"/>
        <v/>
      </c>
      <c r="AB90" s="447" t="str">
        <f t="shared" si="128"/>
        <v/>
      </c>
      <c r="AC90" s="445" t="str">
        <f t="shared" si="128"/>
        <v/>
      </c>
      <c r="AD90" s="445" t="str">
        <f t="shared" si="128"/>
        <v/>
      </c>
      <c r="AE90" s="446" t="str">
        <f t="shared" si="128"/>
        <v/>
      </c>
      <c r="AF90" s="458" t="str">
        <f t="shared" si="128"/>
        <v/>
      </c>
      <c r="AG90" s="445" t="str">
        <f t="shared" si="128"/>
        <v/>
      </c>
      <c r="AH90" s="445" t="str">
        <f t="shared" si="128"/>
        <v/>
      </c>
      <c r="AI90" s="457" t="str">
        <f t="shared" si="126"/>
        <v/>
      </c>
      <c r="AJ90" s="447" t="str">
        <f t="shared" si="126"/>
        <v/>
      </c>
      <c r="AK90" s="445" t="str">
        <f t="shared" si="126"/>
        <v/>
      </c>
      <c r="AL90" s="445" t="str">
        <f t="shared" si="126"/>
        <v/>
      </c>
      <c r="AM90" s="446" t="str">
        <f t="shared" si="126"/>
        <v/>
      </c>
      <c r="AN90" s="458" t="str">
        <f t="shared" si="126"/>
        <v/>
      </c>
      <c r="AO90" s="445" t="str">
        <f t="shared" si="126"/>
        <v/>
      </c>
      <c r="AP90" s="445" t="str">
        <f t="shared" si="126"/>
        <v/>
      </c>
      <c r="AQ90" s="457" t="str">
        <f t="shared" si="126"/>
        <v/>
      </c>
      <c r="AR90" s="447" t="str">
        <f t="shared" si="126"/>
        <v/>
      </c>
      <c r="AS90" s="445" t="str">
        <f t="shared" si="126"/>
        <v/>
      </c>
      <c r="AT90" s="445" t="str">
        <f t="shared" si="126"/>
        <v/>
      </c>
      <c r="AU90" s="446" t="str">
        <f t="shared" si="126"/>
        <v/>
      </c>
      <c r="AV90" s="458" t="str">
        <f t="shared" si="126"/>
        <v/>
      </c>
      <c r="AW90" s="445" t="str">
        <f t="shared" si="126"/>
        <v/>
      </c>
      <c r="AX90" s="445" t="str">
        <f t="shared" si="126"/>
        <v/>
      </c>
      <c r="AY90" s="457" t="str">
        <f t="shared" si="127"/>
        <v/>
      </c>
      <c r="AZ90" s="447" t="str">
        <f t="shared" si="125"/>
        <v/>
      </c>
      <c r="BA90" s="445" t="str">
        <f t="shared" si="125"/>
        <v/>
      </c>
      <c r="BB90" s="445" t="str">
        <f t="shared" si="125"/>
        <v/>
      </c>
      <c r="BC90" s="446" t="str">
        <f t="shared" si="125"/>
        <v/>
      </c>
      <c r="BD90" s="458" t="str">
        <f t="shared" si="125"/>
        <v/>
      </c>
      <c r="BE90" s="445" t="str">
        <f t="shared" si="125"/>
        <v/>
      </c>
      <c r="BF90" s="445" t="str">
        <f t="shared" si="125"/>
        <v/>
      </c>
      <c r="BG90" s="457" t="str">
        <f t="shared" si="125"/>
        <v/>
      </c>
      <c r="BH90" s="447" t="str">
        <f t="shared" si="125"/>
        <v/>
      </c>
      <c r="BI90" s="445" t="str">
        <f t="shared" si="125"/>
        <v/>
      </c>
      <c r="BJ90" s="445" t="str">
        <f t="shared" si="125"/>
        <v/>
      </c>
      <c r="BK90" s="446" t="str">
        <f t="shared" si="125"/>
        <v/>
      </c>
      <c r="BL90" s="458" t="str">
        <f t="shared" si="125"/>
        <v/>
      </c>
      <c r="BM90" s="445" t="str">
        <f t="shared" si="125"/>
        <v/>
      </c>
      <c r="BN90" s="445" t="str">
        <f t="shared" si="125"/>
        <v/>
      </c>
      <c r="BO90" s="457" t="str">
        <f t="shared" si="125"/>
        <v/>
      </c>
      <c r="BP90" s="458" t="str">
        <f t="shared" si="124"/>
        <v/>
      </c>
      <c r="BQ90" s="445" t="str">
        <f t="shared" si="124"/>
        <v/>
      </c>
      <c r="BR90" s="445" t="str">
        <f t="shared" si="124"/>
        <v/>
      </c>
      <c r="BS90" s="457" t="str">
        <f t="shared" si="124"/>
        <v/>
      </c>
      <c r="BT90" s="447" t="str">
        <f t="shared" si="124"/>
        <v/>
      </c>
      <c r="BU90" s="445" t="str">
        <f t="shared" si="124"/>
        <v/>
      </c>
      <c r="BV90" s="445" t="str">
        <f t="shared" si="124"/>
        <v/>
      </c>
      <c r="BW90" s="448" t="str">
        <f t="shared" si="124"/>
        <v/>
      </c>
    </row>
    <row r="91" spans="1:76" ht="15.95" hidden="1" customHeight="1">
      <c r="A91" s="491"/>
      <c r="B91" s="419" t="s">
        <v>792</v>
      </c>
      <c r="C91" s="419" t="s">
        <v>834</v>
      </c>
      <c r="D91" s="419" t="s">
        <v>831</v>
      </c>
      <c r="E91" s="419" t="s">
        <v>831</v>
      </c>
      <c r="F91" s="419" t="s">
        <v>831</v>
      </c>
      <c r="G91" s="419" t="s">
        <v>831</v>
      </c>
      <c r="H91" s="419" t="s">
        <v>831</v>
      </c>
      <c r="I91" s="431"/>
      <c r="J91" s="432"/>
      <c r="K91" s="434"/>
      <c r="L91" s="373" t="s">
        <v>656</v>
      </c>
      <c r="M91" s="435"/>
      <c r="N91" s="558"/>
      <c r="O91" s="559"/>
      <c r="P91" s="434"/>
      <c r="Q91" s="373" t="s">
        <v>656</v>
      </c>
      <c r="R91" s="435"/>
      <c r="S91" s="433"/>
      <c r="T91" s="374" t="str">
        <f t="shared" si="128"/>
        <v/>
      </c>
      <c r="U91" s="445" t="str">
        <f t="shared" si="128"/>
        <v/>
      </c>
      <c r="V91" s="445" t="str">
        <f t="shared" si="128"/>
        <v/>
      </c>
      <c r="W91" s="446" t="str">
        <f t="shared" si="128"/>
        <v/>
      </c>
      <c r="X91" s="458" t="str">
        <f t="shared" si="128"/>
        <v/>
      </c>
      <c r="Y91" s="445" t="str">
        <f t="shared" si="128"/>
        <v/>
      </c>
      <c r="Z91" s="445" t="str">
        <f t="shared" si="128"/>
        <v/>
      </c>
      <c r="AA91" s="457" t="str">
        <f t="shared" si="128"/>
        <v/>
      </c>
      <c r="AB91" s="447" t="str">
        <f t="shared" si="128"/>
        <v/>
      </c>
      <c r="AC91" s="445" t="str">
        <f t="shared" si="128"/>
        <v/>
      </c>
      <c r="AD91" s="445" t="str">
        <f t="shared" si="128"/>
        <v/>
      </c>
      <c r="AE91" s="446" t="str">
        <f t="shared" si="128"/>
        <v/>
      </c>
      <c r="AF91" s="458" t="str">
        <f t="shared" si="128"/>
        <v/>
      </c>
      <c r="AG91" s="445" t="str">
        <f t="shared" si="128"/>
        <v/>
      </c>
      <c r="AH91" s="445" t="str">
        <f t="shared" si="128"/>
        <v/>
      </c>
      <c r="AI91" s="457" t="str">
        <f t="shared" si="126"/>
        <v/>
      </c>
      <c r="AJ91" s="447" t="str">
        <f t="shared" si="126"/>
        <v/>
      </c>
      <c r="AK91" s="445" t="str">
        <f t="shared" si="126"/>
        <v/>
      </c>
      <c r="AL91" s="445" t="str">
        <f t="shared" si="126"/>
        <v/>
      </c>
      <c r="AM91" s="446" t="str">
        <f t="shared" si="126"/>
        <v/>
      </c>
      <c r="AN91" s="458" t="str">
        <f t="shared" si="126"/>
        <v/>
      </c>
      <c r="AO91" s="445" t="str">
        <f t="shared" si="126"/>
        <v/>
      </c>
      <c r="AP91" s="445" t="str">
        <f t="shared" si="126"/>
        <v/>
      </c>
      <c r="AQ91" s="457" t="str">
        <f t="shared" si="126"/>
        <v/>
      </c>
      <c r="AR91" s="447" t="str">
        <f t="shared" si="126"/>
        <v/>
      </c>
      <c r="AS91" s="445" t="str">
        <f t="shared" si="126"/>
        <v/>
      </c>
      <c r="AT91" s="445" t="str">
        <f t="shared" si="126"/>
        <v/>
      </c>
      <c r="AU91" s="446" t="str">
        <f t="shared" si="126"/>
        <v/>
      </c>
      <c r="AV91" s="458" t="str">
        <f t="shared" si="126"/>
        <v/>
      </c>
      <c r="AW91" s="445" t="str">
        <f t="shared" si="126"/>
        <v/>
      </c>
      <c r="AX91" s="445" t="str">
        <f t="shared" si="126"/>
        <v/>
      </c>
      <c r="AY91" s="457" t="str">
        <f t="shared" si="127"/>
        <v/>
      </c>
      <c r="AZ91" s="447" t="str">
        <f t="shared" si="125"/>
        <v/>
      </c>
      <c r="BA91" s="445" t="str">
        <f t="shared" si="125"/>
        <v/>
      </c>
      <c r="BB91" s="445" t="str">
        <f t="shared" si="125"/>
        <v/>
      </c>
      <c r="BC91" s="446" t="str">
        <f t="shared" si="125"/>
        <v/>
      </c>
      <c r="BD91" s="458" t="str">
        <f t="shared" si="125"/>
        <v/>
      </c>
      <c r="BE91" s="445" t="str">
        <f t="shared" si="125"/>
        <v/>
      </c>
      <c r="BF91" s="445" t="str">
        <f t="shared" si="125"/>
        <v/>
      </c>
      <c r="BG91" s="457" t="str">
        <f t="shared" si="125"/>
        <v/>
      </c>
      <c r="BH91" s="447" t="str">
        <f t="shared" si="125"/>
        <v/>
      </c>
      <c r="BI91" s="445" t="str">
        <f t="shared" si="125"/>
        <v/>
      </c>
      <c r="BJ91" s="445" t="str">
        <f t="shared" si="125"/>
        <v/>
      </c>
      <c r="BK91" s="446" t="str">
        <f t="shared" si="125"/>
        <v/>
      </c>
      <c r="BL91" s="458" t="str">
        <f t="shared" si="125"/>
        <v/>
      </c>
      <c r="BM91" s="445" t="str">
        <f t="shared" si="125"/>
        <v/>
      </c>
      <c r="BN91" s="445" t="str">
        <f t="shared" si="125"/>
        <v/>
      </c>
      <c r="BO91" s="457" t="str">
        <f t="shared" si="125"/>
        <v/>
      </c>
      <c r="BP91" s="458" t="str">
        <f t="shared" si="124"/>
        <v/>
      </c>
      <c r="BQ91" s="445" t="str">
        <f t="shared" si="124"/>
        <v/>
      </c>
      <c r="BR91" s="445" t="str">
        <f t="shared" si="124"/>
        <v/>
      </c>
      <c r="BS91" s="457" t="str">
        <f t="shared" si="124"/>
        <v/>
      </c>
      <c r="BT91" s="447" t="str">
        <f t="shared" si="124"/>
        <v/>
      </c>
      <c r="BU91" s="445" t="str">
        <f t="shared" si="124"/>
        <v/>
      </c>
      <c r="BV91" s="445" t="str">
        <f t="shared" si="124"/>
        <v/>
      </c>
      <c r="BW91" s="448" t="str">
        <f t="shared" si="124"/>
        <v/>
      </c>
    </row>
    <row r="92" spans="1:76" ht="15.95" hidden="1" customHeight="1">
      <c r="A92" s="491"/>
      <c r="B92" s="419" t="s">
        <v>793</v>
      </c>
      <c r="C92" s="419" t="s">
        <v>834</v>
      </c>
      <c r="D92" s="419" t="s">
        <v>831</v>
      </c>
      <c r="E92" s="419" t="s">
        <v>831</v>
      </c>
      <c r="F92" s="419" t="s">
        <v>831</v>
      </c>
      <c r="G92" s="419" t="s">
        <v>831</v>
      </c>
      <c r="H92" s="419" t="s">
        <v>831</v>
      </c>
      <c r="I92" s="431"/>
      <c r="J92" s="432"/>
      <c r="K92" s="434"/>
      <c r="L92" s="373" t="s">
        <v>656</v>
      </c>
      <c r="M92" s="435"/>
      <c r="N92" s="558"/>
      <c r="O92" s="559"/>
      <c r="P92" s="434"/>
      <c r="Q92" s="373" t="s">
        <v>656</v>
      </c>
      <c r="R92" s="435"/>
      <c r="S92" s="433"/>
      <c r="T92" s="374" t="str">
        <f t="shared" si="128"/>
        <v/>
      </c>
      <c r="U92" s="445" t="str">
        <f t="shared" si="128"/>
        <v/>
      </c>
      <c r="V92" s="445" t="str">
        <f t="shared" si="128"/>
        <v/>
      </c>
      <c r="W92" s="446" t="str">
        <f t="shared" si="128"/>
        <v/>
      </c>
      <c r="X92" s="458" t="str">
        <f t="shared" si="128"/>
        <v/>
      </c>
      <c r="Y92" s="445" t="str">
        <f t="shared" si="128"/>
        <v/>
      </c>
      <c r="Z92" s="445" t="str">
        <f t="shared" si="128"/>
        <v/>
      </c>
      <c r="AA92" s="457" t="str">
        <f t="shared" si="128"/>
        <v/>
      </c>
      <c r="AB92" s="447" t="str">
        <f t="shared" si="128"/>
        <v/>
      </c>
      <c r="AC92" s="445" t="str">
        <f t="shared" si="128"/>
        <v/>
      </c>
      <c r="AD92" s="445" t="str">
        <f t="shared" si="128"/>
        <v/>
      </c>
      <c r="AE92" s="446" t="str">
        <f t="shared" si="128"/>
        <v/>
      </c>
      <c r="AF92" s="458" t="str">
        <f t="shared" si="128"/>
        <v/>
      </c>
      <c r="AG92" s="445" t="str">
        <f t="shared" si="128"/>
        <v/>
      </c>
      <c r="AH92" s="445" t="str">
        <f t="shared" si="128"/>
        <v/>
      </c>
      <c r="AI92" s="457" t="str">
        <f t="shared" si="126"/>
        <v/>
      </c>
      <c r="AJ92" s="447" t="str">
        <f t="shared" si="126"/>
        <v/>
      </c>
      <c r="AK92" s="445" t="str">
        <f t="shared" si="126"/>
        <v/>
      </c>
      <c r="AL92" s="445" t="str">
        <f t="shared" si="126"/>
        <v/>
      </c>
      <c r="AM92" s="446" t="str">
        <f t="shared" si="126"/>
        <v/>
      </c>
      <c r="AN92" s="458" t="str">
        <f t="shared" si="126"/>
        <v/>
      </c>
      <c r="AO92" s="445" t="str">
        <f t="shared" si="126"/>
        <v/>
      </c>
      <c r="AP92" s="445" t="str">
        <f t="shared" si="126"/>
        <v/>
      </c>
      <c r="AQ92" s="457" t="str">
        <f t="shared" si="126"/>
        <v/>
      </c>
      <c r="AR92" s="447" t="str">
        <f t="shared" si="126"/>
        <v/>
      </c>
      <c r="AS92" s="445" t="str">
        <f t="shared" si="126"/>
        <v/>
      </c>
      <c r="AT92" s="445" t="str">
        <f t="shared" si="126"/>
        <v/>
      </c>
      <c r="AU92" s="446" t="str">
        <f t="shared" si="126"/>
        <v/>
      </c>
      <c r="AV92" s="458" t="str">
        <f t="shared" si="126"/>
        <v/>
      </c>
      <c r="AW92" s="445" t="str">
        <f t="shared" si="126"/>
        <v/>
      </c>
      <c r="AX92" s="445" t="str">
        <f t="shared" si="126"/>
        <v/>
      </c>
      <c r="AY92" s="457" t="str">
        <f t="shared" si="127"/>
        <v/>
      </c>
      <c r="AZ92" s="447" t="str">
        <f t="shared" si="125"/>
        <v/>
      </c>
      <c r="BA92" s="445" t="str">
        <f t="shared" si="125"/>
        <v/>
      </c>
      <c r="BB92" s="445" t="str">
        <f t="shared" si="125"/>
        <v/>
      </c>
      <c r="BC92" s="446" t="str">
        <f t="shared" si="125"/>
        <v/>
      </c>
      <c r="BD92" s="458" t="str">
        <f t="shared" si="125"/>
        <v/>
      </c>
      <c r="BE92" s="445" t="str">
        <f t="shared" si="125"/>
        <v/>
      </c>
      <c r="BF92" s="445" t="str">
        <f t="shared" si="125"/>
        <v/>
      </c>
      <c r="BG92" s="457" t="str">
        <f t="shared" si="125"/>
        <v/>
      </c>
      <c r="BH92" s="447" t="str">
        <f t="shared" si="125"/>
        <v/>
      </c>
      <c r="BI92" s="445" t="str">
        <f t="shared" si="125"/>
        <v/>
      </c>
      <c r="BJ92" s="445" t="str">
        <f t="shared" si="125"/>
        <v/>
      </c>
      <c r="BK92" s="446" t="str">
        <f t="shared" si="125"/>
        <v/>
      </c>
      <c r="BL92" s="458" t="str">
        <f t="shared" si="125"/>
        <v/>
      </c>
      <c r="BM92" s="445" t="str">
        <f t="shared" si="125"/>
        <v/>
      </c>
      <c r="BN92" s="445" t="str">
        <f t="shared" si="125"/>
        <v/>
      </c>
      <c r="BO92" s="457" t="str">
        <f t="shared" si="125"/>
        <v/>
      </c>
      <c r="BP92" s="458" t="str">
        <f t="shared" si="124"/>
        <v/>
      </c>
      <c r="BQ92" s="445" t="str">
        <f t="shared" si="124"/>
        <v/>
      </c>
      <c r="BR92" s="445" t="str">
        <f t="shared" si="124"/>
        <v/>
      </c>
      <c r="BS92" s="457" t="str">
        <f t="shared" si="124"/>
        <v/>
      </c>
      <c r="BT92" s="447" t="str">
        <f t="shared" si="124"/>
        <v/>
      </c>
      <c r="BU92" s="445" t="str">
        <f t="shared" si="124"/>
        <v/>
      </c>
      <c r="BV92" s="445" t="str">
        <f t="shared" si="124"/>
        <v/>
      </c>
      <c r="BW92" s="448" t="str">
        <f t="shared" si="124"/>
        <v/>
      </c>
    </row>
    <row r="93" spans="1:76" ht="15.95" hidden="1" customHeight="1">
      <c r="A93" s="491"/>
      <c r="B93" s="419" t="s">
        <v>794</v>
      </c>
      <c r="C93" s="419" t="s">
        <v>834</v>
      </c>
      <c r="D93" s="419" t="s">
        <v>831</v>
      </c>
      <c r="E93" s="419" t="s">
        <v>831</v>
      </c>
      <c r="F93" s="419" t="s">
        <v>831</v>
      </c>
      <c r="G93" s="419" t="s">
        <v>831</v>
      </c>
      <c r="H93" s="419" t="s">
        <v>831</v>
      </c>
      <c r="I93" s="431"/>
      <c r="J93" s="432"/>
      <c r="K93" s="434"/>
      <c r="L93" s="373" t="s">
        <v>656</v>
      </c>
      <c r="M93" s="435"/>
      <c r="N93" s="558"/>
      <c r="O93" s="559"/>
      <c r="P93" s="434"/>
      <c r="Q93" s="373" t="s">
        <v>656</v>
      </c>
      <c r="R93" s="435"/>
      <c r="S93" s="433"/>
      <c r="T93" s="374" t="str">
        <f t="shared" si="128"/>
        <v/>
      </c>
      <c r="U93" s="445" t="str">
        <f t="shared" si="128"/>
        <v/>
      </c>
      <c r="V93" s="445" t="str">
        <f t="shared" si="128"/>
        <v/>
      </c>
      <c r="W93" s="446" t="str">
        <f t="shared" si="128"/>
        <v/>
      </c>
      <c r="X93" s="458" t="str">
        <f t="shared" si="128"/>
        <v/>
      </c>
      <c r="Y93" s="445" t="str">
        <f t="shared" si="128"/>
        <v/>
      </c>
      <c r="Z93" s="445" t="str">
        <f t="shared" si="128"/>
        <v/>
      </c>
      <c r="AA93" s="457" t="str">
        <f t="shared" si="128"/>
        <v/>
      </c>
      <c r="AB93" s="447" t="str">
        <f t="shared" si="128"/>
        <v/>
      </c>
      <c r="AC93" s="445" t="str">
        <f t="shared" si="128"/>
        <v/>
      </c>
      <c r="AD93" s="445" t="str">
        <f t="shared" si="128"/>
        <v/>
      </c>
      <c r="AE93" s="446" t="str">
        <f t="shared" si="128"/>
        <v/>
      </c>
      <c r="AF93" s="458" t="str">
        <f t="shared" si="128"/>
        <v/>
      </c>
      <c r="AG93" s="445" t="str">
        <f t="shared" si="128"/>
        <v/>
      </c>
      <c r="AH93" s="445" t="str">
        <f t="shared" si="128"/>
        <v/>
      </c>
      <c r="AI93" s="457" t="str">
        <f t="shared" si="126"/>
        <v/>
      </c>
      <c r="AJ93" s="447" t="str">
        <f t="shared" si="126"/>
        <v/>
      </c>
      <c r="AK93" s="445" t="str">
        <f t="shared" si="126"/>
        <v/>
      </c>
      <c r="AL93" s="445" t="str">
        <f t="shared" si="126"/>
        <v/>
      </c>
      <c r="AM93" s="446" t="str">
        <f t="shared" si="126"/>
        <v/>
      </c>
      <c r="AN93" s="458" t="str">
        <f t="shared" si="126"/>
        <v/>
      </c>
      <c r="AO93" s="445" t="str">
        <f t="shared" si="126"/>
        <v/>
      </c>
      <c r="AP93" s="445" t="str">
        <f t="shared" si="126"/>
        <v/>
      </c>
      <c r="AQ93" s="457" t="str">
        <f t="shared" si="126"/>
        <v/>
      </c>
      <c r="AR93" s="447" t="str">
        <f t="shared" si="126"/>
        <v/>
      </c>
      <c r="AS93" s="445" t="str">
        <f t="shared" si="126"/>
        <v/>
      </c>
      <c r="AT93" s="445" t="str">
        <f t="shared" si="126"/>
        <v/>
      </c>
      <c r="AU93" s="446" t="str">
        <f t="shared" si="126"/>
        <v/>
      </c>
      <c r="AV93" s="458" t="str">
        <f t="shared" si="126"/>
        <v/>
      </c>
      <c r="AW93" s="445" t="str">
        <f t="shared" si="126"/>
        <v/>
      </c>
      <c r="AX93" s="445" t="str">
        <f t="shared" si="126"/>
        <v/>
      </c>
      <c r="AY93" s="457" t="str">
        <f t="shared" si="127"/>
        <v/>
      </c>
      <c r="AZ93" s="447" t="str">
        <f t="shared" si="125"/>
        <v/>
      </c>
      <c r="BA93" s="445" t="str">
        <f t="shared" si="125"/>
        <v/>
      </c>
      <c r="BB93" s="445" t="str">
        <f t="shared" si="125"/>
        <v/>
      </c>
      <c r="BC93" s="446" t="str">
        <f t="shared" si="125"/>
        <v/>
      </c>
      <c r="BD93" s="458" t="str">
        <f t="shared" si="125"/>
        <v/>
      </c>
      <c r="BE93" s="445" t="str">
        <f t="shared" si="125"/>
        <v/>
      </c>
      <c r="BF93" s="445" t="str">
        <f t="shared" si="125"/>
        <v/>
      </c>
      <c r="BG93" s="457" t="str">
        <f t="shared" si="125"/>
        <v/>
      </c>
      <c r="BH93" s="447" t="str">
        <f t="shared" si="125"/>
        <v/>
      </c>
      <c r="BI93" s="445" t="str">
        <f t="shared" si="125"/>
        <v/>
      </c>
      <c r="BJ93" s="445" t="str">
        <f t="shared" si="125"/>
        <v/>
      </c>
      <c r="BK93" s="446" t="str">
        <f t="shared" si="125"/>
        <v/>
      </c>
      <c r="BL93" s="458" t="str">
        <f t="shared" si="125"/>
        <v/>
      </c>
      <c r="BM93" s="445" t="str">
        <f t="shared" si="125"/>
        <v/>
      </c>
      <c r="BN93" s="445" t="str">
        <f t="shared" si="125"/>
        <v/>
      </c>
      <c r="BO93" s="457" t="str">
        <f t="shared" si="125"/>
        <v/>
      </c>
      <c r="BP93" s="458" t="str">
        <f t="shared" si="124"/>
        <v/>
      </c>
      <c r="BQ93" s="445" t="str">
        <f t="shared" si="124"/>
        <v/>
      </c>
      <c r="BR93" s="445" t="str">
        <f t="shared" si="124"/>
        <v/>
      </c>
      <c r="BS93" s="457" t="str">
        <f t="shared" si="124"/>
        <v/>
      </c>
      <c r="BT93" s="447" t="str">
        <f t="shared" si="124"/>
        <v/>
      </c>
      <c r="BU93" s="445" t="str">
        <f t="shared" si="124"/>
        <v/>
      </c>
      <c r="BV93" s="445" t="str">
        <f t="shared" si="124"/>
        <v/>
      </c>
      <c r="BW93" s="448" t="str">
        <f t="shared" si="124"/>
        <v/>
      </c>
    </row>
    <row r="94" spans="1:76" ht="15.95" hidden="1" customHeight="1">
      <c r="A94" s="491"/>
      <c r="B94" s="419" t="s">
        <v>795</v>
      </c>
      <c r="C94" s="419" t="s">
        <v>834</v>
      </c>
      <c r="D94" s="419" t="s">
        <v>831</v>
      </c>
      <c r="E94" s="419" t="s">
        <v>831</v>
      </c>
      <c r="F94" s="419" t="s">
        <v>831</v>
      </c>
      <c r="G94" s="419" t="s">
        <v>831</v>
      </c>
      <c r="H94" s="419" t="s">
        <v>831</v>
      </c>
      <c r="I94" s="431"/>
      <c r="J94" s="432"/>
      <c r="K94" s="434"/>
      <c r="L94" s="373" t="s">
        <v>656</v>
      </c>
      <c r="M94" s="435"/>
      <c r="N94" s="558"/>
      <c r="O94" s="559"/>
      <c r="P94" s="434"/>
      <c r="Q94" s="373" t="s">
        <v>656</v>
      </c>
      <c r="R94" s="435"/>
      <c r="S94" s="433"/>
      <c r="T94" s="374" t="str">
        <f t="shared" si="128"/>
        <v/>
      </c>
      <c r="U94" s="445" t="str">
        <f t="shared" si="128"/>
        <v/>
      </c>
      <c r="V94" s="445" t="str">
        <f t="shared" si="128"/>
        <v/>
      </c>
      <c r="W94" s="446" t="str">
        <f t="shared" si="128"/>
        <v/>
      </c>
      <c r="X94" s="458" t="str">
        <f t="shared" si="128"/>
        <v/>
      </c>
      <c r="Y94" s="445" t="str">
        <f t="shared" si="128"/>
        <v/>
      </c>
      <c r="Z94" s="445" t="str">
        <f t="shared" si="128"/>
        <v/>
      </c>
      <c r="AA94" s="457" t="str">
        <f t="shared" si="128"/>
        <v/>
      </c>
      <c r="AB94" s="447" t="str">
        <f t="shared" si="128"/>
        <v/>
      </c>
      <c r="AC94" s="445" t="str">
        <f t="shared" si="128"/>
        <v/>
      </c>
      <c r="AD94" s="445" t="str">
        <f t="shared" si="128"/>
        <v/>
      </c>
      <c r="AE94" s="446" t="str">
        <f t="shared" si="128"/>
        <v/>
      </c>
      <c r="AF94" s="458" t="str">
        <f t="shared" si="128"/>
        <v/>
      </c>
      <c r="AG94" s="445" t="str">
        <f t="shared" si="128"/>
        <v/>
      </c>
      <c r="AH94" s="445" t="str">
        <f t="shared" si="128"/>
        <v/>
      </c>
      <c r="AI94" s="457" t="str">
        <f t="shared" si="126"/>
        <v/>
      </c>
      <c r="AJ94" s="447" t="str">
        <f t="shared" si="126"/>
        <v/>
      </c>
      <c r="AK94" s="445" t="str">
        <f t="shared" si="126"/>
        <v/>
      </c>
      <c r="AL94" s="445" t="str">
        <f t="shared" si="126"/>
        <v/>
      </c>
      <c r="AM94" s="446" t="str">
        <f t="shared" si="126"/>
        <v/>
      </c>
      <c r="AN94" s="458" t="str">
        <f t="shared" si="126"/>
        <v/>
      </c>
      <c r="AO94" s="445" t="str">
        <f t="shared" si="126"/>
        <v/>
      </c>
      <c r="AP94" s="445" t="str">
        <f t="shared" si="126"/>
        <v/>
      </c>
      <c r="AQ94" s="457" t="str">
        <f t="shared" si="126"/>
        <v/>
      </c>
      <c r="AR94" s="447" t="str">
        <f t="shared" si="126"/>
        <v/>
      </c>
      <c r="AS94" s="445" t="str">
        <f t="shared" si="126"/>
        <v/>
      </c>
      <c r="AT94" s="445" t="str">
        <f t="shared" si="126"/>
        <v/>
      </c>
      <c r="AU94" s="446" t="str">
        <f t="shared" si="126"/>
        <v/>
      </c>
      <c r="AV94" s="458" t="str">
        <f t="shared" si="126"/>
        <v/>
      </c>
      <c r="AW94" s="445" t="str">
        <f t="shared" si="126"/>
        <v/>
      </c>
      <c r="AX94" s="445" t="str">
        <f t="shared" si="126"/>
        <v/>
      </c>
      <c r="AY94" s="457" t="str">
        <f t="shared" si="127"/>
        <v/>
      </c>
      <c r="AZ94" s="447" t="str">
        <f t="shared" si="125"/>
        <v/>
      </c>
      <c r="BA94" s="445" t="str">
        <f t="shared" si="125"/>
        <v/>
      </c>
      <c r="BB94" s="445" t="str">
        <f t="shared" si="125"/>
        <v/>
      </c>
      <c r="BC94" s="446" t="str">
        <f t="shared" si="125"/>
        <v/>
      </c>
      <c r="BD94" s="458" t="str">
        <f t="shared" si="125"/>
        <v/>
      </c>
      <c r="BE94" s="445" t="str">
        <f t="shared" si="125"/>
        <v/>
      </c>
      <c r="BF94" s="445" t="str">
        <f t="shared" si="125"/>
        <v/>
      </c>
      <c r="BG94" s="457" t="str">
        <f t="shared" si="125"/>
        <v/>
      </c>
      <c r="BH94" s="447" t="str">
        <f t="shared" si="125"/>
        <v/>
      </c>
      <c r="BI94" s="445" t="str">
        <f t="shared" si="125"/>
        <v/>
      </c>
      <c r="BJ94" s="445" t="str">
        <f t="shared" si="125"/>
        <v/>
      </c>
      <c r="BK94" s="446" t="str">
        <f t="shared" si="125"/>
        <v/>
      </c>
      <c r="BL94" s="458" t="str">
        <f t="shared" si="125"/>
        <v/>
      </c>
      <c r="BM94" s="445" t="str">
        <f t="shared" si="125"/>
        <v/>
      </c>
      <c r="BN94" s="445" t="str">
        <f t="shared" si="125"/>
        <v/>
      </c>
      <c r="BO94" s="457" t="str">
        <f t="shared" si="125"/>
        <v/>
      </c>
      <c r="BP94" s="458" t="str">
        <f t="shared" si="124"/>
        <v/>
      </c>
      <c r="BQ94" s="445" t="str">
        <f t="shared" si="124"/>
        <v/>
      </c>
      <c r="BR94" s="445" t="str">
        <f t="shared" si="124"/>
        <v/>
      </c>
      <c r="BS94" s="457" t="str">
        <f t="shared" si="124"/>
        <v/>
      </c>
      <c r="BT94" s="447" t="str">
        <f t="shared" si="124"/>
        <v/>
      </c>
      <c r="BU94" s="445" t="str">
        <f t="shared" si="124"/>
        <v/>
      </c>
      <c r="BV94" s="445" t="str">
        <f t="shared" si="124"/>
        <v/>
      </c>
      <c r="BW94" s="448" t="str">
        <f t="shared" si="124"/>
        <v/>
      </c>
    </row>
    <row r="95" spans="1:76" ht="15.95" hidden="1" customHeight="1">
      <c r="A95" s="491"/>
      <c r="B95" s="419" t="s">
        <v>796</v>
      </c>
      <c r="C95" s="419" t="s">
        <v>834</v>
      </c>
      <c r="D95" s="419" t="s">
        <v>831</v>
      </c>
      <c r="E95" s="419" t="s">
        <v>831</v>
      </c>
      <c r="F95" s="419" t="s">
        <v>831</v>
      </c>
      <c r="G95" s="419" t="s">
        <v>831</v>
      </c>
      <c r="H95" s="419" t="s">
        <v>831</v>
      </c>
      <c r="I95" s="431"/>
      <c r="J95" s="432"/>
      <c r="K95" s="434"/>
      <c r="L95" s="373" t="s">
        <v>656</v>
      </c>
      <c r="M95" s="435"/>
      <c r="N95" s="558"/>
      <c r="O95" s="559"/>
      <c r="P95" s="434"/>
      <c r="Q95" s="373" t="s">
        <v>656</v>
      </c>
      <c r="R95" s="435"/>
      <c r="S95" s="433"/>
      <c r="T95" s="374" t="str">
        <f t="shared" si="128"/>
        <v/>
      </c>
      <c r="U95" s="445" t="str">
        <f t="shared" si="128"/>
        <v/>
      </c>
      <c r="V95" s="445" t="str">
        <f t="shared" si="128"/>
        <v/>
      </c>
      <c r="W95" s="446" t="str">
        <f t="shared" si="128"/>
        <v/>
      </c>
      <c r="X95" s="458" t="str">
        <f t="shared" si="128"/>
        <v/>
      </c>
      <c r="Y95" s="445" t="str">
        <f t="shared" si="128"/>
        <v/>
      </c>
      <c r="Z95" s="445" t="str">
        <f t="shared" si="128"/>
        <v/>
      </c>
      <c r="AA95" s="457" t="str">
        <f t="shared" si="128"/>
        <v/>
      </c>
      <c r="AB95" s="447" t="str">
        <f t="shared" si="128"/>
        <v/>
      </c>
      <c r="AC95" s="445" t="str">
        <f t="shared" si="128"/>
        <v/>
      </c>
      <c r="AD95" s="445" t="str">
        <f t="shared" si="128"/>
        <v/>
      </c>
      <c r="AE95" s="446" t="str">
        <f t="shared" si="128"/>
        <v/>
      </c>
      <c r="AF95" s="458" t="str">
        <f t="shared" si="128"/>
        <v/>
      </c>
      <c r="AG95" s="445" t="str">
        <f t="shared" si="128"/>
        <v/>
      </c>
      <c r="AH95" s="445" t="str">
        <f t="shared" si="128"/>
        <v/>
      </c>
      <c r="AI95" s="457" t="str">
        <f t="shared" si="126"/>
        <v/>
      </c>
      <c r="AJ95" s="447" t="str">
        <f t="shared" si="126"/>
        <v/>
      </c>
      <c r="AK95" s="445" t="str">
        <f t="shared" si="126"/>
        <v/>
      </c>
      <c r="AL95" s="445" t="str">
        <f t="shared" si="126"/>
        <v/>
      </c>
      <c r="AM95" s="446" t="str">
        <f t="shared" si="126"/>
        <v/>
      </c>
      <c r="AN95" s="458" t="str">
        <f t="shared" si="126"/>
        <v/>
      </c>
      <c r="AO95" s="445" t="str">
        <f t="shared" si="126"/>
        <v/>
      </c>
      <c r="AP95" s="445" t="str">
        <f t="shared" si="126"/>
        <v/>
      </c>
      <c r="AQ95" s="457" t="str">
        <f t="shared" si="126"/>
        <v/>
      </c>
      <c r="AR95" s="447" t="str">
        <f t="shared" si="126"/>
        <v/>
      </c>
      <c r="AS95" s="445" t="str">
        <f t="shared" si="126"/>
        <v/>
      </c>
      <c r="AT95" s="445" t="str">
        <f t="shared" si="126"/>
        <v/>
      </c>
      <c r="AU95" s="446" t="str">
        <f t="shared" si="126"/>
        <v/>
      </c>
      <c r="AV95" s="458" t="str">
        <f t="shared" si="126"/>
        <v/>
      </c>
      <c r="AW95" s="445" t="str">
        <f t="shared" si="126"/>
        <v/>
      </c>
      <c r="AX95" s="445" t="str">
        <f t="shared" si="126"/>
        <v/>
      </c>
      <c r="AY95" s="457" t="str">
        <f t="shared" si="127"/>
        <v/>
      </c>
      <c r="AZ95" s="447" t="str">
        <f t="shared" si="125"/>
        <v/>
      </c>
      <c r="BA95" s="445" t="str">
        <f t="shared" si="125"/>
        <v/>
      </c>
      <c r="BB95" s="445" t="str">
        <f t="shared" si="125"/>
        <v/>
      </c>
      <c r="BC95" s="446" t="str">
        <f t="shared" si="125"/>
        <v/>
      </c>
      <c r="BD95" s="458" t="str">
        <f t="shared" si="125"/>
        <v/>
      </c>
      <c r="BE95" s="445" t="str">
        <f t="shared" si="125"/>
        <v/>
      </c>
      <c r="BF95" s="445" t="str">
        <f t="shared" si="125"/>
        <v/>
      </c>
      <c r="BG95" s="457" t="str">
        <f t="shared" si="125"/>
        <v/>
      </c>
      <c r="BH95" s="447" t="str">
        <f t="shared" si="125"/>
        <v/>
      </c>
      <c r="BI95" s="445" t="str">
        <f t="shared" si="125"/>
        <v/>
      </c>
      <c r="BJ95" s="445" t="str">
        <f t="shared" si="125"/>
        <v/>
      </c>
      <c r="BK95" s="446" t="str">
        <f t="shared" si="125"/>
        <v/>
      </c>
      <c r="BL95" s="458" t="str">
        <f t="shared" si="125"/>
        <v/>
      </c>
      <c r="BM95" s="445" t="str">
        <f t="shared" si="125"/>
        <v/>
      </c>
      <c r="BN95" s="445" t="str">
        <f t="shared" si="125"/>
        <v/>
      </c>
      <c r="BO95" s="457" t="str">
        <f t="shared" si="125"/>
        <v/>
      </c>
      <c r="BP95" s="458" t="str">
        <f t="shared" si="124"/>
        <v/>
      </c>
      <c r="BQ95" s="445" t="str">
        <f t="shared" si="124"/>
        <v/>
      </c>
      <c r="BR95" s="445" t="str">
        <f t="shared" si="124"/>
        <v/>
      </c>
      <c r="BS95" s="457" t="str">
        <f t="shared" si="124"/>
        <v/>
      </c>
      <c r="BT95" s="447" t="str">
        <f t="shared" si="124"/>
        <v/>
      </c>
      <c r="BU95" s="445" t="str">
        <f t="shared" si="124"/>
        <v/>
      </c>
      <c r="BV95" s="445" t="str">
        <f t="shared" si="124"/>
        <v/>
      </c>
      <c r="BW95" s="448" t="str">
        <f t="shared" si="124"/>
        <v/>
      </c>
    </row>
    <row r="96" spans="1:76" ht="15.95" hidden="1" customHeight="1">
      <c r="A96" s="491"/>
      <c r="B96" s="419" t="s">
        <v>797</v>
      </c>
      <c r="C96" s="419" t="s">
        <v>834</v>
      </c>
      <c r="D96" s="419" t="s">
        <v>831</v>
      </c>
      <c r="E96" s="419" t="s">
        <v>831</v>
      </c>
      <c r="F96" s="419" t="s">
        <v>831</v>
      </c>
      <c r="G96" s="419" t="s">
        <v>831</v>
      </c>
      <c r="H96" s="419" t="s">
        <v>831</v>
      </c>
      <c r="I96" s="431"/>
      <c r="J96" s="432"/>
      <c r="K96" s="434"/>
      <c r="L96" s="373" t="s">
        <v>656</v>
      </c>
      <c r="M96" s="435"/>
      <c r="N96" s="558"/>
      <c r="O96" s="559"/>
      <c r="P96" s="434"/>
      <c r="Q96" s="373" t="s">
        <v>656</v>
      </c>
      <c r="R96" s="435"/>
      <c r="S96" s="433"/>
      <c r="T96" s="374" t="str">
        <f t="shared" si="128"/>
        <v/>
      </c>
      <c r="U96" s="445" t="str">
        <f t="shared" si="128"/>
        <v/>
      </c>
      <c r="V96" s="445" t="str">
        <f t="shared" si="128"/>
        <v/>
      </c>
      <c r="W96" s="446" t="str">
        <f t="shared" si="128"/>
        <v/>
      </c>
      <c r="X96" s="458" t="str">
        <f t="shared" si="128"/>
        <v/>
      </c>
      <c r="Y96" s="445" t="str">
        <f t="shared" si="128"/>
        <v/>
      </c>
      <c r="Z96" s="445" t="str">
        <f t="shared" si="128"/>
        <v/>
      </c>
      <c r="AA96" s="457" t="str">
        <f t="shared" si="128"/>
        <v/>
      </c>
      <c r="AB96" s="447" t="str">
        <f t="shared" si="128"/>
        <v/>
      </c>
      <c r="AC96" s="445" t="str">
        <f t="shared" si="128"/>
        <v/>
      </c>
      <c r="AD96" s="445" t="str">
        <f t="shared" si="128"/>
        <v/>
      </c>
      <c r="AE96" s="446" t="str">
        <f t="shared" si="128"/>
        <v/>
      </c>
      <c r="AF96" s="458" t="str">
        <f t="shared" si="128"/>
        <v/>
      </c>
      <c r="AG96" s="445" t="str">
        <f t="shared" si="128"/>
        <v/>
      </c>
      <c r="AH96" s="445" t="str">
        <f t="shared" si="128"/>
        <v/>
      </c>
      <c r="AI96" s="457" t="str">
        <f t="shared" si="126"/>
        <v/>
      </c>
      <c r="AJ96" s="447" t="str">
        <f t="shared" si="126"/>
        <v/>
      </c>
      <c r="AK96" s="445" t="str">
        <f t="shared" si="126"/>
        <v/>
      </c>
      <c r="AL96" s="445" t="str">
        <f t="shared" si="126"/>
        <v/>
      </c>
      <c r="AM96" s="446" t="str">
        <f t="shared" si="126"/>
        <v/>
      </c>
      <c r="AN96" s="458" t="str">
        <f t="shared" si="126"/>
        <v/>
      </c>
      <c r="AO96" s="445" t="str">
        <f t="shared" si="126"/>
        <v/>
      </c>
      <c r="AP96" s="445" t="str">
        <f t="shared" si="126"/>
        <v/>
      </c>
      <c r="AQ96" s="457" t="str">
        <f t="shared" si="126"/>
        <v/>
      </c>
      <c r="AR96" s="447" t="str">
        <f t="shared" si="126"/>
        <v/>
      </c>
      <c r="AS96" s="445" t="str">
        <f t="shared" si="126"/>
        <v/>
      </c>
      <c r="AT96" s="445" t="str">
        <f t="shared" si="126"/>
        <v/>
      </c>
      <c r="AU96" s="446" t="str">
        <f t="shared" si="126"/>
        <v/>
      </c>
      <c r="AV96" s="458" t="str">
        <f t="shared" si="126"/>
        <v/>
      </c>
      <c r="AW96" s="445" t="str">
        <f t="shared" si="126"/>
        <v/>
      </c>
      <c r="AX96" s="445" t="str">
        <f t="shared" si="126"/>
        <v/>
      </c>
      <c r="AY96" s="457" t="str">
        <f t="shared" si="127"/>
        <v/>
      </c>
      <c r="AZ96" s="447" t="str">
        <f t="shared" si="125"/>
        <v/>
      </c>
      <c r="BA96" s="445" t="str">
        <f t="shared" si="125"/>
        <v/>
      </c>
      <c r="BB96" s="445" t="str">
        <f t="shared" si="125"/>
        <v/>
      </c>
      <c r="BC96" s="446" t="str">
        <f t="shared" si="125"/>
        <v/>
      </c>
      <c r="BD96" s="458" t="str">
        <f t="shared" si="125"/>
        <v/>
      </c>
      <c r="BE96" s="445" t="str">
        <f t="shared" si="125"/>
        <v/>
      </c>
      <c r="BF96" s="445" t="str">
        <f t="shared" si="125"/>
        <v/>
      </c>
      <c r="BG96" s="457" t="str">
        <f t="shared" si="125"/>
        <v/>
      </c>
      <c r="BH96" s="447" t="str">
        <f t="shared" si="125"/>
        <v/>
      </c>
      <c r="BI96" s="445" t="str">
        <f t="shared" si="125"/>
        <v/>
      </c>
      <c r="BJ96" s="445" t="str">
        <f t="shared" si="125"/>
        <v/>
      </c>
      <c r="BK96" s="446" t="str">
        <f t="shared" si="125"/>
        <v/>
      </c>
      <c r="BL96" s="458" t="str">
        <f t="shared" si="125"/>
        <v/>
      </c>
      <c r="BM96" s="445" t="str">
        <f t="shared" si="125"/>
        <v/>
      </c>
      <c r="BN96" s="445" t="str">
        <f t="shared" si="125"/>
        <v/>
      </c>
      <c r="BO96" s="457" t="str">
        <f t="shared" si="125"/>
        <v/>
      </c>
      <c r="BP96" s="458" t="str">
        <f t="shared" si="124"/>
        <v/>
      </c>
      <c r="BQ96" s="445" t="str">
        <f t="shared" si="124"/>
        <v/>
      </c>
      <c r="BR96" s="445" t="str">
        <f t="shared" si="124"/>
        <v/>
      </c>
      <c r="BS96" s="457" t="str">
        <f t="shared" si="124"/>
        <v/>
      </c>
      <c r="BT96" s="447" t="str">
        <f t="shared" si="124"/>
        <v/>
      </c>
      <c r="BU96" s="445" t="str">
        <f t="shared" si="124"/>
        <v/>
      </c>
      <c r="BV96" s="445" t="str">
        <f t="shared" si="124"/>
        <v/>
      </c>
      <c r="BW96" s="448" t="str">
        <f t="shared" si="124"/>
        <v/>
      </c>
    </row>
    <row r="97" spans="1:280" ht="15.95" hidden="1" customHeight="1">
      <c r="A97" s="491"/>
      <c r="B97" s="419" t="s">
        <v>798</v>
      </c>
      <c r="C97" s="419" t="s">
        <v>834</v>
      </c>
      <c r="D97" s="419" t="s">
        <v>831</v>
      </c>
      <c r="E97" s="419" t="s">
        <v>831</v>
      </c>
      <c r="F97" s="419" t="s">
        <v>831</v>
      </c>
      <c r="G97" s="419" t="s">
        <v>831</v>
      </c>
      <c r="H97" s="419" t="s">
        <v>831</v>
      </c>
      <c r="I97" s="431"/>
      <c r="J97" s="432"/>
      <c r="K97" s="434"/>
      <c r="L97" s="373" t="s">
        <v>656</v>
      </c>
      <c r="M97" s="435"/>
      <c r="N97" s="558"/>
      <c r="O97" s="559"/>
      <c r="P97" s="434"/>
      <c r="Q97" s="373" t="s">
        <v>656</v>
      </c>
      <c r="R97" s="435"/>
      <c r="S97" s="433"/>
      <c r="T97" s="374" t="str">
        <f t="shared" si="128"/>
        <v/>
      </c>
      <c r="U97" s="445" t="str">
        <f t="shared" si="128"/>
        <v/>
      </c>
      <c r="V97" s="445" t="str">
        <f t="shared" si="128"/>
        <v/>
      </c>
      <c r="W97" s="446" t="str">
        <f t="shared" si="128"/>
        <v/>
      </c>
      <c r="X97" s="458" t="str">
        <f t="shared" si="128"/>
        <v/>
      </c>
      <c r="Y97" s="445" t="str">
        <f t="shared" si="128"/>
        <v/>
      </c>
      <c r="Z97" s="445" t="str">
        <f t="shared" si="128"/>
        <v/>
      </c>
      <c r="AA97" s="457" t="str">
        <f t="shared" si="128"/>
        <v/>
      </c>
      <c r="AB97" s="447" t="str">
        <f t="shared" si="128"/>
        <v/>
      </c>
      <c r="AC97" s="445" t="str">
        <f t="shared" si="128"/>
        <v/>
      </c>
      <c r="AD97" s="445" t="str">
        <f t="shared" si="128"/>
        <v/>
      </c>
      <c r="AE97" s="446" t="str">
        <f t="shared" si="128"/>
        <v/>
      </c>
      <c r="AF97" s="458" t="str">
        <f t="shared" si="128"/>
        <v/>
      </c>
      <c r="AG97" s="445" t="str">
        <f t="shared" si="128"/>
        <v/>
      </c>
      <c r="AH97" s="445" t="str">
        <f t="shared" si="128"/>
        <v/>
      </c>
      <c r="AI97" s="457" t="str">
        <f t="shared" si="126"/>
        <v/>
      </c>
      <c r="AJ97" s="447" t="str">
        <f t="shared" si="126"/>
        <v/>
      </c>
      <c r="AK97" s="445" t="str">
        <f t="shared" si="126"/>
        <v/>
      </c>
      <c r="AL97" s="445" t="str">
        <f t="shared" si="126"/>
        <v/>
      </c>
      <c r="AM97" s="446" t="str">
        <f t="shared" si="126"/>
        <v/>
      </c>
      <c r="AN97" s="458" t="str">
        <f t="shared" si="126"/>
        <v/>
      </c>
      <c r="AO97" s="445" t="str">
        <f t="shared" si="126"/>
        <v/>
      </c>
      <c r="AP97" s="445" t="str">
        <f t="shared" si="126"/>
        <v/>
      </c>
      <c r="AQ97" s="457" t="str">
        <f t="shared" si="126"/>
        <v/>
      </c>
      <c r="AR97" s="447" t="str">
        <f t="shared" si="126"/>
        <v/>
      </c>
      <c r="AS97" s="445" t="str">
        <f t="shared" si="126"/>
        <v/>
      </c>
      <c r="AT97" s="445" t="str">
        <f t="shared" si="126"/>
        <v/>
      </c>
      <c r="AU97" s="446" t="str">
        <f t="shared" si="126"/>
        <v/>
      </c>
      <c r="AV97" s="458" t="str">
        <f t="shared" si="126"/>
        <v/>
      </c>
      <c r="AW97" s="445" t="str">
        <f t="shared" si="126"/>
        <v/>
      </c>
      <c r="AX97" s="445" t="str">
        <f t="shared" si="126"/>
        <v/>
      </c>
      <c r="AY97" s="457" t="str">
        <f t="shared" si="127"/>
        <v/>
      </c>
      <c r="AZ97" s="447" t="str">
        <f t="shared" si="127"/>
        <v/>
      </c>
      <c r="BA97" s="445" t="str">
        <f t="shared" si="127"/>
        <v/>
      </c>
      <c r="BB97" s="445" t="str">
        <f t="shared" si="127"/>
        <v/>
      </c>
      <c r="BC97" s="446" t="str">
        <f t="shared" si="127"/>
        <v/>
      </c>
      <c r="BD97" s="458" t="str">
        <f t="shared" si="127"/>
        <v/>
      </c>
      <c r="BE97" s="445" t="str">
        <f t="shared" si="127"/>
        <v/>
      </c>
      <c r="BF97" s="445" t="str">
        <f t="shared" si="127"/>
        <v/>
      </c>
      <c r="BG97" s="457" t="str">
        <f t="shared" si="127"/>
        <v/>
      </c>
      <c r="BH97" s="447" t="str">
        <f t="shared" si="127"/>
        <v/>
      </c>
      <c r="BI97" s="445" t="str">
        <f t="shared" si="127"/>
        <v/>
      </c>
      <c r="BJ97" s="445" t="str">
        <f t="shared" si="127"/>
        <v/>
      </c>
      <c r="BK97" s="446" t="str">
        <f t="shared" si="127"/>
        <v/>
      </c>
      <c r="BL97" s="458" t="str">
        <f t="shared" si="127"/>
        <v/>
      </c>
      <c r="BM97" s="445" t="str">
        <f t="shared" si="127"/>
        <v/>
      </c>
      <c r="BN97" s="445" t="str">
        <f t="shared" si="127"/>
        <v/>
      </c>
      <c r="BO97" s="457" t="str">
        <f t="shared" si="125"/>
        <v/>
      </c>
      <c r="BP97" s="458" t="str">
        <f t="shared" ref="BO97:BW108" si="129">IF($O97="",IF(OR($J97="",$M97=""),"",IF(AND(BP$18&gt;=1*($J97&amp;":"&amp;$K97),BP$18&lt;=1*($M97&amp;":"&amp;$N97)),1,"")),IF(OR($J97="",$M97=""),"",IF(AND(BP$18&gt;=1*($J97&amp;":"&amp;$K97),BP$18&lt;=1*($M97&amp;":"&amp;$N97)),IF(AND(BP$18&gt;=1*($O97&amp;":"&amp;$P97),BP$18&lt;=1*($R97&amp;":"&amp;$S97)), "休",1),"")))</f>
        <v/>
      </c>
      <c r="BQ97" s="445" t="str">
        <f t="shared" si="129"/>
        <v/>
      </c>
      <c r="BR97" s="445" t="str">
        <f t="shared" si="129"/>
        <v/>
      </c>
      <c r="BS97" s="457" t="str">
        <f t="shared" si="129"/>
        <v/>
      </c>
      <c r="BT97" s="447" t="str">
        <f t="shared" si="129"/>
        <v/>
      </c>
      <c r="BU97" s="445" t="str">
        <f t="shared" si="129"/>
        <v/>
      </c>
      <c r="BV97" s="445" t="str">
        <f t="shared" si="129"/>
        <v/>
      </c>
      <c r="BW97" s="448" t="str">
        <f t="shared" si="129"/>
        <v/>
      </c>
    </row>
    <row r="98" spans="1:280" ht="15.95" hidden="1" customHeight="1">
      <c r="A98" s="491"/>
      <c r="B98" s="419" t="s">
        <v>799</v>
      </c>
      <c r="C98" s="419" t="s">
        <v>834</v>
      </c>
      <c r="D98" s="419" t="s">
        <v>831</v>
      </c>
      <c r="E98" s="419" t="s">
        <v>831</v>
      </c>
      <c r="F98" s="419" t="s">
        <v>831</v>
      </c>
      <c r="G98" s="419" t="s">
        <v>831</v>
      </c>
      <c r="H98" s="419" t="s">
        <v>831</v>
      </c>
      <c r="I98" s="431"/>
      <c r="J98" s="432"/>
      <c r="K98" s="434"/>
      <c r="L98" s="373" t="s">
        <v>656</v>
      </c>
      <c r="M98" s="435"/>
      <c r="N98" s="558"/>
      <c r="O98" s="559"/>
      <c r="P98" s="434"/>
      <c r="Q98" s="373" t="s">
        <v>656</v>
      </c>
      <c r="R98" s="435"/>
      <c r="S98" s="433"/>
      <c r="T98" s="374" t="str">
        <f t="shared" si="128"/>
        <v/>
      </c>
      <c r="U98" s="445" t="str">
        <f t="shared" si="128"/>
        <v/>
      </c>
      <c r="V98" s="445" t="str">
        <f t="shared" si="128"/>
        <v/>
      </c>
      <c r="W98" s="446" t="str">
        <f t="shared" si="128"/>
        <v/>
      </c>
      <c r="X98" s="458" t="str">
        <f t="shared" si="128"/>
        <v/>
      </c>
      <c r="Y98" s="445" t="str">
        <f t="shared" si="128"/>
        <v/>
      </c>
      <c r="Z98" s="445" t="str">
        <f t="shared" si="128"/>
        <v/>
      </c>
      <c r="AA98" s="457" t="str">
        <f t="shared" si="128"/>
        <v/>
      </c>
      <c r="AB98" s="447" t="str">
        <f t="shared" si="128"/>
        <v/>
      </c>
      <c r="AC98" s="445" t="str">
        <f t="shared" si="128"/>
        <v/>
      </c>
      <c r="AD98" s="445" t="str">
        <f t="shared" si="128"/>
        <v/>
      </c>
      <c r="AE98" s="446" t="str">
        <f t="shared" si="128"/>
        <v/>
      </c>
      <c r="AF98" s="458" t="str">
        <f t="shared" si="128"/>
        <v/>
      </c>
      <c r="AG98" s="445" t="str">
        <f t="shared" si="128"/>
        <v/>
      </c>
      <c r="AH98" s="445" t="str">
        <f t="shared" si="128"/>
        <v/>
      </c>
      <c r="AI98" s="457" t="str">
        <f t="shared" si="126"/>
        <v/>
      </c>
      <c r="AJ98" s="447" t="str">
        <f t="shared" si="126"/>
        <v/>
      </c>
      <c r="AK98" s="445" t="str">
        <f t="shared" si="126"/>
        <v/>
      </c>
      <c r="AL98" s="445" t="str">
        <f t="shared" si="126"/>
        <v/>
      </c>
      <c r="AM98" s="446" t="str">
        <f t="shared" si="126"/>
        <v/>
      </c>
      <c r="AN98" s="458" t="str">
        <f t="shared" si="126"/>
        <v/>
      </c>
      <c r="AO98" s="445" t="str">
        <f t="shared" si="126"/>
        <v/>
      </c>
      <c r="AP98" s="445" t="str">
        <f t="shared" si="126"/>
        <v/>
      </c>
      <c r="AQ98" s="457" t="str">
        <f t="shared" si="126"/>
        <v/>
      </c>
      <c r="AR98" s="447" t="str">
        <f t="shared" si="126"/>
        <v/>
      </c>
      <c r="AS98" s="445" t="str">
        <f t="shared" si="126"/>
        <v/>
      </c>
      <c r="AT98" s="445" t="str">
        <f t="shared" si="126"/>
        <v/>
      </c>
      <c r="AU98" s="446" t="str">
        <f t="shared" si="126"/>
        <v/>
      </c>
      <c r="AV98" s="458" t="str">
        <f t="shared" si="126"/>
        <v/>
      </c>
      <c r="AW98" s="445" t="str">
        <f t="shared" si="126"/>
        <v/>
      </c>
      <c r="AX98" s="445" t="str">
        <f t="shared" ref="AX98:BM108" si="130">IF($O98="",IF(OR($J98="",$M98=""),"",IF(AND(AX$18&gt;=1*($J98&amp;":"&amp;$K98),AX$18&lt;=1*($M98&amp;":"&amp;$N98)),1,"")),IF(OR($J98="",$M98=""),"",IF(AND(AX$18&gt;=1*($J98&amp;":"&amp;$K98),AX$18&lt;=1*($M98&amp;":"&amp;$N98)),IF(AND(AX$18&gt;=1*($O98&amp;":"&amp;$P98),AX$18&lt;=1*($R98&amp;":"&amp;$S98)), "休",1),"")))</f>
        <v/>
      </c>
      <c r="AY98" s="457" t="str">
        <f t="shared" si="127"/>
        <v/>
      </c>
      <c r="AZ98" s="447" t="str">
        <f t="shared" si="127"/>
        <v/>
      </c>
      <c r="BA98" s="445" t="str">
        <f t="shared" si="127"/>
        <v/>
      </c>
      <c r="BB98" s="445" t="str">
        <f t="shared" si="127"/>
        <v/>
      </c>
      <c r="BC98" s="446" t="str">
        <f t="shared" si="127"/>
        <v/>
      </c>
      <c r="BD98" s="458" t="str">
        <f t="shared" si="127"/>
        <v/>
      </c>
      <c r="BE98" s="445" t="str">
        <f t="shared" si="127"/>
        <v/>
      </c>
      <c r="BF98" s="445" t="str">
        <f t="shared" si="127"/>
        <v/>
      </c>
      <c r="BG98" s="457" t="str">
        <f t="shared" si="127"/>
        <v/>
      </c>
      <c r="BH98" s="447" t="str">
        <f t="shared" si="127"/>
        <v/>
      </c>
      <c r="BI98" s="445" t="str">
        <f t="shared" si="127"/>
        <v/>
      </c>
      <c r="BJ98" s="445" t="str">
        <f t="shared" si="127"/>
        <v/>
      </c>
      <c r="BK98" s="446" t="str">
        <f t="shared" si="127"/>
        <v/>
      </c>
      <c r="BL98" s="458" t="str">
        <f t="shared" si="127"/>
        <v/>
      </c>
      <c r="BM98" s="445" t="str">
        <f t="shared" si="127"/>
        <v/>
      </c>
      <c r="BN98" s="445" t="str">
        <f t="shared" si="127"/>
        <v/>
      </c>
      <c r="BO98" s="457" t="str">
        <f t="shared" si="129"/>
        <v/>
      </c>
      <c r="BP98" s="458" t="str">
        <f t="shared" si="129"/>
        <v/>
      </c>
      <c r="BQ98" s="445" t="str">
        <f t="shared" si="129"/>
        <v/>
      </c>
      <c r="BR98" s="445" t="str">
        <f t="shared" si="129"/>
        <v/>
      </c>
      <c r="BS98" s="457" t="str">
        <f t="shared" si="129"/>
        <v/>
      </c>
      <c r="BT98" s="447" t="str">
        <f t="shared" si="129"/>
        <v/>
      </c>
      <c r="BU98" s="445" t="str">
        <f t="shared" si="129"/>
        <v/>
      </c>
      <c r="BV98" s="445" t="str">
        <f t="shared" si="129"/>
        <v/>
      </c>
      <c r="BW98" s="448" t="str">
        <f t="shared" si="129"/>
        <v/>
      </c>
    </row>
    <row r="99" spans="1:280" ht="15.95" hidden="1" customHeight="1">
      <c r="A99" s="491"/>
      <c r="B99" s="419" t="s">
        <v>800</v>
      </c>
      <c r="C99" s="419" t="s">
        <v>834</v>
      </c>
      <c r="D99" s="419" t="s">
        <v>831</v>
      </c>
      <c r="E99" s="419" t="s">
        <v>831</v>
      </c>
      <c r="F99" s="419" t="s">
        <v>831</v>
      </c>
      <c r="G99" s="419" t="s">
        <v>831</v>
      </c>
      <c r="H99" s="419" t="s">
        <v>831</v>
      </c>
      <c r="I99" s="431"/>
      <c r="J99" s="432"/>
      <c r="K99" s="434"/>
      <c r="L99" s="373" t="s">
        <v>656</v>
      </c>
      <c r="M99" s="435"/>
      <c r="N99" s="558"/>
      <c r="O99" s="559"/>
      <c r="P99" s="434"/>
      <c r="Q99" s="373" t="s">
        <v>656</v>
      </c>
      <c r="R99" s="435"/>
      <c r="S99" s="433"/>
      <c r="T99" s="374" t="str">
        <f t="shared" si="128"/>
        <v/>
      </c>
      <c r="U99" s="445" t="str">
        <f t="shared" si="128"/>
        <v/>
      </c>
      <c r="V99" s="445" t="str">
        <f t="shared" si="128"/>
        <v/>
      </c>
      <c r="W99" s="446" t="str">
        <f t="shared" si="128"/>
        <v/>
      </c>
      <c r="X99" s="458" t="str">
        <f t="shared" si="128"/>
        <v/>
      </c>
      <c r="Y99" s="445" t="str">
        <f t="shared" si="128"/>
        <v/>
      </c>
      <c r="Z99" s="445" t="str">
        <f t="shared" si="128"/>
        <v/>
      </c>
      <c r="AA99" s="457" t="str">
        <f t="shared" si="128"/>
        <v/>
      </c>
      <c r="AB99" s="447" t="str">
        <f t="shared" si="128"/>
        <v/>
      </c>
      <c r="AC99" s="445" t="str">
        <f t="shared" si="128"/>
        <v/>
      </c>
      <c r="AD99" s="445" t="str">
        <f t="shared" si="128"/>
        <v/>
      </c>
      <c r="AE99" s="446" t="str">
        <f t="shared" si="128"/>
        <v/>
      </c>
      <c r="AF99" s="458" t="str">
        <f t="shared" si="128"/>
        <v/>
      </c>
      <c r="AG99" s="445" t="str">
        <f t="shared" si="128"/>
        <v/>
      </c>
      <c r="AH99" s="445" t="str">
        <f t="shared" si="128"/>
        <v/>
      </c>
      <c r="AI99" s="457" t="str">
        <f t="shared" si="128"/>
        <v/>
      </c>
      <c r="AJ99" s="447" t="str">
        <f t="shared" ref="AJ99:AW108" si="131">IF($O99="",IF(OR($J99="",$M99=""),"",IF(AND(AJ$18&gt;=1*($J99&amp;":"&amp;$K99),AJ$18&lt;=1*($M99&amp;":"&amp;$N99)),1,"")),IF(OR($J99="",$M99=""),"",IF(AND(AJ$18&gt;=1*($J99&amp;":"&amp;$K99),AJ$18&lt;=1*($M99&amp;":"&amp;$N99)),IF(AND(AJ$18&gt;=1*($O99&amp;":"&amp;$P99),AJ$18&lt;=1*($R99&amp;":"&amp;$S99)), "休",1),"")))</f>
        <v/>
      </c>
      <c r="AK99" s="445" t="str">
        <f t="shared" si="131"/>
        <v/>
      </c>
      <c r="AL99" s="445" t="str">
        <f t="shared" si="131"/>
        <v/>
      </c>
      <c r="AM99" s="446" t="str">
        <f t="shared" si="131"/>
        <v/>
      </c>
      <c r="AN99" s="458" t="str">
        <f t="shared" si="131"/>
        <v/>
      </c>
      <c r="AO99" s="445" t="str">
        <f t="shared" si="131"/>
        <v/>
      </c>
      <c r="AP99" s="445" t="str">
        <f t="shared" si="131"/>
        <v/>
      </c>
      <c r="AQ99" s="457" t="str">
        <f t="shared" si="131"/>
        <v/>
      </c>
      <c r="AR99" s="447" t="str">
        <f t="shared" si="131"/>
        <v/>
      </c>
      <c r="AS99" s="445" t="str">
        <f t="shared" si="131"/>
        <v/>
      </c>
      <c r="AT99" s="445" t="str">
        <f t="shared" si="131"/>
        <v/>
      </c>
      <c r="AU99" s="446" t="str">
        <f t="shared" si="131"/>
        <v/>
      </c>
      <c r="AV99" s="458" t="str">
        <f t="shared" si="131"/>
        <v/>
      </c>
      <c r="AW99" s="445" t="str">
        <f t="shared" si="131"/>
        <v/>
      </c>
      <c r="AX99" s="445" t="str">
        <f t="shared" si="130"/>
        <v/>
      </c>
      <c r="AY99" s="457" t="str">
        <f t="shared" si="130"/>
        <v/>
      </c>
      <c r="AZ99" s="447" t="str">
        <f t="shared" si="130"/>
        <v/>
      </c>
      <c r="BA99" s="445" t="str">
        <f t="shared" si="130"/>
        <v/>
      </c>
      <c r="BB99" s="445" t="str">
        <f t="shared" si="130"/>
        <v/>
      </c>
      <c r="BC99" s="446" t="str">
        <f t="shared" si="130"/>
        <v/>
      </c>
      <c r="BD99" s="458" t="str">
        <f t="shared" si="130"/>
        <v/>
      </c>
      <c r="BE99" s="445" t="str">
        <f t="shared" si="130"/>
        <v/>
      </c>
      <c r="BF99" s="445" t="str">
        <f t="shared" si="130"/>
        <v/>
      </c>
      <c r="BG99" s="457" t="str">
        <f t="shared" si="130"/>
        <v/>
      </c>
      <c r="BH99" s="447" t="str">
        <f t="shared" si="130"/>
        <v/>
      </c>
      <c r="BI99" s="445" t="str">
        <f t="shared" si="130"/>
        <v/>
      </c>
      <c r="BJ99" s="445" t="str">
        <f t="shared" si="130"/>
        <v/>
      </c>
      <c r="BK99" s="446" t="str">
        <f t="shared" si="130"/>
        <v/>
      </c>
      <c r="BL99" s="458" t="str">
        <f t="shared" si="130"/>
        <v/>
      </c>
      <c r="BM99" s="445" t="str">
        <f t="shared" si="130"/>
        <v/>
      </c>
      <c r="BN99" s="445" t="str">
        <f t="shared" ref="BN99:BN108" si="132">IF($O99="",IF(OR($J99="",$M99=""),"",IF(AND(BN$18&gt;=1*($J99&amp;":"&amp;$K99),BN$18&lt;=1*($M99&amp;":"&amp;$N99)),1,"")),IF(OR($J99="",$M99=""),"",IF(AND(BN$18&gt;=1*($J99&amp;":"&amp;$K99),BN$18&lt;=1*($M99&amp;":"&amp;$N99)),IF(AND(BN$18&gt;=1*($O99&amp;":"&amp;$P99),BN$18&lt;=1*($R99&amp;":"&amp;$S99)), "休",1),"")))</f>
        <v/>
      </c>
      <c r="BO99" s="457" t="str">
        <f t="shared" si="129"/>
        <v/>
      </c>
      <c r="BP99" s="458" t="str">
        <f t="shared" si="129"/>
        <v/>
      </c>
      <c r="BQ99" s="445" t="str">
        <f t="shared" si="129"/>
        <v/>
      </c>
      <c r="BR99" s="445" t="str">
        <f t="shared" si="129"/>
        <v/>
      </c>
      <c r="BS99" s="457" t="str">
        <f t="shared" si="129"/>
        <v/>
      </c>
      <c r="BT99" s="447" t="str">
        <f t="shared" si="129"/>
        <v/>
      </c>
      <c r="BU99" s="445" t="str">
        <f t="shared" si="129"/>
        <v/>
      </c>
      <c r="BV99" s="445" t="str">
        <f t="shared" si="129"/>
        <v/>
      </c>
      <c r="BW99" s="448" t="str">
        <f t="shared" si="129"/>
        <v/>
      </c>
    </row>
    <row r="100" spans="1:280" ht="15.95" hidden="1" customHeight="1">
      <c r="A100" s="491"/>
      <c r="B100" s="419" t="s">
        <v>801</v>
      </c>
      <c r="C100" s="419" t="s">
        <v>834</v>
      </c>
      <c r="D100" s="419" t="s">
        <v>831</v>
      </c>
      <c r="E100" s="419" t="s">
        <v>831</v>
      </c>
      <c r="F100" s="419" t="s">
        <v>831</v>
      </c>
      <c r="G100" s="419" t="s">
        <v>831</v>
      </c>
      <c r="H100" s="419" t="s">
        <v>831</v>
      </c>
      <c r="I100" s="431"/>
      <c r="J100" s="432"/>
      <c r="K100" s="434"/>
      <c r="L100" s="373" t="s">
        <v>656</v>
      </c>
      <c r="M100" s="435"/>
      <c r="N100" s="558"/>
      <c r="O100" s="559"/>
      <c r="P100" s="434"/>
      <c r="Q100" s="373" t="s">
        <v>656</v>
      </c>
      <c r="R100" s="435"/>
      <c r="S100" s="433"/>
      <c r="T100" s="374" t="str">
        <f t="shared" ref="T100:AI108" si="133">IF($O100="",IF(OR($J100="",$M100=""),"",IF(AND(T$18&gt;=1*($J100&amp;":"&amp;$K100),T$18&lt;=1*($M100&amp;":"&amp;$N100)),1,"")),IF(OR($J100="",$M100=""),"",IF(AND(T$18&gt;=1*($J100&amp;":"&amp;$K100),T$18&lt;=1*($M100&amp;":"&amp;$N100)),IF(AND(T$18&gt;=1*($O100&amp;":"&amp;$P100),T$18&lt;=1*($R100&amp;":"&amp;$S100)), "休",1),"")))</f>
        <v/>
      </c>
      <c r="U100" s="445" t="str">
        <f t="shared" si="133"/>
        <v/>
      </c>
      <c r="V100" s="445" t="str">
        <f t="shared" si="133"/>
        <v/>
      </c>
      <c r="W100" s="446" t="str">
        <f t="shared" si="133"/>
        <v/>
      </c>
      <c r="X100" s="458" t="str">
        <f t="shared" si="133"/>
        <v/>
      </c>
      <c r="Y100" s="445" t="str">
        <f t="shared" si="133"/>
        <v/>
      </c>
      <c r="Z100" s="445" t="str">
        <f t="shared" si="133"/>
        <v/>
      </c>
      <c r="AA100" s="457" t="str">
        <f t="shared" si="133"/>
        <v/>
      </c>
      <c r="AB100" s="447" t="str">
        <f t="shared" si="133"/>
        <v/>
      </c>
      <c r="AC100" s="445" t="str">
        <f t="shared" si="133"/>
        <v/>
      </c>
      <c r="AD100" s="445" t="str">
        <f t="shared" si="133"/>
        <v/>
      </c>
      <c r="AE100" s="446" t="str">
        <f t="shared" si="133"/>
        <v/>
      </c>
      <c r="AF100" s="458" t="str">
        <f t="shared" si="133"/>
        <v/>
      </c>
      <c r="AG100" s="445" t="str">
        <f t="shared" si="133"/>
        <v/>
      </c>
      <c r="AH100" s="445" t="str">
        <f t="shared" si="133"/>
        <v/>
      </c>
      <c r="AI100" s="457" t="str">
        <f t="shared" si="133"/>
        <v/>
      </c>
      <c r="AJ100" s="447" t="str">
        <f t="shared" si="131"/>
        <v/>
      </c>
      <c r="AK100" s="445" t="str">
        <f t="shared" si="131"/>
        <v/>
      </c>
      <c r="AL100" s="445" t="str">
        <f t="shared" si="131"/>
        <v/>
      </c>
      <c r="AM100" s="446" t="str">
        <f t="shared" si="131"/>
        <v/>
      </c>
      <c r="AN100" s="458" t="str">
        <f t="shared" si="131"/>
        <v/>
      </c>
      <c r="AO100" s="445" t="str">
        <f t="shared" si="131"/>
        <v/>
      </c>
      <c r="AP100" s="445" t="str">
        <f t="shared" si="131"/>
        <v/>
      </c>
      <c r="AQ100" s="457" t="str">
        <f t="shared" si="131"/>
        <v/>
      </c>
      <c r="AR100" s="447" t="str">
        <f t="shared" si="131"/>
        <v/>
      </c>
      <c r="AS100" s="445" t="str">
        <f t="shared" si="131"/>
        <v/>
      </c>
      <c r="AT100" s="445" t="str">
        <f t="shared" si="131"/>
        <v/>
      </c>
      <c r="AU100" s="446" t="str">
        <f t="shared" si="131"/>
        <v/>
      </c>
      <c r="AV100" s="458" t="str">
        <f t="shared" si="131"/>
        <v/>
      </c>
      <c r="AW100" s="445" t="str">
        <f t="shared" si="131"/>
        <v/>
      </c>
      <c r="AX100" s="445" t="str">
        <f t="shared" si="130"/>
        <v/>
      </c>
      <c r="AY100" s="457" t="str">
        <f t="shared" si="130"/>
        <v/>
      </c>
      <c r="AZ100" s="447" t="str">
        <f t="shared" si="130"/>
        <v/>
      </c>
      <c r="BA100" s="445" t="str">
        <f t="shared" si="130"/>
        <v/>
      </c>
      <c r="BB100" s="445" t="str">
        <f t="shared" si="130"/>
        <v/>
      </c>
      <c r="BC100" s="446" t="str">
        <f t="shared" si="130"/>
        <v/>
      </c>
      <c r="BD100" s="458" t="str">
        <f t="shared" si="130"/>
        <v/>
      </c>
      <c r="BE100" s="445" t="str">
        <f t="shared" si="130"/>
        <v/>
      </c>
      <c r="BF100" s="445" t="str">
        <f t="shared" si="130"/>
        <v/>
      </c>
      <c r="BG100" s="457" t="str">
        <f t="shared" si="130"/>
        <v/>
      </c>
      <c r="BH100" s="447" t="str">
        <f t="shared" si="130"/>
        <v/>
      </c>
      <c r="BI100" s="445" t="str">
        <f t="shared" si="130"/>
        <v/>
      </c>
      <c r="BJ100" s="445" t="str">
        <f t="shared" si="130"/>
        <v/>
      </c>
      <c r="BK100" s="446" t="str">
        <f t="shared" si="130"/>
        <v/>
      </c>
      <c r="BL100" s="458" t="str">
        <f t="shared" si="130"/>
        <v/>
      </c>
      <c r="BM100" s="445" t="str">
        <f t="shared" si="130"/>
        <v/>
      </c>
      <c r="BN100" s="445" t="str">
        <f t="shared" si="132"/>
        <v/>
      </c>
      <c r="BO100" s="457" t="str">
        <f t="shared" si="129"/>
        <v/>
      </c>
      <c r="BP100" s="458" t="str">
        <f t="shared" si="129"/>
        <v/>
      </c>
      <c r="BQ100" s="445" t="str">
        <f t="shared" si="129"/>
        <v/>
      </c>
      <c r="BR100" s="445" t="str">
        <f t="shared" si="129"/>
        <v/>
      </c>
      <c r="BS100" s="457" t="str">
        <f t="shared" si="129"/>
        <v/>
      </c>
      <c r="BT100" s="447" t="str">
        <f t="shared" si="129"/>
        <v/>
      </c>
      <c r="BU100" s="445" t="str">
        <f t="shared" si="129"/>
        <v/>
      </c>
      <c r="BV100" s="445" t="str">
        <f t="shared" si="129"/>
        <v/>
      </c>
      <c r="BW100" s="448" t="str">
        <f t="shared" si="129"/>
        <v/>
      </c>
    </row>
    <row r="101" spans="1:280" ht="15.95" hidden="1" customHeight="1">
      <c r="A101" s="491"/>
      <c r="B101" s="419" t="s">
        <v>802</v>
      </c>
      <c r="C101" s="419" t="s">
        <v>834</v>
      </c>
      <c r="D101" s="419" t="s">
        <v>831</v>
      </c>
      <c r="E101" s="419" t="s">
        <v>831</v>
      </c>
      <c r="F101" s="419" t="s">
        <v>831</v>
      </c>
      <c r="G101" s="419" t="s">
        <v>831</v>
      </c>
      <c r="H101" s="419" t="s">
        <v>831</v>
      </c>
      <c r="I101" s="431"/>
      <c r="J101" s="432"/>
      <c r="K101" s="434"/>
      <c r="L101" s="373" t="s">
        <v>656</v>
      </c>
      <c r="M101" s="435"/>
      <c r="N101" s="558"/>
      <c r="O101" s="559"/>
      <c r="P101" s="434"/>
      <c r="Q101" s="373" t="s">
        <v>656</v>
      </c>
      <c r="R101" s="435"/>
      <c r="S101" s="433"/>
      <c r="T101" s="374" t="str">
        <f t="shared" si="133"/>
        <v/>
      </c>
      <c r="U101" s="445" t="str">
        <f t="shared" si="133"/>
        <v/>
      </c>
      <c r="V101" s="445" t="str">
        <f t="shared" si="133"/>
        <v/>
      </c>
      <c r="W101" s="446" t="str">
        <f t="shared" si="133"/>
        <v/>
      </c>
      <c r="X101" s="458" t="str">
        <f t="shared" si="133"/>
        <v/>
      </c>
      <c r="Y101" s="445" t="str">
        <f t="shared" si="133"/>
        <v/>
      </c>
      <c r="Z101" s="445" t="str">
        <f t="shared" si="133"/>
        <v/>
      </c>
      <c r="AA101" s="457" t="str">
        <f t="shared" si="133"/>
        <v/>
      </c>
      <c r="AB101" s="447" t="str">
        <f t="shared" si="133"/>
        <v/>
      </c>
      <c r="AC101" s="445" t="str">
        <f t="shared" si="133"/>
        <v/>
      </c>
      <c r="AD101" s="445" t="str">
        <f t="shared" si="133"/>
        <v/>
      </c>
      <c r="AE101" s="446" t="str">
        <f t="shared" si="133"/>
        <v/>
      </c>
      <c r="AF101" s="458" t="str">
        <f t="shared" si="133"/>
        <v/>
      </c>
      <c r="AG101" s="445" t="str">
        <f t="shared" si="133"/>
        <v/>
      </c>
      <c r="AH101" s="445" t="str">
        <f t="shared" si="133"/>
        <v/>
      </c>
      <c r="AI101" s="457" t="str">
        <f t="shared" si="133"/>
        <v/>
      </c>
      <c r="AJ101" s="447" t="str">
        <f t="shared" si="131"/>
        <v/>
      </c>
      <c r="AK101" s="445" t="str">
        <f t="shared" si="131"/>
        <v/>
      </c>
      <c r="AL101" s="445" t="str">
        <f t="shared" si="131"/>
        <v/>
      </c>
      <c r="AM101" s="446" t="str">
        <f t="shared" si="131"/>
        <v/>
      </c>
      <c r="AN101" s="458" t="str">
        <f t="shared" si="131"/>
        <v/>
      </c>
      <c r="AO101" s="445" t="str">
        <f t="shared" si="131"/>
        <v/>
      </c>
      <c r="AP101" s="445" t="str">
        <f t="shared" si="131"/>
        <v/>
      </c>
      <c r="AQ101" s="457" t="str">
        <f t="shared" si="131"/>
        <v/>
      </c>
      <c r="AR101" s="447" t="str">
        <f t="shared" si="131"/>
        <v/>
      </c>
      <c r="AS101" s="445" t="str">
        <f t="shared" si="131"/>
        <v/>
      </c>
      <c r="AT101" s="445" t="str">
        <f t="shared" si="131"/>
        <v/>
      </c>
      <c r="AU101" s="446" t="str">
        <f t="shared" si="131"/>
        <v/>
      </c>
      <c r="AV101" s="458" t="str">
        <f t="shared" si="131"/>
        <v/>
      </c>
      <c r="AW101" s="445" t="str">
        <f t="shared" si="131"/>
        <v/>
      </c>
      <c r="AX101" s="445" t="str">
        <f t="shared" si="130"/>
        <v/>
      </c>
      <c r="AY101" s="457" t="str">
        <f t="shared" si="130"/>
        <v/>
      </c>
      <c r="AZ101" s="447" t="str">
        <f t="shared" si="130"/>
        <v/>
      </c>
      <c r="BA101" s="445" t="str">
        <f t="shared" si="130"/>
        <v/>
      </c>
      <c r="BB101" s="445" t="str">
        <f t="shared" si="130"/>
        <v/>
      </c>
      <c r="BC101" s="446" t="str">
        <f t="shared" si="130"/>
        <v/>
      </c>
      <c r="BD101" s="458" t="str">
        <f t="shared" si="130"/>
        <v/>
      </c>
      <c r="BE101" s="445" t="str">
        <f t="shared" si="130"/>
        <v/>
      </c>
      <c r="BF101" s="445" t="str">
        <f t="shared" si="130"/>
        <v/>
      </c>
      <c r="BG101" s="457" t="str">
        <f t="shared" si="130"/>
        <v/>
      </c>
      <c r="BH101" s="447" t="str">
        <f t="shared" si="130"/>
        <v/>
      </c>
      <c r="BI101" s="445" t="str">
        <f t="shared" si="130"/>
        <v/>
      </c>
      <c r="BJ101" s="445" t="str">
        <f t="shared" si="130"/>
        <v/>
      </c>
      <c r="BK101" s="446" t="str">
        <f t="shared" si="130"/>
        <v/>
      </c>
      <c r="BL101" s="458" t="str">
        <f t="shared" si="130"/>
        <v/>
      </c>
      <c r="BM101" s="445" t="str">
        <f t="shared" si="130"/>
        <v/>
      </c>
      <c r="BN101" s="445" t="str">
        <f t="shared" si="132"/>
        <v/>
      </c>
      <c r="BO101" s="457" t="str">
        <f t="shared" si="129"/>
        <v/>
      </c>
      <c r="BP101" s="458" t="str">
        <f t="shared" si="129"/>
        <v/>
      </c>
      <c r="BQ101" s="445" t="str">
        <f t="shared" si="129"/>
        <v/>
      </c>
      <c r="BR101" s="445" t="str">
        <f t="shared" si="129"/>
        <v/>
      </c>
      <c r="BS101" s="457" t="str">
        <f t="shared" si="129"/>
        <v/>
      </c>
      <c r="BT101" s="447" t="str">
        <f t="shared" si="129"/>
        <v/>
      </c>
      <c r="BU101" s="445" t="str">
        <f t="shared" si="129"/>
        <v/>
      </c>
      <c r="BV101" s="445" t="str">
        <f t="shared" si="129"/>
        <v/>
      </c>
      <c r="BW101" s="448" t="str">
        <f t="shared" si="129"/>
        <v/>
      </c>
    </row>
    <row r="102" spans="1:280" ht="15.95" hidden="1" customHeight="1">
      <c r="A102" s="491"/>
      <c r="B102" s="419" t="s">
        <v>803</v>
      </c>
      <c r="C102" s="419" t="s">
        <v>834</v>
      </c>
      <c r="D102" s="419" t="s">
        <v>831</v>
      </c>
      <c r="E102" s="419" t="s">
        <v>831</v>
      </c>
      <c r="F102" s="419" t="s">
        <v>831</v>
      </c>
      <c r="G102" s="419" t="s">
        <v>831</v>
      </c>
      <c r="H102" s="419" t="s">
        <v>831</v>
      </c>
      <c r="I102" s="431"/>
      <c r="J102" s="432"/>
      <c r="K102" s="434"/>
      <c r="L102" s="373" t="s">
        <v>656</v>
      </c>
      <c r="M102" s="435"/>
      <c r="N102" s="558"/>
      <c r="O102" s="559"/>
      <c r="P102" s="434"/>
      <c r="Q102" s="373" t="s">
        <v>656</v>
      </c>
      <c r="R102" s="435"/>
      <c r="S102" s="433"/>
      <c r="T102" s="374" t="str">
        <f t="shared" si="133"/>
        <v/>
      </c>
      <c r="U102" s="445" t="str">
        <f t="shared" si="133"/>
        <v/>
      </c>
      <c r="V102" s="445" t="str">
        <f t="shared" si="133"/>
        <v/>
      </c>
      <c r="W102" s="446" t="str">
        <f t="shared" si="133"/>
        <v/>
      </c>
      <c r="X102" s="458" t="str">
        <f t="shared" si="133"/>
        <v/>
      </c>
      <c r="Y102" s="445" t="str">
        <f t="shared" si="133"/>
        <v/>
      </c>
      <c r="Z102" s="445" t="str">
        <f t="shared" si="133"/>
        <v/>
      </c>
      <c r="AA102" s="457" t="str">
        <f t="shared" si="133"/>
        <v/>
      </c>
      <c r="AB102" s="447" t="str">
        <f t="shared" si="133"/>
        <v/>
      </c>
      <c r="AC102" s="445" t="str">
        <f t="shared" si="133"/>
        <v/>
      </c>
      <c r="AD102" s="445" t="str">
        <f t="shared" si="133"/>
        <v/>
      </c>
      <c r="AE102" s="446" t="str">
        <f t="shared" si="133"/>
        <v/>
      </c>
      <c r="AF102" s="458" t="str">
        <f t="shared" si="133"/>
        <v/>
      </c>
      <c r="AG102" s="445" t="str">
        <f t="shared" si="133"/>
        <v/>
      </c>
      <c r="AH102" s="445" t="str">
        <f t="shared" si="133"/>
        <v/>
      </c>
      <c r="AI102" s="457" t="str">
        <f t="shared" si="133"/>
        <v/>
      </c>
      <c r="AJ102" s="447" t="str">
        <f t="shared" si="131"/>
        <v/>
      </c>
      <c r="AK102" s="445" t="str">
        <f t="shared" si="131"/>
        <v/>
      </c>
      <c r="AL102" s="445" t="str">
        <f t="shared" si="131"/>
        <v/>
      </c>
      <c r="AM102" s="446" t="str">
        <f t="shared" si="131"/>
        <v/>
      </c>
      <c r="AN102" s="458" t="str">
        <f t="shared" si="131"/>
        <v/>
      </c>
      <c r="AO102" s="445" t="str">
        <f t="shared" si="131"/>
        <v/>
      </c>
      <c r="AP102" s="445" t="str">
        <f t="shared" si="131"/>
        <v/>
      </c>
      <c r="AQ102" s="457" t="str">
        <f t="shared" si="131"/>
        <v/>
      </c>
      <c r="AR102" s="447" t="str">
        <f t="shared" si="131"/>
        <v/>
      </c>
      <c r="AS102" s="445" t="str">
        <f t="shared" si="131"/>
        <v/>
      </c>
      <c r="AT102" s="445" t="str">
        <f t="shared" si="131"/>
        <v/>
      </c>
      <c r="AU102" s="446" t="str">
        <f t="shared" si="131"/>
        <v/>
      </c>
      <c r="AV102" s="458" t="str">
        <f t="shared" si="131"/>
        <v/>
      </c>
      <c r="AW102" s="445" t="str">
        <f t="shared" si="131"/>
        <v/>
      </c>
      <c r="AX102" s="445" t="str">
        <f t="shared" si="130"/>
        <v/>
      </c>
      <c r="AY102" s="457" t="str">
        <f t="shared" si="130"/>
        <v/>
      </c>
      <c r="AZ102" s="447" t="str">
        <f t="shared" si="130"/>
        <v/>
      </c>
      <c r="BA102" s="445" t="str">
        <f t="shared" si="130"/>
        <v/>
      </c>
      <c r="BB102" s="445" t="str">
        <f t="shared" si="130"/>
        <v/>
      </c>
      <c r="BC102" s="446" t="str">
        <f t="shared" si="130"/>
        <v/>
      </c>
      <c r="BD102" s="458" t="str">
        <f t="shared" si="130"/>
        <v/>
      </c>
      <c r="BE102" s="445" t="str">
        <f t="shared" si="130"/>
        <v/>
      </c>
      <c r="BF102" s="445" t="str">
        <f t="shared" si="130"/>
        <v/>
      </c>
      <c r="BG102" s="457" t="str">
        <f t="shared" si="130"/>
        <v/>
      </c>
      <c r="BH102" s="447" t="str">
        <f t="shared" si="130"/>
        <v/>
      </c>
      <c r="BI102" s="445" t="str">
        <f t="shared" si="130"/>
        <v/>
      </c>
      <c r="BJ102" s="445" t="str">
        <f t="shared" si="130"/>
        <v/>
      </c>
      <c r="BK102" s="446" t="str">
        <f t="shared" si="130"/>
        <v/>
      </c>
      <c r="BL102" s="458" t="str">
        <f t="shared" si="130"/>
        <v/>
      </c>
      <c r="BM102" s="445" t="str">
        <f t="shared" si="130"/>
        <v/>
      </c>
      <c r="BN102" s="445" t="str">
        <f t="shared" si="132"/>
        <v/>
      </c>
      <c r="BO102" s="457" t="str">
        <f t="shared" si="129"/>
        <v/>
      </c>
      <c r="BP102" s="458" t="str">
        <f t="shared" si="129"/>
        <v/>
      </c>
      <c r="BQ102" s="445" t="str">
        <f t="shared" si="129"/>
        <v/>
      </c>
      <c r="BR102" s="445" t="str">
        <f t="shared" si="129"/>
        <v/>
      </c>
      <c r="BS102" s="457" t="str">
        <f t="shared" si="129"/>
        <v/>
      </c>
      <c r="BT102" s="447" t="str">
        <f t="shared" si="129"/>
        <v/>
      </c>
      <c r="BU102" s="445" t="str">
        <f t="shared" si="129"/>
        <v/>
      </c>
      <c r="BV102" s="445" t="str">
        <f t="shared" si="129"/>
        <v/>
      </c>
      <c r="BW102" s="448" t="str">
        <f t="shared" si="129"/>
        <v/>
      </c>
    </row>
    <row r="103" spans="1:280" ht="15.95" hidden="1" customHeight="1">
      <c r="A103" s="491"/>
      <c r="B103" s="419" t="s">
        <v>804</v>
      </c>
      <c r="C103" s="419" t="s">
        <v>834</v>
      </c>
      <c r="D103" s="419" t="s">
        <v>831</v>
      </c>
      <c r="E103" s="419" t="s">
        <v>831</v>
      </c>
      <c r="F103" s="419" t="s">
        <v>831</v>
      </c>
      <c r="G103" s="419" t="s">
        <v>831</v>
      </c>
      <c r="H103" s="419" t="s">
        <v>831</v>
      </c>
      <c r="I103" s="431"/>
      <c r="J103" s="432"/>
      <c r="K103" s="434"/>
      <c r="L103" s="373" t="s">
        <v>656</v>
      </c>
      <c r="M103" s="435"/>
      <c r="N103" s="558"/>
      <c r="O103" s="559"/>
      <c r="P103" s="434"/>
      <c r="Q103" s="373" t="s">
        <v>656</v>
      </c>
      <c r="R103" s="435"/>
      <c r="S103" s="433"/>
      <c r="T103" s="374" t="str">
        <f t="shared" si="133"/>
        <v/>
      </c>
      <c r="U103" s="445" t="str">
        <f t="shared" si="133"/>
        <v/>
      </c>
      <c r="V103" s="445" t="str">
        <f t="shared" si="133"/>
        <v/>
      </c>
      <c r="W103" s="446" t="str">
        <f t="shared" si="133"/>
        <v/>
      </c>
      <c r="X103" s="458" t="str">
        <f t="shared" si="133"/>
        <v/>
      </c>
      <c r="Y103" s="445" t="str">
        <f t="shared" si="133"/>
        <v/>
      </c>
      <c r="Z103" s="445" t="str">
        <f t="shared" si="133"/>
        <v/>
      </c>
      <c r="AA103" s="457" t="str">
        <f t="shared" si="133"/>
        <v/>
      </c>
      <c r="AB103" s="447" t="str">
        <f t="shared" si="133"/>
        <v/>
      </c>
      <c r="AC103" s="445" t="str">
        <f t="shared" si="133"/>
        <v/>
      </c>
      <c r="AD103" s="445" t="str">
        <f t="shared" si="133"/>
        <v/>
      </c>
      <c r="AE103" s="446" t="str">
        <f t="shared" si="133"/>
        <v/>
      </c>
      <c r="AF103" s="458" t="str">
        <f t="shared" si="133"/>
        <v/>
      </c>
      <c r="AG103" s="445" t="str">
        <f t="shared" si="133"/>
        <v/>
      </c>
      <c r="AH103" s="445" t="str">
        <f t="shared" si="133"/>
        <v/>
      </c>
      <c r="AI103" s="457" t="str">
        <f t="shared" si="133"/>
        <v/>
      </c>
      <c r="AJ103" s="447" t="str">
        <f t="shared" si="131"/>
        <v/>
      </c>
      <c r="AK103" s="445" t="str">
        <f t="shared" si="131"/>
        <v/>
      </c>
      <c r="AL103" s="445" t="str">
        <f t="shared" si="131"/>
        <v/>
      </c>
      <c r="AM103" s="446" t="str">
        <f t="shared" si="131"/>
        <v/>
      </c>
      <c r="AN103" s="458" t="str">
        <f t="shared" si="131"/>
        <v/>
      </c>
      <c r="AO103" s="445" t="str">
        <f t="shared" si="131"/>
        <v/>
      </c>
      <c r="AP103" s="445" t="str">
        <f t="shared" si="131"/>
        <v/>
      </c>
      <c r="AQ103" s="457" t="str">
        <f t="shared" si="131"/>
        <v/>
      </c>
      <c r="AR103" s="447" t="str">
        <f t="shared" si="131"/>
        <v/>
      </c>
      <c r="AS103" s="445" t="str">
        <f t="shared" si="131"/>
        <v/>
      </c>
      <c r="AT103" s="445" t="str">
        <f t="shared" si="131"/>
        <v/>
      </c>
      <c r="AU103" s="446" t="str">
        <f t="shared" si="131"/>
        <v/>
      </c>
      <c r="AV103" s="458" t="str">
        <f t="shared" si="131"/>
        <v/>
      </c>
      <c r="AW103" s="445" t="str">
        <f t="shared" si="131"/>
        <v/>
      </c>
      <c r="AX103" s="445" t="str">
        <f t="shared" si="130"/>
        <v/>
      </c>
      <c r="AY103" s="457" t="str">
        <f t="shared" si="130"/>
        <v/>
      </c>
      <c r="AZ103" s="447" t="str">
        <f t="shared" si="130"/>
        <v/>
      </c>
      <c r="BA103" s="445" t="str">
        <f t="shared" si="130"/>
        <v/>
      </c>
      <c r="BB103" s="445" t="str">
        <f t="shared" si="130"/>
        <v/>
      </c>
      <c r="BC103" s="446" t="str">
        <f t="shared" si="130"/>
        <v/>
      </c>
      <c r="BD103" s="458" t="str">
        <f t="shared" si="130"/>
        <v/>
      </c>
      <c r="BE103" s="445" t="str">
        <f t="shared" si="130"/>
        <v/>
      </c>
      <c r="BF103" s="445" t="str">
        <f t="shared" si="130"/>
        <v/>
      </c>
      <c r="BG103" s="457" t="str">
        <f t="shared" si="130"/>
        <v/>
      </c>
      <c r="BH103" s="447" t="str">
        <f t="shared" si="130"/>
        <v/>
      </c>
      <c r="BI103" s="445" t="str">
        <f t="shared" si="130"/>
        <v/>
      </c>
      <c r="BJ103" s="445" t="str">
        <f t="shared" si="130"/>
        <v/>
      </c>
      <c r="BK103" s="446" t="str">
        <f t="shared" si="130"/>
        <v/>
      </c>
      <c r="BL103" s="458" t="str">
        <f t="shared" si="130"/>
        <v/>
      </c>
      <c r="BM103" s="445" t="str">
        <f t="shared" si="130"/>
        <v/>
      </c>
      <c r="BN103" s="445" t="str">
        <f t="shared" si="132"/>
        <v/>
      </c>
      <c r="BO103" s="457" t="str">
        <f t="shared" si="129"/>
        <v/>
      </c>
      <c r="BP103" s="458" t="str">
        <f t="shared" si="129"/>
        <v/>
      </c>
      <c r="BQ103" s="445" t="str">
        <f t="shared" si="129"/>
        <v/>
      </c>
      <c r="BR103" s="445" t="str">
        <f t="shared" si="129"/>
        <v/>
      </c>
      <c r="BS103" s="457" t="str">
        <f t="shared" si="129"/>
        <v/>
      </c>
      <c r="BT103" s="447" t="str">
        <f t="shared" si="129"/>
        <v/>
      </c>
      <c r="BU103" s="445" t="str">
        <f t="shared" si="129"/>
        <v/>
      </c>
      <c r="BV103" s="445" t="str">
        <f t="shared" si="129"/>
        <v/>
      </c>
      <c r="BW103" s="448" t="str">
        <f t="shared" si="129"/>
        <v/>
      </c>
    </row>
    <row r="104" spans="1:280" ht="15.95" hidden="1" customHeight="1">
      <c r="A104" s="491"/>
      <c r="B104" s="419" t="s">
        <v>805</v>
      </c>
      <c r="C104" s="419" t="s">
        <v>834</v>
      </c>
      <c r="D104" s="419" t="s">
        <v>831</v>
      </c>
      <c r="E104" s="419" t="s">
        <v>831</v>
      </c>
      <c r="F104" s="419" t="s">
        <v>831</v>
      </c>
      <c r="G104" s="419" t="s">
        <v>831</v>
      </c>
      <c r="H104" s="419" t="s">
        <v>831</v>
      </c>
      <c r="I104" s="431"/>
      <c r="J104" s="432"/>
      <c r="K104" s="434"/>
      <c r="L104" s="373" t="s">
        <v>656</v>
      </c>
      <c r="M104" s="435"/>
      <c r="N104" s="558"/>
      <c r="O104" s="559"/>
      <c r="P104" s="434"/>
      <c r="Q104" s="373" t="s">
        <v>656</v>
      </c>
      <c r="R104" s="435"/>
      <c r="S104" s="433"/>
      <c r="T104" s="374" t="str">
        <f t="shared" si="133"/>
        <v/>
      </c>
      <c r="U104" s="445" t="str">
        <f t="shared" si="133"/>
        <v/>
      </c>
      <c r="V104" s="445" t="str">
        <f t="shared" si="133"/>
        <v/>
      </c>
      <c r="W104" s="446" t="str">
        <f t="shared" si="133"/>
        <v/>
      </c>
      <c r="X104" s="458" t="str">
        <f t="shared" si="133"/>
        <v/>
      </c>
      <c r="Y104" s="445" t="str">
        <f t="shared" si="133"/>
        <v/>
      </c>
      <c r="Z104" s="445" t="str">
        <f t="shared" si="133"/>
        <v/>
      </c>
      <c r="AA104" s="457" t="str">
        <f t="shared" si="133"/>
        <v/>
      </c>
      <c r="AB104" s="447" t="str">
        <f t="shared" si="133"/>
        <v/>
      </c>
      <c r="AC104" s="445" t="str">
        <f t="shared" si="133"/>
        <v/>
      </c>
      <c r="AD104" s="445" t="str">
        <f t="shared" si="133"/>
        <v/>
      </c>
      <c r="AE104" s="446" t="str">
        <f t="shared" si="133"/>
        <v/>
      </c>
      <c r="AF104" s="458" t="str">
        <f t="shared" si="133"/>
        <v/>
      </c>
      <c r="AG104" s="445" t="str">
        <f t="shared" si="133"/>
        <v/>
      </c>
      <c r="AH104" s="445" t="str">
        <f t="shared" si="133"/>
        <v/>
      </c>
      <c r="AI104" s="457" t="str">
        <f t="shared" si="133"/>
        <v/>
      </c>
      <c r="AJ104" s="447" t="str">
        <f t="shared" si="131"/>
        <v/>
      </c>
      <c r="AK104" s="445" t="str">
        <f t="shared" si="131"/>
        <v/>
      </c>
      <c r="AL104" s="445" t="str">
        <f t="shared" si="131"/>
        <v/>
      </c>
      <c r="AM104" s="446" t="str">
        <f t="shared" si="131"/>
        <v/>
      </c>
      <c r="AN104" s="458" t="str">
        <f t="shared" si="131"/>
        <v/>
      </c>
      <c r="AO104" s="445" t="str">
        <f t="shared" si="131"/>
        <v/>
      </c>
      <c r="AP104" s="445" t="str">
        <f t="shared" si="131"/>
        <v/>
      </c>
      <c r="AQ104" s="457" t="str">
        <f t="shared" si="131"/>
        <v/>
      </c>
      <c r="AR104" s="447" t="str">
        <f t="shared" si="131"/>
        <v/>
      </c>
      <c r="AS104" s="445" t="str">
        <f t="shared" si="131"/>
        <v/>
      </c>
      <c r="AT104" s="445" t="str">
        <f t="shared" si="131"/>
        <v/>
      </c>
      <c r="AU104" s="446" t="str">
        <f t="shared" si="131"/>
        <v/>
      </c>
      <c r="AV104" s="458" t="str">
        <f t="shared" si="131"/>
        <v/>
      </c>
      <c r="AW104" s="445" t="str">
        <f t="shared" si="131"/>
        <v/>
      </c>
      <c r="AX104" s="445" t="str">
        <f t="shared" si="130"/>
        <v/>
      </c>
      <c r="AY104" s="457" t="str">
        <f t="shared" si="130"/>
        <v/>
      </c>
      <c r="AZ104" s="447" t="str">
        <f t="shared" si="130"/>
        <v/>
      </c>
      <c r="BA104" s="445" t="str">
        <f t="shared" si="130"/>
        <v/>
      </c>
      <c r="BB104" s="445" t="str">
        <f t="shared" si="130"/>
        <v/>
      </c>
      <c r="BC104" s="446" t="str">
        <f t="shared" si="130"/>
        <v/>
      </c>
      <c r="BD104" s="458" t="str">
        <f t="shared" si="130"/>
        <v/>
      </c>
      <c r="BE104" s="445" t="str">
        <f t="shared" si="130"/>
        <v/>
      </c>
      <c r="BF104" s="445" t="str">
        <f t="shared" si="130"/>
        <v/>
      </c>
      <c r="BG104" s="457" t="str">
        <f t="shared" si="130"/>
        <v/>
      </c>
      <c r="BH104" s="447" t="str">
        <f t="shared" si="130"/>
        <v/>
      </c>
      <c r="BI104" s="445" t="str">
        <f t="shared" si="130"/>
        <v/>
      </c>
      <c r="BJ104" s="445" t="str">
        <f t="shared" si="130"/>
        <v/>
      </c>
      <c r="BK104" s="446" t="str">
        <f t="shared" si="130"/>
        <v/>
      </c>
      <c r="BL104" s="458" t="str">
        <f t="shared" si="130"/>
        <v/>
      </c>
      <c r="BM104" s="445" t="str">
        <f t="shared" si="130"/>
        <v/>
      </c>
      <c r="BN104" s="445" t="str">
        <f t="shared" si="132"/>
        <v/>
      </c>
      <c r="BO104" s="457" t="str">
        <f t="shared" si="129"/>
        <v/>
      </c>
      <c r="BP104" s="458" t="str">
        <f t="shared" si="129"/>
        <v/>
      </c>
      <c r="BQ104" s="445" t="str">
        <f t="shared" si="129"/>
        <v/>
      </c>
      <c r="BR104" s="445" t="str">
        <f t="shared" si="129"/>
        <v/>
      </c>
      <c r="BS104" s="457" t="str">
        <f t="shared" si="129"/>
        <v/>
      </c>
      <c r="BT104" s="447" t="str">
        <f t="shared" si="129"/>
        <v/>
      </c>
      <c r="BU104" s="445" t="str">
        <f t="shared" si="129"/>
        <v/>
      </c>
      <c r="BV104" s="445" t="str">
        <f t="shared" si="129"/>
        <v/>
      </c>
      <c r="BW104" s="448" t="str">
        <f t="shared" si="129"/>
        <v/>
      </c>
    </row>
    <row r="105" spans="1:280" ht="15.95" hidden="1" customHeight="1">
      <c r="A105" s="491"/>
      <c r="B105" s="419" t="s">
        <v>806</v>
      </c>
      <c r="C105" s="419" t="s">
        <v>834</v>
      </c>
      <c r="D105" s="419" t="s">
        <v>831</v>
      </c>
      <c r="E105" s="419" t="s">
        <v>831</v>
      </c>
      <c r="F105" s="419" t="s">
        <v>831</v>
      </c>
      <c r="G105" s="419" t="s">
        <v>831</v>
      </c>
      <c r="H105" s="419" t="s">
        <v>831</v>
      </c>
      <c r="I105" s="431"/>
      <c r="J105" s="432"/>
      <c r="K105" s="434"/>
      <c r="L105" s="373" t="s">
        <v>656</v>
      </c>
      <c r="M105" s="435"/>
      <c r="N105" s="558"/>
      <c r="O105" s="559"/>
      <c r="P105" s="434"/>
      <c r="Q105" s="373" t="s">
        <v>656</v>
      </c>
      <c r="R105" s="435"/>
      <c r="S105" s="433"/>
      <c r="T105" s="374" t="str">
        <f t="shared" si="133"/>
        <v/>
      </c>
      <c r="U105" s="445" t="str">
        <f t="shared" si="133"/>
        <v/>
      </c>
      <c r="V105" s="445" t="str">
        <f t="shared" si="133"/>
        <v/>
      </c>
      <c r="W105" s="446" t="str">
        <f t="shared" si="133"/>
        <v/>
      </c>
      <c r="X105" s="458" t="str">
        <f t="shared" si="133"/>
        <v/>
      </c>
      <c r="Y105" s="445" t="str">
        <f t="shared" si="133"/>
        <v/>
      </c>
      <c r="Z105" s="445" t="str">
        <f t="shared" si="133"/>
        <v/>
      </c>
      <c r="AA105" s="457" t="str">
        <f t="shared" si="133"/>
        <v/>
      </c>
      <c r="AB105" s="447" t="str">
        <f t="shared" si="133"/>
        <v/>
      </c>
      <c r="AC105" s="445" t="str">
        <f t="shared" si="133"/>
        <v/>
      </c>
      <c r="AD105" s="445" t="str">
        <f t="shared" si="133"/>
        <v/>
      </c>
      <c r="AE105" s="446" t="str">
        <f t="shared" si="133"/>
        <v/>
      </c>
      <c r="AF105" s="458" t="str">
        <f t="shared" si="133"/>
        <v/>
      </c>
      <c r="AG105" s="445" t="str">
        <f t="shared" si="133"/>
        <v/>
      </c>
      <c r="AH105" s="445" t="str">
        <f t="shared" si="133"/>
        <v/>
      </c>
      <c r="AI105" s="457" t="str">
        <f t="shared" si="133"/>
        <v/>
      </c>
      <c r="AJ105" s="447" t="str">
        <f t="shared" si="131"/>
        <v/>
      </c>
      <c r="AK105" s="445" t="str">
        <f t="shared" si="131"/>
        <v/>
      </c>
      <c r="AL105" s="445" t="str">
        <f t="shared" si="131"/>
        <v/>
      </c>
      <c r="AM105" s="446" t="str">
        <f t="shared" si="131"/>
        <v/>
      </c>
      <c r="AN105" s="458" t="str">
        <f t="shared" si="131"/>
        <v/>
      </c>
      <c r="AO105" s="445" t="str">
        <f t="shared" si="131"/>
        <v/>
      </c>
      <c r="AP105" s="445" t="str">
        <f t="shared" si="131"/>
        <v/>
      </c>
      <c r="AQ105" s="457" t="str">
        <f t="shared" si="131"/>
        <v/>
      </c>
      <c r="AR105" s="447" t="str">
        <f t="shared" si="131"/>
        <v/>
      </c>
      <c r="AS105" s="445" t="str">
        <f t="shared" si="131"/>
        <v/>
      </c>
      <c r="AT105" s="445" t="str">
        <f t="shared" si="131"/>
        <v/>
      </c>
      <c r="AU105" s="446" t="str">
        <f t="shared" si="131"/>
        <v/>
      </c>
      <c r="AV105" s="458" t="str">
        <f t="shared" si="131"/>
        <v/>
      </c>
      <c r="AW105" s="445" t="str">
        <f t="shared" si="131"/>
        <v/>
      </c>
      <c r="AX105" s="445" t="str">
        <f t="shared" si="130"/>
        <v/>
      </c>
      <c r="AY105" s="457" t="str">
        <f t="shared" si="130"/>
        <v/>
      </c>
      <c r="AZ105" s="447" t="str">
        <f t="shared" si="130"/>
        <v/>
      </c>
      <c r="BA105" s="445" t="str">
        <f t="shared" si="130"/>
        <v/>
      </c>
      <c r="BB105" s="445" t="str">
        <f t="shared" si="130"/>
        <v/>
      </c>
      <c r="BC105" s="446" t="str">
        <f t="shared" si="130"/>
        <v/>
      </c>
      <c r="BD105" s="458" t="str">
        <f t="shared" si="130"/>
        <v/>
      </c>
      <c r="BE105" s="445" t="str">
        <f t="shared" si="130"/>
        <v/>
      </c>
      <c r="BF105" s="445" t="str">
        <f t="shared" si="130"/>
        <v/>
      </c>
      <c r="BG105" s="457" t="str">
        <f t="shared" si="130"/>
        <v/>
      </c>
      <c r="BH105" s="447" t="str">
        <f t="shared" si="130"/>
        <v/>
      </c>
      <c r="BI105" s="445" t="str">
        <f t="shared" si="130"/>
        <v/>
      </c>
      <c r="BJ105" s="445" t="str">
        <f t="shared" si="130"/>
        <v/>
      </c>
      <c r="BK105" s="446" t="str">
        <f t="shared" si="130"/>
        <v/>
      </c>
      <c r="BL105" s="458" t="str">
        <f t="shared" si="130"/>
        <v/>
      </c>
      <c r="BM105" s="445" t="str">
        <f t="shared" si="130"/>
        <v/>
      </c>
      <c r="BN105" s="445" t="str">
        <f t="shared" si="132"/>
        <v/>
      </c>
      <c r="BO105" s="457" t="str">
        <f t="shared" si="129"/>
        <v/>
      </c>
      <c r="BP105" s="458" t="str">
        <f t="shared" si="129"/>
        <v/>
      </c>
      <c r="BQ105" s="445" t="str">
        <f t="shared" si="129"/>
        <v/>
      </c>
      <c r="BR105" s="445" t="str">
        <f t="shared" si="129"/>
        <v/>
      </c>
      <c r="BS105" s="457" t="str">
        <f t="shared" si="129"/>
        <v/>
      </c>
      <c r="BT105" s="447" t="str">
        <f t="shared" si="129"/>
        <v/>
      </c>
      <c r="BU105" s="445" t="str">
        <f t="shared" si="129"/>
        <v/>
      </c>
      <c r="BV105" s="445" t="str">
        <f t="shared" si="129"/>
        <v/>
      </c>
      <c r="BW105" s="448" t="str">
        <f t="shared" si="129"/>
        <v/>
      </c>
    </row>
    <row r="106" spans="1:280" ht="15.95" hidden="1" customHeight="1">
      <c r="A106" s="491"/>
      <c r="B106" s="419" t="s">
        <v>807</v>
      </c>
      <c r="C106" s="419" t="s">
        <v>834</v>
      </c>
      <c r="D106" s="419" t="s">
        <v>831</v>
      </c>
      <c r="E106" s="419" t="s">
        <v>831</v>
      </c>
      <c r="F106" s="419" t="s">
        <v>831</v>
      </c>
      <c r="G106" s="419" t="s">
        <v>831</v>
      </c>
      <c r="H106" s="419" t="s">
        <v>831</v>
      </c>
      <c r="I106" s="431"/>
      <c r="J106" s="432"/>
      <c r="K106" s="434"/>
      <c r="L106" s="373" t="s">
        <v>656</v>
      </c>
      <c r="M106" s="435"/>
      <c r="N106" s="558"/>
      <c r="O106" s="559"/>
      <c r="P106" s="434"/>
      <c r="Q106" s="373" t="s">
        <v>656</v>
      </c>
      <c r="R106" s="435"/>
      <c r="S106" s="433"/>
      <c r="T106" s="374" t="str">
        <f t="shared" si="133"/>
        <v/>
      </c>
      <c r="U106" s="445" t="str">
        <f t="shared" si="133"/>
        <v/>
      </c>
      <c r="V106" s="445" t="str">
        <f t="shared" si="133"/>
        <v/>
      </c>
      <c r="W106" s="446" t="str">
        <f t="shared" si="133"/>
        <v/>
      </c>
      <c r="X106" s="458" t="str">
        <f t="shared" si="133"/>
        <v/>
      </c>
      <c r="Y106" s="445" t="str">
        <f t="shared" si="133"/>
        <v/>
      </c>
      <c r="Z106" s="445" t="str">
        <f t="shared" si="133"/>
        <v/>
      </c>
      <c r="AA106" s="457" t="str">
        <f t="shared" si="133"/>
        <v/>
      </c>
      <c r="AB106" s="447" t="str">
        <f t="shared" si="133"/>
        <v/>
      </c>
      <c r="AC106" s="445" t="str">
        <f t="shared" si="133"/>
        <v/>
      </c>
      <c r="AD106" s="445" t="str">
        <f t="shared" si="133"/>
        <v/>
      </c>
      <c r="AE106" s="446" t="str">
        <f t="shared" si="133"/>
        <v/>
      </c>
      <c r="AF106" s="458" t="str">
        <f t="shared" si="133"/>
        <v/>
      </c>
      <c r="AG106" s="445" t="str">
        <f t="shared" si="133"/>
        <v/>
      </c>
      <c r="AH106" s="445" t="str">
        <f t="shared" si="133"/>
        <v/>
      </c>
      <c r="AI106" s="457" t="str">
        <f t="shared" si="133"/>
        <v/>
      </c>
      <c r="AJ106" s="447" t="str">
        <f t="shared" si="131"/>
        <v/>
      </c>
      <c r="AK106" s="445" t="str">
        <f t="shared" si="131"/>
        <v/>
      </c>
      <c r="AL106" s="445" t="str">
        <f t="shared" si="131"/>
        <v/>
      </c>
      <c r="AM106" s="446" t="str">
        <f t="shared" si="131"/>
        <v/>
      </c>
      <c r="AN106" s="458" t="str">
        <f t="shared" si="131"/>
        <v/>
      </c>
      <c r="AO106" s="445" t="str">
        <f t="shared" si="131"/>
        <v/>
      </c>
      <c r="AP106" s="445" t="str">
        <f t="shared" si="131"/>
        <v/>
      </c>
      <c r="AQ106" s="457" t="str">
        <f t="shared" si="131"/>
        <v/>
      </c>
      <c r="AR106" s="447" t="str">
        <f t="shared" si="131"/>
        <v/>
      </c>
      <c r="AS106" s="445" t="str">
        <f t="shared" si="131"/>
        <v/>
      </c>
      <c r="AT106" s="445" t="str">
        <f t="shared" si="131"/>
        <v/>
      </c>
      <c r="AU106" s="446" t="str">
        <f t="shared" si="131"/>
        <v/>
      </c>
      <c r="AV106" s="458" t="str">
        <f t="shared" si="131"/>
        <v/>
      </c>
      <c r="AW106" s="445" t="str">
        <f t="shared" si="131"/>
        <v/>
      </c>
      <c r="AX106" s="445" t="str">
        <f t="shared" si="130"/>
        <v/>
      </c>
      <c r="AY106" s="457" t="str">
        <f t="shared" si="130"/>
        <v/>
      </c>
      <c r="AZ106" s="447" t="str">
        <f t="shared" si="130"/>
        <v/>
      </c>
      <c r="BA106" s="445" t="str">
        <f t="shared" si="130"/>
        <v/>
      </c>
      <c r="BB106" s="445" t="str">
        <f t="shared" si="130"/>
        <v/>
      </c>
      <c r="BC106" s="446" t="str">
        <f t="shared" si="130"/>
        <v/>
      </c>
      <c r="BD106" s="458" t="str">
        <f t="shared" si="130"/>
        <v/>
      </c>
      <c r="BE106" s="445" t="str">
        <f t="shared" si="130"/>
        <v/>
      </c>
      <c r="BF106" s="445" t="str">
        <f t="shared" si="130"/>
        <v/>
      </c>
      <c r="BG106" s="457" t="str">
        <f t="shared" si="130"/>
        <v/>
      </c>
      <c r="BH106" s="447" t="str">
        <f t="shared" si="130"/>
        <v/>
      </c>
      <c r="BI106" s="445" t="str">
        <f t="shared" si="130"/>
        <v/>
      </c>
      <c r="BJ106" s="445" t="str">
        <f t="shared" si="130"/>
        <v/>
      </c>
      <c r="BK106" s="446" t="str">
        <f t="shared" si="130"/>
        <v/>
      </c>
      <c r="BL106" s="458" t="str">
        <f t="shared" si="130"/>
        <v/>
      </c>
      <c r="BM106" s="445" t="str">
        <f t="shared" si="130"/>
        <v/>
      </c>
      <c r="BN106" s="445" t="str">
        <f t="shared" si="132"/>
        <v/>
      </c>
      <c r="BO106" s="457" t="str">
        <f t="shared" si="129"/>
        <v/>
      </c>
      <c r="BP106" s="458" t="str">
        <f t="shared" si="129"/>
        <v/>
      </c>
      <c r="BQ106" s="445" t="str">
        <f t="shared" si="129"/>
        <v/>
      </c>
      <c r="BR106" s="445" t="str">
        <f t="shared" si="129"/>
        <v/>
      </c>
      <c r="BS106" s="457" t="str">
        <f t="shared" si="129"/>
        <v/>
      </c>
      <c r="BT106" s="447" t="str">
        <f t="shared" si="129"/>
        <v/>
      </c>
      <c r="BU106" s="445" t="str">
        <f t="shared" si="129"/>
        <v/>
      </c>
      <c r="BV106" s="445" t="str">
        <f t="shared" si="129"/>
        <v/>
      </c>
      <c r="BW106" s="448" t="str">
        <f t="shared" si="129"/>
        <v/>
      </c>
    </row>
    <row r="107" spans="1:280" ht="15.95" hidden="1" customHeight="1">
      <c r="A107" s="491"/>
      <c r="B107" s="419" t="s">
        <v>808</v>
      </c>
      <c r="C107" s="419" t="s">
        <v>834</v>
      </c>
      <c r="D107" s="419" t="s">
        <v>831</v>
      </c>
      <c r="E107" s="419" t="s">
        <v>831</v>
      </c>
      <c r="F107" s="419" t="s">
        <v>831</v>
      </c>
      <c r="G107" s="419" t="s">
        <v>831</v>
      </c>
      <c r="H107" s="419" t="s">
        <v>831</v>
      </c>
      <c r="I107" s="431"/>
      <c r="J107" s="432"/>
      <c r="K107" s="434"/>
      <c r="L107" s="373" t="s">
        <v>656</v>
      </c>
      <c r="M107" s="435"/>
      <c r="N107" s="558"/>
      <c r="O107" s="559"/>
      <c r="P107" s="434"/>
      <c r="Q107" s="373" t="s">
        <v>656</v>
      </c>
      <c r="R107" s="435"/>
      <c r="S107" s="433"/>
      <c r="T107" s="374" t="str">
        <f t="shared" si="133"/>
        <v/>
      </c>
      <c r="U107" s="445" t="str">
        <f t="shared" si="133"/>
        <v/>
      </c>
      <c r="V107" s="445" t="str">
        <f t="shared" si="133"/>
        <v/>
      </c>
      <c r="W107" s="446" t="str">
        <f t="shared" si="133"/>
        <v/>
      </c>
      <c r="X107" s="458" t="str">
        <f t="shared" si="133"/>
        <v/>
      </c>
      <c r="Y107" s="445" t="str">
        <f t="shared" si="133"/>
        <v/>
      </c>
      <c r="Z107" s="445" t="str">
        <f t="shared" si="133"/>
        <v/>
      </c>
      <c r="AA107" s="457" t="str">
        <f t="shared" si="133"/>
        <v/>
      </c>
      <c r="AB107" s="447" t="str">
        <f t="shared" si="133"/>
        <v/>
      </c>
      <c r="AC107" s="445" t="str">
        <f t="shared" si="133"/>
        <v/>
      </c>
      <c r="AD107" s="445" t="str">
        <f t="shared" si="133"/>
        <v/>
      </c>
      <c r="AE107" s="446" t="str">
        <f t="shared" si="133"/>
        <v/>
      </c>
      <c r="AF107" s="458" t="str">
        <f t="shared" si="133"/>
        <v/>
      </c>
      <c r="AG107" s="445" t="str">
        <f t="shared" si="133"/>
        <v/>
      </c>
      <c r="AH107" s="445" t="str">
        <f t="shared" si="133"/>
        <v/>
      </c>
      <c r="AI107" s="457" t="str">
        <f t="shared" si="133"/>
        <v/>
      </c>
      <c r="AJ107" s="447" t="str">
        <f t="shared" si="131"/>
        <v/>
      </c>
      <c r="AK107" s="445" t="str">
        <f t="shared" si="131"/>
        <v/>
      </c>
      <c r="AL107" s="445" t="str">
        <f t="shared" si="131"/>
        <v/>
      </c>
      <c r="AM107" s="446" t="str">
        <f t="shared" si="131"/>
        <v/>
      </c>
      <c r="AN107" s="458" t="str">
        <f t="shared" si="131"/>
        <v/>
      </c>
      <c r="AO107" s="445" t="str">
        <f t="shared" si="131"/>
        <v/>
      </c>
      <c r="AP107" s="445" t="str">
        <f t="shared" si="131"/>
        <v/>
      </c>
      <c r="AQ107" s="457" t="str">
        <f t="shared" si="131"/>
        <v/>
      </c>
      <c r="AR107" s="447" t="str">
        <f t="shared" si="131"/>
        <v/>
      </c>
      <c r="AS107" s="445" t="str">
        <f t="shared" si="131"/>
        <v/>
      </c>
      <c r="AT107" s="445" t="str">
        <f t="shared" si="131"/>
        <v/>
      </c>
      <c r="AU107" s="446" t="str">
        <f t="shared" si="131"/>
        <v/>
      </c>
      <c r="AV107" s="458" t="str">
        <f t="shared" si="131"/>
        <v/>
      </c>
      <c r="AW107" s="445" t="str">
        <f t="shared" si="131"/>
        <v/>
      </c>
      <c r="AX107" s="445" t="str">
        <f t="shared" si="130"/>
        <v/>
      </c>
      <c r="AY107" s="457" t="str">
        <f t="shared" si="130"/>
        <v/>
      </c>
      <c r="AZ107" s="447" t="str">
        <f t="shared" si="130"/>
        <v/>
      </c>
      <c r="BA107" s="445" t="str">
        <f t="shared" si="130"/>
        <v/>
      </c>
      <c r="BB107" s="445" t="str">
        <f t="shared" si="130"/>
        <v/>
      </c>
      <c r="BC107" s="446" t="str">
        <f t="shared" si="130"/>
        <v/>
      </c>
      <c r="BD107" s="458" t="str">
        <f t="shared" si="130"/>
        <v/>
      </c>
      <c r="BE107" s="445" t="str">
        <f t="shared" si="130"/>
        <v/>
      </c>
      <c r="BF107" s="445" t="str">
        <f t="shared" si="130"/>
        <v/>
      </c>
      <c r="BG107" s="457" t="str">
        <f t="shared" si="130"/>
        <v/>
      </c>
      <c r="BH107" s="447" t="str">
        <f t="shared" si="130"/>
        <v/>
      </c>
      <c r="BI107" s="445" t="str">
        <f t="shared" si="130"/>
        <v/>
      </c>
      <c r="BJ107" s="445" t="str">
        <f t="shared" si="130"/>
        <v/>
      </c>
      <c r="BK107" s="446" t="str">
        <f t="shared" si="130"/>
        <v/>
      </c>
      <c r="BL107" s="458" t="str">
        <f t="shared" si="130"/>
        <v/>
      </c>
      <c r="BM107" s="445" t="str">
        <f t="shared" si="130"/>
        <v/>
      </c>
      <c r="BN107" s="445" t="str">
        <f t="shared" si="132"/>
        <v/>
      </c>
      <c r="BO107" s="457" t="str">
        <f t="shared" si="129"/>
        <v/>
      </c>
      <c r="BP107" s="458" t="str">
        <f t="shared" si="129"/>
        <v/>
      </c>
      <c r="BQ107" s="445" t="str">
        <f t="shared" si="129"/>
        <v/>
      </c>
      <c r="BR107" s="445" t="str">
        <f t="shared" si="129"/>
        <v/>
      </c>
      <c r="BS107" s="457" t="str">
        <f t="shared" si="129"/>
        <v/>
      </c>
      <c r="BT107" s="447" t="str">
        <f t="shared" si="129"/>
        <v/>
      </c>
      <c r="BU107" s="445" t="str">
        <f t="shared" si="129"/>
        <v/>
      </c>
      <c r="BV107" s="445" t="str">
        <f t="shared" si="129"/>
        <v/>
      </c>
      <c r="BW107" s="448" t="str">
        <f t="shared" si="129"/>
        <v/>
      </c>
    </row>
    <row r="108" spans="1:280" ht="15.95" hidden="1" customHeight="1" thickBot="1">
      <c r="A108" s="492"/>
      <c r="B108" s="436" t="s">
        <v>809</v>
      </c>
      <c r="C108" s="436" t="s">
        <v>834</v>
      </c>
      <c r="D108" s="436" t="s">
        <v>831</v>
      </c>
      <c r="E108" s="436" t="s">
        <v>831</v>
      </c>
      <c r="F108" s="436" t="s">
        <v>831</v>
      </c>
      <c r="G108" s="436" t="s">
        <v>831</v>
      </c>
      <c r="H108" s="436" t="s">
        <v>831</v>
      </c>
      <c r="I108" s="437"/>
      <c r="J108" s="438"/>
      <c r="K108" s="439"/>
      <c r="L108" s="440" t="s">
        <v>656</v>
      </c>
      <c r="M108" s="441"/>
      <c r="N108" s="560"/>
      <c r="O108" s="561"/>
      <c r="P108" s="439"/>
      <c r="Q108" s="440" t="s">
        <v>656</v>
      </c>
      <c r="R108" s="441"/>
      <c r="S108" s="442"/>
      <c r="T108" s="449" t="str">
        <f t="shared" si="133"/>
        <v/>
      </c>
      <c r="U108" s="450" t="str">
        <f t="shared" si="133"/>
        <v/>
      </c>
      <c r="V108" s="450" t="str">
        <f t="shared" si="133"/>
        <v/>
      </c>
      <c r="W108" s="451" t="str">
        <f t="shared" si="133"/>
        <v/>
      </c>
      <c r="X108" s="444" t="str">
        <f t="shared" si="133"/>
        <v/>
      </c>
      <c r="Y108" s="450" t="str">
        <f t="shared" si="133"/>
        <v/>
      </c>
      <c r="Z108" s="450" t="str">
        <f t="shared" si="133"/>
        <v/>
      </c>
      <c r="AA108" s="443" t="str">
        <f t="shared" si="133"/>
        <v/>
      </c>
      <c r="AB108" s="452" t="str">
        <f t="shared" si="133"/>
        <v/>
      </c>
      <c r="AC108" s="450" t="str">
        <f t="shared" si="133"/>
        <v/>
      </c>
      <c r="AD108" s="450" t="str">
        <f t="shared" si="133"/>
        <v/>
      </c>
      <c r="AE108" s="451" t="str">
        <f t="shared" si="133"/>
        <v/>
      </c>
      <c r="AF108" s="444" t="str">
        <f t="shared" si="133"/>
        <v/>
      </c>
      <c r="AG108" s="450" t="str">
        <f t="shared" si="133"/>
        <v/>
      </c>
      <c r="AH108" s="450" t="str">
        <f t="shared" si="133"/>
        <v/>
      </c>
      <c r="AI108" s="443" t="str">
        <f t="shared" si="133"/>
        <v/>
      </c>
      <c r="AJ108" s="452" t="str">
        <f t="shared" si="131"/>
        <v/>
      </c>
      <c r="AK108" s="450" t="str">
        <f t="shared" si="131"/>
        <v/>
      </c>
      <c r="AL108" s="450" t="str">
        <f t="shared" si="131"/>
        <v/>
      </c>
      <c r="AM108" s="451" t="str">
        <f t="shared" si="131"/>
        <v/>
      </c>
      <c r="AN108" s="444" t="str">
        <f t="shared" si="131"/>
        <v/>
      </c>
      <c r="AO108" s="450" t="str">
        <f t="shared" si="131"/>
        <v/>
      </c>
      <c r="AP108" s="450" t="str">
        <f t="shared" si="131"/>
        <v/>
      </c>
      <c r="AQ108" s="443" t="str">
        <f t="shared" si="131"/>
        <v/>
      </c>
      <c r="AR108" s="452" t="str">
        <f t="shared" si="131"/>
        <v/>
      </c>
      <c r="AS108" s="450" t="str">
        <f t="shared" si="131"/>
        <v/>
      </c>
      <c r="AT108" s="450" t="str">
        <f t="shared" si="131"/>
        <v/>
      </c>
      <c r="AU108" s="451" t="str">
        <f t="shared" si="131"/>
        <v/>
      </c>
      <c r="AV108" s="444" t="str">
        <f t="shared" si="131"/>
        <v/>
      </c>
      <c r="AW108" s="450" t="str">
        <f t="shared" si="131"/>
        <v/>
      </c>
      <c r="AX108" s="450" t="str">
        <f t="shared" si="130"/>
        <v/>
      </c>
      <c r="AY108" s="443" t="str">
        <f t="shared" si="130"/>
        <v/>
      </c>
      <c r="AZ108" s="452" t="str">
        <f t="shared" si="130"/>
        <v/>
      </c>
      <c r="BA108" s="450" t="str">
        <f t="shared" si="130"/>
        <v/>
      </c>
      <c r="BB108" s="450" t="str">
        <f t="shared" si="130"/>
        <v/>
      </c>
      <c r="BC108" s="451" t="str">
        <f t="shared" si="130"/>
        <v/>
      </c>
      <c r="BD108" s="444" t="str">
        <f t="shared" si="130"/>
        <v/>
      </c>
      <c r="BE108" s="450" t="str">
        <f t="shared" si="130"/>
        <v/>
      </c>
      <c r="BF108" s="450" t="str">
        <f t="shared" si="130"/>
        <v/>
      </c>
      <c r="BG108" s="443" t="str">
        <f t="shared" si="130"/>
        <v/>
      </c>
      <c r="BH108" s="452" t="str">
        <f t="shared" si="130"/>
        <v/>
      </c>
      <c r="BI108" s="450" t="str">
        <f t="shared" si="130"/>
        <v/>
      </c>
      <c r="BJ108" s="450" t="str">
        <f t="shared" si="130"/>
        <v/>
      </c>
      <c r="BK108" s="451" t="str">
        <f t="shared" si="130"/>
        <v/>
      </c>
      <c r="BL108" s="444" t="str">
        <f t="shared" si="130"/>
        <v/>
      </c>
      <c r="BM108" s="450" t="str">
        <f t="shared" si="130"/>
        <v/>
      </c>
      <c r="BN108" s="450" t="str">
        <f t="shared" si="132"/>
        <v/>
      </c>
      <c r="BO108" s="443" t="str">
        <f t="shared" si="129"/>
        <v/>
      </c>
      <c r="BP108" s="444" t="str">
        <f t="shared" si="129"/>
        <v/>
      </c>
      <c r="BQ108" s="450" t="str">
        <f t="shared" si="129"/>
        <v/>
      </c>
      <c r="BR108" s="450" t="str">
        <f t="shared" si="129"/>
        <v/>
      </c>
      <c r="BS108" s="443" t="str">
        <f t="shared" si="129"/>
        <v/>
      </c>
      <c r="BT108" s="452" t="str">
        <f t="shared" si="129"/>
        <v/>
      </c>
      <c r="BU108" s="450" t="str">
        <f t="shared" si="129"/>
        <v/>
      </c>
      <c r="BV108" s="450" t="str">
        <f t="shared" si="129"/>
        <v/>
      </c>
      <c r="BW108" s="453" t="str">
        <f t="shared" si="129"/>
        <v/>
      </c>
    </row>
    <row r="109" spans="1:280" s="280" customFormat="1" ht="12.75" customHeight="1">
      <c r="A109" s="279"/>
      <c r="C109" s="617" t="s">
        <v>845</v>
      </c>
      <c r="D109" s="279" t="s">
        <v>843</v>
      </c>
      <c r="E109" s="280" t="s">
        <v>844</v>
      </c>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J109" s="226"/>
      <c r="AM109" s="226"/>
      <c r="AN109" s="226"/>
      <c r="AO109" s="226"/>
      <c r="AP109" s="226"/>
      <c r="AQ109" s="226"/>
      <c r="AR109" s="226"/>
      <c r="AS109" s="226"/>
      <c r="AV109" s="226"/>
      <c r="AY109" s="226"/>
      <c r="AZ109" s="226"/>
      <c r="BA109" s="226"/>
      <c r="BB109" s="226"/>
      <c r="BC109" s="226"/>
      <c r="BD109" s="226"/>
      <c r="BE109" s="226"/>
      <c r="BF109" s="226"/>
      <c r="BG109" s="226"/>
      <c r="BH109" s="226"/>
      <c r="BI109" s="226"/>
      <c r="BJ109" s="226"/>
      <c r="BK109" s="226"/>
      <c r="BL109" s="226"/>
      <c r="BM109" s="226"/>
      <c r="BN109" s="226"/>
      <c r="BO109" s="226"/>
      <c r="BP109" s="226"/>
      <c r="BQ109" s="226"/>
      <c r="BR109" s="226"/>
      <c r="BS109" s="226"/>
      <c r="BT109" s="226"/>
      <c r="BU109" s="226"/>
      <c r="BV109" s="226"/>
      <c r="BW109" s="226"/>
    </row>
    <row r="110" spans="1:280" s="280" customFormat="1" ht="12.75" hidden="1" customHeight="1">
      <c r="C110" s="617"/>
      <c r="AI110" s="282"/>
      <c r="AU110" s="282"/>
    </row>
    <row r="111" spans="1:280" s="280" customFormat="1" ht="12.75" hidden="1" customHeight="1">
      <c r="B111" s="281"/>
      <c r="C111" s="617"/>
      <c r="E111" s="281"/>
      <c r="AI111" s="281"/>
      <c r="AU111" s="281"/>
    </row>
    <row r="112" spans="1:280" s="280" customFormat="1" ht="12.75" hidden="1" customHeight="1">
      <c r="B112" s="281"/>
      <c r="C112" s="617"/>
      <c r="E112" s="281"/>
      <c r="AI112" s="281"/>
      <c r="AU112" s="281"/>
      <c r="JT112" s="225"/>
    </row>
    <row r="113" spans="1:280" s="225" customFormat="1" ht="12.75" customHeight="1">
      <c r="A113" s="1467"/>
      <c r="B113" s="1467"/>
      <c r="C113" s="1467"/>
      <c r="D113" s="1467"/>
      <c r="E113" s="1467"/>
      <c r="F113" s="1467"/>
      <c r="G113" s="1467"/>
      <c r="H113" s="1467"/>
      <c r="I113" s="1467"/>
      <c r="J113" s="1467"/>
      <c r="K113" s="1467"/>
      <c r="L113" s="1467"/>
      <c r="M113" s="1467"/>
      <c r="N113" s="1467"/>
      <c r="O113" s="1467"/>
      <c r="P113" s="1467"/>
      <c r="Q113" s="1467"/>
      <c r="R113" s="1467"/>
      <c r="S113" s="1467"/>
      <c r="T113" s="1467"/>
      <c r="U113" s="1467"/>
      <c r="V113" s="1467"/>
      <c r="W113" s="1467"/>
      <c r="X113" s="1467"/>
      <c r="Y113" s="1467"/>
      <c r="Z113" s="1467"/>
      <c r="AA113" s="1467"/>
      <c r="AB113" s="1467"/>
      <c r="AC113" s="1467"/>
      <c r="AD113" s="1467"/>
      <c r="AE113" s="1467"/>
      <c r="AF113" s="1467"/>
      <c r="AG113" s="1467"/>
      <c r="AH113" s="1467"/>
      <c r="AI113" s="1467"/>
      <c r="AJ113" s="1467"/>
      <c r="AK113" s="1467"/>
      <c r="AL113" s="1467"/>
      <c r="AM113" s="1467"/>
      <c r="AN113" s="1467"/>
      <c r="AO113" s="1467"/>
      <c r="AP113" s="1467"/>
      <c r="AQ113" s="1467"/>
      <c r="AR113" s="1467"/>
      <c r="AS113" s="1467"/>
      <c r="AT113" s="1467"/>
      <c r="AU113" s="1467"/>
      <c r="AV113" s="1467"/>
      <c r="AW113" s="1467"/>
      <c r="AX113" s="1467"/>
      <c r="AY113" s="1467"/>
      <c r="AZ113" s="1467"/>
      <c r="BA113" s="1467"/>
      <c r="BB113" s="1467"/>
      <c r="BC113" s="1467"/>
      <c r="BD113" s="1467"/>
      <c r="BE113" s="1467"/>
      <c r="BF113" s="1467"/>
      <c r="BG113" s="1467"/>
      <c r="BH113" s="1467"/>
      <c r="BI113" s="1467"/>
      <c r="BJ113" s="1467"/>
      <c r="BK113" s="1467"/>
      <c r="BL113" s="1467"/>
      <c r="BM113" s="1467"/>
      <c r="BN113" s="1467"/>
      <c r="BO113" s="1467"/>
      <c r="BP113" s="1467"/>
      <c r="BQ113" s="1467"/>
      <c r="BR113" s="1467"/>
      <c r="BS113" s="1467"/>
      <c r="BT113" s="1467"/>
      <c r="BU113" s="1467"/>
      <c r="BV113" s="1467"/>
      <c r="BW113" s="1467"/>
      <c r="JT113" s="224"/>
    </row>
    <row r="131" spans="69:69">
      <c r="BQ131" s="224">
        <v>7</v>
      </c>
    </row>
    <row r="132" spans="69:69">
      <c r="BQ132" s="224">
        <v>8</v>
      </c>
    </row>
    <row r="133" spans="69:69">
      <c r="BQ133" s="224">
        <v>9</v>
      </c>
    </row>
    <row r="134" spans="69:69">
      <c r="BQ134" s="224">
        <v>10</v>
      </c>
    </row>
    <row r="135" spans="69:69">
      <c r="BQ135" s="224">
        <v>11</v>
      </c>
    </row>
    <row r="136" spans="69:69">
      <c r="BQ136" s="224">
        <v>12</v>
      </c>
    </row>
    <row r="137" spans="69:69">
      <c r="BQ137" s="224">
        <v>13</v>
      </c>
    </row>
    <row r="138" spans="69:69">
      <c r="BQ138" s="224">
        <v>14</v>
      </c>
    </row>
    <row r="139" spans="69:69">
      <c r="BQ139" s="224">
        <v>15</v>
      </c>
    </row>
    <row r="140" spans="69:69">
      <c r="BQ140" s="224">
        <v>16</v>
      </c>
    </row>
    <row r="141" spans="69:69">
      <c r="BQ141" s="224">
        <v>17</v>
      </c>
    </row>
    <row r="142" spans="69:69">
      <c r="BQ142" s="224">
        <v>18</v>
      </c>
    </row>
    <row r="143" spans="69:69">
      <c r="BQ143" s="224">
        <v>19</v>
      </c>
    </row>
    <row r="144" spans="69:69">
      <c r="BQ144" s="224">
        <v>20</v>
      </c>
    </row>
    <row r="145" spans="69:69">
      <c r="BQ145" s="224">
        <v>21</v>
      </c>
    </row>
    <row r="146" spans="69:69">
      <c r="BQ146" s="224">
        <v>22</v>
      </c>
    </row>
  </sheetData>
  <sheetProtection formatCells="0" formatColumns="0" formatRows="0" autoFilter="0" pivotTables="0"/>
  <autoFilter ref="A17:WYF112" xr:uid="{00000000-0009-0000-0000-000017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4" priority="5">
      <formula>T19=1</formula>
    </cfRule>
  </conditionalFormatting>
  <conditionalFormatting sqref="T16:BW16">
    <cfRule type="expression" dxfId="3" priority="4">
      <formula>T16="×"</formula>
    </cfRule>
  </conditionalFormatting>
  <conditionalFormatting sqref="T49:BW78">
    <cfRule type="expression" dxfId="2" priority="3">
      <formula>T49=1</formula>
    </cfRule>
  </conditionalFormatting>
  <conditionalFormatting sqref="J19:S108">
    <cfRule type="expression" dxfId="1" priority="2">
      <formula>$I19&lt;&gt;"勤務日"</formula>
    </cfRule>
  </conditionalFormatting>
  <conditionalFormatting sqref="G19:H108">
    <cfRule type="expression" dxfId="0" priority="1">
      <formula>$F19="有"</formula>
    </cfRule>
  </conditionalFormatting>
  <dataValidations count="5">
    <dataValidation type="list" allowBlank="1" showInputMessage="1" showErrorMessage="1" sqref="H2" xr:uid="{00000000-0002-0000-1700-000000000000}">
      <formula1>"15,20"</formula1>
    </dataValidation>
    <dataValidation type="list" allowBlank="1" showInputMessage="1" showErrorMessage="1" sqref="R70:R108 R19:R68 M19:M68 O19:O68 O70:O108 M70:M108" xr:uid="{00000000-0002-0000-1700-000001000000}">
      <formula1>$BQ$131:$BQ$146</formula1>
    </dataValidation>
    <dataValidation type="list" allowBlank="1" showInputMessage="1" showErrorMessage="1" sqref="K70:K108 N70:N108 P70:P108 S70:S108 P19:P68 S19:S68 K19:K68 N19:N68" xr:uid="{00000000-0002-0000-17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7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7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view="pageBreakPreview" zoomScale="115" zoomScaleNormal="85" zoomScaleSheetLayoutView="115" workbookViewId="0">
      <selection activeCell="L4" sqref="L4"/>
    </sheetView>
  </sheetViews>
  <sheetFormatPr defaultColWidth="9" defaultRowHeight="13.5"/>
  <cols>
    <col min="1" max="8" width="11" style="5" customWidth="1"/>
    <col min="9" max="16384" width="9" style="5"/>
  </cols>
  <sheetData>
    <row r="1" spans="1:8" ht="17.25">
      <c r="A1" s="4"/>
      <c r="B1" s="4"/>
      <c r="C1" s="4"/>
      <c r="D1" s="4"/>
      <c r="E1" s="4"/>
      <c r="F1" s="4"/>
      <c r="G1" s="4"/>
      <c r="H1" s="4"/>
    </row>
    <row r="2" spans="1:8" ht="15.75">
      <c r="A2" s="6"/>
    </row>
    <row r="3" spans="1:8" ht="30.75" customHeight="1">
      <c r="A3" s="7"/>
      <c r="B3" s="7"/>
      <c r="C3" s="7"/>
      <c r="D3" s="7"/>
      <c r="E3" s="7"/>
      <c r="F3" s="7"/>
      <c r="G3" s="7"/>
      <c r="H3" s="7"/>
    </row>
    <row r="4" spans="1:8" ht="24" customHeight="1">
      <c r="A4" s="8"/>
      <c r="B4" s="8"/>
      <c r="C4" s="8"/>
      <c r="D4" s="8"/>
      <c r="E4" s="8"/>
      <c r="F4" s="8"/>
      <c r="G4" s="8"/>
      <c r="H4" s="8"/>
    </row>
    <row r="5" spans="1:8" ht="15.75">
      <c r="A5" s="6"/>
    </row>
    <row r="6" spans="1:8" ht="28.5" customHeight="1">
      <c r="A6" s="9"/>
      <c r="B6" s="10"/>
      <c r="C6" s="10"/>
      <c r="D6" s="10"/>
      <c r="E6" s="10"/>
      <c r="F6" s="10"/>
      <c r="G6" s="10"/>
      <c r="H6" s="10"/>
    </row>
    <row r="7" spans="1:8" ht="28.5" customHeight="1">
      <c r="A7" s="9"/>
      <c r="B7" s="11"/>
      <c r="C7" s="11"/>
      <c r="D7" s="11"/>
      <c r="E7" s="11"/>
      <c r="F7" s="9"/>
      <c r="G7" s="12"/>
      <c r="H7" s="12"/>
    </row>
    <row r="8" spans="1:8" ht="28.5" customHeight="1">
      <c r="A8" s="9"/>
      <c r="B8" s="13"/>
      <c r="C8" s="13"/>
      <c r="D8" s="13"/>
      <c r="E8" s="13"/>
      <c r="F8" s="13"/>
      <c r="G8" s="13"/>
      <c r="H8" s="13"/>
    </row>
    <row r="9" spans="1:8" ht="28.5" customHeight="1">
      <c r="A9" s="9"/>
      <c r="B9" s="11"/>
      <c r="C9" s="11"/>
      <c r="D9" s="11"/>
      <c r="E9" s="14"/>
      <c r="F9" s="15"/>
      <c r="G9" s="15"/>
      <c r="H9" s="15"/>
    </row>
    <row r="10" spans="1:8" ht="28.5" customHeight="1">
      <c r="A10" s="9"/>
      <c r="B10" s="11"/>
      <c r="C10" s="11"/>
      <c r="D10" s="11"/>
      <c r="E10" s="9"/>
      <c r="F10" s="16"/>
      <c r="G10" s="16"/>
      <c r="H10" s="16"/>
    </row>
    <row r="11" spans="1:8" ht="28.5" customHeight="1">
      <c r="A11" s="9"/>
      <c r="B11" s="10"/>
      <c r="C11" s="10"/>
      <c r="D11" s="10"/>
      <c r="E11" s="9"/>
      <c r="F11" s="10"/>
      <c r="G11" s="10"/>
      <c r="H11" s="10"/>
    </row>
    <row r="12" spans="1:8" ht="15.75">
      <c r="A12" s="6"/>
    </row>
    <row r="13" spans="1:8">
      <c r="A13" s="17"/>
      <c r="B13" s="17"/>
      <c r="C13" s="17"/>
      <c r="D13" s="17"/>
      <c r="E13" s="17"/>
      <c r="F13" s="17"/>
      <c r="G13" s="17"/>
      <c r="H13" s="17"/>
    </row>
    <row r="14" spans="1:8">
      <c r="A14" s="17"/>
      <c r="B14" s="17"/>
      <c r="C14" s="17"/>
      <c r="D14" s="17"/>
      <c r="E14" s="17"/>
      <c r="F14" s="17"/>
      <c r="G14" s="17"/>
      <c r="H14" s="17"/>
    </row>
    <row r="15" spans="1:8">
      <c r="A15" s="17"/>
      <c r="B15" s="17"/>
      <c r="C15" s="17"/>
      <c r="D15" s="17"/>
      <c r="E15" s="17"/>
      <c r="F15" s="17"/>
      <c r="G15" s="17"/>
      <c r="H15" s="17"/>
    </row>
    <row r="16" spans="1:8" ht="15.75">
      <c r="A16" s="6"/>
    </row>
    <row r="17" spans="1:8" ht="14.25">
      <c r="A17" s="18"/>
    </row>
    <row r="18" spans="1:8" ht="15.75">
      <c r="A18" s="6"/>
    </row>
    <row r="19" spans="1:8" ht="14.25" customHeight="1">
      <c r="A19" s="13"/>
      <c r="B19" s="13"/>
      <c r="C19" s="13"/>
      <c r="D19" s="13"/>
      <c r="E19" s="13"/>
      <c r="F19" s="13"/>
      <c r="G19" s="13"/>
      <c r="H19" s="13"/>
    </row>
    <row r="20" spans="1:8" ht="97.5" customHeight="1">
      <c r="A20" s="11"/>
      <c r="B20" s="11"/>
      <c r="C20" s="11"/>
      <c r="D20" s="11"/>
      <c r="E20" s="11"/>
      <c r="F20" s="11"/>
      <c r="G20" s="11"/>
      <c r="H20" s="11"/>
    </row>
    <row r="21" spans="1:8" ht="14.25" customHeight="1">
      <c r="A21" s="13"/>
      <c r="B21" s="13"/>
      <c r="C21" s="13"/>
      <c r="D21" s="13"/>
      <c r="E21" s="13"/>
      <c r="F21" s="13"/>
      <c r="G21" s="13"/>
      <c r="H21" s="13"/>
    </row>
    <row r="22" spans="1:8" ht="97.5" customHeight="1">
      <c r="A22" s="11"/>
      <c r="B22" s="11"/>
      <c r="C22" s="11"/>
      <c r="D22" s="11"/>
      <c r="E22" s="11"/>
      <c r="F22" s="11"/>
      <c r="G22" s="11"/>
      <c r="H22" s="11"/>
    </row>
    <row r="23" spans="1:8" ht="14.25" customHeight="1">
      <c r="A23" s="13"/>
      <c r="B23" s="13"/>
      <c r="C23" s="13"/>
      <c r="D23" s="13"/>
      <c r="E23" s="13"/>
      <c r="F23" s="13"/>
      <c r="G23" s="13"/>
      <c r="H23" s="13"/>
    </row>
    <row r="24" spans="1:8" ht="97.5" customHeight="1">
      <c r="A24" s="11"/>
      <c r="B24" s="11"/>
      <c r="C24" s="11"/>
      <c r="D24" s="11"/>
      <c r="E24" s="11"/>
      <c r="F24" s="11"/>
      <c r="G24" s="11"/>
      <c r="H24" s="11"/>
    </row>
    <row r="25" spans="1:8" ht="14.25" customHeight="1">
      <c r="A25" s="13"/>
      <c r="B25" s="13"/>
      <c r="C25" s="13"/>
      <c r="D25" s="13"/>
      <c r="E25" s="13"/>
      <c r="F25" s="13"/>
      <c r="G25" s="13"/>
      <c r="H25" s="13"/>
    </row>
    <row r="26" spans="1:8" ht="96.75" customHeight="1">
      <c r="A26" s="11"/>
      <c r="B26" s="11"/>
      <c r="C26" s="11"/>
      <c r="D26" s="11"/>
      <c r="E26" s="11"/>
      <c r="F26" s="11"/>
      <c r="G26" s="11"/>
      <c r="H26" s="11"/>
    </row>
  </sheetData>
  <phoneticPr fontId="10"/>
  <printOptions horizontalCentered="1"/>
  <pageMargins left="0.70866141732283472" right="0.70866141732283472" top="0.74803149606299213" bottom="0.74803149606299213" header="0.31496062992125984" footer="0.31496062992125984"/>
  <pageSetup paperSize="9" orientation="landscape"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view="pageBreakPreview" zoomScale="115" zoomScaleNormal="100" zoomScaleSheetLayoutView="115" workbookViewId="0">
      <selection activeCell="I2" sqref="I2"/>
    </sheetView>
  </sheetViews>
  <sheetFormatPr defaultColWidth="9" defaultRowHeight="13.5"/>
  <cols>
    <col min="1" max="1" width="6.625" style="372" customWidth="1"/>
    <col min="2" max="2" width="7.125" style="372" customWidth="1"/>
    <col min="3" max="3" width="11.875" style="372" customWidth="1"/>
    <col min="4" max="9" width="9" style="372"/>
    <col min="10" max="10" width="9.75" style="372" bestFit="1" customWidth="1"/>
    <col min="11" max="16384" width="9" style="372"/>
  </cols>
  <sheetData>
    <row r="1" spans="1:10" ht="14.25">
      <c r="A1" s="597" t="s">
        <v>75</v>
      </c>
      <c r="B1" s="398" t="s">
        <v>74</v>
      </c>
      <c r="C1" s="398"/>
      <c r="D1" s="398"/>
      <c r="E1" s="398"/>
      <c r="F1" s="398"/>
      <c r="G1" s="398"/>
      <c r="H1" s="398"/>
      <c r="I1" s="809" t="s">
        <v>969</v>
      </c>
      <c r="J1" s="810"/>
    </row>
    <row r="2" spans="1:10" ht="4.5" customHeight="1">
      <c r="A2" s="597"/>
      <c r="B2" s="398"/>
      <c r="C2" s="398"/>
      <c r="D2" s="398"/>
      <c r="E2" s="398"/>
      <c r="F2" s="398"/>
      <c r="G2" s="398"/>
      <c r="H2" s="398"/>
      <c r="I2" s="598"/>
      <c r="J2" s="598"/>
    </row>
    <row r="3" spans="1:10" ht="14.25">
      <c r="A3" s="811" t="s">
        <v>85</v>
      </c>
      <c r="B3" s="812"/>
      <c r="C3" s="813"/>
      <c r="D3" s="814">
        <v>4</v>
      </c>
      <c r="E3" s="816">
        <v>5</v>
      </c>
      <c r="F3" s="814">
        <v>6</v>
      </c>
      <c r="G3" s="816">
        <v>7</v>
      </c>
      <c r="H3" s="814">
        <v>8</v>
      </c>
      <c r="I3" s="814">
        <v>9</v>
      </c>
      <c r="J3" s="786" t="s">
        <v>70</v>
      </c>
    </row>
    <row r="4" spans="1:10" ht="14.25">
      <c r="A4" s="818" t="s">
        <v>84</v>
      </c>
      <c r="B4" s="819"/>
      <c r="C4" s="819"/>
      <c r="D4" s="815"/>
      <c r="E4" s="817"/>
      <c r="F4" s="815"/>
      <c r="G4" s="817"/>
      <c r="H4" s="815"/>
      <c r="I4" s="815"/>
      <c r="J4" s="761"/>
    </row>
    <row r="5" spans="1:10" ht="14.25" customHeight="1">
      <c r="A5" s="805" t="s">
        <v>87</v>
      </c>
      <c r="B5" s="749" t="s">
        <v>71</v>
      </c>
      <c r="C5" s="591" t="s">
        <v>72</v>
      </c>
      <c r="D5" s="599"/>
      <c r="E5" s="600"/>
      <c r="F5" s="599"/>
      <c r="G5" s="600"/>
      <c r="H5" s="599"/>
      <c r="I5" s="599"/>
      <c r="J5" s="601" t="s">
        <v>400</v>
      </c>
    </row>
    <row r="6" spans="1:10" ht="20.25" customHeight="1">
      <c r="A6" s="806"/>
      <c r="B6" s="808"/>
      <c r="C6" s="589" t="s">
        <v>82</v>
      </c>
      <c r="D6" s="602"/>
      <c r="E6" s="603"/>
      <c r="F6" s="602"/>
      <c r="G6" s="603"/>
      <c r="H6" s="602"/>
      <c r="I6" s="602"/>
      <c r="J6" s="604"/>
    </row>
    <row r="7" spans="1:10" ht="15" customHeight="1">
      <c r="A7" s="806"/>
      <c r="B7" s="751"/>
      <c r="C7" s="605" t="s">
        <v>83</v>
      </c>
      <c r="D7" s="606"/>
      <c r="E7" s="607"/>
      <c r="F7" s="606"/>
      <c r="G7" s="607"/>
      <c r="H7" s="606"/>
      <c r="I7" s="606"/>
      <c r="J7" s="608" t="s">
        <v>870</v>
      </c>
    </row>
    <row r="8" spans="1:10" ht="14.25" customHeight="1">
      <c r="A8" s="806"/>
      <c r="B8" s="749" t="s">
        <v>77</v>
      </c>
      <c r="C8" s="591" t="s">
        <v>72</v>
      </c>
      <c r="D8" s="599"/>
      <c r="E8" s="600"/>
      <c r="F8" s="599"/>
      <c r="G8" s="600"/>
      <c r="H8" s="599"/>
      <c r="I8" s="599"/>
      <c r="J8" s="608"/>
    </row>
    <row r="9" spans="1:10" ht="21" customHeight="1">
      <c r="A9" s="806"/>
      <c r="B9" s="808"/>
      <c r="C9" s="589" t="s">
        <v>82</v>
      </c>
      <c r="D9" s="602"/>
      <c r="E9" s="603"/>
      <c r="F9" s="602"/>
      <c r="G9" s="603"/>
      <c r="H9" s="602"/>
      <c r="I9" s="602"/>
      <c r="J9" s="604"/>
    </row>
    <row r="10" spans="1:10" ht="15" customHeight="1">
      <c r="A10" s="806"/>
      <c r="B10" s="751"/>
      <c r="C10" s="605" t="s">
        <v>83</v>
      </c>
      <c r="D10" s="606"/>
      <c r="E10" s="607"/>
      <c r="F10" s="606"/>
      <c r="G10" s="607"/>
      <c r="H10" s="606"/>
      <c r="I10" s="606"/>
      <c r="J10" s="604"/>
    </row>
    <row r="11" spans="1:10" ht="14.25" customHeight="1">
      <c r="A11" s="806"/>
      <c r="B11" s="749" t="s">
        <v>78</v>
      </c>
      <c r="C11" s="591" t="s">
        <v>915</v>
      </c>
      <c r="D11" s="599"/>
      <c r="E11" s="600"/>
      <c r="F11" s="599"/>
      <c r="G11" s="600"/>
      <c r="H11" s="599"/>
      <c r="I11" s="599"/>
      <c r="J11" s="604"/>
    </row>
    <row r="12" spans="1:10" ht="21" customHeight="1">
      <c r="A12" s="806"/>
      <c r="B12" s="808"/>
      <c r="C12" s="589" t="s">
        <v>82</v>
      </c>
      <c r="D12" s="602"/>
      <c r="E12" s="603"/>
      <c r="F12" s="602"/>
      <c r="G12" s="603"/>
      <c r="H12" s="602"/>
      <c r="I12" s="602"/>
      <c r="J12" s="604"/>
    </row>
    <row r="13" spans="1:10" ht="15" customHeight="1">
      <c r="A13" s="806"/>
      <c r="B13" s="751"/>
      <c r="C13" s="605" t="s">
        <v>83</v>
      </c>
      <c r="D13" s="606"/>
      <c r="E13" s="607"/>
      <c r="F13" s="606"/>
      <c r="G13" s="607"/>
      <c r="H13" s="606"/>
      <c r="I13" s="606"/>
      <c r="J13" s="604"/>
    </row>
    <row r="14" spans="1:10" ht="15" customHeight="1">
      <c r="A14" s="806"/>
      <c r="B14" s="820" t="s">
        <v>79</v>
      </c>
      <c r="C14" s="591" t="s">
        <v>72</v>
      </c>
      <c r="D14" s="599"/>
      <c r="E14" s="600"/>
      <c r="F14" s="599"/>
      <c r="G14" s="600"/>
      <c r="H14" s="599"/>
      <c r="I14" s="599"/>
      <c r="J14" s="604"/>
    </row>
    <row r="15" spans="1:10" ht="21.75" customHeight="1">
      <c r="A15" s="806"/>
      <c r="B15" s="820"/>
      <c r="C15" s="589" t="s">
        <v>82</v>
      </c>
      <c r="D15" s="602"/>
      <c r="E15" s="603"/>
      <c r="F15" s="602"/>
      <c r="G15" s="603"/>
      <c r="H15" s="602"/>
      <c r="I15" s="602"/>
      <c r="J15" s="604"/>
    </row>
    <row r="16" spans="1:10" ht="15" customHeight="1">
      <c r="A16" s="806"/>
      <c r="B16" s="820"/>
      <c r="C16" s="605" t="s">
        <v>83</v>
      </c>
      <c r="D16" s="606"/>
      <c r="E16" s="607"/>
      <c r="F16" s="606"/>
      <c r="G16" s="607"/>
      <c r="H16" s="606"/>
      <c r="I16" s="606"/>
      <c r="J16" s="604"/>
    </row>
    <row r="17" spans="1:10" ht="14.25" customHeight="1">
      <c r="A17" s="806"/>
      <c r="B17" s="749" t="s">
        <v>80</v>
      </c>
      <c r="C17" s="591" t="s">
        <v>72</v>
      </c>
      <c r="D17" s="599"/>
      <c r="E17" s="600"/>
      <c r="F17" s="599"/>
      <c r="G17" s="600"/>
      <c r="H17" s="599"/>
      <c r="I17" s="599"/>
      <c r="J17" s="604"/>
    </row>
    <row r="18" spans="1:10" ht="21" customHeight="1">
      <c r="A18" s="806"/>
      <c r="B18" s="808"/>
      <c r="C18" s="589" t="s">
        <v>82</v>
      </c>
      <c r="D18" s="602"/>
      <c r="E18" s="603"/>
      <c r="F18" s="602"/>
      <c r="G18" s="603"/>
      <c r="H18" s="602"/>
      <c r="I18" s="602"/>
      <c r="J18" s="604"/>
    </row>
    <row r="19" spans="1:10" ht="15" customHeight="1">
      <c r="A19" s="806"/>
      <c r="B19" s="751"/>
      <c r="C19" s="605" t="s">
        <v>83</v>
      </c>
      <c r="D19" s="606"/>
      <c r="E19" s="607"/>
      <c r="F19" s="606"/>
      <c r="G19" s="607"/>
      <c r="H19" s="606"/>
      <c r="I19" s="606"/>
      <c r="J19" s="604"/>
    </row>
    <row r="20" spans="1:10" ht="15" customHeight="1">
      <c r="A20" s="806"/>
      <c r="B20" s="820" t="s">
        <v>81</v>
      </c>
      <c r="C20" s="591" t="s">
        <v>72</v>
      </c>
      <c r="D20" s="599"/>
      <c r="E20" s="600"/>
      <c r="F20" s="599"/>
      <c r="G20" s="600"/>
      <c r="H20" s="599"/>
      <c r="I20" s="599"/>
      <c r="J20" s="604"/>
    </row>
    <row r="21" spans="1:10" ht="21.75" customHeight="1">
      <c r="A21" s="806"/>
      <c r="B21" s="820"/>
      <c r="C21" s="589" t="s">
        <v>82</v>
      </c>
      <c r="D21" s="602"/>
      <c r="E21" s="603"/>
      <c r="F21" s="602"/>
      <c r="G21" s="603"/>
      <c r="H21" s="602"/>
      <c r="I21" s="602"/>
      <c r="J21" s="604"/>
    </row>
    <row r="22" spans="1:10" ht="15" customHeight="1">
      <c r="A22" s="806"/>
      <c r="B22" s="820"/>
      <c r="C22" s="605" t="s">
        <v>83</v>
      </c>
      <c r="D22" s="606"/>
      <c r="E22" s="607"/>
      <c r="F22" s="606"/>
      <c r="G22" s="607"/>
      <c r="H22" s="606"/>
      <c r="I22" s="606"/>
      <c r="J22" s="604"/>
    </row>
    <row r="23" spans="1:10" ht="14.25" customHeight="1">
      <c r="A23" s="806"/>
      <c r="B23" s="749" t="s">
        <v>76</v>
      </c>
      <c r="C23" s="591" t="s">
        <v>72</v>
      </c>
      <c r="D23" s="611">
        <f>SUM(D5,D8,D11,D14,D17,D20)</f>
        <v>0</v>
      </c>
      <c r="E23" s="611">
        <f t="shared" ref="E23:I23" si="0">SUM(E5,E8,E11,E14,E17,E20)</f>
        <v>0</v>
      </c>
      <c r="F23" s="611">
        <f t="shared" si="0"/>
        <v>0</v>
      </c>
      <c r="G23" s="611">
        <f t="shared" si="0"/>
        <v>0</v>
      </c>
      <c r="H23" s="611">
        <f t="shared" si="0"/>
        <v>0</v>
      </c>
      <c r="I23" s="611">
        <f t="shared" si="0"/>
        <v>0</v>
      </c>
      <c r="J23" s="604"/>
    </row>
    <row r="24" spans="1:10" ht="21.75" customHeight="1">
      <c r="A24" s="806"/>
      <c r="B24" s="808"/>
      <c r="C24" s="589" t="s">
        <v>82</v>
      </c>
      <c r="D24" s="612">
        <f t="shared" ref="D24:I25" si="1">SUM(D6,D9,D12,D15,D18,D21)</f>
        <v>0</v>
      </c>
      <c r="E24" s="612">
        <f t="shared" si="1"/>
        <v>0</v>
      </c>
      <c r="F24" s="612">
        <f t="shared" si="1"/>
        <v>0</v>
      </c>
      <c r="G24" s="612">
        <f t="shared" si="1"/>
        <v>0</v>
      </c>
      <c r="H24" s="612">
        <f t="shared" si="1"/>
        <v>0</v>
      </c>
      <c r="I24" s="612">
        <f t="shared" si="1"/>
        <v>0</v>
      </c>
      <c r="J24" s="604"/>
    </row>
    <row r="25" spans="1:10" ht="15" customHeight="1">
      <c r="A25" s="807"/>
      <c r="B25" s="751"/>
      <c r="C25" s="605" t="s">
        <v>83</v>
      </c>
      <c r="D25" s="613">
        <f t="shared" si="1"/>
        <v>0</v>
      </c>
      <c r="E25" s="613">
        <f t="shared" si="1"/>
        <v>0</v>
      </c>
      <c r="F25" s="613">
        <f t="shared" si="1"/>
        <v>0</v>
      </c>
      <c r="G25" s="613">
        <f t="shared" si="1"/>
        <v>0</v>
      </c>
      <c r="H25" s="613">
        <f t="shared" si="1"/>
        <v>0</v>
      </c>
      <c r="I25" s="613">
        <f t="shared" si="1"/>
        <v>0</v>
      </c>
      <c r="J25" s="609"/>
    </row>
    <row r="26" spans="1:10" ht="14.25">
      <c r="A26" s="384"/>
      <c r="B26" s="398"/>
      <c r="C26" s="398"/>
      <c r="D26" s="398"/>
      <c r="E26" s="398"/>
      <c r="F26" s="398"/>
      <c r="G26" s="398"/>
      <c r="H26" s="398"/>
      <c r="I26" s="398"/>
      <c r="J26" s="398"/>
    </row>
    <row r="27" spans="1:10" ht="14.25">
      <c r="A27" s="811" t="s">
        <v>85</v>
      </c>
      <c r="B27" s="812"/>
      <c r="C27" s="813"/>
      <c r="D27" s="814">
        <v>10</v>
      </c>
      <c r="E27" s="816">
        <v>11</v>
      </c>
      <c r="F27" s="814">
        <v>12</v>
      </c>
      <c r="G27" s="816">
        <v>1</v>
      </c>
      <c r="H27" s="814">
        <v>2</v>
      </c>
      <c r="I27" s="814">
        <v>3</v>
      </c>
      <c r="J27" s="786" t="s">
        <v>76</v>
      </c>
    </row>
    <row r="28" spans="1:10" ht="14.25">
      <c r="A28" s="818" t="s">
        <v>84</v>
      </c>
      <c r="B28" s="819"/>
      <c r="C28" s="819"/>
      <c r="D28" s="815"/>
      <c r="E28" s="817"/>
      <c r="F28" s="815"/>
      <c r="G28" s="817"/>
      <c r="H28" s="815"/>
      <c r="I28" s="815"/>
      <c r="J28" s="761"/>
    </row>
    <row r="29" spans="1:10" ht="14.25" customHeight="1">
      <c r="A29" s="805" t="s">
        <v>87</v>
      </c>
      <c r="B29" s="749" t="s">
        <v>71</v>
      </c>
      <c r="C29" s="591" t="s">
        <v>72</v>
      </c>
      <c r="D29" s="599"/>
      <c r="E29" s="600"/>
      <c r="F29" s="599"/>
      <c r="G29" s="600"/>
      <c r="H29" s="599"/>
      <c r="I29" s="599"/>
      <c r="J29" s="634">
        <f>SUM(D5:I5,D29:I29)</f>
        <v>0</v>
      </c>
    </row>
    <row r="30" spans="1:10" ht="20.25" customHeight="1">
      <c r="A30" s="806"/>
      <c r="B30" s="808"/>
      <c r="C30" s="589" t="s">
        <v>82</v>
      </c>
      <c r="D30" s="602"/>
      <c r="E30" s="603"/>
      <c r="F30" s="602"/>
      <c r="G30" s="603"/>
      <c r="H30" s="602"/>
      <c r="I30" s="602"/>
      <c r="J30" s="635">
        <f t="shared" ref="J30:J46" si="2">SUM(D6:I6,D30:I30)</f>
        <v>0</v>
      </c>
    </row>
    <row r="31" spans="1:10" ht="15" customHeight="1">
      <c r="A31" s="806"/>
      <c r="B31" s="751"/>
      <c r="C31" s="605" t="s">
        <v>83</v>
      </c>
      <c r="D31" s="606"/>
      <c r="E31" s="607"/>
      <c r="F31" s="606"/>
      <c r="G31" s="607"/>
      <c r="H31" s="606"/>
      <c r="I31" s="606"/>
      <c r="J31" s="636">
        <f t="shared" si="2"/>
        <v>0</v>
      </c>
    </row>
    <row r="32" spans="1:10" ht="14.25" customHeight="1">
      <c r="A32" s="806"/>
      <c r="B32" s="749" t="s">
        <v>77</v>
      </c>
      <c r="C32" s="591" t="s">
        <v>72</v>
      </c>
      <c r="D32" s="599"/>
      <c r="E32" s="600"/>
      <c r="F32" s="599"/>
      <c r="G32" s="600"/>
      <c r="H32" s="599"/>
      <c r="I32" s="599"/>
      <c r="J32" s="634">
        <f t="shared" si="2"/>
        <v>0</v>
      </c>
    </row>
    <row r="33" spans="1:10" ht="21" customHeight="1">
      <c r="A33" s="806"/>
      <c r="B33" s="808"/>
      <c r="C33" s="589" t="s">
        <v>82</v>
      </c>
      <c r="D33" s="602"/>
      <c r="E33" s="603"/>
      <c r="F33" s="602"/>
      <c r="G33" s="603"/>
      <c r="H33" s="602"/>
      <c r="I33" s="602"/>
      <c r="J33" s="635">
        <f t="shared" si="2"/>
        <v>0</v>
      </c>
    </row>
    <row r="34" spans="1:10" ht="15" customHeight="1">
      <c r="A34" s="806"/>
      <c r="B34" s="751"/>
      <c r="C34" s="605" t="s">
        <v>83</v>
      </c>
      <c r="D34" s="606"/>
      <c r="E34" s="607"/>
      <c r="F34" s="606"/>
      <c r="G34" s="607"/>
      <c r="H34" s="606"/>
      <c r="I34" s="606"/>
      <c r="J34" s="636">
        <f t="shared" si="2"/>
        <v>0</v>
      </c>
    </row>
    <row r="35" spans="1:10" ht="14.25" customHeight="1">
      <c r="A35" s="806"/>
      <c r="B35" s="749" t="s">
        <v>78</v>
      </c>
      <c r="C35" s="591" t="s">
        <v>72</v>
      </c>
      <c r="D35" s="599"/>
      <c r="E35" s="600"/>
      <c r="F35" s="599"/>
      <c r="G35" s="600"/>
      <c r="H35" s="599"/>
      <c r="I35" s="599"/>
      <c r="J35" s="634">
        <f t="shared" si="2"/>
        <v>0</v>
      </c>
    </row>
    <row r="36" spans="1:10" ht="21" customHeight="1">
      <c r="A36" s="806"/>
      <c r="B36" s="808"/>
      <c r="C36" s="589" t="s">
        <v>82</v>
      </c>
      <c r="D36" s="602"/>
      <c r="E36" s="603"/>
      <c r="F36" s="602"/>
      <c r="G36" s="603"/>
      <c r="H36" s="602"/>
      <c r="I36" s="602"/>
      <c r="J36" s="635">
        <f t="shared" si="2"/>
        <v>0</v>
      </c>
    </row>
    <row r="37" spans="1:10" ht="15" customHeight="1">
      <c r="A37" s="806"/>
      <c r="B37" s="751"/>
      <c r="C37" s="605" t="s">
        <v>83</v>
      </c>
      <c r="D37" s="606"/>
      <c r="E37" s="607"/>
      <c r="F37" s="606"/>
      <c r="G37" s="607"/>
      <c r="H37" s="606"/>
      <c r="I37" s="606"/>
      <c r="J37" s="636">
        <f t="shared" si="2"/>
        <v>0</v>
      </c>
    </row>
    <row r="38" spans="1:10" ht="15" customHeight="1">
      <c r="A38" s="806"/>
      <c r="B38" s="820" t="s">
        <v>79</v>
      </c>
      <c r="C38" s="591" t="s">
        <v>72</v>
      </c>
      <c r="D38" s="599"/>
      <c r="E38" s="600"/>
      <c r="F38" s="599"/>
      <c r="G38" s="600"/>
      <c r="H38" s="599"/>
      <c r="I38" s="599"/>
      <c r="J38" s="634">
        <f t="shared" si="2"/>
        <v>0</v>
      </c>
    </row>
    <row r="39" spans="1:10" ht="21.75" customHeight="1">
      <c r="A39" s="806"/>
      <c r="B39" s="820"/>
      <c r="C39" s="589" t="s">
        <v>82</v>
      </c>
      <c r="D39" s="602"/>
      <c r="E39" s="603"/>
      <c r="F39" s="602"/>
      <c r="G39" s="603"/>
      <c r="H39" s="602"/>
      <c r="I39" s="602"/>
      <c r="J39" s="635">
        <f t="shared" si="2"/>
        <v>0</v>
      </c>
    </row>
    <row r="40" spans="1:10" ht="15" customHeight="1">
      <c r="A40" s="806"/>
      <c r="B40" s="820"/>
      <c r="C40" s="605" t="s">
        <v>83</v>
      </c>
      <c r="D40" s="606"/>
      <c r="E40" s="607"/>
      <c r="F40" s="606"/>
      <c r="G40" s="607"/>
      <c r="H40" s="606"/>
      <c r="I40" s="606"/>
      <c r="J40" s="636">
        <f t="shared" si="2"/>
        <v>0</v>
      </c>
    </row>
    <row r="41" spans="1:10" ht="14.25" customHeight="1">
      <c r="A41" s="806"/>
      <c r="B41" s="749" t="s">
        <v>80</v>
      </c>
      <c r="C41" s="591" t="s">
        <v>72</v>
      </c>
      <c r="D41" s="599"/>
      <c r="E41" s="600"/>
      <c r="F41" s="599"/>
      <c r="G41" s="600"/>
      <c r="H41" s="599"/>
      <c r="I41" s="599"/>
      <c r="J41" s="634">
        <f t="shared" si="2"/>
        <v>0</v>
      </c>
    </row>
    <row r="42" spans="1:10" ht="21" customHeight="1">
      <c r="A42" s="806"/>
      <c r="B42" s="808"/>
      <c r="C42" s="589" t="s">
        <v>82</v>
      </c>
      <c r="D42" s="602"/>
      <c r="E42" s="603"/>
      <c r="F42" s="602"/>
      <c r="G42" s="603"/>
      <c r="H42" s="602"/>
      <c r="I42" s="602"/>
      <c r="J42" s="635">
        <f t="shared" si="2"/>
        <v>0</v>
      </c>
    </row>
    <row r="43" spans="1:10" ht="15" customHeight="1">
      <c r="A43" s="806"/>
      <c r="B43" s="751"/>
      <c r="C43" s="605" t="s">
        <v>83</v>
      </c>
      <c r="D43" s="606"/>
      <c r="E43" s="607"/>
      <c r="F43" s="606"/>
      <c r="G43" s="607"/>
      <c r="H43" s="606"/>
      <c r="I43" s="606"/>
      <c r="J43" s="636">
        <f t="shared" si="2"/>
        <v>0</v>
      </c>
    </row>
    <row r="44" spans="1:10" ht="15" customHeight="1">
      <c r="A44" s="806"/>
      <c r="B44" s="820" t="s">
        <v>81</v>
      </c>
      <c r="C44" s="591" t="s">
        <v>72</v>
      </c>
      <c r="D44" s="599"/>
      <c r="E44" s="600"/>
      <c r="F44" s="599"/>
      <c r="G44" s="600"/>
      <c r="H44" s="599"/>
      <c r="I44" s="599"/>
      <c r="J44" s="634">
        <f t="shared" si="2"/>
        <v>0</v>
      </c>
    </row>
    <row r="45" spans="1:10" ht="21.75" customHeight="1">
      <c r="A45" s="806"/>
      <c r="B45" s="820"/>
      <c r="C45" s="589" t="s">
        <v>82</v>
      </c>
      <c r="D45" s="602"/>
      <c r="E45" s="603"/>
      <c r="F45" s="602"/>
      <c r="G45" s="603"/>
      <c r="H45" s="602"/>
      <c r="I45" s="602"/>
      <c r="J45" s="635">
        <f t="shared" si="2"/>
        <v>0</v>
      </c>
    </row>
    <row r="46" spans="1:10" ht="15" customHeight="1">
      <c r="A46" s="806"/>
      <c r="B46" s="820"/>
      <c r="C46" s="605" t="s">
        <v>83</v>
      </c>
      <c r="D46" s="606"/>
      <c r="E46" s="607"/>
      <c r="F46" s="606"/>
      <c r="G46" s="607"/>
      <c r="H46" s="606"/>
      <c r="I46" s="606"/>
      <c r="J46" s="636">
        <f t="shared" si="2"/>
        <v>0</v>
      </c>
    </row>
    <row r="47" spans="1:10" ht="14.25" customHeight="1">
      <c r="A47" s="806"/>
      <c r="B47" s="749" t="s">
        <v>76</v>
      </c>
      <c r="C47" s="591" t="s">
        <v>72</v>
      </c>
      <c r="D47" s="614">
        <f>SUM(D29,D32,D35,D38,D41,D44)</f>
        <v>0</v>
      </c>
      <c r="E47" s="614">
        <f t="shared" ref="E47:I47" si="3">SUM(E29,E32,E35,E38,E41,E44)</f>
        <v>0</v>
      </c>
      <c r="F47" s="614">
        <f t="shared" si="3"/>
        <v>0</v>
      </c>
      <c r="G47" s="614">
        <f t="shared" si="3"/>
        <v>0</v>
      </c>
      <c r="H47" s="614">
        <f t="shared" si="3"/>
        <v>0</v>
      </c>
      <c r="I47" s="614">
        <f t="shared" si="3"/>
        <v>0</v>
      </c>
      <c r="J47" s="634">
        <f t="shared" ref="J47" si="4">SUM(J29,J32,J35,J38,J41,J44)</f>
        <v>0</v>
      </c>
    </row>
    <row r="48" spans="1:10" ht="21.75" customHeight="1">
      <c r="A48" s="806"/>
      <c r="B48" s="808"/>
      <c r="C48" s="589" t="s">
        <v>82</v>
      </c>
      <c r="D48" s="612">
        <f t="shared" ref="D48:I48" si="5">SUM(D30,D33,D36,D39,D42,D45)</f>
        <v>0</v>
      </c>
      <c r="E48" s="612">
        <f t="shared" si="5"/>
        <v>0</v>
      </c>
      <c r="F48" s="612">
        <f t="shared" si="5"/>
        <v>0</v>
      </c>
      <c r="G48" s="612">
        <f t="shared" si="5"/>
        <v>0</v>
      </c>
      <c r="H48" s="612">
        <f t="shared" si="5"/>
        <v>0</v>
      </c>
      <c r="I48" s="612">
        <f t="shared" si="5"/>
        <v>0</v>
      </c>
      <c r="J48" s="635">
        <f t="shared" ref="J48" si="6">SUM(J30,J33,J36,J39,J42,J45)</f>
        <v>0</v>
      </c>
    </row>
    <row r="49" spans="1:10" ht="15" customHeight="1">
      <c r="A49" s="807"/>
      <c r="B49" s="751"/>
      <c r="C49" s="605" t="s">
        <v>83</v>
      </c>
      <c r="D49" s="613">
        <f t="shared" ref="D49:I49" si="7">SUM(D31,D34,D37,D40,D43,D46)</f>
        <v>0</v>
      </c>
      <c r="E49" s="613">
        <f t="shared" si="7"/>
        <v>0</v>
      </c>
      <c r="F49" s="613">
        <f t="shared" si="7"/>
        <v>0</v>
      </c>
      <c r="G49" s="613">
        <f t="shared" si="7"/>
        <v>0</v>
      </c>
      <c r="H49" s="613">
        <f t="shared" si="7"/>
        <v>0</v>
      </c>
      <c r="I49" s="613">
        <f t="shared" si="7"/>
        <v>0</v>
      </c>
      <c r="J49" s="636">
        <f t="shared" ref="J49" si="8">SUM(J31,J34,J37,J40,J43,J46)</f>
        <v>0</v>
      </c>
    </row>
    <row r="50" spans="1:10">
      <c r="A50" s="379" t="s">
        <v>916</v>
      </c>
      <c r="B50" s="379"/>
      <c r="C50" s="398"/>
      <c r="D50" s="398"/>
      <c r="E50" s="398"/>
      <c r="F50" s="398"/>
      <c r="G50" s="398"/>
      <c r="H50" s="398"/>
      <c r="I50" s="398"/>
      <c r="J50" s="398"/>
    </row>
    <row r="51" spans="1:10">
      <c r="A51" s="379" t="s">
        <v>86</v>
      </c>
      <c r="B51" s="379"/>
      <c r="C51" s="398"/>
      <c r="D51" s="398"/>
      <c r="E51" s="398"/>
      <c r="F51" s="398"/>
      <c r="G51" s="398"/>
      <c r="H51" s="398"/>
      <c r="I51" s="398"/>
      <c r="J51" s="398"/>
    </row>
    <row r="52" spans="1:10" ht="14.25">
      <c r="A52" s="610"/>
    </row>
  </sheetData>
  <sheetProtection formatCells="0" formatColumns="0" formatRows="0" autoFilter="0" pivotTables="0"/>
  <mergeCells count="35">
    <mergeCell ref="J3:J4"/>
    <mergeCell ref="A3:C3"/>
    <mergeCell ref="A4:C4"/>
    <mergeCell ref="D3:D4"/>
    <mergeCell ref="E3:E4"/>
    <mergeCell ref="F3:F4"/>
    <mergeCell ref="G3:G4"/>
    <mergeCell ref="B11:B13"/>
    <mergeCell ref="B8:B10"/>
    <mergeCell ref="B5:B7"/>
    <mergeCell ref="H3:H4"/>
    <mergeCell ref="I3:I4"/>
    <mergeCell ref="B20:B22"/>
    <mergeCell ref="B47:B49"/>
    <mergeCell ref="B41:B43"/>
    <mergeCell ref="B44:B46"/>
    <mergeCell ref="B35:B37"/>
    <mergeCell ref="B38:B40"/>
    <mergeCell ref="B23:B2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view="pageBreakPreview" topLeftCell="A22" zoomScale="115" zoomScaleNormal="100" zoomScaleSheetLayoutView="115" workbookViewId="0">
      <selection activeCell="I33" sqref="I33"/>
    </sheetView>
  </sheetViews>
  <sheetFormatPr defaultColWidth="9" defaultRowHeight="13.5"/>
  <cols>
    <col min="1" max="1" width="6.625" style="372" customWidth="1"/>
    <col min="2" max="2" width="7.125" style="372" customWidth="1"/>
    <col min="3" max="3" width="11.875" style="372" customWidth="1"/>
    <col min="4" max="9" width="9" style="372"/>
    <col min="10" max="10" width="9.75" style="372" bestFit="1" customWidth="1"/>
    <col min="11" max="16384" width="9" style="372"/>
  </cols>
  <sheetData>
    <row r="1" spans="1:10" ht="14.25">
      <c r="A1" s="597" t="s">
        <v>91</v>
      </c>
      <c r="B1" s="398" t="s">
        <v>74</v>
      </c>
      <c r="C1" s="398"/>
      <c r="D1" s="398"/>
      <c r="E1" s="398"/>
      <c r="F1" s="398"/>
      <c r="G1" s="398"/>
      <c r="H1" s="398"/>
      <c r="I1" s="809" t="s">
        <v>970</v>
      </c>
      <c r="J1" s="809"/>
    </row>
    <row r="2" spans="1:10" ht="4.5" customHeight="1">
      <c r="A2" s="597"/>
      <c r="B2" s="398"/>
      <c r="C2" s="398"/>
      <c r="D2" s="398"/>
      <c r="E2" s="398"/>
      <c r="F2" s="398"/>
      <c r="G2" s="398"/>
      <c r="H2" s="398"/>
      <c r="I2" s="598"/>
      <c r="J2" s="598"/>
    </row>
    <row r="3" spans="1:10" ht="14.25">
      <c r="A3" s="811" t="s">
        <v>85</v>
      </c>
      <c r="B3" s="812"/>
      <c r="C3" s="813"/>
      <c r="D3" s="814">
        <v>4</v>
      </c>
      <c r="E3" s="816">
        <v>5</v>
      </c>
      <c r="F3" s="814">
        <v>6</v>
      </c>
      <c r="G3" s="816">
        <v>7</v>
      </c>
      <c r="H3" s="814">
        <v>8</v>
      </c>
      <c r="I3" s="814">
        <v>9</v>
      </c>
      <c r="J3" s="786" t="s">
        <v>70</v>
      </c>
    </row>
    <row r="4" spans="1:10" ht="14.25">
      <c r="A4" s="818" t="s">
        <v>84</v>
      </c>
      <c r="B4" s="819"/>
      <c r="C4" s="819"/>
      <c r="D4" s="815"/>
      <c r="E4" s="817"/>
      <c r="F4" s="815"/>
      <c r="G4" s="817"/>
      <c r="H4" s="815"/>
      <c r="I4" s="815"/>
      <c r="J4" s="761"/>
    </row>
    <row r="5" spans="1:10" ht="14.25" customHeight="1">
      <c r="A5" s="805" t="s">
        <v>87</v>
      </c>
      <c r="B5" s="749" t="s">
        <v>71</v>
      </c>
      <c r="C5" s="591" t="s">
        <v>72</v>
      </c>
      <c r="D5" s="599"/>
      <c r="E5" s="600"/>
      <c r="F5" s="599"/>
      <c r="G5" s="600"/>
      <c r="H5" s="599"/>
      <c r="I5" s="599"/>
      <c r="J5" s="601" t="s">
        <v>400</v>
      </c>
    </row>
    <row r="6" spans="1:10" ht="20.25" customHeight="1">
      <c r="A6" s="806"/>
      <c r="B6" s="808"/>
      <c r="C6" s="589" t="s">
        <v>82</v>
      </c>
      <c r="D6" s="602"/>
      <c r="E6" s="603"/>
      <c r="F6" s="602"/>
      <c r="G6" s="603"/>
      <c r="H6" s="602"/>
      <c r="I6" s="603"/>
      <c r="J6" s="604"/>
    </row>
    <row r="7" spans="1:10" ht="15" customHeight="1">
      <c r="A7" s="806"/>
      <c r="B7" s="751"/>
      <c r="C7" s="605" t="s">
        <v>83</v>
      </c>
      <c r="D7" s="606"/>
      <c r="E7" s="607"/>
      <c r="F7" s="606"/>
      <c r="G7" s="607"/>
      <c r="H7" s="606"/>
      <c r="I7" s="606"/>
      <c r="J7" s="615">
        <f>'p1'!G7</f>
        <v>0</v>
      </c>
    </row>
    <row r="8" spans="1:10" ht="14.25" customHeight="1">
      <c r="A8" s="806"/>
      <c r="B8" s="749" t="s">
        <v>77</v>
      </c>
      <c r="C8" s="591" t="s">
        <v>72</v>
      </c>
      <c r="D8" s="599"/>
      <c r="E8" s="600"/>
      <c r="F8" s="599"/>
      <c r="G8" s="600"/>
      <c r="H8" s="599"/>
      <c r="I8" s="599"/>
      <c r="J8" s="608"/>
    </row>
    <row r="9" spans="1:10" ht="21" customHeight="1">
      <c r="A9" s="806"/>
      <c r="B9" s="808"/>
      <c r="C9" s="589" t="s">
        <v>82</v>
      </c>
      <c r="D9" s="602"/>
      <c r="E9" s="603"/>
      <c r="F9" s="602"/>
      <c r="G9" s="603"/>
      <c r="H9" s="602"/>
      <c r="I9" s="603"/>
      <c r="J9" s="604"/>
    </row>
    <row r="10" spans="1:10" ht="15" customHeight="1">
      <c r="A10" s="806"/>
      <c r="B10" s="751"/>
      <c r="C10" s="605" t="s">
        <v>83</v>
      </c>
      <c r="D10" s="606"/>
      <c r="E10" s="607"/>
      <c r="F10" s="606"/>
      <c r="G10" s="607"/>
      <c r="H10" s="606"/>
      <c r="I10" s="606"/>
      <c r="J10" s="604"/>
    </row>
    <row r="11" spans="1:10" ht="14.25" customHeight="1">
      <c r="A11" s="806"/>
      <c r="B11" s="749" t="s">
        <v>78</v>
      </c>
      <c r="C11" s="591" t="s">
        <v>72</v>
      </c>
      <c r="D11" s="599"/>
      <c r="E11" s="600"/>
      <c r="F11" s="599"/>
      <c r="G11" s="600"/>
      <c r="H11" s="599"/>
      <c r="I11" s="599"/>
      <c r="J11" s="604"/>
    </row>
    <row r="12" spans="1:10" ht="21" customHeight="1">
      <c r="A12" s="806"/>
      <c r="B12" s="808"/>
      <c r="C12" s="589" t="s">
        <v>82</v>
      </c>
      <c r="D12" s="602"/>
      <c r="E12" s="603"/>
      <c r="F12" s="602"/>
      <c r="G12" s="603"/>
      <c r="H12" s="602"/>
      <c r="I12" s="603"/>
      <c r="J12" s="604"/>
    </row>
    <row r="13" spans="1:10" ht="15" customHeight="1">
      <c r="A13" s="806"/>
      <c r="B13" s="751"/>
      <c r="C13" s="605" t="s">
        <v>83</v>
      </c>
      <c r="D13" s="606"/>
      <c r="E13" s="607"/>
      <c r="F13" s="606"/>
      <c r="G13" s="607"/>
      <c r="H13" s="606"/>
      <c r="I13" s="606"/>
      <c r="J13" s="604"/>
    </row>
    <row r="14" spans="1:10" ht="15" customHeight="1">
      <c r="A14" s="806"/>
      <c r="B14" s="820" t="s">
        <v>79</v>
      </c>
      <c r="C14" s="591" t="s">
        <v>72</v>
      </c>
      <c r="D14" s="599"/>
      <c r="E14" s="600"/>
      <c r="F14" s="599"/>
      <c r="G14" s="600"/>
      <c r="H14" s="599"/>
      <c r="I14" s="599"/>
      <c r="J14" s="604"/>
    </row>
    <row r="15" spans="1:10" ht="21.75" customHeight="1">
      <c r="A15" s="806"/>
      <c r="B15" s="820"/>
      <c r="C15" s="589" t="s">
        <v>82</v>
      </c>
      <c r="D15" s="602"/>
      <c r="E15" s="603"/>
      <c r="F15" s="602"/>
      <c r="G15" s="603"/>
      <c r="H15" s="602"/>
      <c r="I15" s="603"/>
      <c r="J15" s="604"/>
    </row>
    <row r="16" spans="1:10" ht="15" customHeight="1">
      <c r="A16" s="806"/>
      <c r="B16" s="820"/>
      <c r="C16" s="605" t="s">
        <v>83</v>
      </c>
      <c r="D16" s="606"/>
      <c r="E16" s="607"/>
      <c r="F16" s="606"/>
      <c r="G16" s="607"/>
      <c r="H16" s="606"/>
      <c r="I16" s="606"/>
      <c r="J16" s="604"/>
    </row>
    <row r="17" spans="1:10" ht="14.25" customHeight="1">
      <c r="A17" s="806"/>
      <c r="B17" s="749" t="s">
        <v>80</v>
      </c>
      <c r="C17" s="591" t="s">
        <v>72</v>
      </c>
      <c r="D17" s="599"/>
      <c r="E17" s="600"/>
      <c r="F17" s="599"/>
      <c r="G17" s="600"/>
      <c r="H17" s="599"/>
      <c r="I17" s="599"/>
      <c r="J17" s="604"/>
    </row>
    <row r="18" spans="1:10" ht="21" customHeight="1">
      <c r="A18" s="806"/>
      <c r="B18" s="808"/>
      <c r="C18" s="589" t="s">
        <v>82</v>
      </c>
      <c r="D18" s="602"/>
      <c r="E18" s="603"/>
      <c r="F18" s="602"/>
      <c r="G18" s="603"/>
      <c r="H18" s="602"/>
      <c r="I18" s="603"/>
      <c r="J18" s="604"/>
    </row>
    <row r="19" spans="1:10" ht="15" customHeight="1">
      <c r="A19" s="806"/>
      <c r="B19" s="751"/>
      <c r="C19" s="605" t="s">
        <v>83</v>
      </c>
      <c r="D19" s="606"/>
      <c r="E19" s="607"/>
      <c r="F19" s="606"/>
      <c r="G19" s="607"/>
      <c r="H19" s="606"/>
      <c r="I19" s="606"/>
      <c r="J19" s="604"/>
    </row>
    <row r="20" spans="1:10" ht="15" customHeight="1">
      <c r="A20" s="806"/>
      <c r="B20" s="820" t="s">
        <v>81</v>
      </c>
      <c r="C20" s="591" t="s">
        <v>72</v>
      </c>
      <c r="D20" s="599"/>
      <c r="E20" s="600"/>
      <c r="F20" s="599"/>
      <c r="G20" s="600"/>
      <c r="H20" s="599"/>
      <c r="I20" s="599"/>
      <c r="J20" s="604"/>
    </row>
    <row r="21" spans="1:10" ht="21.75" customHeight="1">
      <c r="A21" s="806"/>
      <c r="B21" s="820"/>
      <c r="C21" s="589" t="s">
        <v>82</v>
      </c>
      <c r="D21" s="602"/>
      <c r="E21" s="603"/>
      <c r="F21" s="602"/>
      <c r="G21" s="603"/>
      <c r="H21" s="602"/>
      <c r="I21" s="603"/>
      <c r="J21" s="604"/>
    </row>
    <row r="22" spans="1:10" ht="15" customHeight="1">
      <c r="A22" s="806"/>
      <c r="B22" s="820"/>
      <c r="C22" s="605" t="s">
        <v>83</v>
      </c>
      <c r="D22" s="606"/>
      <c r="E22" s="607"/>
      <c r="F22" s="606"/>
      <c r="G22" s="607"/>
      <c r="H22" s="606"/>
      <c r="I22" s="606"/>
      <c r="J22" s="604"/>
    </row>
    <row r="23" spans="1:10" ht="14.25" customHeight="1">
      <c r="A23" s="806"/>
      <c r="B23" s="749" t="s">
        <v>76</v>
      </c>
      <c r="C23" s="591" t="s">
        <v>72</v>
      </c>
      <c r="D23" s="611">
        <f>SUM(D5,D8,D11,D14,D17,D20)</f>
        <v>0</v>
      </c>
      <c r="E23" s="611">
        <f t="shared" ref="E23:I23" si="0">SUM(E5,E8,E11,E14,E17,E20)</f>
        <v>0</v>
      </c>
      <c r="F23" s="611">
        <f t="shared" si="0"/>
        <v>0</v>
      </c>
      <c r="G23" s="611">
        <f t="shared" si="0"/>
        <v>0</v>
      </c>
      <c r="H23" s="611">
        <f t="shared" si="0"/>
        <v>0</v>
      </c>
      <c r="I23" s="611">
        <f t="shared" si="0"/>
        <v>0</v>
      </c>
      <c r="J23" s="604"/>
    </row>
    <row r="24" spans="1:10" ht="21.75" customHeight="1">
      <c r="A24" s="806"/>
      <c r="B24" s="808"/>
      <c r="C24" s="589" t="s">
        <v>82</v>
      </c>
      <c r="D24" s="612">
        <f t="shared" ref="D24:I25" si="1">SUM(D6,D9,D12,D15,D18,D21)</f>
        <v>0</v>
      </c>
      <c r="E24" s="612">
        <f t="shared" si="1"/>
        <v>0</v>
      </c>
      <c r="F24" s="612">
        <f t="shared" si="1"/>
        <v>0</v>
      </c>
      <c r="G24" s="612">
        <f t="shared" si="1"/>
        <v>0</v>
      </c>
      <c r="H24" s="612">
        <f t="shared" si="1"/>
        <v>0</v>
      </c>
      <c r="I24" s="612">
        <f t="shared" si="1"/>
        <v>0</v>
      </c>
      <c r="J24" s="604"/>
    </row>
    <row r="25" spans="1:10" ht="15" customHeight="1">
      <c r="A25" s="807"/>
      <c r="B25" s="751"/>
      <c r="C25" s="605" t="s">
        <v>83</v>
      </c>
      <c r="D25" s="613">
        <f t="shared" si="1"/>
        <v>0</v>
      </c>
      <c r="E25" s="613">
        <f t="shared" si="1"/>
        <v>0</v>
      </c>
      <c r="F25" s="613">
        <f t="shared" si="1"/>
        <v>0</v>
      </c>
      <c r="G25" s="613">
        <f t="shared" si="1"/>
        <v>0</v>
      </c>
      <c r="H25" s="613">
        <f t="shared" si="1"/>
        <v>0</v>
      </c>
      <c r="I25" s="613">
        <f t="shared" si="1"/>
        <v>0</v>
      </c>
      <c r="J25" s="609"/>
    </row>
    <row r="26" spans="1:10" ht="14.25">
      <c r="A26" s="384"/>
      <c r="B26" s="398"/>
      <c r="C26" s="398"/>
      <c r="D26" s="398"/>
      <c r="E26" s="398"/>
      <c r="F26" s="398"/>
      <c r="G26" s="398"/>
      <c r="H26" s="398"/>
      <c r="I26" s="398"/>
      <c r="J26" s="398"/>
    </row>
    <row r="27" spans="1:10" ht="14.25">
      <c r="A27" s="811" t="s">
        <v>85</v>
      </c>
      <c r="B27" s="812"/>
      <c r="C27" s="813"/>
      <c r="D27" s="814">
        <v>10</v>
      </c>
      <c r="E27" s="816">
        <v>11</v>
      </c>
      <c r="F27" s="814">
        <v>12</v>
      </c>
      <c r="G27" s="816">
        <v>1</v>
      </c>
      <c r="H27" s="814">
        <v>2</v>
      </c>
      <c r="I27" s="814">
        <v>3</v>
      </c>
      <c r="J27" s="786" t="s">
        <v>76</v>
      </c>
    </row>
    <row r="28" spans="1:10" ht="14.25">
      <c r="A28" s="818" t="s">
        <v>84</v>
      </c>
      <c r="B28" s="819"/>
      <c r="C28" s="819"/>
      <c r="D28" s="815"/>
      <c r="E28" s="817"/>
      <c r="F28" s="815"/>
      <c r="G28" s="817"/>
      <c r="H28" s="815"/>
      <c r="I28" s="815"/>
      <c r="J28" s="761"/>
    </row>
    <row r="29" spans="1:10" ht="14.25" customHeight="1">
      <c r="A29" s="805" t="s">
        <v>87</v>
      </c>
      <c r="B29" s="749" t="s">
        <v>71</v>
      </c>
      <c r="C29" s="591" t="s">
        <v>72</v>
      </c>
      <c r="D29" s="599"/>
      <c r="E29" s="600"/>
      <c r="F29" s="599"/>
      <c r="G29" s="600"/>
      <c r="H29" s="599"/>
      <c r="I29" s="599"/>
      <c r="J29" s="634">
        <f>SUM(D5:I5,D29:I29)</f>
        <v>0</v>
      </c>
    </row>
    <row r="30" spans="1:10" ht="20.25" customHeight="1">
      <c r="A30" s="806"/>
      <c r="B30" s="808"/>
      <c r="C30" s="589" t="s">
        <v>82</v>
      </c>
      <c r="D30" s="602"/>
      <c r="E30" s="603"/>
      <c r="F30" s="602"/>
      <c r="G30" s="603"/>
      <c r="H30" s="602"/>
      <c r="I30" s="603"/>
      <c r="J30" s="635">
        <f t="shared" ref="J30:J46" si="2">SUM(D6:I6,D30:I30)</f>
        <v>0</v>
      </c>
    </row>
    <row r="31" spans="1:10" ht="15" customHeight="1">
      <c r="A31" s="806"/>
      <c r="B31" s="751"/>
      <c r="C31" s="605" t="s">
        <v>83</v>
      </c>
      <c r="D31" s="606"/>
      <c r="E31" s="607"/>
      <c r="F31" s="606"/>
      <c r="G31" s="607"/>
      <c r="H31" s="606"/>
      <c r="I31" s="606"/>
      <c r="J31" s="636">
        <f t="shared" si="2"/>
        <v>0</v>
      </c>
    </row>
    <row r="32" spans="1:10" ht="14.25" customHeight="1">
      <c r="A32" s="806"/>
      <c r="B32" s="749" t="s">
        <v>77</v>
      </c>
      <c r="C32" s="591" t="s">
        <v>72</v>
      </c>
      <c r="D32" s="599"/>
      <c r="E32" s="600"/>
      <c r="F32" s="599"/>
      <c r="G32" s="600"/>
      <c r="H32" s="599"/>
      <c r="I32" s="599"/>
      <c r="J32" s="634">
        <f t="shared" si="2"/>
        <v>0</v>
      </c>
    </row>
    <row r="33" spans="1:10" ht="21" customHeight="1">
      <c r="A33" s="806"/>
      <c r="B33" s="808"/>
      <c r="C33" s="589" t="s">
        <v>82</v>
      </c>
      <c r="D33" s="602"/>
      <c r="E33" s="603"/>
      <c r="F33" s="602"/>
      <c r="G33" s="603"/>
      <c r="H33" s="602"/>
      <c r="I33" s="603"/>
      <c r="J33" s="635">
        <f t="shared" si="2"/>
        <v>0</v>
      </c>
    </row>
    <row r="34" spans="1:10" ht="15" customHeight="1">
      <c r="A34" s="806"/>
      <c r="B34" s="751"/>
      <c r="C34" s="605" t="s">
        <v>83</v>
      </c>
      <c r="D34" s="606"/>
      <c r="E34" s="607"/>
      <c r="F34" s="606"/>
      <c r="G34" s="607"/>
      <c r="H34" s="606"/>
      <c r="I34" s="606"/>
      <c r="J34" s="636">
        <f t="shared" si="2"/>
        <v>0</v>
      </c>
    </row>
    <row r="35" spans="1:10" ht="14.25" customHeight="1">
      <c r="A35" s="806"/>
      <c r="B35" s="749" t="s">
        <v>78</v>
      </c>
      <c r="C35" s="591" t="s">
        <v>72</v>
      </c>
      <c r="D35" s="599"/>
      <c r="E35" s="600"/>
      <c r="F35" s="599"/>
      <c r="G35" s="600"/>
      <c r="H35" s="599"/>
      <c r="I35" s="599"/>
      <c r="J35" s="634">
        <f t="shared" si="2"/>
        <v>0</v>
      </c>
    </row>
    <row r="36" spans="1:10" ht="21" customHeight="1">
      <c r="A36" s="806"/>
      <c r="B36" s="808"/>
      <c r="C36" s="589" t="s">
        <v>82</v>
      </c>
      <c r="D36" s="602"/>
      <c r="E36" s="603"/>
      <c r="F36" s="602"/>
      <c r="G36" s="603"/>
      <c r="H36" s="602"/>
      <c r="I36" s="603"/>
      <c r="J36" s="635">
        <f t="shared" si="2"/>
        <v>0</v>
      </c>
    </row>
    <row r="37" spans="1:10" ht="15" customHeight="1">
      <c r="A37" s="806"/>
      <c r="B37" s="751"/>
      <c r="C37" s="605" t="s">
        <v>83</v>
      </c>
      <c r="D37" s="606"/>
      <c r="E37" s="607"/>
      <c r="F37" s="606"/>
      <c r="G37" s="607"/>
      <c r="H37" s="606"/>
      <c r="I37" s="606"/>
      <c r="J37" s="636">
        <f t="shared" si="2"/>
        <v>0</v>
      </c>
    </row>
    <row r="38" spans="1:10" ht="15" customHeight="1">
      <c r="A38" s="806"/>
      <c r="B38" s="820" t="s">
        <v>79</v>
      </c>
      <c r="C38" s="591" t="s">
        <v>72</v>
      </c>
      <c r="D38" s="599"/>
      <c r="E38" s="600"/>
      <c r="F38" s="599"/>
      <c r="G38" s="600"/>
      <c r="H38" s="599"/>
      <c r="I38" s="599"/>
      <c r="J38" s="634">
        <f t="shared" si="2"/>
        <v>0</v>
      </c>
    </row>
    <row r="39" spans="1:10" ht="21.75" customHeight="1">
      <c r="A39" s="806"/>
      <c r="B39" s="820"/>
      <c r="C39" s="589" t="s">
        <v>82</v>
      </c>
      <c r="D39" s="602"/>
      <c r="E39" s="603"/>
      <c r="F39" s="602"/>
      <c r="G39" s="603"/>
      <c r="H39" s="602"/>
      <c r="I39" s="603"/>
      <c r="J39" s="635">
        <f t="shared" si="2"/>
        <v>0</v>
      </c>
    </row>
    <row r="40" spans="1:10" ht="15" customHeight="1">
      <c r="A40" s="806"/>
      <c r="B40" s="820"/>
      <c r="C40" s="605" t="s">
        <v>83</v>
      </c>
      <c r="D40" s="606"/>
      <c r="E40" s="607"/>
      <c r="F40" s="606"/>
      <c r="G40" s="607"/>
      <c r="H40" s="606"/>
      <c r="I40" s="606"/>
      <c r="J40" s="636">
        <f t="shared" si="2"/>
        <v>0</v>
      </c>
    </row>
    <row r="41" spans="1:10" ht="14.25" customHeight="1">
      <c r="A41" s="806"/>
      <c r="B41" s="749" t="s">
        <v>80</v>
      </c>
      <c r="C41" s="591" t="s">
        <v>72</v>
      </c>
      <c r="D41" s="599"/>
      <c r="E41" s="600"/>
      <c r="F41" s="599"/>
      <c r="G41" s="600"/>
      <c r="H41" s="599"/>
      <c r="I41" s="599"/>
      <c r="J41" s="634">
        <f t="shared" si="2"/>
        <v>0</v>
      </c>
    </row>
    <row r="42" spans="1:10" ht="21" customHeight="1">
      <c r="A42" s="806"/>
      <c r="B42" s="808"/>
      <c r="C42" s="589" t="s">
        <v>82</v>
      </c>
      <c r="D42" s="602"/>
      <c r="E42" s="603"/>
      <c r="F42" s="602"/>
      <c r="G42" s="603"/>
      <c r="H42" s="602"/>
      <c r="I42" s="603"/>
      <c r="J42" s="635">
        <f t="shared" si="2"/>
        <v>0</v>
      </c>
    </row>
    <row r="43" spans="1:10" ht="15" customHeight="1">
      <c r="A43" s="806"/>
      <c r="B43" s="751"/>
      <c r="C43" s="605" t="s">
        <v>83</v>
      </c>
      <c r="D43" s="606"/>
      <c r="E43" s="607"/>
      <c r="F43" s="606"/>
      <c r="G43" s="607"/>
      <c r="H43" s="606"/>
      <c r="I43" s="606"/>
      <c r="J43" s="636">
        <f t="shared" si="2"/>
        <v>0</v>
      </c>
    </row>
    <row r="44" spans="1:10" ht="15" customHeight="1">
      <c r="A44" s="806"/>
      <c r="B44" s="820" t="s">
        <v>81</v>
      </c>
      <c r="C44" s="591" t="s">
        <v>72</v>
      </c>
      <c r="D44" s="599"/>
      <c r="E44" s="600"/>
      <c r="F44" s="599"/>
      <c r="G44" s="600"/>
      <c r="H44" s="599"/>
      <c r="I44" s="599"/>
      <c r="J44" s="634">
        <f t="shared" si="2"/>
        <v>0</v>
      </c>
    </row>
    <row r="45" spans="1:10" ht="21.75" customHeight="1">
      <c r="A45" s="806"/>
      <c r="B45" s="820"/>
      <c r="C45" s="589" t="s">
        <v>82</v>
      </c>
      <c r="D45" s="602"/>
      <c r="E45" s="603"/>
      <c r="F45" s="602"/>
      <c r="G45" s="603"/>
      <c r="H45" s="602"/>
      <c r="I45" s="603"/>
      <c r="J45" s="635">
        <f t="shared" si="2"/>
        <v>0</v>
      </c>
    </row>
    <row r="46" spans="1:10" ht="15" customHeight="1">
      <c r="A46" s="806"/>
      <c r="B46" s="820"/>
      <c r="C46" s="605" t="s">
        <v>83</v>
      </c>
      <c r="D46" s="606"/>
      <c r="E46" s="607"/>
      <c r="F46" s="606"/>
      <c r="G46" s="607"/>
      <c r="H46" s="606"/>
      <c r="I46" s="606"/>
      <c r="J46" s="636">
        <f t="shared" si="2"/>
        <v>0</v>
      </c>
    </row>
    <row r="47" spans="1:10" ht="14.25" customHeight="1">
      <c r="A47" s="806"/>
      <c r="B47" s="749" t="s">
        <v>76</v>
      </c>
      <c r="C47" s="591" t="s">
        <v>72</v>
      </c>
      <c r="D47" s="611">
        <f>SUM(D29,D32,D35,D38,D41,D44)</f>
        <v>0</v>
      </c>
      <c r="E47" s="611">
        <f t="shared" ref="E47:J49" si="3">SUM(E29,E32,E35,E38,E41,E44)</f>
        <v>0</v>
      </c>
      <c r="F47" s="611">
        <f t="shared" si="3"/>
        <v>0</v>
      </c>
      <c r="G47" s="611">
        <f t="shared" si="3"/>
        <v>0</v>
      </c>
      <c r="H47" s="611">
        <f t="shared" si="3"/>
        <v>0</v>
      </c>
      <c r="I47" s="611">
        <f t="shared" si="3"/>
        <v>0</v>
      </c>
      <c r="J47" s="634">
        <f t="shared" si="3"/>
        <v>0</v>
      </c>
    </row>
    <row r="48" spans="1:10" ht="21.75" customHeight="1">
      <c r="A48" s="806"/>
      <c r="B48" s="808"/>
      <c r="C48" s="589" t="s">
        <v>82</v>
      </c>
      <c r="D48" s="612">
        <f t="shared" ref="D48:I49" si="4">SUM(D30,D33,D36,D39,D42,D45)</f>
        <v>0</v>
      </c>
      <c r="E48" s="612">
        <f t="shared" si="4"/>
        <v>0</v>
      </c>
      <c r="F48" s="612">
        <f t="shared" si="4"/>
        <v>0</v>
      </c>
      <c r="G48" s="612">
        <f t="shared" si="4"/>
        <v>0</v>
      </c>
      <c r="H48" s="612">
        <f t="shared" si="4"/>
        <v>0</v>
      </c>
      <c r="I48" s="612">
        <f t="shared" si="4"/>
        <v>0</v>
      </c>
      <c r="J48" s="635">
        <f t="shared" si="3"/>
        <v>0</v>
      </c>
    </row>
    <row r="49" spans="1:10" ht="15" customHeight="1">
      <c r="A49" s="807"/>
      <c r="B49" s="751"/>
      <c r="C49" s="605" t="s">
        <v>83</v>
      </c>
      <c r="D49" s="613">
        <f t="shared" si="4"/>
        <v>0</v>
      </c>
      <c r="E49" s="613">
        <f t="shared" si="4"/>
        <v>0</v>
      </c>
      <c r="F49" s="613">
        <f t="shared" si="4"/>
        <v>0</v>
      </c>
      <c r="G49" s="613">
        <f t="shared" si="4"/>
        <v>0</v>
      </c>
      <c r="H49" s="613">
        <f t="shared" si="4"/>
        <v>0</v>
      </c>
      <c r="I49" s="613">
        <f t="shared" si="4"/>
        <v>0</v>
      </c>
      <c r="J49" s="636">
        <f t="shared" si="3"/>
        <v>0</v>
      </c>
    </row>
    <row r="50" spans="1:10">
      <c r="A50" s="379" t="s">
        <v>73</v>
      </c>
      <c r="B50" s="379"/>
      <c r="C50" s="398"/>
      <c r="D50" s="398"/>
      <c r="E50" s="398"/>
      <c r="F50" s="398"/>
      <c r="G50" s="398"/>
      <c r="H50" s="398"/>
      <c r="I50" s="398"/>
      <c r="J50" s="398"/>
    </row>
    <row r="51" spans="1:10">
      <c r="A51" s="379" t="s">
        <v>86</v>
      </c>
      <c r="B51" s="379"/>
      <c r="C51" s="398"/>
      <c r="D51" s="398"/>
      <c r="E51" s="398"/>
      <c r="F51" s="398"/>
      <c r="G51" s="398"/>
      <c r="H51" s="398"/>
      <c r="I51" s="398"/>
      <c r="J51" s="398"/>
    </row>
    <row r="52" spans="1:10" ht="14.25">
      <c r="A52" s="610"/>
    </row>
  </sheetData>
  <sheetProtection formatCells="0" formatColumns="0" formatRows="0" autoFilter="0" pivotTables="0"/>
  <mergeCells count="35">
    <mergeCell ref="I1:J1"/>
    <mergeCell ref="A3:C3"/>
    <mergeCell ref="D3:D4"/>
    <mergeCell ref="E3:E4"/>
    <mergeCell ref="F3:F4"/>
    <mergeCell ref="G3:G4"/>
    <mergeCell ref="H3:H4"/>
    <mergeCell ref="I3:I4"/>
    <mergeCell ref="J3:J4"/>
    <mergeCell ref="A4:C4"/>
    <mergeCell ref="H27:H28"/>
    <mergeCell ref="A5:A25"/>
    <mergeCell ref="B5:B7"/>
    <mergeCell ref="B8:B10"/>
    <mergeCell ref="B11:B13"/>
    <mergeCell ref="B14:B16"/>
    <mergeCell ref="B17:B19"/>
    <mergeCell ref="B20:B22"/>
    <mergeCell ref="B23:B2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
  <sheetViews>
    <sheetView view="pageBreakPreview" topLeftCell="A28" zoomScaleNormal="100" zoomScaleSheetLayoutView="100" workbookViewId="0">
      <selection activeCell="F45" sqref="F45"/>
    </sheetView>
  </sheetViews>
  <sheetFormatPr defaultColWidth="9" defaultRowHeight="13.5"/>
  <cols>
    <col min="1" max="1" width="3.25" style="140" customWidth="1"/>
    <col min="2" max="2" width="3.375" style="140" customWidth="1"/>
    <col min="3" max="3" width="9" style="140"/>
    <col min="4" max="6" width="7.25" style="140" customWidth="1"/>
    <col min="7" max="7" width="6" style="140" customWidth="1"/>
    <col min="8" max="9" width="7.25" style="140" customWidth="1"/>
    <col min="10" max="10" width="4.75" style="140" customWidth="1"/>
    <col min="11" max="11" width="8.125" style="140" customWidth="1"/>
    <col min="12" max="13" width="7.25" style="140" customWidth="1"/>
    <col min="14" max="14" width="6.625" style="140" customWidth="1"/>
    <col min="15" max="15" width="1.75" style="140" customWidth="1"/>
    <col min="16" max="16384" width="9" style="140"/>
  </cols>
  <sheetData>
    <row r="1" spans="1:14" ht="14.25">
      <c r="A1" s="333" t="s">
        <v>697</v>
      </c>
    </row>
    <row r="2" spans="1:14" ht="12" customHeight="1">
      <c r="A2" s="333"/>
    </row>
    <row r="3" spans="1:14" ht="14.25">
      <c r="A3" s="333" t="s">
        <v>949</v>
      </c>
      <c r="G3" s="541"/>
    </row>
    <row r="4" spans="1:14" ht="7.5" customHeight="1">
      <c r="A4" s="334"/>
    </row>
    <row r="5" spans="1:14" ht="21.75" customHeight="1">
      <c r="A5" s="858" t="s">
        <v>401</v>
      </c>
      <c r="B5" s="859"/>
      <c r="C5" s="860"/>
      <c r="D5" s="846" t="s">
        <v>94</v>
      </c>
      <c r="E5" s="825" t="s">
        <v>95</v>
      </c>
      <c r="F5" s="827"/>
      <c r="G5" s="849" t="s">
        <v>408</v>
      </c>
      <c r="H5" s="825" t="s">
        <v>98</v>
      </c>
      <c r="I5" s="827"/>
      <c r="J5" s="846" t="s">
        <v>99</v>
      </c>
      <c r="K5" s="849" t="s">
        <v>100</v>
      </c>
      <c r="L5" s="852" t="s">
        <v>651</v>
      </c>
      <c r="M5" s="852" t="s">
        <v>444</v>
      </c>
      <c r="N5" s="846" t="s">
        <v>101</v>
      </c>
    </row>
    <row r="6" spans="1:14" ht="13.5" customHeight="1">
      <c r="A6" s="861"/>
      <c r="B6" s="862"/>
      <c r="C6" s="863"/>
      <c r="D6" s="847"/>
      <c r="E6" s="847" t="s">
        <v>96</v>
      </c>
      <c r="F6" s="844" t="s">
        <v>97</v>
      </c>
      <c r="G6" s="844"/>
      <c r="H6" s="847" t="s">
        <v>96</v>
      </c>
      <c r="I6" s="844" t="s">
        <v>97</v>
      </c>
      <c r="J6" s="847"/>
      <c r="K6" s="844"/>
      <c r="L6" s="853"/>
      <c r="M6" s="853"/>
      <c r="N6" s="847"/>
    </row>
    <row r="7" spans="1:14" ht="26.25" customHeight="1">
      <c r="A7" s="861"/>
      <c r="B7" s="862"/>
      <c r="C7" s="863"/>
      <c r="D7" s="847"/>
      <c r="E7" s="847"/>
      <c r="F7" s="844"/>
      <c r="G7" s="844"/>
      <c r="H7" s="847"/>
      <c r="I7" s="844"/>
      <c r="J7" s="847"/>
      <c r="K7" s="844"/>
      <c r="L7" s="853"/>
      <c r="M7" s="853"/>
      <c r="N7" s="847"/>
    </row>
    <row r="8" spans="1:14" ht="21.75" customHeight="1">
      <c r="A8" s="864"/>
      <c r="B8" s="865"/>
      <c r="C8" s="866"/>
      <c r="D8" s="848"/>
      <c r="E8" s="848"/>
      <c r="F8" s="845"/>
      <c r="G8" s="845"/>
      <c r="H8" s="848"/>
      <c r="I8" s="845"/>
      <c r="J8" s="848"/>
      <c r="K8" s="845"/>
      <c r="L8" s="854"/>
      <c r="M8" s="854"/>
      <c r="N8" s="848"/>
    </row>
    <row r="9" spans="1:14" ht="12" customHeight="1">
      <c r="A9" s="867" t="s">
        <v>947</v>
      </c>
      <c r="B9" s="888" t="s">
        <v>92</v>
      </c>
      <c r="C9" s="888"/>
      <c r="D9" s="850"/>
      <c r="E9" s="850"/>
      <c r="F9" s="850"/>
      <c r="G9" s="850"/>
      <c r="H9" s="850"/>
      <c r="I9" s="850"/>
      <c r="J9" s="850"/>
      <c r="K9" s="850"/>
      <c r="L9" s="850"/>
      <c r="M9" s="850"/>
      <c r="N9" s="842">
        <f>SUM(D9:M10)</f>
        <v>0</v>
      </c>
    </row>
    <row r="10" spans="1:14" ht="12" customHeight="1">
      <c r="A10" s="868"/>
      <c r="B10" s="888"/>
      <c r="C10" s="888"/>
      <c r="D10" s="851"/>
      <c r="E10" s="851"/>
      <c r="F10" s="851"/>
      <c r="G10" s="851"/>
      <c r="H10" s="851"/>
      <c r="I10" s="851"/>
      <c r="J10" s="851"/>
      <c r="K10" s="851"/>
      <c r="L10" s="851"/>
      <c r="M10" s="851"/>
      <c r="N10" s="843"/>
    </row>
    <row r="11" spans="1:14" ht="23.25" customHeight="1">
      <c r="A11" s="868"/>
      <c r="B11" s="888" t="s">
        <v>407</v>
      </c>
      <c r="C11" s="335" t="s">
        <v>445</v>
      </c>
      <c r="D11" s="331"/>
      <c r="E11" s="331"/>
      <c r="F11" s="331"/>
      <c r="G11" s="331"/>
      <c r="H11" s="331"/>
      <c r="I11" s="331"/>
      <c r="J11" s="331"/>
      <c r="K11" s="331"/>
      <c r="L11" s="331"/>
      <c r="M11" s="331"/>
      <c r="N11" s="359">
        <f>SUM(D11:M11)</f>
        <v>0</v>
      </c>
    </row>
    <row r="12" spans="1:14" ht="17.25" customHeight="1">
      <c r="A12" s="868"/>
      <c r="B12" s="888"/>
      <c r="C12" s="336" t="s">
        <v>446</v>
      </c>
      <c r="D12" s="577"/>
      <c r="E12" s="577"/>
      <c r="F12" s="577"/>
      <c r="G12" s="577"/>
      <c r="H12" s="577"/>
      <c r="I12" s="577"/>
      <c r="J12" s="577"/>
      <c r="K12" s="577"/>
      <c r="L12" s="577"/>
      <c r="M12" s="577"/>
      <c r="N12" s="360">
        <f>SUM(D12:M12)</f>
        <v>0</v>
      </c>
    </row>
    <row r="13" spans="1:14" ht="23.25">
      <c r="A13" s="868"/>
      <c r="B13" s="888"/>
      <c r="C13" s="337" t="s">
        <v>447</v>
      </c>
      <c r="D13" s="331"/>
      <c r="E13" s="331"/>
      <c r="F13" s="331"/>
      <c r="G13" s="331"/>
      <c r="H13" s="331"/>
      <c r="I13" s="331"/>
      <c r="J13" s="331"/>
      <c r="K13" s="331"/>
      <c r="L13" s="331"/>
      <c r="M13" s="331"/>
      <c r="N13" s="359">
        <f>SUM(D13:M13)</f>
        <v>0</v>
      </c>
    </row>
    <row r="14" spans="1:14" ht="17.25" customHeight="1">
      <c r="A14" s="869"/>
      <c r="B14" s="888"/>
      <c r="C14" s="338" t="s">
        <v>448</v>
      </c>
      <c r="D14" s="577"/>
      <c r="E14" s="577"/>
      <c r="F14" s="577"/>
      <c r="G14" s="577"/>
      <c r="H14" s="577"/>
      <c r="I14" s="577"/>
      <c r="J14" s="577"/>
      <c r="K14" s="577"/>
      <c r="L14" s="577"/>
      <c r="M14" s="577"/>
      <c r="N14" s="360">
        <f>SUM(D14:M14)</f>
        <v>0</v>
      </c>
    </row>
    <row r="15" spans="1:14" ht="12.75" customHeight="1">
      <c r="A15" s="870" t="s">
        <v>971</v>
      </c>
      <c r="B15" s="888" t="s">
        <v>92</v>
      </c>
      <c r="C15" s="888"/>
      <c r="D15" s="850"/>
      <c r="E15" s="850"/>
      <c r="F15" s="850"/>
      <c r="G15" s="850"/>
      <c r="H15" s="850"/>
      <c r="I15" s="850"/>
      <c r="J15" s="850"/>
      <c r="K15" s="850"/>
      <c r="L15" s="850"/>
      <c r="M15" s="850"/>
      <c r="N15" s="842">
        <f>SUM(D15:M16)</f>
        <v>0</v>
      </c>
    </row>
    <row r="16" spans="1:14" ht="12.75" customHeight="1">
      <c r="A16" s="871"/>
      <c r="B16" s="888"/>
      <c r="C16" s="888"/>
      <c r="D16" s="851"/>
      <c r="E16" s="851"/>
      <c r="F16" s="851"/>
      <c r="G16" s="851"/>
      <c r="H16" s="851"/>
      <c r="I16" s="851"/>
      <c r="J16" s="851"/>
      <c r="K16" s="851"/>
      <c r="L16" s="851"/>
      <c r="M16" s="851"/>
      <c r="N16" s="843"/>
    </row>
    <row r="17" spans="1:15" ht="23.25" customHeight="1">
      <c r="A17" s="871"/>
      <c r="B17" s="888" t="s">
        <v>407</v>
      </c>
      <c r="C17" s="335" t="s">
        <v>445</v>
      </c>
      <c r="D17" s="331"/>
      <c r="E17" s="331"/>
      <c r="F17" s="331"/>
      <c r="G17" s="331"/>
      <c r="H17" s="331"/>
      <c r="I17" s="331"/>
      <c r="J17" s="331"/>
      <c r="K17" s="331"/>
      <c r="L17" s="331"/>
      <c r="M17" s="331"/>
      <c r="N17" s="359">
        <f>SUM(D17:M17)</f>
        <v>0</v>
      </c>
    </row>
    <row r="18" spans="1:15" ht="17.25" customHeight="1">
      <c r="A18" s="871"/>
      <c r="B18" s="888"/>
      <c r="C18" s="336" t="s">
        <v>446</v>
      </c>
      <c r="D18" s="577"/>
      <c r="E18" s="577"/>
      <c r="F18" s="577"/>
      <c r="G18" s="577"/>
      <c r="H18" s="577"/>
      <c r="I18" s="577"/>
      <c r="J18" s="577"/>
      <c r="K18" s="577"/>
      <c r="L18" s="577"/>
      <c r="M18" s="577"/>
      <c r="N18" s="360">
        <f>SUM(D18:M18)</f>
        <v>0</v>
      </c>
    </row>
    <row r="19" spans="1:15" ht="23.25">
      <c r="A19" s="871"/>
      <c r="B19" s="888"/>
      <c r="C19" s="337" t="s">
        <v>447</v>
      </c>
      <c r="D19" s="331"/>
      <c r="E19" s="331"/>
      <c r="F19" s="331"/>
      <c r="G19" s="331"/>
      <c r="H19" s="331"/>
      <c r="I19" s="331"/>
      <c r="J19" s="331"/>
      <c r="K19" s="331"/>
      <c r="L19" s="331"/>
      <c r="M19" s="331"/>
      <c r="N19" s="359">
        <f>SUM(D19:M19)</f>
        <v>0</v>
      </c>
    </row>
    <row r="20" spans="1:15" ht="17.25" customHeight="1">
      <c r="A20" s="871"/>
      <c r="B20" s="888"/>
      <c r="C20" s="338" t="s">
        <v>448</v>
      </c>
      <c r="D20" s="577"/>
      <c r="E20" s="577"/>
      <c r="F20" s="577"/>
      <c r="G20" s="577"/>
      <c r="H20" s="577"/>
      <c r="I20" s="577"/>
      <c r="J20" s="577"/>
      <c r="K20" s="577"/>
      <c r="L20" s="577"/>
      <c r="M20" s="577"/>
      <c r="N20" s="360">
        <f>SUM(D20:M20)</f>
        <v>0</v>
      </c>
    </row>
    <row r="21" spans="1:15" ht="15.75" customHeight="1">
      <c r="A21" s="871"/>
      <c r="B21" s="887" t="s">
        <v>951</v>
      </c>
      <c r="C21" s="887"/>
      <c r="D21" s="850"/>
      <c r="E21" s="850"/>
      <c r="F21" s="850"/>
      <c r="G21" s="850"/>
      <c r="H21" s="850"/>
      <c r="I21" s="850"/>
      <c r="J21" s="850"/>
      <c r="K21" s="850"/>
      <c r="L21" s="850"/>
      <c r="M21" s="850"/>
      <c r="N21" s="842">
        <f>SUM(D21:M22)</f>
        <v>0</v>
      </c>
    </row>
    <row r="22" spans="1:15" ht="13.5" customHeight="1">
      <c r="A22" s="871"/>
      <c r="B22" s="887"/>
      <c r="C22" s="887"/>
      <c r="D22" s="851"/>
      <c r="E22" s="851"/>
      <c r="F22" s="851"/>
      <c r="G22" s="851"/>
      <c r="H22" s="851"/>
      <c r="I22" s="851"/>
      <c r="J22" s="851"/>
      <c r="K22" s="851"/>
      <c r="L22" s="851"/>
      <c r="M22" s="851"/>
      <c r="N22" s="843"/>
    </row>
    <row r="23" spans="1:15" ht="27.75" customHeight="1">
      <c r="A23" s="871"/>
      <c r="B23" s="873" t="s">
        <v>449</v>
      </c>
      <c r="C23" s="874"/>
      <c r="D23" s="166"/>
      <c r="E23" s="332"/>
      <c r="F23" s="332"/>
      <c r="G23" s="875" t="s">
        <v>841</v>
      </c>
      <c r="H23" s="876"/>
      <c r="I23" s="876"/>
      <c r="J23" s="876"/>
      <c r="K23" s="876"/>
      <c r="L23" s="876"/>
      <c r="M23" s="876"/>
      <c r="N23" s="876"/>
      <c r="O23" s="339"/>
    </row>
    <row r="24" spans="1:15" ht="12" customHeight="1">
      <c r="A24" s="871"/>
      <c r="B24" s="877" t="s">
        <v>648</v>
      </c>
      <c r="C24" s="878"/>
      <c r="D24" s="340"/>
      <c r="E24" s="842">
        <f>E21-E23</f>
        <v>0</v>
      </c>
      <c r="F24" s="578">
        <f>F21-F23</f>
        <v>0</v>
      </c>
      <c r="G24" s="341" t="s">
        <v>450</v>
      </c>
      <c r="H24" s="342"/>
      <c r="I24" s="343"/>
      <c r="J24" s="342"/>
      <c r="K24" s="342"/>
      <c r="L24" s="342"/>
      <c r="M24" s="342"/>
      <c r="N24" s="342"/>
      <c r="O24" s="339"/>
    </row>
    <row r="25" spans="1:15" ht="19.5" customHeight="1" thickBot="1">
      <c r="A25" s="871"/>
      <c r="B25" s="879"/>
      <c r="C25" s="880"/>
      <c r="D25" s="344"/>
      <c r="E25" s="889"/>
      <c r="F25" s="361">
        <f>H37</f>
        <v>0</v>
      </c>
      <c r="G25" s="345" t="s">
        <v>451</v>
      </c>
      <c r="H25" s="342"/>
      <c r="I25" s="346"/>
      <c r="J25" s="342"/>
      <c r="K25" s="347"/>
      <c r="L25" s="342"/>
      <c r="M25" s="342"/>
      <c r="N25" s="342"/>
    </row>
    <row r="26" spans="1:15" ht="21.75" customHeight="1" thickBot="1">
      <c r="A26" s="872"/>
      <c r="B26" s="881"/>
      <c r="C26" s="882"/>
      <c r="D26" s="348" t="s">
        <v>101</v>
      </c>
      <c r="E26" s="883">
        <f>E24+F25</f>
        <v>0</v>
      </c>
      <c r="F26" s="885"/>
      <c r="G26" s="349" t="s">
        <v>452</v>
      </c>
      <c r="H26" s="886" t="s">
        <v>453</v>
      </c>
      <c r="I26" s="886"/>
      <c r="J26" s="886"/>
      <c r="K26" s="883" t="e">
        <f>K56</f>
        <v>#VALUE!</v>
      </c>
      <c r="L26" s="884"/>
      <c r="M26" s="885"/>
      <c r="N26" s="579"/>
    </row>
    <row r="27" spans="1:15" ht="13.5" customHeight="1">
      <c r="A27" s="364"/>
      <c r="B27" s="365"/>
      <c r="C27" s="365"/>
      <c r="D27" s="348"/>
      <c r="E27" s="366"/>
      <c r="F27" s="366"/>
      <c r="G27" s="367"/>
      <c r="H27" s="579"/>
      <c r="I27" s="579"/>
      <c r="J27" s="579"/>
      <c r="K27" s="368"/>
      <c r="L27" s="368"/>
      <c r="M27" s="368"/>
      <c r="N27" s="579"/>
    </row>
    <row r="28" spans="1:15" ht="41.25" customHeight="1">
      <c r="A28" s="350" t="s">
        <v>922</v>
      </c>
      <c r="D28" s="856" t="s">
        <v>923</v>
      </c>
      <c r="E28" s="857"/>
      <c r="F28" s="857"/>
      <c r="G28" s="857"/>
      <c r="H28" s="857"/>
      <c r="I28" s="857"/>
      <c r="J28" s="857"/>
      <c r="K28" s="857"/>
      <c r="L28" s="857"/>
      <c r="M28" s="857"/>
      <c r="N28" s="857"/>
    </row>
    <row r="29" spans="1:15" ht="17.25" customHeight="1">
      <c r="A29" s="350" t="s">
        <v>93</v>
      </c>
    </row>
    <row r="30" spans="1:15" ht="17.25" customHeight="1">
      <c r="A30" s="350" t="s">
        <v>402</v>
      </c>
    </row>
    <row r="31" spans="1:15" ht="17.25" customHeight="1">
      <c r="A31" s="350"/>
      <c r="C31" s="351" t="s">
        <v>852</v>
      </c>
    </row>
    <row r="32" spans="1:15">
      <c r="A32" s="350" t="s">
        <v>403</v>
      </c>
    </row>
    <row r="33" spans="1:15">
      <c r="A33" s="350"/>
      <c r="D33" s="661" t="s">
        <v>918</v>
      </c>
    </row>
    <row r="34" spans="1:15">
      <c r="A34" s="350"/>
    </row>
    <row r="35" spans="1:15">
      <c r="A35" s="350"/>
      <c r="C35" s="351" t="s">
        <v>404</v>
      </c>
      <c r="H35" s="362">
        <f>'p10'!N44</f>
        <v>0</v>
      </c>
      <c r="I35" s="351" t="s">
        <v>593</v>
      </c>
      <c r="J35" s="855" t="s">
        <v>528</v>
      </c>
      <c r="K35" s="855"/>
      <c r="L35" s="855"/>
      <c r="M35" s="855"/>
      <c r="N35" s="855"/>
    </row>
    <row r="36" spans="1:15">
      <c r="A36" s="350"/>
      <c r="C36" s="351" t="s">
        <v>405</v>
      </c>
      <c r="H36" s="330">
        <v>160</v>
      </c>
      <c r="I36" s="351" t="s">
        <v>102</v>
      </c>
      <c r="J36" s="855"/>
      <c r="K36" s="855"/>
      <c r="L36" s="855"/>
      <c r="M36" s="855"/>
      <c r="N36" s="855"/>
    </row>
    <row r="37" spans="1:15">
      <c r="A37" s="350"/>
      <c r="C37" s="351" t="s">
        <v>919</v>
      </c>
      <c r="H37" s="363">
        <f>ROUNDDOWN(H35/H36,1)</f>
        <v>0</v>
      </c>
      <c r="I37" s="351" t="s">
        <v>64</v>
      </c>
    </row>
    <row r="38" spans="1:15" ht="6" customHeight="1">
      <c r="A38" s="350"/>
    </row>
    <row r="39" spans="1:15">
      <c r="A39" s="350" t="s">
        <v>460</v>
      </c>
    </row>
    <row r="40" spans="1:15">
      <c r="A40" s="350" t="s">
        <v>594</v>
      </c>
    </row>
    <row r="41" spans="1:15">
      <c r="A41" s="350" t="s">
        <v>917</v>
      </c>
    </row>
    <row r="42" spans="1:15">
      <c r="A42" s="350" t="s">
        <v>628</v>
      </c>
    </row>
    <row r="43" spans="1:15" ht="3.75" customHeight="1"/>
    <row r="44" spans="1:15" ht="14.25">
      <c r="A44" s="333" t="s">
        <v>649</v>
      </c>
      <c r="B44" s="352"/>
      <c r="C44" s="352"/>
      <c r="D44" s="352"/>
      <c r="E44" s="352"/>
      <c r="F44" s="669">
        <v>10</v>
      </c>
      <c r="G44" s="140" t="s">
        <v>650</v>
      </c>
    </row>
    <row r="45" spans="1:15" ht="14.25">
      <c r="A45" s="333"/>
      <c r="B45" s="839" t="s">
        <v>950</v>
      </c>
      <c r="C45" s="840"/>
      <c r="D45" s="841"/>
      <c r="E45" s="679" t="s">
        <v>241</v>
      </c>
      <c r="F45" s="455"/>
    </row>
    <row r="46" spans="1:15" ht="14.25">
      <c r="A46" s="333"/>
      <c r="B46" s="834" t="s">
        <v>1000</v>
      </c>
      <c r="C46" s="835"/>
      <c r="D46" s="836"/>
      <c r="E46" s="702" t="s">
        <v>241</v>
      </c>
      <c r="F46" s="455"/>
    </row>
    <row r="47" spans="1:15" ht="14.25" customHeight="1">
      <c r="A47" s="824"/>
      <c r="B47" s="837" t="s">
        <v>71</v>
      </c>
      <c r="C47" s="837"/>
      <c r="D47" s="825"/>
      <c r="E47" s="703">
        <f>IF(AND($F$44&gt;=4,$F$44&lt;=9),HLOOKUP($F$44,'p5'!$3:$25,4,0),HLOOKUP($F$44,'p5'!27:49,4,0))</f>
        <v>0</v>
      </c>
      <c r="F47" s="369">
        <v>0</v>
      </c>
      <c r="G47" s="353" t="s">
        <v>470</v>
      </c>
      <c r="H47" s="354">
        <v>3</v>
      </c>
      <c r="I47" s="353" t="s">
        <v>471</v>
      </c>
      <c r="J47" s="838">
        <f>ROUNDDOWN(E47/H47,1)</f>
        <v>0</v>
      </c>
      <c r="K47" s="838"/>
      <c r="L47" s="354" t="s">
        <v>64</v>
      </c>
      <c r="M47" s="354"/>
      <c r="N47" s="355"/>
      <c r="O47" s="370"/>
    </row>
    <row r="48" spans="1:15" ht="14.25" customHeight="1">
      <c r="A48" s="824"/>
      <c r="B48" s="825" t="s">
        <v>77</v>
      </c>
      <c r="C48" s="826"/>
      <c r="D48" s="827"/>
      <c r="E48" s="704">
        <f>IF(AND($F$44&gt;=4,$F$44&lt;=9),HLOOKUP($F$44,'p5'!$3:$25,7,0),HLOOKUP($F$44,'p5'!27:49,7,0))</f>
        <v>0</v>
      </c>
      <c r="F48" s="369">
        <v>0</v>
      </c>
      <c r="G48" s="353" t="s">
        <v>470</v>
      </c>
      <c r="H48" s="705" t="str">
        <f>IF(E46="無","6","5")</f>
        <v>6</v>
      </c>
      <c r="I48" s="353" t="s">
        <v>471</v>
      </c>
      <c r="J48" s="838">
        <f>ROUNDDOWN(E48/H48,1)</f>
        <v>0</v>
      </c>
      <c r="K48" s="838"/>
      <c r="L48" s="354" t="s">
        <v>64</v>
      </c>
      <c r="M48" s="354"/>
      <c r="N48" s="355"/>
    </row>
    <row r="49" spans="1:14" ht="14.25" customHeight="1">
      <c r="A49" s="824"/>
      <c r="B49" s="825" t="s">
        <v>78</v>
      </c>
      <c r="C49" s="826"/>
      <c r="D49" s="827"/>
      <c r="E49" s="704">
        <f>IF(AND($F$44&gt;=4,$F$44&lt;=9),HLOOKUP($F$44,'p5'!$3:$25,10,0),HLOOKUP($F$44,'p5'!27:49,10,0))</f>
        <v>0</v>
      </c>
      <c r="F49" s="369">
        <v>0</v>
      </c>
      <c r="G49" s="353" t="s">
        <v>470</v>
      </c>
      <c r="H49" s="354">
        <v>6</v>
      </c>
      <c r="I49" s="353" t="s">
        <v>471</v>
      </c>
      <c r="J49" s="838">
        <f>ROUNDDOWN(E49/H49,1)</f>
        <v>0</v>
      </c>
      <c r="K49" s="838"/>
      <c r="L49" s="354" t="s">
        <v>64</v>
      </c>
      <c r="M49" s="354"/>
      <c r="N49" s="355"/>
    </row>
    <row r="50" spans="1:14" ht="14.25" customHeight="1">
      <c r="A50" s="824"/>
      <c r="B50" s="825" t="s">
        <v>79</v>
      </c>
      <c r="C50" s="826"/>
      <c r="D50" s="827"/>
      <c r="E50" s="704">
        <f>IF(AND($F$44&gt;=4,$F$44&lt;=9),HLOOKUP($F$44,'p5'!$3:$25,13,0),HLOOKUP($F$44,'p5'!27:49,13,0))</f>
        <v>0</v>
      </c>
      <c r="F50" s="369">
        <v>0</v>
      </c>
      <c r="G50" s="353" t="s">
        <v>470</v>
      </c>
      <c r="H50" s="699" t="str">
        <f>IF(E45="無","15","20")</f>
        <v>15</v>
      </c>
      <c r="I50" s="353" t="s">
        <v>471</v>
      </c>
      <c r="J50" s="838">
        <f>ROUNDDOWN(E50/H50,1)</f>
        <v>0</v>
      </c>
      <c r="K50" s="838"/>
      <c r="L50" s="354" t="s">
        <v>64</v>
      </c>
      <c r="M50" s="354"/>
      <c r="N50" s="355"/>
    </row>
    <row r="51" spans="1:14" ht="14.25" customHeight="1">
      <c r="A51" s="824"/>
      <c r="B51" s="825" t="s">
        <v>472</v>
      </c>
      <c r="C51" s="826"/>
      <c r="D51" s="827"/>
      <c r="E51" s="704">
        <f>IF(AND($F$44&gt;=4,$F$44&lt;=9),HLOOKUP($F$44,'p5'!$3:$25,16,0)+HLOOKUP($F$44,'p5'!$3:$25,19,0),HLOOKUP($F$44,'p5'!27:49,16,0)+HLOOKUP($F$44,'p5'!27:49,19,0))</f>
        <v>0</v>
      </c>
      <c r="F51" s="369">
        <v>0</v>
      </c>
      <c r="G51" s="353" t="s">
        <v>470</v>
      </c>
      <c r="H51" s="680" t="str">
        <f>IF(E45="無","25","30")</f>
        <v>25</v>
      </c>
      <c r="I51" s="353" t="s">
        <v>471</v>
      </c>
      <c r="J51" s="838">
        <f>ROUNDDOWN(E51/H51,1)</f>
        <v>0</v>
      </c>
      <c r="K51" s="838"/>
      <c r="L51" s="354" t="s">
        <v>64</v>
      </c>
      <c r="M51" s="354"/>
      <c r="N51" s="355"/>
    </row>
    <row r="52" spans="1:14" ht="15" customHeight="1" thickBot="1">
      <c r="A52" s="706"/>
      <c r="B52" s="821" t="s">
        <v>409</v>
      </c>
      <c r="C52" s="822"/>
      <c r="D52" s="822"/>
      <c r="E52" s="822"/>
      <c r="F52" s="822"/>
      <c r="G52" s="822"/>
      <c r="H52" s="822"/>
      <c r="I52" s="822"/>
      <c r="J52" s="822"/>
      <c r="K52" s="822"/>
      <c r="L52" s="822"/>
      <c r="M52" s="822"/>
      <c r="N52" s="823"/>
    </row>
    <row r="53" spans="1:14" ht="15" customHeight="1" thickBot="1">
      <c r="A53" s="824"/>
      <c r="B53" s="825" t="s">
        <v>103</v>
      </c>
      <c r="C53" s="826"/>
      <c r="D53" s="827"/>
      <c r="E53" s="828"/>
      <c r="F53" s="829"/>
      <c r="G53" s="829"/>
      <c r="H53" s="829"/>
      <c r="I53" s="829"/>
      <c r="J53" s="830"/>
      <c r="K53" s="707">
        <f>SUM(J47:K51)</f>
        <v>0</v>
      </c>
      <c r="L53" s="354" t="s">
        <v>64</v>
      </c>
      <c r="M53" s="354"/>
      <c r="N53" s="355"/>
    </row>
    <row r="54" spans="1:14" ht="15" customHeight="1" thickBot="1">
      <c r="A54" s="824"/>
      <c r="B54" s="825" t="s">
        <v>103</v>
      </c>
      <c r="C54" s="826"/>
      <c r="D54" s="827"/>
      <c r="E54" s="828" t="s">
        <v>473</v>
      </c>
      <c r="F54" s="829"/>
      <c r="G54" s="829"/>
      <c r="H54" s="829"/>
      <c r="I54" s="829"/>
      <c r="J54" s="830"/>
      <c r="K54" s="707">
        <f>ROUND(K53,0)</f>
        <v>0</v>
      </c>
      <c r="L54" s="354" t="s">
        <v>64</v>
      </c>
      <c r="M54" s="354" t="s">
        <v>474</v>
      </c>
      <c r="N54" s="355" t="s">
        <v>475</v>
      </c>
    </row>
    <row r="55" spans="1:14" ht="14.25" thickBot="1">
      <c r="A55" s="824"/>
      <c r="B55" s="831" t="s">
        <v>406</v>
      </c>
      <c r="C55" s="832"/>
      <c r="D55" s="832"/>
      <c r="E55" s="832"/>
      <c r="F55" s="832"/>
      <c r="G55" s="832"/>
      <c r="H55" s="832"/>
      <c r="I55" s="832"/>
      <c r="J55" s="833"/>
      <c r="K55" s="708" t="str">
        <f>IF('p1'!G7="","定員漏れ",IF('p1'!G7&lt;=90,1,0))</f>
        <v>定員漏れ</v>
      </c>
      <c r="L55" s="371" t="s">
        <v>64</v>
      </c>
      <c r="M55" s="354" t="s">
        <v>474</v>
      </c>
      <c r="N55" s="355" t="s">
        <v>476</v>
      </c>
    </row>
    <row r="56" spans="1:14" ht="21.75" customHeight="1" thickBot="1">
      <c r="A56" s="824"/>
      <c r="B56" s="825" t="s">
        <v>595</v>
      </c>
      <c r="C56" s="826"/>
      <c r="D56" s="827"/>
      <c r="E56" s="137"/>
      <c r="F56" s="356"/>
      <c r="G56" s="354"/>
      <c r="H56" s="354"/>
      <c r="I56" s="354"/>
      <c r="J56" s="354"/>
      <c r="K56" s="707" t="e">
        <f>K55+K54</f>
        <v>#VALUE!</v>
      </c>
      <c r="L56" s="354" t="s">
        <v>64</v>
      </c>
      <c r="M56" s="354" t="s">
        <v>474</v>
      </c>
      <c r="N56" s="355" t="s">
        <v>477</v>
      </c>
    </row>
    <row r="57" spans="1:14" ht="14.25" customHeight="1">
      <c r="A57" s="357"/>
      <c r="B57" s="357"/>
      <c r="C57" s="357"/>
      <c r="D57" s="357"/>
      <c r="E57" s="357"/>
      <c r="F57" s="358"/>
    </row>
    <row r="58" spans="1:14" ht="15" customHeight="1">
      <c r="A58" s="333"/>
      <c r="B58" s="352"/>
      <c r="C58" s="352"/>
      <c r="D58" s="352"/>
      <c r="E58" s="352"/>
      <c r="F58" s="352"/>
    </row>
    <row r="59" spans="1:14" ht="15" customHeight="1"/>
    <row r="60" spans="1:14" ht="14.25" customHeight="1"/>
    <row r="61" spans="1:14" ht="14.25" customHeight="1"/>
    <row r="62" spans="1:14" ht="15" customHeight="1"/>
    <row r="63" spans="1:14" ht="21" customHeight="1"/>
  </sheetData>
  <sheetProtection formatCells="0" formatColumns="0" formatRows="0" autoFilter="0" pivotTables="0"/>
  <mergeCells count="84">
    <mergeCell ref="B17:B20"/>
    <mergeCell ref="E24:E25"/>
    <mergeCell ref="L9:L10"/>
    <mergeCell ref="M9:M10"/>
    <mergeCell ref="B15:C16"/>
    <mergeCell ref="B9:C10"/>
    <mergeCell ref="D21:D22"/>
    <mergeCell ref="J9:J10"/>
    <mergeCell ref="K9:K10"/>
    <mergeCell ref="L21:L22"/>
    <mergeCell ref="M21:M22"/>
    <mergeCell ref="D15:D16"/>
    <mergeCell ref="E15:E16"/>
    <mergeCell ref="G15:G16"/>
    <mergeCell ref="I9:I10"/>
    <mergeCell ref="B11:B14"/>
    <mergeCell ref="A15:A26"/>
    <mergeCell ref="I15:I16"/>
    <mergeCell ref="I21:I22"/>
    <mergeCell ref="B23:C23"/>
    <mergeCell ref="G23:N23"/>
    <mergeCell ref="B24:C26"/>
    <mergeCell ref="N21:N22"/>
    <mergeCell ref="H21:H22"/>
    <mergeCell ref="J21:J22"/>
    <mergeCell ref="K21:K22"/>
    <mergeCell ref="E21:E22"/>
    <mergeCell ref="G21:G22"/>
    <mergeCell ref="K26:M26"/>
    <mergeCell ref="E26:F26"/>
    <mergeCell ref="H26:J26"/>
    <mergeCell ref="B21:C22"/>
    <mergeCell ref="A5:C8"/>
    <mergeCell ref="D5:D8"/>
    <mergeCell ref="E6:E8"/>
    <mergeCell ref="F6:F8"/>
    <mergeCell ref="A9:A14"/>
    <mergeCell ref="N9:N10"/>
    <mergeCell ref="J35:N36"/>
    <mergeCell ref="G5:G8"/>
    <mergeCell ref="F15:F16"/>
    <mergeCell ref="D9:D10"/>
    <mergeCell ref="E9:E10"/>
    <mergeCell ref="F9:F10"/>
    <mergeCell ref="F21:F22"/>
    <mergeCell ref="G9:G10"/>
    <mergeCell ref="H9:H10"/>
    <mergeCell ref="D28:N28"/>
    <mergeCell ref="B45:D45"/>
    <mergeCell ref="E5:F5"/>
    <mergeCell ref="N15:N16"/>
    <mergeCell ref="I6:I8"/>
    <mergeCell ref="J5:J8"/>
    <mergeCell ref="K5:K8"/>
    <mergeCell ref="N5:N8"/>
    <mergeCell ref="H6:H8"/>
    <mergeCell ref="H15:H16"/>
    <mergeCell ref="J15:J16"/>
    <mergeCell ref="L5:L8"/>
    <mergeCell ref="M5:M8"/>
    <mergeCell ref="H5:I5"/>
    <mergeCell ref="K15:K16"/>
    <mergeCell ref="L15:L16"/>
    <mergeCell ref="M15:M16"/>
    <mergeCell ref="B46:D46"/>
    <mergeCell ref="A47:A51"/>
    <mergeCell ref="B47:D47"/>
    <mergeCell ref="J47:K47"/>
    <mergeCell ref="B48:D48"/>
    <mergeCell ref="J48:K48"/>
    <mergeCell ref="B49:D49"/>
    <mergeCell ref="J49:K49"/>
    <mergeCell ref="B50:D50"/>
    <mergeCell ref="J50:K50"/>
    <mergeCell ref="B51:D51"/>
    <mergeCell ref="J51:K51"/>
    <mergeCell ref="B52:N52"/>
    <mergeCell ref="A53:A56"/>
    <mergeCell ref="B53:D53"/>
    <mergeCell ref="E53:J53"/>
    <mergeCell ref="B54:D54"/>
    <mergeCell ref="E54:J54"/>
    <mergeCell ref="B55:J55"/>
    <mergeCell ref="B56:D56"/>
  </mergeCells>
  <phoneticPr fontId="10"/>
  <dataValidations count="2">
    <dataValidation type="list" allowBlank="1" showInputMessage="1" showErrorMessage="1" sqref="G3" xr:uid="{00000000-0002-0000-0500-000000000000}">
      <formula1>"15,20"</formula1>
    </dataValidation>
    <dataValidation type="list" allowBlank="1" showInputMessage="1" showErrorMessage="1" sqref="E45:E46" xr:uid="{24D1ECDD-4C49-48C0-A755-304BB6124FC7}">
      <formula1>"無,有"</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9"/>
  <sheetViews>
    <sheetView view="pageBreakPreview" topLeftCell="A28" zoomScaleNormal="100" zoomScaleSheetLayoutView="100" workbookViewId="0">
      <selection activeCell="H20" sqref="H20:J20"/>
    </sheetView>
  </sheetViews>
  <sheetFormatPr defaultColWidth="9" defaultRowHeight="13.5"/>
  <cols>
    <col min="1" max="3" width="3.125" style="136" customWidth="1"/>
    <col min="4" max="4" width="7" style="136" customWidth="1"/>
    <col min="5" max="5" width="4.5" style="136" customWidth="1"/>
    <col min="6" max="6" width="5.875" style="136" customWidth="1"/>
    <col min="7" max="8" width="6.75" style="136" customWidth="1"/>
    <col min="9" max="9" width="4.5" style="136" customWidth="1"/>
    <col min="10" max="10" width="6.625" style="136" customWidth="1"/>
    <col min="11" max="12" width="5.5" style="136" customWidth="1"/>
    <col min="13" max="13" width="2.5" style="136" customWidth="1"/>
    <col min="14" max="14" width="3.625" style="136" customWidth="1"/>
    <col min="15" max="15" width="7.875" style="136" customWidth="1"/>
    <col min="16" max="16" width="7.375" style="136" customWidth="1"/>
    <col min="17" max="17" width="5.375" style="136" customWidth="1"/>
    <col min="18" max="18" width="4.875" style="136" customWidth="1"/>
    <col min="19" max="19" width="4" style="136" customWidth="1"/>
    <col min="20" max="20" width="2.75" style="136" customWidth="1"/>
    <col min="21" max="16384" width="9" style="136"/>
  </cols>
  <sheetData>
    <row r="1" spans="1:19" ht="20.25" customHeight="1" thickBot="1">
      <c r="A1" s="495" t="s">
        <v>454</v>
      </c>
      <c r="B1" s="162"/>
      <c r="C1" s="162"/>
      <c r="D1" s="162"/>
      <c r="E1" s="162"/>
      <c r="F1" s="162"/>
      <c r="G1" s="162"/>
      <c r="H1" s="162"/>
      <c r="I1" s="162"/>
      <c r="J1" s="162"/>
      <c r="K1" s="162"/>
      <c r="L1" s="162"/>
      <c r="M1" s="162"/>
      <c r="N1" s="162"/>
      <c r="O1" s="162"/>
      <c r="P1" s="162"/>
      <c r="Q1" s="496"/>
      <c r="R1" s="496"/>
      <c r="S1" s="496"/>
    </row>
    <row r="2" spans="1:19">
      <c r="A2" s="162"/>
      <c r="B2" s="996"/>
      <c r="C2" s="997"/>
      <c r="D2" s="997"/>
      <c r="E2" s="997"/>
      <c r="F2" s="997"/>
      <c r="G2" s="997"/>
      <c r="H2" s="997"/>
      <c r="I2" s="997"/>
      <c r="J2" s="997"/>
      <c r="K2" s="997"/>
      <c r="L2" s="997"/>
      <c r="M2" s="997"/>
      <c r="N2" s="997"/>
      <c r="O2" s="997"/>
      <c r="P2" s="997"/>
      <c r="Q2" s="997"/>
      <c r="R2" s="998"/>
      <c r="S2" s="161"/>
    </row>
    <row r="3" spans="1:19">
      <c r="A3" s="162"/>
      <c r="B3" s="999"/>
      <c r="C3" s="1000"/>
      <c r="D3" s="1000"/>
      <c r="E3" s="1000"/>
      <c r="F3" s="1000"/>
      <c r="G3" s="1000"/>
      <c r="H3" s="1000"/>
      <c r="I3" s="1000"/>
      <c r="J3" s="1000"/>
      <c r="K3" s="1000"/>
      <c r="L3" s="1000"/>
      <c r="M3" s="1000"/>
      <c r="N3" s="1000"/>
      <c r="O3" s="1000"/>
      <c r="P3" s="1000"/>
      <c r="Q3" s="1000"/>
      <c r="R3" s="1001"/>
      <c r="S3" s="161"/>
    </row>
    <row r="4" spans="1:19">
      <c r="A4" s="162"/>
      <c r="B4" s="999"/>
      <c r="C4" s="1000"/>
      <c r="D4" s="1000"/>
      <c r="E4" s="1000"/>
      <c r="F4" s="1000"/>
      <c r="G4" s="1000"/>
      <c r="H4" s="1000"/>
      <c r="I4" s="1000"/>
      <c r="J4" s="1000"/>
      <c r="K4" s="1000"/>
      <c r="L4" s="1000"/>
      <c r="M4" s="1000"/>
      <c r="N4" s="1000"/>
      <c r="O4" s="1000"/>
      <c r="P4" s="1000"/>
      <c r="Q4" s="1000"/>
      <c r="R4" s="1001"/>
      <c r="S4" s="161"/>
    </row>
    <row r="5" spans="1:19" ht="14.25" thickBot="1">
      <c r="A5" s="162"/>
      <c r="B5" s="1002"/>
      <c r="C5" s="1003"/>
      <c r="D5" s="1003"/>
      <c r="E5" s="1003"/>
      <c r="F5" s="1003"/>
      <c r="G5" s="1003"/>
      <c r="H5" s="1003"/>
      <c r="I5" s="1003"/>
      <c r="J5" s="1003"/>
      <c r="K5" s="1003"/>
      <c r="L5" s="1003"/>
      <c r="M5" s="1003"/>
      <c r="N5" s="1003"/>
      <c r="O5" s="1003"/>
      <c r="P5" s="1003"/>
      <c r="Q5" s="1003"/>
      <c r="R5" s="1004"/>
      <c r="S5" s="161"/>
    </row>
    <row r="6" spans="1:19" ht="4.5" customHeight="1">
      <c r="A6" s="496"/>
      <c r="B6" s="496"/>
      <c r="C6" s="496"/>
      <c r="D6" s="496"/>
      <c r="E6" s="496"/>
      <c r="F6" s="496"/>
      <c r="G6" s="496"/>
      <c r="H6" s="496"/>
      <c r="I6" s="496"/>
      <c r="J6" s="496"/>
      <c r="K6" s="496"/>
      <c r="L6" s="496"/>
      <c r="M6" s="496"/>
      <c r="N6" s="496"/>
      <c r="O6" s="496"/>
      <c r="P6" s="496"/>
      <c r="Q6" s="496"/>
      <c r="R6" s="496"/>
      <c r="S6" s="496"/>
    </row>
    <row r="7" spans="1:19" ht="14.25">
      <c r="A7" s="289" t="s">
        <v>456</v>
      </c>
      <c r="B7" s="496"/>
      <c r="C7" s="496"/>
      <c r="D7" s="496"/>
      <c r="E7" s="496"/>
      <c r="F7" s="496"/>
      <c r="G7" s="496"/>
      <c r="H7" s="496"/>
      <c r="I7" s="496"/>
      <c r="J7" s="496"/>
      <c r="K7" s="496"/>
      <c r="L7" s="496"/>
      <c r="M7" s="496"/>
      <c r="N7" s="496"/>
      <c r="O7" s="496"/>
      <c r="P7" s="496"/>
      <c r="Q7" s="496"/>
      <c r="R7" s="496"/>
      <c r="S7" s="496"/>
    </row>
    <row r="8" spans="1:19" ht="6" customHeight="1">
      <c r="A8" s="289"/>
      <c r="B8" s="496"/>
      <c r="C8" s="496"/>
      <c r="D8" s="496"/>
      <c r="E8" s="496"/>
      <c r="F8" s="496"/>
      <c r="G8" s="496"/>
      <c r="H8" s="496"/>
      <c r="I8" s="496"/>
      <c r="J8" s="496"/>
      <c r="K8" s="496"/>
      <c r="L8" s="496"/>
      <c r="M8" s="496"/>
      <c r="N8" s="496"/>
      <c r="O8" s="496"/>
      <c r="P8" s="496"/>
      <c r="Q8" s="496"/>
      <c r="R8" s="496"/>
      <c r="S8" s="496"/>
    </row>
    <row r="9" spans="1:19" ht="14.25" customHeight="1">
      <c r="A9" s="496"/>
      <c r="B9" s="893" t="s">
        <v>104</v>
      </c>
      <c r="C9" s="894"/>
      <c r="D9" s="894"/>
      <c r="E9" s="894"/>
      <c r="F9" s="894"/>
      <c r="G9" s="895"/>
      <c r="H9" s="893" t="s">
        <v>105</v>
      </c>
      <c r="I9" s="894"/>
      <c r="J9" s="895"/>
      <c r="K9" s="927" t="s">
        <v>106</v>
      </c>
      <c r="L9" s="928"/>
      <c r="M9" s="928"/>
      <c r="N9" s="928"/>
      <c r="O9" s="928"/>
      <c r="P9" s="929"/>
      <c r="Q9" s="183"/>
      <c r="R9" s="496"/>
      <c r="S9" s="496"/>
    </row>
    <row r="10" spans="1:19" ht="14.25">
      <c r="A10" s="496"/>
      <c r="B10" s="896"/>
      <c r="C10" s="897"/>
      <c r="D10" s="897"/>
      <c r="E10" s="897"/>
      <c r="F10" s="897"/>
      <c r="G10" s="898"/>
      <c r="H10" s="896"/>
      <c r="I10" s="897"/>
      <c r="J10" s="898"/>
      <c r="K10" s="927" t="s">
        <v>112</v>
      </c>
      <c r="L10" s="928"/>
      <c r="M10" s="928"/>
      <c r="N10" s="929"/>
      <c r="O10" s="992" t="s">
        <v>412</v>
      </c>
      <c r="P10" s="993"/>
      <c r="Q10" s="496"/>
      <c r="R10" s="496"/>
      <c r="S10" s="496"/>
    </row>
    <row r="11" spans="1:19" ht="15" customHeight="1">
      <c r="A11" s="496"/>
      <c r="B11" s="1016" t="s">
        <v>410</v>
      </c>
      <c r="C11" s="1017"/>
      <c r="D11" s="1017"/>
      <c r="E11" s="1017"/>
      <c r="F11" s="1017"/>
      <c r="G11" s="1018"/>
      <c r="H11" s="899">
        <v>1</v>
      </c>
      <c r="I11" s="900"/>
      <c r="J11" s="901"/>
      <c r="K11" s="921">
        <v>0</v>
      </c>
      <c r="L11" s="922"/>
      <c r="M11" s="922"/>
      <c r="N11" s="923"/>
      <c r="O11" s="1022"/>
      <c r="P11" s="1023"/>
      <c r="Q11" s="496"/>
      <c r="R11" s="496"/>
      <c r="S11" s="496"/>
    </row>
    <row r="12" spans="1:19" ht="24.75" customHeight="1">
      <c r="A12" s="496"/>
      <c r="B12" s="1019" t="s">
        <v>461</v>
      </c>
      <c r="C12" s="1020"/>
      <c r="D12" s="1020"/>
      <c r="E12" s="1020"/>
      <c r="F12" s="1020"/>
      <c r="G12" s="1021"/>
      <c r="H12" s="902">
        <v>0</v>
      </c>
      <c r="I12" s="903"/>
      <c r="J12" s="904"/>
      <c r="K12" s="1024">
        <v>1</v>
      </c>
      <c r="L12" s="1025"/>
      <c r="M12" s="1025"/>
      <c r="N12" s="1026"/>
      <c r="O12" s="911"/>
      <c r="P12" s="912"/>
      <c r="Q12" s="496"/>
      <c r="R12" s="496"/>
      <c r="S12" s="496"/>
    </row>
    <row r="13" spans="1:19" ht="14.25" customHeight="1">
      <c r="A13" s="496"/>
      <c r="B13" s="1019" t="s">
        <v>411</v>
      </c>
      <c r="C13" s="1020"/>
      <c r="D13" s="1020"/>
      <c r="E13" s="1020"/>
      <c r="F13" s="1020"/>
      <c r="G13" s="1021"/>
      <c r="H13" s="902">
        <v>0</v>
      </c>
      <c r="I13" s="903"/>
      <c r="J13" s="904"/>
      <c r="K13" s="902">
        <v>0</v>
      </c>
      <c r="L13" s="903"/>
      <c r="M13" s="903"/>
      <c r="N13" s="904"/>
      <c r="O13" s="911"/>
      <c r="P13" s="912"/>
      <c r="Q13" s="496"/>
      <c r="R13" s="496"/>
      <c r="S13" s="496"/>
    </row>
    <row r="14" spans="1:19" ht="15" customHeight="1">
      <c r="A14" s="496"/>
      <c r="B14" s="890" t="s">
        <v>107</v>
      </c>
      <c r="C14" s="891"/>
      <c r="D14" s="891"/>
      <c r="E14" s="891"/>
      <c r="F14" s="891"/>
      <c r="G14" s="892"/>
      <c r="H14" s="902">
        <v>0</v>
      </c>
      <c r="I14" s="903"/>
      <c r="J14" s="904"/>
      <c r="K14" s="902">
        <v>0</v>
      </c>
      <c r="L14" s="903"/>
      <c r="M14" s="903"/>
      <c r="N14" s="904"/>
      <c r="O14" s="911"/>
      <c r="P14" s="912"/>
      <c r="Q14" s="496"/>
      <c r="R14" s="496"/>
      <c r="S14" s="496"/>
    </row>
    <row r="15" spans="1:19" ht="14.25" customHeight="1">
      <c r="A15" s="496"/>
      <c r="B15" s="890" t="s">
        <v>108</v>
      </c>
      <c r="C15" s="891"/>
      <c r="D15" s="891"/>
      <c r="E15" s="891"/>
      <c r="F15" s="891"/>
      <c r="G15" s="892"/>
      <c r="H15" s="902">
        <v>0</v>
      </c>
      <c r="I15" s="903"/>
      <c r="J15" s="904"/>
      <c r="K15" s="902">
        <v>0</v>
      </c>
      <c r="L15" s="903"/>
      <c r="M15" s="903"/>
      <c r="N15" s="904"/>
      <c r="O15" s="911"/>
      <c r="P15" s="912"/>
      <c r="Q15" s="496"/>
      <c r="R15" s="496"/>
      <c r="S15" s="496"/>
    </row>
    <row r="16" spans="1:19" ht="14.25" customHeight="1">
      <c r="A16" s="496"/>
      <c r="B16" s="890" t="s">
        <v>109</v>
      </c>
      <c r="C16" s="891"/>
      <c r="D16" s="891"/>
      <c r="E16" s="891"/>
      <c r="F16" s="891"/>
      <c r="G16" s="892"/>
      <c r="H16" s="902">
        <v>0</v>
      </c>
      <c r="I16" s="903"/>
      <c r="J16" s="904"/>
      <c r="K16" s="902">
        <v>0</v>
      </c>
      <c r="L16" s="903"/>
      <c r="M16" s="903"/>
      <c r="N16" s="904"/>
      <c r="O16" s="911"/>
      <c r="P16" s="912"/>
      <c r="Q16" s="496"/>
      <c r="R16" s="496"/>
      <c r="S16" s="496"/>
    </row>
    <row r="17" spans="1:19" ht="14.25" customHeight="1">
      <c r="A17" s="496"/>
      <c r="B17" s="890" t="s">
        <v>110</v>
      </c>
      <c r="C17" s="891"/>
      <c r="D17" s="891"/>
      <c r="E17" s="891"/>
      <c r="F17" s="891"/>
      <c r="G17" s="892"/>
      <c r="H17" s="902">
        <v>0</v>
      </c>
      <c r="I17" s="903"/>
      <c r="J17" s="904"/>
      <c r="K17" s="902">
        <v>0</v>
      </c>
      <c r="L17" s="903"/>
      <c r="M17" s="903"/>
      <c r="N17" s="904"/>
      <c r="O17" s="911"/>
      <c r="P17" s="912"/>
      <c r="Q17" s="496"/>
      <c r="R17" s="496"/>
      <c r="S17" s="496"/>
    </row>
    <row r="18" spans="1:19" ht="14.25" customHeight="1">
      <c r="A18" s="496"/>
      <c r="B18" s="890" t="s">
        <v>111</v>
      </c>
      <c r="C18" s="891"/>
      <c r="D18" s="891"/>
      <c r="E18" s="891"/>
      <c r="F18" s="891"/>
      <c r="G18" s="892"/>
      <c r="H18" s="902">
        <v>0</v>
      </c>
      <c r="I18" s="903"/>
      <c r="J18" s="904"/>
      <c r="K18" s="902">
        <v>0</v>
      </c>
      <c r="L18" s="903"/>
      <c r="M18" s="903"/>
      <c r="N18" s="904"/>
      <c r="O18" s="911"/>
      <c r="P18" s="912"/>
      <c r="Q18" s="496"/>
      <c r="R18" s="496"/>
      <c r="S18" s="496"/>
    </row>
    <row r="19" spans="1:19" ht="14.25" customHeight="1" thickBot="1">
      <c r="A19" s="496"/>
      <c r="B19" s="986" t="s">
        <v>111</v>
      </c>
      <c r="C19" s="987"/>
      <c r="D19" s="987"/>
      <c r="E19" s="987"/>
      <c r="F19" s="987"/>
      <c r="G19" s="988"/>
      <c r="H19" s="905">
        <v>0</v>
      </c>
      <c r="I19" s="906"/>
      <c r="J19" s="907"/>
      <c r="K19" s="905">
        <v>0</v>
      </c>
      <c r="L19" s="906"/>
      <c r="M19" s="906"/>
      <c r="N19" s="907"/>
      <c r="O19" s="913"/>
      <c r="P19" s="914"/>
      <c r="Q19" s="496"/>
      <c r="R19" s="496"/>
      <c r="S19" s="496"/>
    </row>
    <row r="20" spans="1:19" ht="19.5" customHeight="1" thickTop="1">
      <c r="A20" s="289"/>
      <c r="B20" s="1005" t="s">
        <v>457</v>
      </c>
      <c r="C20" s="1006"/>
      <c r="D20" s="1006"/>
      <c r="E20" s="1006"/>
      <c r="F20" s="1006"/>
      <c r="G20" s="1007"/>
      <c r="H20" s="1008">
        <f>SUM(H11:J19)</f>
        <v>1</v>
      </c>
      <c r="I20" s="1009"/>
      <c r="J20" s="1010"/>
      <c r="K20" s="1008">
        <f>SUM(K11:N19)</f>
        <v>1</v>
      </c>
      <c r="L20" s="1009"/>
      <c r="M20" s="1009"/>
      <c r="N20" s="1010"/>
      <c r="O20" s="1011"/>
      <c r="P20" s="1012"/>
      <c r="Q20" s="496"/>
      <c r="R20" s="496"/>
      <c r="S20" s="496"/>
    </row>
    <row r="21" spans="1:19">
      <c r="A21" s="497" t="s">
        <v>633</v>
      </c>
      <c r="B21" s="496"/>
      <c r="C21" s="496"/>
      <c r="D21" s="496"/>
      <c r="E21" s="496"/>
      <c r="F21" s="496"/>
      <c r="G21" s="496"/>
      <c r="H21" s="496"/>
      <c r="I21" s="496"/>
      <c r="J21" s="496"/>
      <c r="K21" s="496"/>
      <c r="L21" s="496"/>
      <c r="M21" s="496"/>
      <c r="N21" s="496"/>
      <c r="O21" s="496"/>
      <c r="P21" s="496"/>
      <c r="Q21" s="496"/>
      <c r="R21" s="496"/>
      <c r="S21" s="496"/>
    </row>
    <row r="22" spans="1:19">
      <c r="A22" s="290" t="s">
        <v>458</v>
      </c>
      <c r="B22" s="496"/>
      <c r="C22" s="496"/>
      <c r="D22" s="496"/>
      <c r="E22" s="496"/>
      <c r="F22" s="496"/>
      <c r="G22" s="496"/>
      <c r="H22" s="496"/>
      <c r="I22" s="496"/>
      <c r="J22" s="496"/>
      <c r="K22" s="496"/>
      <c r="L22" s="496"/>
      <c r="M22" s="496"/>
      <c r="N22" s="496"/>
      <c r="O22" s="496"/>
      <c r="P22" s="496"/>
      <c r="Q22" s="496"/>
      <c r="R22" s="496"/>
      <c r="S22" s="496"/>
    </row>
    <row r="23" spans="1:19">
      <c r="A23" s="290"/>
      <c r="B23" s="290" t="s">
        <v>850</v>
      </c>
      <c r="C23" s="290"/>
      <c r="D23" s="290"/>
      <c r="E23" s="496"/>
      <c r="F23" s="496"/>
      <c r="G23" s="496"/>
      <c r="H23" s="496"/>
      <c r="I23" s="496"/>
      <c r="J23" s="496"/>
      <c r="K23" s="496"/>
      <c r="L23" s="496"/>
      <c r="M23" s="496"/>
      <c r="N23" s="496"/>
      <c r="O23" s="496"/>
      <c r="P23" s="496"/>
      <c r="Q23" s="496"/>
      <c r="R23" s="496"/>
      <c r="S23" s="496"/>
    </row>
    <row r="24" spans="1:19">
      <c r="A24" s="290"/>
      <c r="B24" s="290" t="s">
        <v>851</v>
      </c>
      <c r="C24" s="290"/>
      <c r="D24" s="290"/>
      <c r="E24" s="496"/>
      <c r="F24" s="496"/>
      <c r="G24" s="496"/>
      <c r="H24" s="496"/>
      <c r="I24" s="496"/>
      <c r="J24" s="496"/>
      <c r="K24" s="496"/>
      <c r="L24" s="496"/>
      <c r="M24" s="496"/>
      <c r="N24" s="496"/>
      <c r="O24" s="496"/>
      <c r="P24" s="496"/>
      <c r="Q24" s="496"/>
      <c r="R24" s="496"/>
      <c r="S24" s="496"/>
    </row>
    <row r="25" spans="1:19" ht="7.5" customHeight="1">
      <c r="A25" s="289"/>
      <c r="B25" s="496"/>
      <c r="C25" s="496"/>
      <c r="D25" s="496"/>
      <c r="E25" s="496"/>
      <c r="F25" s="496"/>
      <c r="G25" s="496"/>
      <c r="H25" s="496"/>
      <c r="I25" s="496"/>
      <c r="J25" s="496"/>
      <c r="K25" s="496"/>
      <c r="L25" s="496"/>
      <c r="M25" s="496"/>
      <c r="N25" s="496"/>
      <c r="O25" s="496"/>
      <c r="P25" s="496"/>
      <c r="Q25" s="496"/>
      <c r="R25" s="496"/>
      <c r="S25" s="496"/>
    </row>
    <row r="26" spans="1:19" ht="14.25">
      <c r="A26" s="289" t="s">
        <v>455</v>
      </c>
      <c r="B26" s="289"/>
      <c r="C26" s="289"/>
      <c r="D26" s="289"/>
      <c r="E26" s="162"/>
      <c r="F26" s="162"/>
      <c r="G26" s="162"/>
      <c r="H26" s="162"/>
      <c r="I26" s="162"/>
      <c r="J26" s="162"/>
      <c r="K26" s="162"/>
      <c r="L26" s="162"/>
      <c r="M26" s="162"/>
      <c r="N26" s="289" t="s">
        <v>879</v>
      </c>
      <c r="O26" s="162"/>
      <c r="P26" s="162"/>
      <c r="Q26" s="162"/>
      <c r="R26" s="162"/>
      <c r="S26" s="496"/>
    </row>
    <row r="27" spans="1:19" ht="14.25" customHeight="1">
      <c r="A27" s="496"/>
      <c r="B27" s="893"/>
      <c r="C27" s="895"/>
      <c r="D27" s="498" t="s">
        <v>114</v>
      </c>
      <c r="E27" s="989" t="s">
        <v>115</v>
      </c>
      <c r="F27" s="990"/>
      <c r="G27" s="990"/>
      <c r="H27" s="991"/>
      <c r="I27" s="989" t="s">
        <v>116</v>
      </c>
      <c r="J27" s="990"/>
      <c r="K27" s="990"/>
      <c r="L27" s="991"/>
      <c r="M27" s="496"/>
      <c r="N27" s="915" t="s">
        <v>320</v>
      </c>
      <c r="O27" s="916"/>
      <c r="P27" s="916"/>
      <c r="Q27" s="916"/>
      <c r="R27" s="916"/>
      <c r="S27" s="917"/>
    </row>
    <row r="28" spans="1:19" ht="24">
      <c r="A28" s="496"/>
      <c r="B28" s="896"/>
      <c r="C28" s="898"/>
      <c r="D28" s="499" t="s">
        <v>113</v>
      </c>
      <c r="E28" s="500" t="s">
        <v>117</v>
      </c>
      <c r="F28" s="500" t="s">
        <v>318</v>
      </c>
      <c r="G28" s="500" t="s">
        <v>319</v>
      </c>
      <c r="H28" s="500" t="s">
        <v>425</v>
      </c>
      <c r="I28" s="500" t="s">
        <v>117</v>
      </c>
      <c r="J28" s="500" t="s">
        <v>318</v>
      </c>
      <c r="K28" s="500" t="s">
        <v>319</v>
      </c>
      <c r="L28" s="500" t="s">
        <v>425</v>
      </c>
      <c r="M28" s="496"/>
      <c r="N28" s="918"/>
      <c r="O28" s="919"/>
      <c r="P28" s="919"/>
      <c r="Q28" s="919"/>
      <c r="R28" s="919"/>
      <c r="S28" s="920"/>
    </row>
    <row r="29" spans="1:19" ht="14.25">
      <c r="A29" s="496"/>
      <c r="B29" s="942" t="s">
        <v>128</v>
      </c>
      <c r="C29" s="944"/>
      <c r="D29" s="501"/>
      <c r="E29" s="502"/>
      <c r="F29" s="500" t="s">
        <v>325</v>
      </c>
      <c r="G29" s="500" t="s">
        <v>325</v>
      </c>
      <c r="H29" s="500" t="s">
        <v>325</v>
      </c>
      <c r="I29" s="503"/>
      <c r="J29" s="500" t="s">
        <v>325</v>
      </c>
      <c r="K29" s="500" t="s">
        <v>325</v>
      </c>
      <c r="L29" s="500" t="s">
        <v>325</v>
      </c>
      <c r="M29" s="496"/>
      <c r="N29" s="954" t="s">
        <v>324</v>
      </c>
      <c r="O29" s="955"/>
      <c r="P29" s="955"/>
      <c r="Q29" s="955"/>
      <c r="R29" s="955" t="s">
        <v>321</v>
      </c>
      <c r="S29" s="956"/>
    </row>
    <row r="30" spans="1:19" ht="14.25" customHeight="1">
      <c r="A30" s="496"/>
      <c r="B30" s="974" t="s">
        <v>118</v>
      </c>
      <c r="C30" s="975"/>
      <c r="D30" s="501" t="s">
        <v>119</v>
      </c>
      <c r="E30" s="502"/>
      <c r="F30" s="500" t="s">
        <v>325</v>
      </c>
      <c r="G30" s="500" t="s">
        <v>325</v>
      </c>
      <c r="H30" s="500" t="s">
        <v>325</v>
      </c>
      <c r="I30" s="503"/>
      <c r="J30" s="500" t="s">
        <v>325</v>
      </c>
      <c r="K30" s="500" t="s">
        <v>325</v>
      </c>
      <c r="L30" s="500" t="s">
        <v>325</v>
      </c>
      <c r="M30" s="496"/>
      <c r="N30" s="161"/>
      <c r="O30" s="161"/>
      <c r="P30" s="161"/>
      <c r="Q30" s="161"/>
      <c r="R30" s="161"/>
      <c r="S30" s="161"/>
    </row>
    <row r="31" spans="1:19" ht="14.25" customHeight="1">
      <c r="A31" s="496"/>
      <c r="B31" s="976"/>
      <c r="C31" s="977"/>
      <c r="D31" s="501" t="s">
        <v>120</v>
      </c>
      <c r="E31" s="502"/>
      <c r="F31" s="500" t="s">
        <v>325</v>
      </c>
      <c r="G31" s="500" t="s">
        <v>325</v>
      </c>
      <c r="H31" s="500" t="s">
        <v>325</v>
      </c>
      <c r="I31" s="503"/>
      <c r="J31" s="500" t="s">
        <v>325</v>
      </c>
      <c r="K31" s="500" t="s">
        <v>325</v>
      </c>
      <c r="L31" s="500" t="s">
        <v>325</v>
      </c>
      <c r="M31" s="496"/>
      <c r="N31" s="915" t="s">
        <v>397</v>
      </c>
      <c r="O31" s="916"/>
      <c r="P31" s="916"/>
      <c r="Q31" s="916"/>
      <c r="R31" s="916"/>
      <c r="S31" s="917"/>
    </row>
    <row r="32" spans="1:19" ht="14.25" customHeight="1">
      <c r="A32" s="496"/>
      <c r="B32" s="976"/>
      <c r="C32" s="977"/>
      <c r="D32" s="501" t="s">
        <v>121</v>
      </c>
      <c r="E32" s="502"/>
      <c r="F32" s="500" t="s">
        <v>325</v>
      </c>
      <c r="G32" s="500" t="s">
        <v>325</v>
      </c>
      <c r="H32" s="500" t="s">
        <v>325</v>
      </c>
      <c r="I32" s="503"/>
      <c r="J32" s="500" t="s">
        <v>325</v>
      </c>
      <c r="K32" s="500" t="s">
        <v>325</v>
      </c>
      <c r="L32" s="500" t="s">
        <v>325</v>
      </c>
      <c r="M32" s="496"/>
      <c r="N32" s="918"/>
      <c r="O32" s="919"/>
      <c r="P32" s="919"/>
      <c r="Q32" s="919"/>
      <c r="R32" s="919"/>
      <c r="S32" s="920"/>
    </row>
    <row r="33" spans="1:19" ht="14.25" customHeight="1">
      <c r="A33" s="496"/>
      <c r="B33" s="976"/>
      <c r="C33" s="977"/>
      <c r="D33" s="504"/>
      <c r="E33" s="502"/>
      <c r="F33" s="500" t="s">
        <v>325</v>
      </c>
      <c r="G33" s="500" t="s">
        <v>325</v>
      </c>
      <c r="H33" s="500" t="s">
        <v>325</v>
      </c>
      <c r="I33" s="503"/>
      <c r="J33" s="500" t="s">
        <v>325</v>
      </c>
      <c r="K33" s="500" t="s">
        <v>325</v>
      </c>
      <c r="L33" s="500" t="s">
        <v>325</v>
      </c>
      <c r="M33" s="496"/>
      <c r="N33" s="957" t="s">
        <v>324</v>
      </c>
      <c r="O33" s="958"/>
      <c r="P33" s="958"/>
      <c r="Q33" s="958"/>
      <c r="R33" s="958" t="s">
        <v>321</v>
      </c>
      <c r="S33" s="959"/>
    </row>
    <row r="34" spans="1:19" ht="14.25" customHeight="1">
      <c r="A34" s="496"/>
      <c r="B34" s="976"/>
      <c r="C34" s="977"/>
      <c r="D34" s="504"/>
      <c r="E34" s="502"/>
      <c r="F34" s="500" t="s">
        <v>325</v>
      </c>
      <c r="G34" s="500" t="s">
        <v>325</v>
      </c>
      <c r="H34" s="500" t="s">
        <v>325</v>
      </c>
      <c r="I34" s="503"/>
      <c r="J34" s="500" t="s">
        <v>325</v>
      </c>
      <c r="K34" s="500" t="s">
        <v>325</v>
      </c>
      <c r="L34" s="500" t="s">
        <v>325</v>
      </c>
      <c r="M34" s="496"/>
      <c r="N34" s="948" t="s">
        <v>427</v>
      </c>
      <c r="O34" s="949"/>
      <c r="P34" s="949"/>
      <c r="Q34" s="949"/>
      <c r="R34" s="949"/>
      <c r="S34" s="950"/>
    </row>
    <row r="35" spans="1:19" ht="14.25">
      <c r="A35" s="496"/>
      <c r="B35" s="978"/>
      <c r="C35" s="979"/>
      <c r="D35" s="504"/>
      <c r="E35" s="502"/>
      <c r="F35" s="500" t="s">
        <v>325</v>
      </c>
      <c r="G35" s="500" t="s">
        <v>325</v>
      </c>
      <c r="H35" s="500" t="s">
        <v>325</v>
      </c>
      <c r="I35" s="503"/>
      <c r="J35" s="500" t="s">
        <v>325</v>
      </c>
      <c r="K35" s="500" t="s">
        <v>325</v>
      </c>
      <c r="L35" s="500" t="s">
        <v>325</v>
      </c>
      <c r="M35" s="496"/>
      <c r="N35" s="954" t="s">
        <v>324</v>
      </c>
      <c r="O35" s="955"/>
      <c r="P35" s="955"/>
      <c r="Q35" s="955"/>
      <c r="R35" s="955" t="s">
        <v>322</v>
      </c>
      <c r="S35" s="956"/>
    </row>
    <row r="36" spans="1:19" ht="14.25" customHeight="1">
      <c r="A36" s="496"/>
      <c r="B36" s="980" t="s">
        <v>122</v>
      </c>
      <c r="C36" s="981"/>
      <c r="D36" s="501"/>
      <c r="E36" s="502"/>
      <c r="F36" s="500" t="s">
        <v>325</v>
      </c>
      <c r="G36" s="500" t="s">
        <v>325</v>
      </c>
      <c r="H36" s="500" t="s">
        <v>325</v>
      </c>
      <c r="I36" s="503"/>
      <c r="J36" s="500" t="s">
        <v>325</v>
      </c>
      <c r="K36" s="500" t="s">
        <v>325</v>
      </c>
      <c r="L36" s="500" t="s">
        <v>325</v>
      </c>
      <c r="M36" s="496"/>
      <c r="N36" s="994"/>
      <c r="O36" s="994"/>
      <c r="P36" s="994"/>
      <c r="Q36" s="994"/>
      <c r="R36" s="161"/>
      <c r="S36" s="161"/>
    </row>
    <row r="37" spans="1:19" ht="14.25">
      <c r="A37" s="496"/>
      <c r="B37" s="982"/>
      <c r="C37" s="983"/>
      <c r="D37" s="504"/>
      <c r="E37" s="502"/>
      <c r="F37" s="500" t="s">
        <v>325</v>
      </c>
      <c r="G37" s="500" t="s">
        <v>325</v>
      </c>
      <c r="H37" s="500" t="s">
        <v>325</v>
      </c>
      <c r="I37" s="503"/>
      <c r="J37" s="500" t="s">
        <v>325</v>
      </c>
      <c r="K37" s="500" t="s">
        <v>325</v>
      </c>
      <c r="L37" s="500" t="s">
        <v>325</v>
      </c>
      <c r="M37" s="496"/>
      <c r="N37" s="951" t="s">
        <v>323</v>
      </c>
      <c r="O37" s="952"/>
      <c r="P37" s="952"/>
      <c r="Q37" s="952"/>
      <c r="R37" s="952"/>
      <c r="S37" s="953"/>
    </row>
    <row r="38" spans="1:19" ht="14.25">
      <c r="A38" s="496"/>
      <c r="B38" s="984"/>
      <c r="C38" s="985"/>
      <c r="D38" s="504"/>
      <c r="E38" s="502"/>
      <c r="F38" s="500" t="s">
        <v>325</v>
      </c>
      <c r="G38" s="500" t="s">
        <v>325</v>
      </c>
      <c r="H38" s="500" t="s">
        <v>325</v>
      </c>
      <c r="I38" s="503"/>
      <c r="J38" s="500" t="s">
        <v>325</v>
      </c>
      <c r="K38" s="500" t="s">
        <v>325</v>
      </c>
      <c r="L38" s="500" t="s">
        <v>325</v>
      </c>
      <c r="M38" s="496"/>
      <c r="N38" s="957" t="s">
        <v>324</v>
      </c>
      <c r="O38" s="958"/>
      <c r="P38" s="958"/>
      <c r="Q38" s="958"/>
      <c r="R38" s="958" t="s">
        <v>321</v>
      </c>
      <c r="S38" s="959"/>
    </row>
    <row r="39" spans="1:19" ht="14.25" customHeight="1">
      <c r="A39" s="496"/>
      <c r="B39" s="960" t="s">
        <v>129</v>
      </c>
      <c r="C39" s="961"/>
      <c r="D39" s="501" t="s">
        <v>123</v>
      </c>
      <c r="E39" s="502"/>
      <c r="F39" s="500" t="s">
        <v>325</v>
      </c>
      <c r="G39" s="500" t="s">
        <v>325</v>
      </c>
      <c r="H39" s="500" t="s">
        <v>325</v>
      </c>
      <c r="I39" s="503"/>
      <c r="J39" s="500" t="s">
        <v>325</v>
      </c>
      <c r="K39" s="500" t="s">
        <v>325</v>
      </c>
      <c r="L39" s="500" t="s">
        <v>325</v>
      </c>
      <c r="M39" s="496"/>
      <c r="N39" s="948" t="s">
        <v>428</v>
      </c>
      <c r="O39" s="949"/>
      <c r="P39" s="949"/>
      <c r="Q39" s="949"/>
      <c r="R39" s="949"/>
      <c r="S39" s="950"/>
    </row>
    <row r="40" spans="1:19">
      <c r="A40" s="496"/>
      <c r="B40" s="962"/>
      <c r="C40" s="963"/>
      <c r="D40" s="500" t="s">
        <v>124</v>
      </c>
      <c r="E40" s="502"/>
      <c r="F40" s="500" t="s">
        <v>325</v>
      </c>
      <c r="G40" s="500" t="s">
        <v>325</v>
      </c>
      <c r="H40" s="500" t="s">
        <v>325</v>
      </c>
      <c r="I40" s="503"/>
      <c r="J40" s="500" t="s">
        <v>325</v>
      </c>
      <c r="K40" s="500" t="s">
        <v>325</v>
      </c>
      <c r="L40" s="500" t="s">
        <v>325</v>
      </c>
      <c r="M40" s="496"/>
      <c r="N40" s="954" t="s">
        <v>324</v>
      </c>
      <c r="O40" s="955"/>
      <c r="P40" s="955"/>
      <c r="Q40" s="955"/>
      <c r="R40" s="955" t="s">
        <v>322</v>
      </c>
      <c r="S40" s="956"/>
    </row>
    <row r="41" spans="1:19" ht="14.25" customHeight="1">
      <c r="A41" s="496"/>
      <c r="B41" s="960" t="s">
        <v>130</v>
      </c>
      <c r="C41" s="961"/>
      <c r="D41" s="501"/>
      <c r="E41" s="502"/>
      <c r="F41" s="500" t="s">
        <v>325</v>
      </c>
      <c r="G41" s="500" t="s">
        <v>325</v>
      </c>
      <c r="H41" s="500" t="s">
        <v>325</v>
      </c>
      <c r="I41" s="503"/>
      <c r="J41" s="500" t="s">
        <v>325</v>
      </c>
      <c r="K41" s="500" t="s">
        <v>325</v>
      </c>
      <c r="L41" s="500" t="s">
        <v>325</v>
      </c>
      <c r="M41" s="496"/>
      <c r="N41" s="505" t="s">
        <v>431</v>
      </c>
      <c r="O41" s="505"/>
      <c r="P41" s="505"/>
      <c r="Q41" s="505"/>
      <c r="R41" s="505"/>
      <c r="S41" s="505"/>
    </row>
    <row r="42" spans="1:19" ht="14.25">
      <c r="A42" s="496"/>
      <c r="B42" s="962"/>
      <c r="C42" s="963"/>
      <c r="D42" s="504"/>
      <c r="E42" s="502"/>
      <c r="F42" s="500" t="s">
        <v>325</v>
      </c>
      <c r="G42" s="500" t="s">
        <v>325</v>
      </c>
      <c r="H42" s="500" t="s">
        <v>325</v>
      </c>
      <c r="I42" s="503"/>
      <c r="J42" s="500" t="s">
        <v>325</v>
      </c>
      <c r="K42" s="500" t="s">
        <v>325</v>
      </c>
      <c r="L42" s="500" t="s">
        <v>325</v>
      </c>
      <c r="M42" s="163"/>
      <c r="N42" s="505" t="s">
        <v>432</v>
      </c>
      <c r="O42" s="505"/>
      <c r="P42" s="505"/>
      <c r="Q42" s="505"/>
      <c r="R42" s="505"/>
      <c r="S42" s="505"/>
    </row>
    <row r="43" spans="1:19" ht="14.25" customHeight="1">
      <c r="A43" s="496"/>
      <c r="B43" s="942" t="s">
        <v>125</v>
      </c>
      <c r="C43" s="943"/>
      <c r="D43" s="943"/>
      <c r="E43" s="943"/>
      <c r="F43" s="943"/>
      <c r="G43" s="943"/>
      <c r="H43" s="944"/>
      <c r="I43" s="908" t="s">
        <v>326</v>
      </c>
      <c r="J43" s="909"/>
      <c r="K43" s="909"/>
      <c r="L43" s="910"/>
      <c r="M43" s="506"/>
      <c r="N43" s="507" t="s">
        <v>433</v>
      </c>
      <c r="O43" s="507"/>
      <c r="P43" s="507"/>
      <c r="Q43" s="507"/>
      <c r="R43" s="507"/>
      <c r="S43" s="507"/>
    </row>
    <row r="44" spans="1:19">
      <c r="A44" s="496"/>
      <c r="B44" s="290" t="s">
        <v>430</v>
      </c>
      <c r="C44" s="290"/>
      <c r="D44" s="162"/>
      <c r="E44" s="162"/>
      <c r="F44" s="162"/>
      <c r="G44" s="162"/>
      <c r="H44" s="162"/>
      <c r="I44" s="162"/>
      <c r="J44" s="162"/>
      <c r="K44" s="162"/>
      <c r="L44" s="162"/>
      <c r="M44" s="162"/>
      <c r="N44" s="507" t="s">
        <v>434</v>
      </c>
      <c r="O44" s="507"/>
      <c r="P44" s="507"/>
      <c r="Q44" s="507"/>
      <c r="R44" s="507"/>
      <c r="S44" s="507"/>
    </row>
    <row r="45" spans="1:19">
      <c r="A45" s="496"/>
      <c r="B45" s="162"/>
      <c r="C45" s="507" t="s">
        <v>429</v>
      </c>
      <c r="D45" s="496"/>
      <c r="E45" s="507"/>
      <c r="F45" s="162"/>
      <c r="G45" s="162"/>
      <c r="H45" s="162"/>
      <c r="I45" s="162"/>
      <c r="J45" s="162"/>
      <c r="K45" s="162"/>
      <c r="L45" s="162"/>
      <c r="M45" s="162"/>
      <c r="N45" s="507"/>
      <c r="O45" s="507"/>
      <c r="P45" s="507"/>
      <c r="Q45" s="507"/>
      <c r="R45" s="507"/>
      <c r="S45" s="507"/>
    </row>
    <row r="46" spans="1:19" ht="6" customHeight="1">
      <c r="A46" s="496"/>
      <c r="B46" s="496"/>
      <c r="C46" s="496"/>
      <c r="D46" s="496"/>
      <c r="E46" s="496"/>
      <c r="F46" s="496"/>
      <c r="G46" s="496"/>
      <c r="H46" s="496"/>
      <c r="I46" s="496"/>
      <c r="J46" s="496"/>
      <c r="K46" s="496"/>
      <c r="L46" s="496"/>
      <c r="M46" s="496"/>
      <c r="N46" s="496"/>
      <c r="O46" s="496"/>
      <c r="P46" s="496"/>
      <c r="Q46" s="496"/>
      <c r="R46" s="496"/>
      <c r="S46" s="496"/>
    </row>
    <row r="47" spans="1:19" s="652" customFormat="1" ht="27.75" customHeight="1">
      <c r="A47" s="518" t="s">
        <v>880</v>
      </c>
      <c r="B47" s="541"/>
      <c r="C47" s="540"/>
      <c r="D47" s="518"/>
      <c r="E47" s="540"/>
      <c r="F47" s="541"/>
      <c r="G47" s="541"/>
      <c r="H47" s="541"/>
      <c r="I47" s="541"/>
      <c r="J47" s="541"/>
      <c r="K47" s="541"/>
      <c r="L47" s="541"/>
      <c r="M47" s="541"/>
      <c r="N47" s="540"/>
      <c r="O47" s="540"/>
      <c r="P47" s="540"/>
      <c r="Q47" s="540"/>
      <c r="R47" s="540"/>
      <c r="S47" s="540"/>
    </row>
    <row r="48" spans="1:19" s="652" customFormat="1" ht="32.25" customHeight="1">
      <c r="A48" s="518"/>
      <c r="B48" s="970" t="s">
        <v>881</v>
      </c>
      <c r="C48" s="971"/>
      <c r="D48" s="971"/>
      <c r="E48" s="971"/>
      <c r="F48" s="971"/>
      <c r="G48" s="971"/>
      <c r="H48" s="971"/>
      <c r="I48" s="971"/>
      <c r="J48" s="971"/>
      <c r="K48" s="971"/>
      <c r="L48" s="971"/>
      <c r="M48" s="971"/>
      <c r="N48" s="971"/>
      <c r="O48" s="971"/>
      <c r="P48" s="662" t="s">
        <v>882</v>
      </c>
      <c r="Q48" s="663" t="s">
        <v>883</v>
      </c>
      <c r="R48" s="972" t="s">
        <v>884</v>
      </c>
      <c r="S48" s="973"/>
    </row>
    <row r="49" spans="1:19" s="652" customFormat="1" ht="32.25" customHeight="1">
      <c r="A49" s="518"/>
      <c r="B49" s="970" t="s">
        <v>887</v>
      </c>
      <c r="C49" s="971"/>
      <c r="D49" s="971"/>
      <c r="E49" s="971"/>
      <c r="F49" s="971"/>
      <c r="G49" s="971"/>
      <c r="H49" s="971"/>
      <c r="I49" s="971"/>
      <c r="J49" s="971"/>
      <c r="K49" s="971"/>
      <c r="L49" s="971"/>
      <c r="M49" s="971"/>
      <c r="N49" s="971"/>
      <c r="O49" s="971"/>
      <c r="P49" s="662" t="s">
        <v>882</v>
      </c>
      <c r="Q49" s="663" t="s">
        <v>885</v>
      </c>
      <c r="R49" s="972" t="s">
        <v>884</v>
      </c>
      <c r="S49" s="973"/>
    </row>
    <row r="50" spans="1:19" s="652" customFormat="1" ht="45.6" customHeight="1">
      <c r="A50" s="518"/>
      <c r="B50" s="970" t="s">
        <v>944</v>
      </c>
      <c r="C50" s="971"/>
      <c r="D50" s="971"/>
      <c r="E50" s="971"/>
      <c r="F50" s="971"/>
      <c r="G50" s="971"/>
      <c r="H50" s="971"/>
      <c r="I50" s="971"/>
      <c r="J50" s="971"/>
      <c r="K50" s="971"/>
      <c r="L50" s="971"/>
      <c r="M50" s="971"/>
      <c r="N50" s="971"/>
      <c r="O50" s="971"/>
      <c r="P50" s="662" t="s">
        <v>882</v>
      </c>
      <c r="Q50" s="663" t="s">
        <v>886</v>
      </c>
      <c r="R50" s="972" t="s">
        <v>884</v>
      </c>
      <c r="S50" s="973"/>
    </row>
    <row r="51" spans="1:19" ht="6" customHeight="1">
      <c r="A51" s="496"/>
      <c r="B51" s="496"/>
      <c r="C51" s="496"/>
      <c r="D51" s="496"/>
      <c r="E51" s="496"/>
      <c r="F51" s="496"/>
      <c r="G51" s="496"/>
      <c r="H51" s="496"/>
      <c r="I51" s="496"/>
      <c r="J51" s="496"/>
      <c r="K51" s="496"/>
      <c r="L51" s="496"/>
      <c r="M51" s="496"/>
      <c r="N51" s="496"/>
      <c r="O51" s="496"/>
      <c r="P51" s="496"/>
      <c r="Q51" s="496"/>
      <c r="R51" s="496"/>
      <c r="S51" s="496"/>
    </row>
    <row r="52" spans="1:19">
      <c r="A52" s="162" t="s">
        <v>459</v>
      </c>
      <c r="B52" s="162"/>
      <c r="C52" s="162"/>
      <c r="D52" s="162"/>
      <c r="E52" s="162"/>
      <c r="F52" s="162"/>
      <c r="G52" s="162"/>
      <c r="H52" s="162"/>
      <c r="I52" s="162"/>
      <c r="J52" s="508"/>
      <c r="K52" s="496"/>
      <c r="L52" s="496"/>
      <c r="M52" s="496"/>
      <c r="N52" s="496"/>
      <c r="O52" s="496"/>
      <c r="P52" s="496"/>
      <c r="Q52" s="508"/>
      <c r="R52" s="496"/>
      <c r="S52" s="454" t="s">
        <v>969</v>
      </c>
    </row>
    <row r="53" spans="1:19" ht="22.5" customHeight="1">
      <c r="A53" s="927" t="s">
        <v>131</v>
      </c>
      <c r="B53" s="928"/>
      <c r="C53" s="928"/>
      <c r="D53" s="928"/>
      <c r="E53" s="928"/>
      <c r="F53" s="929"/>
      <c r="G53" s="500" t="s">
        <v>504</v>
      </c>
      <c r="H53" s="500" t="s">
        <v>505</v>
      </c>
      <c r="I53" s="908" t="s">
        <v>426</v>
      </c>
      <c r="J53" s="909"/>
      <c r="K53" s="909"/>
      <c r="L53" s="909"/>
      <c r="M53" s="909"/>
      <c r="N53" s="910"/>
      <c r="O53" s="964" t="s">
        <v>132</v>
      </c>
      <c r="P53" s="965"/>
      <c r="Q53" s="965"/>
      <c r="R53" s="965"/>
      <c r="S53" s="966"/>
    </row>
    <row r="54" spans="1:19" ht="26.25" customHeight="1">
      <c r="A54" s="967" t="s">
        <v>506</v>
      </c>
      <c r="B54" s="968"/>
      <c r="C54" s="968"/>
      <c r="D54" s="968"/>
      <c r="E54" s="968"/>
      <c r="F54" s="969"/>
      <c r="G54" s="509">
        <v>0</v>
      </c>
      <c r="H54" s="509">
        <v>0</v>
      </c>
      <c r="I54" s="936"/>
      <c r="J54" s="937"/>
      <c r="K54" s="937"/>
      <c r="L54" s="937"/>
      <c r="M54" s="937"/>
      <c r="N54" s="938"/>
      <c r="O54" s="927"/>
      <c r="P54" s="928"/>
      <c r="Q54" s="928"/>
      <c r="R54" s="928"/>
      <c r="S54" s="929"/>
    </row>
    <row r="55" spans="1:19" ht="18" customHeight="1">
      <c r="A55" s="927" t="s">
        <v>133</v>
      </c>
      <c r="B55" s="928"/>
      <c r="C55" s="928"/>
      <c r="D55" s="928"/>
      <c r="E55" s="928"/>
      <c r="F55" s="929"/>
      <c r="G55" s="509">
        <v>0</v>
      </c>
      <c r="H55" s="509">
        <v>0</v>
      </c>
      <c r="I55" s="936"/>
      <c r="J55" s="937"/>
      <c r="K55" s="937"/>
      <c r="L55" s="937"/>
      <c r="M55" s="937"/>
      <c r="N55" s="938"/>
      <c r="O55" s="927"/>
      <c r="P55" s="928"/>
      <c r="Q55" s="928"/>
      <c r="R55" s="928"/>
      <c r="S55" s="929"/>
    </row>
    <row r="56" spans="1:19" ht="14.25" hidden="1" customHeight="1">
      <c r="A56" s="893" t="s">
        <v>134</v>
      </c>
      <c r="B56" s="894"/>
      <c r="C56" s="894"/>
      <c r="D56" s="894"/>
      <c r="E56" s="895"/>
      <c r="F56" s="510" t="s">
        <v>507</v>
      </c>
      <c r="G56" s="511">
        <v>0</v>
      </c>
      <c r="H56" s="511">
        <v>0</v>
      </c>
      <c r="I56" s="945"/>
      <c r="J56" s="946"/>
      <c r="K56" s="946"/>
      <c r="L56" s="946"/>
      <c r="M56" s="946"/>
      <c r="N56" s="947"/>
      <c r="O56" s="1013"/>
      <c r="P56" s="1014"/>
      <c r="Q56" s="1014"/>
      <c r="R56" s="1014"/>
      <c r="S56" s="1015"/>
    </row>
    <row r="57" spans="1:19" ht="14.25" hidden="1">
      <c r="A57" s="939"/>
      <c r="B57" s="940"/>
      <c r="C57" s="940"/>
      <c r="D57" s="940"/>
      <c r="E57" s="941"/>
      <c r="F57" s="512" t="s">
        <v>508</v>
      </c>
      <c r="G57" s="513">
        <v>0</v>
      </c>
      <c r="H57" s="513">
        <v>0</v>
      </c>
      <c r="I57" s="930"/>
      <c r="J57" s="931"/>
      <c r="K57" s="931"/>
      <c r="L57" s="931"/>
      <c r="M57" s="931"/>
      <c r="N57" s="932"/>
      <c r="O57" s="890"/>
      <c r="P57" s="891"/>
      <c r="Q57" s="891"/>
      <c r="R57" s="891"/>
      <c r="S57" s="892"/>
    </row>
    <row r="58" spans="1:19" ht="14.25" hidden="1" customHeight="1">
      <c r="A58" s="939"/>
      <c r="B58" s="940"/>
      <c r="C58" s="940"/>
      <c r="D58" s="940"/>
      <c r="E58" s="941"/>
      <c r="F58" s="512" t="s">
        <v>509</v>
      </c>
      <c r="G58" s="513">
        <v>0</v>
      </c>
      <c r="H58" s="513">
        <v>0</v>
      </c>
      <c r="I58" s="930"/>
      <c r="J58" s="931"/>
      <c r="K58" s="931"/>
      <c r="L58" s="931"/>
      <c r="M58" s="931"/>
      <c r="N58" s="932"/>
      <c r="O58" s="890"/>
      <c r="P58" s="891"/>
      <c r="Q58" s="891"/>
      <c r="R58" s="891"/>
      <c r="S58" s="892"/>
    </row>
    <row r="59" spans="1:19" ht="14.25" hidden="1" customHeight="1">
      <c r="A59" s="939"/>
      <c r="B59" s="940"/>
      <c r="C59" s="940"/>
      <c r="D59" s="940"/>
      <c r="E59" s="941"/>
      <c r="F59" s="512" t="s">
        <v>510</v>
      </c>
      <c r="G59" s="513">
        <v>0</v>
      </c>
      <c r="H59" s="513">
        <v>0</v>
      </c>
      <c r="I59" s="930"/>
      <c r="J59" s="931"/>
      <c r="K59" s="931"/>
      <c r="L59" s="931"/>
      <c r="M59" s="931"/>
      <c r="N59" s="932"/>
      <c r="O59" s="890"/>
      <c r="P59" s="891"/>
      <c r="Q59" s="891"/>
      <c r="R59" s="891"/>
      <c r="S59" s="892"/>
    </row>
    <row r="60" spans="1:19" ht="14.25" hidden="1" customHeight="1">
      <c r="A60" s="939"/>
      <c r="B60" s="940"/>
      <c r="C60" s="940"/>
      <c r="D60" s="940"/>
      <c r="E60" s="941"/>
      <c r="F60" s="512" t="s">
        <v>511</v>
      </c>
      <c r="G60" s="513">
        <v>0</v>
      </c>
      <c r="H60" s="513">
        <v>0</v>
      </c>
      <c r="I60" s="930"/>
      <c r="J60" s="931"/>
      <c r="K60" s="931"/>
      <c r="L60" s="931"/>
      <c r="M60" s="931"/>
      <c r="N60" s="932"/>
      <c r="O60" s="890"/>
      <c r="P60" s="891"/>
      <c r="Q60" s="891"/>
      <c r="R60" s="891"/>
      <c r="S60" s="892"/>
    </row>
    <row r="61" spans="1:19" ht="14.25" hidden="1" customHeight="1">
      <c r="A61" s="939"/>
      <c r="B61" s="940"/>
      <c r="C61" s="940"/>
      <c r="D61" s="940"/>
      <c r="E61" s="941"/>
      <c r="F61" s="512" t="s">
        <v>69</v>
      </c>
      <c r="G61" s="513">
        <v>0</v>
      </c>
      <c r="H61" s="513">
        <v>0</v>
      </c>
      <c r="I61" s="930"/>
      <c r="J61" s="931"/>
      <c r="K61" s="931"/>
      <c r="L61" s="931"/>
      <c r="M61" s="931"/>
      <c r="N61" s="932"/>
      <c r="O61" s="890"/>
      <c r="P61" s="891"/>
      <c r="Q61" s="891"/>
      <c r="R61" s="891"/>
      <c r="S61" s="892"/>
    </row>
    <row r="62" spans="1:19" ht="14.25" hidden="1">
      <c r="A62" s="939"/>
      <c r="B62" s="940"/>
      <c r="C62" s="940"/>
      <c r="D62" s="940"/>
      <c r="E62" s="941"/>
      <c r="F62" s="512" t="s">
        <v>512</v>
      </c>
      <c r="G62" s="513">
        <v>0</v>
      </c>
      <c r="H62" s="513">
        <v>0</v>
      </c>
      <c r="I62" s="930"/>
      <c r="J62" s="931"/>
      <c r="K62" s="931"/>
      <c r="L62" s="931"/>
      <c r="M62" s="931"/>
      <c r="N62" s="932"/>
      <c r="O62" s="890"/>
      <c r="P62" s="891"/>
      <c r="Q62" s="891"/>
      <c r="R62" s="891"/>
      <c r="S62" s="892"/>
    </row>
    <row r="63" spans="1:19" ht="14.25" hidden="1">
      <c r="A63" s="939"/>
      <c r="B63" s="940"/>
      <c r="C63" s="940"/>
      <c r="D63" s="940"/>
      <c r="E63" s="941"/>
      <c r="F63" s="512" t="s">
        <v>513</v>
      </c>
      <c r="G63" s="513">
        <v>0</v>
      </c>
      <c r="H63" s="513">
        <v>0</v>
      </c>
      <c r="I63" s="930"/>
      <c r="J63" s="931"/>
      <c r="K63" s="931"/>
      <c r="L63" s="931"/>
      <c r="M63" s="931"/>
      <c r="N63" s="932"/>
      <c r="O63" s="890"/>
      <c r="P63" s="891"/>
      <c r="Q63" s="891"/>
      <c r="R63" s="891"/>
      <c r="S63" s="892"/>
    </row>
    <row r="64" spans="1:19" ht="14.25" hidden="1">
      <c r="A64" s="939"/>
      <c r="B64" s="940"/>
      <c r="C64" s="940"/>
      <c r="D64" s="940"/>
      <c r="E64" s="941"/>
      <c r="F64" s="512" t="s">
        <v>514</v>
      </c>
      <c r="G64" s="513">
        <v>0</v>
      </c>
      <c r="H64" s="513">
        <v>0</v>
      </c>
      <c r="I64" s="930"/>
      <c r="J64" s="931"/>
      <c r="K64" s="931"/>
      <c r="L64" s="931"/>
      <c r="M64" s="931"/>
      <c r="N64" s="932"/>
      <c r="O64" s="890"/>
      <c r="P64" s="891"/>
      <c r="Q64" s="891"/>
      <c r="R64" s="891"/>
      <c r="S64" s="892"/>
    </row>
    <row r="65" spans="1:19" ht="14.25" hidden="1">
      <c r="A65" s="939"/>
      <c r="B65" s="940"/>
      <c r="C65" s="940"/>
      <c r="D65" s="940"/>
      <c r="E65" s="941"/>
      <c r="F65" s="512" t="s">
        <v>193</v>
      </c>
      <c r="G65" s="513">
        <v>0</v>
      </c>
      <c r="H65" s="513">
        <v>0</v>
      </c>
      <c r="I65" s="930"/>
      <c r="J65" s="931"/>
      <c r="K65" s="931"/>
      <c r="L65" s="931"/>
      <c r="M65" s="931"/>
      <c r="N65" s="932"/>
      <c r="O65" s="890"/>
      <c r="P65" s="891"/>
      <c r="Q65" s="891"/>
      <c r="R65" s="891"/>
      <c r="S65" s="892"/>
    </row>
    <row r="66" spans="1:19" ht="14.25" hidden="1">
      <c r="A66" s="939"/>
      <c r="B66" s="940"/>
      <c r="C66" s="940"/>
      <c r="D66" s="940"/>
      <c r="E66" s="941"/>
      <c r="F66" s="512" t="s">
        <v>194</v>
      </c>
      <c r="G66" s="513">
        <v>0</v>
      </c>
      <c r="H66" s="513">
        <v>0</v>
      </c>
      <c r="I66" s="930"/>
      <c r="J66" s="931"/>
      <c r="K66" s="931"/>
      <c r="L66" s="931"/>
      <c r="M66" s="931"/>
      <c r="N66" s="932"/>
      <c r="O66" s="890"/>
      <c r="P66" s="891"/>
      <c r="Q66" s="891"/>
      <c r="R66" s="891"/>
      <c r="S66" s="892"/>
    </row>
    <row r="67" spans="1:19" ht="14.25" hidden="1">
      <c r="A67" s="896"/>
      <c r="B67" s="897"/>
      <c r="C67" s="897"/>
      <c r="D67" s="897"/>
      <c r="E67" s="898"/>
      <c r="F67" s="514" t="s">
        <v>195</v>
      </c>
      <c r="G67" s="515">
        <v>0</v>
      </c>
      <c r="H67" s="515">
        <v>0</v>
      </c>
      <c r="I67" s="933"/>
      <c r="J67" s="934"/>
      <c r="K67" s="934"/>
      <c r="L67" s="934"/>
      <c r="M67" s="934"/>
      <c r="N67" s="935"/>
      <c r="O67" s="924"/>
      <c r="P67" s="925"/>
      <c r="Q67" s="925"/>
      <c r="R67" s="925"/>
      <c r="S67" s="926"/>
    </row>
    <row r="68" spans="1:19" ht="18.75" customHeight="1">
      <c r="A68" s="927" t="s">
        <v>866</v>
      </c>
      <c r="B68" s="928"/>
      <c r="C68" s="928"/>
      <c r="D68" s="928"/>
      <c r="E68" s="928"/>
      <c r="F68" s="929"/>
      <c r="G68" s="516">
        <v>0</v>
      </c>
      <c r="H68" s="516">
        <v>0</v>
      </c>
      <c r="I68" s="936"/>
      <c r="J68" s="937"/>
      <c r="K68" s="937"/>
      <c r="L68" s="937"/>
      <c r="M68" s="937"/>
      <c r="N68" s="938"/>
      <c r="O68" s="927"/>
      <c r="P68" s="928"/>
      <c r="Q68" s="928"/>
      <c r="R68" s="928"/>
      <c r="S68" s="929"/>
    </row>
    <row r="69" spans="1:19" ht="27" customHeight="1">
      <c r="A69" s="995" t="s">
        <v>612</v>
      </c>
      <c r="B69" s="995"/>
      <c r="C69" s="995"/>
      <c r="D69" s="995"/>
      <c r="E69" s="995"/>
      <c r="F69" s="995"/>
      <c r="G69" s="995"/>
      <c r="H69" s="995"/>
      <c r="I69" s="995"/>
      <c r="J69" s="995"/>
      <c r="K69" s="995"/>
      <c r="L69" s="995"/>
      <c r="M69" s="995"/>
      <c r="N69" s="995"/>
      <c r="O69" s="995"/>
      <c r="P69" s="995"/>
      <c r="Q69" s="995"/>
      <c r="R69" s="995"/>
      <c r="S69" s="995"/>
    </row>
  </sheetData>
  <mergeCells count="116">
    <mergeCell ref="A69:S69"/>
    <mergeCell ref="B2:R5"/>
    <mergeCell ref="B20:G20"/>
    <mergeCell ref="H20:J20"/>
    <mergeCell ref="K20:N20"/>
    <mergeCell ref="O20:P20"/>
    <mergeCell ref="B39:C40"/>
    <mergeCell ref="O54:S54"/>
    <mergeCell ref="O55:S55"/>
    <mergeCell ref="O56:S56"/>
    <mergeCell ref="K16:N16"/>
    <mergeCell ref="K17:N17"/>
    <mergeCell ref="B9:G10"/>
    <mergeCell ref="B11:G11"/>
    <mergeCell ref="B12:G12"/>
    <mergeCell ref="B13:G13"/>
    <mergeCell ref="B14:G14"/>
    <mergeCell ref="B15:G15"/>
    <mergeCell ref="B16:G16"/>
    <mergeCell ref="B17:G17"/>
    <mergeCell ref="O11:P11"/>
    <mergeCell ref="K12:N12"/>
    <mergeCell ref="O12:P12"/>
    <mergeCell ref="K9:P9"/>
    <mergeCell ref="O10:P10"/>
    <mergeCell ref="O57:S57"/>
    <mergeCell ref="R29:S29"/>
    <mergeCell ref="N29:Q29"/>
    <mergeCell ref="N31:S32"/>
    <mergeCell ref="N36:Q36"/>
    <mergeCell ref="N35:Q35"/>
    <mergeCell ref="R35:S35"/>
    <mergeCell ref="N33:Q33"/>
    <mergeCell ref="R33:S33"/>
    <mergeCell ref="N34:S34"/>
    <mergeCell ref="I57:N57"/>
    <mergeCell ref="O14:P14"/>
    <mergeCell ref="K10:N10"/>
    <mergeCell ref="K14:N14"/>
    <mergeCell ref="O15:P15"/>
    <mergeCell ref="K15:N15"/>
    <mergeCell ref="B27:C28"/>
    <mergeCell ref="B29:C29"/>
    <mergeCell ref="B30:C35"/>
    <mergeCell ref="B36:C38"/>
    <mergeCell ref="B19:G19"/>
    <mergeCell ref="K18:N18"/>
    <mergeCell ref="I27:L27"/>
    <mergeCell ref="E27:H27"/>
    <mergeCell ref="B18:G18"/>
    <mergeCell ref="B43:H43"/>
    <mergeCell ref="I43:L43"/>
    <mergeCell ref="I54:N54"/>
    <mergeCell ref="I55:N55"/>
    <mergeCell ref="I56:N56"/>
    <mergeCell ref="N39:S39"/>
    <mergeCell ref="N37:S37"/>
    <mergeCell ref="N40:Q40"/>
    <mergeCell ref="R40:S40"/>
    <mergeCell ref="N38:Q38"/>
    <mergeCell ref="R38:S38"/>
    <mergeCell ref="A53:F53"/>
    <mergeCell ref="B41:C42"/>
    <mergeCell ref="O53:S53"/>
    <mergeCell ref="A54:F54"/>
    <mergeCell ref="A55:F55"/>
    <mergeCell ref="B48:O48"/>
    <mergeCell ref="R48:S48"/>
    <mergeCell ref="B49:O49"/>
    <mergeCell ref="R49:S49"/>
    <mergeCell ref="B50:O50"/>
    <mergeCell ref="R50:S50"/>
    <mergeCell ref="I58:N58"/>
    <mergeCell ref="I59:N59"/>
    <mergeCell ref="I63:N63"/>
    <mergeCell ref="I64:N64"/>
    <mergeCell ref="I65:N65"/>
    <mergeCell ref="I66:N66"/>
    <mergeCell ref="I67:N67"/>
    <mergeCell ref="I68:N68"/>
    <mergeCell ref="A56:E67"/>
    <mergeCell ref="A68:F68"/>
    <mergeCell ref="O62:S62"/>
    <mergeCell ref="O63:S63"/>
    <mergeCell ref="O64:S64"/>
    <mergeCell ref="O65:S65"/>
    <mergeCell ref="O66:S66"/>
    <mergeCell ref="O67:S67"/>
    <mergeCell ref="O68:S68"/>
    <mergeCell ref="I60:N60"/>
    <mergeCell ref="I61:N61"/>
    <mergeCell ref="I62:N62"/>
    <mergeCell ref="O58:S58"/>
    <mergeCell ref="O59:S59"/>
    <mergeCell ref="O60:S60"/>
    <mergeCell ref="O61:S61"/>
    <mergeCell ref="H9:J10"/>
    <mergeCell ref="H11:J11"/>
    <mergeCell ref="H12:J12"/>
    <mergeCell ref="H13:J13"/>
    <mergeCell ref="H14:J14"/>
    <mergeCell ref="H15:J15"/>
    <mergeCell ref="H16:J16"/>
    <mergeCell ref="H17:J17"/>
    <mergeCell ref="H18:J18"/>
    <mergeCell ref="H19:J19"/>
    <mergeCell ref="I53:N53"/>
    <mergeCell ref="O16:P16"/>
    <mergeCell ref="O17:P17"/>
    <mergeCell ref="O19:P19"/>
    <mergeCell ref="N27:S28"/>
    <mergeCell ref="K19:N19"/>
    <mergeCell ref="O18:P18"/>
    <mergeCell ref="K13:N13"/>
    <mergeCell ref="O13:P13"/>
    <mergeCell ref="K11:N11"/>
  </mergeCells>
  <phoneticPr fontId="10"/>
  <printOptions horizontalCentered="1"/>
  <pageMargins left="0.70866141732283472" right="0.70866141732283472" top="0.55118110236220474" bottom="0.55118110236220474" header="0.31496062992125984" footer="0.31496062992125984"/>
  <pageSetup paperSize="9" scale="85" orientation="portrait" r:id="rId1"/>
  <headerFoot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0"/>
  <sheetViews>
    <sheetView view="pageBreakPreview" topLeftCell="A18" zoomScaleNormal="100" zoomScaleSheetLayoutView="100" workbookViewId="0">
      <selection activeCell="A30" sqref="A30"/>
    </sheetView>
  </sheetViews>
  <sheetFormatPr defaultColWidth="9" defaultRowHeight="13.5"/>
  <cols>
    <col min="1" max="1" width="2.125" style="181" customWidth="1"/>
    <col min="2" max="2" width="14.125" style="181" customWidth="1"/>
    <col min="3" max="4" width="10" style="181" customWidth="1"/>
    <col min="5" max="5" width="11.5" style="181" customWidth="1"/>
    <col min="6" max="6" width="10.125" style="181" customWidth="1"/>
    <col min="7" max="7" width="10" style="181" customWidth="1"/>
    <col min="8" max="9" width="11.125" style="181" customWidth="1"/>
    <col min="10" max="16384" width="9" style="181"/>
  </cols>
  <sheetData>
    <row r="1" spans="1:9" ht="14.25" hidden="1">
      <c r="B1" s="1031" t="s">
        <v>492</v>
      </c>
      <c r="C1" s="1031"/>
      <c r="D1" s="1031"/>
      <c r="E1" s="1031" t="s">
        <v>493</v>
      </c>
      <c r="F1" s="1031"/>
      <c r="G1" s="1031"/>
      <c r="H1" s="1031"/>
    </row>
    <row r="2" spans="1:9" ht="21" hidden="1" customHeight="1">
      <c r="B2" s="227"/>
      <c r="C2" s="1032" t="s">
        <v>98</v>
      </c>
      <c r="D2" s="1033"/>
      <c r="E2" s="227"/>
      <c r="F2" s="1034" t="s">
        <v>494</v>
      </c>
      <c r="G2" s="1034"/>
      <c r="H2" s="1034"/>
    </row>
    <row r="3" spans="1:9" ht="21" hidden="1" customHeight="1">
      <c r="B3" s="228"/>
      <c r="C3" s="1028" t="s">
        <v>495</v>
      </c>
      <c r="D3" s="1029"/>
      <c r="E3" s="228"/>
      <c r="F3" s="1030" t="s">
        <v>496</v>
      </c>
      <c r="G3" s="1030"/>
      <c r="H3" s="1030"/>
    </row>
    <row r="4" spans="1:9" ht="21" hidden="1" customHeight="1">
      <c r="B4" s="228"/>
      <c r="C4" s="1028" t="s">
        <v>497</v>
      </c>
      <c r="D4" s="1029"/>
      <c r="E4" s="228"/>
      <c r="F4" s="1030" t="s">
        <v>515</v>
      </c>
      <c r="G4" s="1030"/>
      <c r="H4" s="1030"/>
    </row>
    <row r="5" spans="1:9" ht="21" hidden="1" customHeight="1">
      <c r="B5" s="228"/>
      <c r="C5" s="1028" t="s">
        <v>94</v>
      </c>
      <c r="D5" s="1029"/>
      <c r="E5" s="228"/>
      <c r="F5" s="1030" t="s">
        <v>498</v>
      </c>
      <c r="G5" s="1030"/>
      <c r="H5" s="1030"/>
    </row>
    <row r="6" spans="1:9" ht="21" hidden="1" customHeight="1">
      <c r="B6" s="228"/>
      <c r="C6" s="1028" t="s">
        <v>499</v>
      </c>
      <c r="D6" s="1029"/>
      <c r="E6" s="229"/>
      <c r="F6" s="1030" t="s">
        <v>516</v>
      </c>
      <c r="G6" s="1030"/>
      <c r="H6" s="1030"/>
    </row>
    <row r="7" spans="1:9" ht="21" hidden="1" customHeight="1">
      <c r="B7" s="230"/>
      <c r="C7" s="1027" t="s">
        <v>500</v>
      </c>
      <c r="D7" s="1027"/>
      <c r="E7" s="231"/>
      <c r="F7" s="1027" t="s">
        <v>501</v>
      </c>
      <c r="G7" s="1027"/>
      <c r="H7" s="1027"/>
    </row>
    <row r="8" spans="1:9" ht="14.25" hidden="1">
      <c r="B8" s="78" t="s">
        <v>529</v>
      </c>
      <c r="C8" s="232"/>
      <c r="D8" s="233"/>
      <c r="E8" s="78"/>
      <c r="F8" s="78" t="s">
        <v>517</v>
      </c>
      <c r="G8" s="233"/>
      <c r="H8" s="233"/>
    </row>
    <row r="9" spans="1:9" ht="7.5" customHeight="1">
      <c r="B9" s="78"/>
      <c r="C9" s="232"/>
      <c r="D9" s="233"/>
      <c r="E9" s="78"/>
      <c r="F9" s="78"/>
      <c r="G9" s="233"/>
      <c r="H9" s="233"/>
    </row>
    <row r="10" spans="1:9" ht="14.25">
      <c r="A10" s="77" t="s">
        <v>502</v>
      </c>
      <c r="I10" s="234"/>
    </row>
    <row r="11" spans="1:9" ht="14.25">
      <c r="A11" s="77"/>
      <c r="B11" s="235" t="s">
        <v>327</v>
      </c>
      <c r="F11" s="235" t="s">
        <v>334</v>
      </c>
      <c r="I11" s="234"/>
    </row>
    <row r="12" spans="1:9" ht="18" customHeight="1">
      <c r="A12" s="236"/>
      <c r="B12" s="187" t="s">
        <v>328</v>
      </c>
      <c r="C12" s="1048" t="s">
        <v>329</v>
      </c>
      <c r="D12" s="1055"/>
      <c r="E12" s="237"/>
      <c r="F12" s="1048" t="s">
        <v>328</v>
      </c>
      <c r="G12" s="1049"/>
      <c r="H12" s="1053" t="s">
        <v>329</v>
      </c>
      <c r="I12" s="1054"/>
    </row>
    <row r="13" spans="1:9" ht="21.75" customHeight="1">
      <c r="A13" s="236"/>
      <c r="B13" s="238" t="s">
        <v>330</v>
      </c>
      <c r="C13" s="191" t="s">
        <v>270</v>
      </c>
      <c r="D13" s="192" t="s">
        <v>272</v>
      </c>
      <c r="E13" s="1038"/>
      <c r="F13" s="1039" t="s">
        <v>335</v>
      </c>
      <c r="G13" s="1056"/>
      <c r="H13" s="198" t="s">
        <v>340</v>
      </c>
      <c r="I13" s="199" t="s">
        <v>339</v>
      </c>
    </row>
    <row r="14" spans="1:9" ht="21.75" customHeight="1">
      <c r="A14" s="236"/>
      <c r="B14" s="239" t="s">
        <v>331</v>
      </c>
      <c r="C14" s="193" t="s">
        <v>270</v>
      </c>
      <c r="D14" s="194" t="s">
        <v>272</v>
      </c>
      <c r="E14" s="1038"/>
      <c r="F14" s="1057" t="s">
        <v>336</v>
      </c>
      <c r="G14" s="1058"/>
      <c r="H14" s="198" t="s">
        <v>340</v>
      </c>
      <c r="I14" s="199" t="s">
        <v>339</v>
      </c>
    </row>
    <row r="15" spans="1:9" ht="24" customHeight="1">
      <c r="A15" s="236"/>
      <c r="B15" s="255" t="s">
        <v>332</v>
      </c>
      <c r="C15" s="193" t="s">
        <v>270</v>
      </c>
      <c r="D15" s="194" t="s">
        <v>272</v>
      </c>
      <c r="E15" s="237"/>
      <c r="F15" s="1039" t="s">
        <v>337</v>
      </c>
      <c r="G15" s="1056"/>
      <c r="H15" s="198" t="s">
        <v>340</v>
      </c>
      <c r="I15" s="199" t="s">
        <v>339</v>
      </c>
    </row>
    <row r="16" spans="1:9" ht="21" customHeight="1">
      <c r="A16" s="236"/>
      <c r="B16" s="240" t="s">
        <v>333</v>
      </c>
      <c r="C16" s="188" t="s">
        <v>270</v>
      </c>
      <c r="D16" s="189" t="s">
        <v>272</v>
      </c>
      <c r="E16" s="237"/>
      <c r="F16" s="1048" t="s">
        <v>338</v>
      </c>
      <c r="G16" s="1049"/>
      <c r="H16" s="272" t="s">
        <v>340</v>
      </c>
      <c r="I16" s="273" t="s">
        <v>339</v>
      </c>
    </row>
    <row r="17" spans="1:9" ht="21" customHeight="1">
      <c r="A17" s="236"/>
      <c r="B17" s="241"/>
      <c r="C17" s="233"/>
      <c r="D17" s="233"/>
      <c r="E17" s="233"/>
      <c r="F17" s="1047"/>
      <c r="G17" s="1047"/>
      <c r="H17" s="233"/>
      <c r="I17" s="233"/>
    </row>
    <row r="18" spans="1:9" ht="6.75" customHeight="1">
      <c r="A18" s="232"/>
      <c r="B18" s="233"/>
      <c r="C18" s="232"/>
      <c r="D18" s="232"/>
      <c r="E18" s="232"/>
      <c r="F18" s="232"/>
      <c r="G18" s="232"/>
      <c r="H18" s="236"/>
      <c r="I18" s="242"/>
    </row>
    <row r="19" spans="1:9" ht="14.25">
      <c r="A19" s="77" t="s">
        <v>503</v>
      </c>
      <c r="I19" s="454" t="s">
        <v>972</v>
      </c>
    </row>
    <row r="20" spans="1:9" ht="15.75" customHeight="1">
      <c r="A20" s="236"/>
      <c r="B20" s="197" t="s">
        <v>135</v>
      </c>
      <c r="C20" s="1039" t="s">
        <v>137</v>
      </c>
      <c r="D20" s="1040"/>
      <c r="E20" s="197" t="s">
        <v>139</v>
      </c>
      <c r="F20" s="197" t="s">
        <v>141</v>
      </c>
      <c r="G20" s="1041" t="s">
        <v>143</v>
      </c>
      <c r="H20" s="1041"/>
      <c r="I20" s="1041"/>
    </row>
    <row r="21" spans="1:9" ht="14.25">
      <c r="A21" s="236"/>
      <c r="B21" s="190" t="s">
        <v>136</v>
      </c>
      <c r="C21" s="1042" t="s">
        <v>138</v>
      </c>
      <c r="D21" s="1043"/>
      <c r="E21" s="190" t="s">
        <v>140</v>
      </c>
      <c r="F21" s="190" t="s">
        <v>142</v>
      </c>
      <c r="G21" s="1041"/>
      <c r="H21" s="1041"/>
      <c r="I21" s="1041"/>
    </row>
    <row r="22" spans="1:9" ht="22.5" customHeight="1">
      <c r="A22" s="236"/>
      <c r="B22" s="195" t="s">
        <v>144</v>
      </c>
      <c r="C22" s="1044"/>
      <c r="D22" s="1045"/>
      <c r="E22" s="195"/>
      <c r="F22" s="195"/>
      <c r="G22" s="1046"/>
      <c r="H22" s="1046"/>
      <c r="I22" s="1046"/>
    </row>
    <row r="23" spans="1:9" ht="22.5" customHeight="1">
      <c r="A23" s="236"/>
      <c r="B23" s="196" t="s">
        <v>145</v>
      </c>
      <c r="C23" s="1035"/>
      <c r="D23" s="1036"/>
      <c r="E23" s="196"/>
      <c r="F23" s="196"/>
      <c r="G23" s="1037"/>
      <c r="H23" s="1037"/>
      <c r="I23" s="1037"/>
    </row>
    <row r="24" spans="1:9" ht="22.5" customHeight="1">
      <c r="A24" s="236"/>
      <c r="B24" s="239" t="s">
        <v>146</v>
      </c>
      <c r="C24" s="1035"/>
      <c r="D24" s="1036"/>
      <c r="E24" s="239"/>
      <c r="F24" s="196"/>
      <c r="G24" s="1037"/>
      <c r="H24" s="1037"/>
      <c r="I24" s="1037"/>
    </row>
    <row r="25" spans="1:9" ht="22.5" customHeight="1">
      <c r="A25" s="243"/>
      <c r="B25" s="244"/>
      <c r="C25" s="1050"/>
      <c r="D25" s="1051"/>
      <c r="E25" s="244"/>
      <c r="F25" s="244"/>
      <c r="G25" s="1052"/>
      <c r="H25" s="1052"/>
      <c r="I25" s="1052"/>
    </row>
    <row r="26" spans="1:9">
      <c r="A26" s="78" t="s">
        <v>147</v>
      </c>
      <c r="B26" s="651"/>
    </row>
    <row r="27" spans="1:9">
      <c r="A27" s="78" t="s">
        <v>148</v>
      </c>
    </row>
    <row r="28" spans="1:9" ht="7.5" customHeight="1"/>
    <row r="29" spans="1:9" ht="14.25">
      <c r="A29" s="77" t="s">
        <v>973</v>
      </c>
      <c r="B29" s="245"/>
      <c r="C29" s="245"/>
      <c r="D29" s="245"/>
      <c r="E29" s="245"/>
      <c r="F29" s="245"/>
    </row>
    <row r="30" spans="1:9" ht="14.25">
      <c r="B30" s="77" t="s">
        <v>149</v>
      </c>
      <c r="C30" s="245"/>
      <c r="D30" s="245"/>
      <c r="E30" s="245"/>
      <c r="F30" s="245"/>
      <c r="G30" s="245"/>
    </row>
    <row r="31" spans="1:9" s="246" customFormat="1" ht="14.25">
      <c r="B31" s="683" t="s">
        <v>150</v>
      </c>
      <c r="C31" s="1041" t="s">
        <v>151</v>
      </c>
      <c r="D31" s="1041"/>
      <c r="E31" s="683" t="s">
        <v>158</v>
      </c>
      <c r="F31" s="683" t="s">
        <v>152</v>
      </c>
      <c r="G31" s="683" t="s">
        <v>153</v>
      </c>
      <c r="H31" s="1041" t="s">
        <v>154</v>
      </c>
      <c r="I31" s="1041"/>
    </row>
    <row r="32" spans="1:9" ht="20.25" customHeight="1">
      <c r="B32" s="684"/>
      <c r="C32" s="1046"/>
      <c r="D32" s="1046"/>
      <c r="E32" s="684"/>
      <c r="F32" s="684"/>
      <c r="G32" s="684"/>
      <c r="H32" s="1046"/>
      <c r="I32" s="1046"/>
    </row>
    <row r="33" spans="2:9" ht="20.25" customHeight="1">
      <c r="B33" s="685"/>
      <c r="C33" s="1037"/>
      <c r="D33" s="1037"/>
      <c r="E33" s="685"/>
      <c r="F33" s="685"/>
      <c r="G33" s="685"/>
      <c r="H33" s="1037"/>
      <c r="I33" s="1037"/>
    </row>
    <row r="34" spans="2:9" ht="20.25" customHeight="1">
      <c r="B34" s="685"/>
      <c r="C34" s="1037"/>
      <c r="D34" s="1037"/>
      <c r="E34" s="685"/>
      <c r="F34" s="685"/>
      <c r="G34" s="685"/>
      <c r="H34" s="1037"/>
      <c r="I34" s="1037"/>
    </row>
    <row r="35" spans="2:9" ht="20.25" customHeight="1">
      <c r="B35" s="686"/>
      <c r="C35" s="1052"/>
      <c r="D35" s="1052"/>
      <c r="E35" s="686"/>
      <c r="F35" s="686"/>
      <c r="G35" s="686"/>
      <c r="H35" s="1052"/>
      <c r="I35" s="1052"/>
    </row>
    <row r="36" spans="2:9" ht="11.25" customHeight="1">
      <c r="B36" s="243"/>
      <c r="C36" s="233"/>
      <c r="D36" s="233"/>
      <c r="E36" s="243"/>
      <c r="F36" s="243"/>
      <c r="G36" s="243"/>
      <c r="H36" s="233"/>
      <c r="I36" s="233"/>
    </row>
    <row r="37" spans="2:9" ht="14.25">
      <c r="B37" s="77" t="s">
        <v>159</v>
      </c>
      <c r="C37" s="245"/>
      <c r="E37" s="245"/>
      <c r="F37" s="245"/>
      <c r="G37" s="245"/>
      <c r="H37" s="245"/>
    </row>
    <row r="38" spans="2:9" s="246" customFormat="1" ht="14.25">
      <c r="B38" s="683" t="s">
        <v>150</v>
      </c>
      <c r="C38" s="1041" t="s">
        <v>151</v>
      </c>
      <c r="D38" s="1041"/>
      <c r="E38" s="683" t="s">
        <v>158</v>
      </c>
      <c r="F38" s="683" t="s">
        <v>152</v>
      </c>
      <c r="G38" s="683" t="s">
        <v>153</v>
      </c>
      <c r="H38" s="1041" t="s">
        <v>154</v>
      </c>
      <c r="I38" s="1041"/>
    </row>
    <row r="39" spans="2:9" ht="21" customHeight="1">
      <c r="B39" s="684"/>
      <c r="C39" s="1046"/>
      <c r="D39" s="1046"/>
      <c r="E39" s="684"/>
      <c r="F39" s="684"/>
      <c r="G39" s="684"/>
      <c r="H39" s="1046"/>
      <c r="I39" s="1046"/>
    </row>
    <row r="40" spans="2:9" ht="21" customHeight="1">
      <c r="B40" s="685"/>
      <c r="C40" s="1037"/>
      <c r="D40" s="1037"/>
      <c r="E40" s="685"/>
      <c r="F40" s="685"/>
      <c r="G40" s="685"/>
      <c r="H40" s="1037"/>
      <c r="I40" s="1037"/>
    </row>
    <row r="41" spans="2:9" ht="21" customHeight="1">
      <c r="B41" s="685"/>
      <c r="C41" s="1037"/>
      <c r="D41" s="1037"/>
      <c r="E41" s="685"/>
      <c r="F41" s="685"/>
      <c r="G41" s="685"/>
      <c r="H41" s="1037"/>
      <c r="I41" s="1037"/>
    </row>
    <row r="42" spans="2:9" ht="21" customHeight="1">
      <c r="B42" s="686"/>
      <c r="C42" s="1052"/>
      <c r="D42" s="1052"/>
      <c r="E42" s="686"/>
      <c r="F42" s="686"/>
      <c r="G42" s="686"/>
      <c r="H42" s="1052"/>
      <c r="I42" s="1052"/>
    </row>
    <row r="43" spans="2:9">
      <c r="B43" s="78" t="s">
        <v>155</v>
      </c>
      <c r="C43" s="245"/>
      <c r="D43" s="245"/>
      <c r="E43" s="245"/>
      <c r="F43" s="245"/>
      <c r="G43" s="245"/>
    </row>
    <row r="44" spans="2:9" ht="6.75" customHeight="1">
      <c r="B44" s="78"/>
      <c r="C44" s="245"/>
      <c r="D44" s="245"/>
      <c r="E44" s="245"/>
      <c r="F44" s="245"/>
      <c r="G44" s="245"/>
    </row>
    <row r="45" spans="2:9" ht="14.25">
      <c r="B45" s="77" t="s">
        <v>160</v>
      </c>
      <c r="C45" s="245"/>
      <c r="D45" s="245"/>
      <c r="E45" s="245"/>
      <c r="F45" s="245"/>
      <c r="G45" s="245"/>
    </row>
    <row r="46" spans="2:9" ht="21.75" customHeight="1">
      <c r="B46" s="247" t="s">
        <v>156</v>
      </c>
      <c r="C46" s="248"/>
      <c r="D46" s="248"/>
      <c r="E46" s="248"/>
      <c r="F46" s="248"/>
      <c r="G46" s="248"/>
      <c r="H46" s="249"/>
      <c r="I46" s="250"/>
    </row>
    <row r="47" spans="2:9" ht="21.75" customHeight="1">
      <c r="B47" s="251" t="s">
        <v>157</v>
      </c>
      <c r="C47" s="252"/>
      <c r="D47" s="252"/>
      <c r="E47" s="252"/>
      <c r="F47" s="252"/>
      <c r="G47" s="252"/>
      <c r="H47" s="253"/>
      <c r="I47" s="254"/>
    </row>
    <row r="48" spans="2:9" ht="14.25">
      <c r="B48" s="77"/>
      <c r="C48" s="245"/>
      <c r="D48" s="245"/>
      <c r="E48" s="245"/>
      <c r="F48" s="245"/>
      <c r="G48" s="245"/>
    </row>
    <row r="49" spans="1:6" ht="14.25">
      <c r="A49" s="77"/>
      <c r="B49" s="245"/>
      <c r="C49" s="245"/>
      <c r="D49" s="245"/>
      <c r="E49" s="245"/>
      <c r="F49" s="245"/>
    </row>
    <row r="50" spans="1:6">
      <c r="A50" s="245"/>
      <c r="B50" s="245"/>
    </row>
    <row r="51" spans="1:6">
      <c r="A51" s="245"/>
      <c r="B51" s="245"/>
    </row>
    <row r="52" spans="1:6">
      <c r="A52" s="245"/>
      <c r="B52" s="245"/>
    </row>
    <row r="53" spans="1:6">
      <c r="A53" s="245"/>
      <c r="B53" s="245"/>
    </row>
    <row r="54" spans="1:6">
      <c r="A54" s="245"/>
      <c r="B54" s="245"/>
    </row>
    <row r="55" spans="1:6">
      <c r="A55" s="245"/>
      <c r="B55" s="245"/>
    </row>
    <row r="56" spans="1:6">
      <c r="A56" s="245"/>
      <c r="B56" s="245"/>
    </row>
    <row r="57" spans="1:6">
      <c r="A57" s="245"/>
      <c r="B57" s="245"/>
    </row>
    <row r="58" spans="1:6">
      <c r="A58" s="245"/>
      <c r="B58" s="245"/>
    </row>
    <row r="59" spans="1:6">
      <c r="A59" s="245"/>
      <c r="B59" s="245"/>
    </row>
    <row r="60" spans="1:6">
      <c r="A60" s="245"/>
      <c r="B60" s="245"/>
    </row>
    <row r="61" spans="1:6">
      <c r="A61" s="245"/>
      <c r="B61" s="245"/>
    </row>
    <row r="62" spans="1:6">
      <c r="A62" s="245"/>
      <c r="B62" s="245"/>
    </row>
    <row r="63" spans="1:6">
      <c r="A63" s="245"/>
      <c r="B63" s="245"/>
    </row>
    <row r="64" spans="1:6">
      <c r="A64" s="245"/>
      <c r="B64" s="245"/>
    </row>
    <row r="65" spans="1:2">
      <c r="A65" s="245"/>
      <c r="B65" s="245"/>
    </row>
    <row r="66" spans="1:2">
      <c r="A66" s="245"/>
      <c r="B66" s="245"/>
    </row>
    <row r="67" spans="1:2">
      <c r="A67" s="245"/>
      <c r="B67" s="245"/>
    </row>
    <row r="68" spans="1:2">
      <c r="A68" s="245"/>
      <c r="B68" s="245"/>
    </row>
    <row r="69" spans="1:2">
      <c r="A69" s="245"/>
      <c r="B69" s="245"/>
    </row>
    <row r="70" spans="1:2">
      <c r="A70" s="245"/>
      <c r="B70" s="245"/>
    </row>
  </sheetData>
  <mergeCells count="54">
    <mergeCell ref="H12:I12"/>
    <mergeCell ref="C39:D39"/>
    <mergeCell ref="H39:I39"/>
    <mergeCell ref="C40:D40"/>
    <mergeCell ref="H40:I40"/>
    <mergeCell ref="C34:D34"/>
    <mergeCell ref="F12:G12"/>
    <mergeCell ref="C12:D12"/>
    <mergeCell ref="F13:G13"/>
    <mergeCell ref="F14:G14"/>
    <mergeCell ref="F15:G15"/>
    <mergeCell ref="C35:D35"/>
    <mergeCell ref="H35:I35"/>
    <mergeCell ref="C38:D38"/>
    <mergeCell ref="H38:I38"/>
    <mergeCell ref="C24:D24"/>
    <mergeCell ref="C42:D42"/>
    <mergeCell ref="H42:I42"/>
    <mergeCell ref="C41:D41"/>
    <mergeCell ref="H41:I41"/>
    <mergeCell ref="C32:D32"/>
    <mergeCell ref="H32:I32"/>
    <mergeCell ref="C33:D33"/>
    <mergeCell ref="H33:I33"/>
    <mergeCell ref="H34:I34"/>
    <mergeCell ref="G24:I24"/>
    <mergeCell ref="C25:D25"/>
    <mergeCell ref="G25:I25"/>
    <mergeCell ref="C31:D31"/>
    <mergeCell ref="H31:I31"/>
    <mergeCell ref="C23:D23"/>
    <mergeCell ref="G23:I23"/>
    <mergeCell ref="E13:E14"/>
    <mergeCell ref="C20:D20"/>
    <mergeCell ref="G20:I21"/>
    <mergeCell ref="C21:D21"/>
    <mergeCell ref="C22:D22"/>
    <mergeCell ref="G22:I22"/>
    <mergeCell ref="F17:G17"/>
    <mergeCell ref="F16:G16"/>
    <mergeCell ref="B1:D1"/>
    <mergeCell ref="E1:H1"/>
    <mergeCell ref="C2:D2"/>
    <mergeCell ref="F2:H2"/>
    <mergeCell ref="C3:D3"/>
    <mergeCell ref="F3:H3"/>
    <mergeCell ref="C7:D7"/>
    <mergeCell ref="F7:H7"/>
    <mergeCell ref="C4:D4"/>
    <mergeCell ref="F4:H4"/>
    <mergeCell ref="C5:D5"/>
    <mergeCell ref="F5:H5"/>
    <mergeCell ref="C6:D6"/>
    <mergeCell ref="F6:H6"/>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6"/>
  <sheetViews>
    <sheetView view="pageBreakPreview" topLeftCell="C1" zoomScale="75" zoomScaleNormal="100" zoomScaleSheetLayoutView="75" workbookViewId="0">
      <selection activeCell="J30" sqref="J30"/>
    </sheetView>
  </sheetViews>
  <sheetFormatPr defaultColWidth="9" defaultRowHeight="13.5"/>
  <cols>
    <col min="1" max="1" width="0" style="352" hidden="1" customWidth="1"/>
    <col min="2" max="2" width="5.125" style="352" hidden="1" customWidth="1"/>
    <col min="3" max="3" width="7.375" style="352" customWidth="1"/>
    <col min="4" max="4" width="15.5" style="352" customWidth="1"/>
    <col min="5" max="5" width="16.625" style="352" customWidth="1"/>
    <col min="6" max="6" width="15.75" style="352" customWidth="1"/>
    <col min="7" max="7" width="2.125" style="352" customWidth="1"/>
    <col min="8" max="8" width="13.875" style="352" customWidth="1"/>
    <col min="9" max="9" width="5.375" style="352" customWidth="1"/>
    <col min="10" max="10" width="14.125" style="352" customWidth="1"/>
    <col min="11" max="11" width="9" style="352"/>
    <col min="12" max="12" width="14.375" style="352" customWidth="1"/>
    <col min="13" max="13" width="8.875" style="352" customWidth="1"/>
    <col min="14" max="14" width="7.25" style="352" customWidth="1"/>
    <col min="15" max="15" width="5.25" style="352" customWidth="1"/>
    <col min="16" max="16" width="7.25" style="352" customWidth="1"/>
    <col min="17" max="17" width="11.5" style="352" hidden="1" customWidth="1"/>
    <col min="18" max="16384" width="9" style="352"/>
  </cols>
  <sheetData>
    <row r="1" spans="1:18" ht="14.25">
      <c r="C1" s="517" t="s">
        <v>761</v>
      </c>
      <c r="D1" s="518"/>
      <c r="E1" s="518"/>
      <c r="F1" s="518"/>
      <c r="G1" s="518"/>
      <c r="H1" s="518"/>
      <c r="I1" s="518"/>
      <c r="J1" s="518"/>
      <c r="K1" s="518"/>
      <c r="N1" s="518"/>
      <c r="O1" s="518"/>
      <c r="P1" s="518"/>
      <c r="Q1" s="518"/>
    </row>
    <row r="2" spans="1:18" ht="7.5" customHeight="1" thickBot="1">
      <c r="C2" s="517" t="s">
        <v>698</v>
      </c>
      <c r="D2" s="518"/>
      <c r="E2" s="518"/>
      <c r="F2" s="518"/>
      <c r="G2" s="518"/>
      <c r="H2" s="518"/>
      <c r="I2" s="518"/>
      <c r="J2" s="518"/>
      <c r="K2" s="518"/>
      <c r="N2" s="518"/>
      <c r="O2" s="518"/>
      <c r="P2" s="518"/>
      <c r="Q2" s="518"/>
    </row>
    <row r="3" spans="1:18" ht="29.25" customHeight="1" thickBot="1">
      <c r="C3" s="519"/>
      <c r="D3" s="520"/>
      <c r="E3" s="520"/>
      <c r="F3" s="520"/>
      <c r="G3" s="520"/>
      <c r="H3" s="1072" t="s">
        <v>974</v>
      </c>
      <c r="I3" s="1073"/>
      <c r="J3" s="1074"/>
      <c r="K3" s="1061" t="s">
        <v>360</v>
      </c>
      <c r="L3" s="1075" t="s">
        <v>924</v>
      </c>
      <c r="M3" s="1076"/>
      <c r="N3" s="1070" t="s">
        <v>846</v>
      </c>
      <c r="O3" s="1070"/>
      <c r="P3" s="1071"/>
      <c r="Q3" s="1068" t="s">
        <v>848</v>
      </c>
      <c r="R3" s="629"/>
    </row>
    <row r="4" spans="1:18" ht="20.25" customHeight="1">
      <c r="A4" s="1060" t="s">
        <v>246</v>
      </c>
      <c r="B4" s="1060" t="s">
        <v>762</v>
      </c>
      <c r="C4" s="1062" t="s">
        <v>126</v>
      </c>
      <c r="D4" s="1063" t="s">
        <v>359</v>
      </c>
      <c r="E4" s="1063" t="s">
        <v>554</v>
      </c>
      <c r="F4" s="1063" t="s">
        <v>699</v>
      </c>
      <c r="G4" s="1063"/>
      <c r="H4" s="1064" t="s">
        <v>588</v>
      </c>
      <c r="I4" s="1065"/>
      <c r="J4" s="1063" t="s">
        <v>700</v>
      </c>
      <c r="K4" s="1061"/>
      <c r="L4" s="1077" t="s">
        <v>925</v>
      </c>
      <c r="M4" s="1077" t="s">
        <v>926</v>
      </c>
      <c r="N4" s="1067" t="s">
        <v>94</v>
      </c>
      <c r="O4" s="1067" t="s">
        <v>965</v>
      </c>
      <c r="P4" s="1067" t="s">
        <v>702</v>
      </c>
      <c r="Q4" s="1069"/>
      <c r="R4" s="1066" t="s">
        <v>869</v>
      </c>
    </row>
    <row r="5" spans="1:18" ht="33.75">
      <c r="A5" s="1060"/>
      <c r="B5" s="1060"/>
      <c r="C5" s="1062"/>
      <c r="D5" s="1063"/>
      <c r="E5" s="1063"/>
      <c r="F5" s="1063" t="s">
        <v>704</v>
      </c>
      <c r="G5" s="1063"/>
      <c r="H5" s="525"/>
      <c r="I5" s="526" t="s">
        <v>868</v>
      </c>
      <c r="J5" s="1063"/>
      <c r="K5" s="1061"/>
      <c r="L5" s="1078"/>
      <c r="M5" s="1078"/>
      <c r="N5" s="1067"/>
      <c r="O5" s="1067"/>
      <c r="P5" s="1067"/>
      <c r="Q5" s="1069"/>
      <c r="R5" s="1066"/>
    </row>
    <row r="6" spans="1:18" ht="26.25" customHeight="1">
      <c r="A6" s="459"/>
      <c r="B6" s="459"/>
      <c r="C6" s="595" t="s">
        <v>705</v>
      </c>
      <c r="D6" s="521"/>
      <c r="E6" s="522"/>
      <c r="F6" s="1059"/>
      <c r="G6" s="1059"/>
      <c r="H6" s="618"/>
      <c r="I6" s="587"/>
      <c r="J6" s="594"/>
      <c r="K6" s="572"/>
      <c r="L6" s="459"/>
      <c r="M6" s="459"/>
      <c r="N6" s="590" t="s">
        <v>706</v>
      </c>
      <c r="O6" s="590" t="s">
        <v>706</v>
      </c>
      <c r="P6" s="590"/>
      <c r="Q6" s="523" t="str">
        <f t="shared" ref="Q6:Q37" si="0">IF(I6="有","○",IF(OR(O6="○",P6="○"),"○","×"))</f>
        <v>×</v>
      </c>
      <c r="R6" s="628"/>
    </row>
    <row r="7" spans="1:18" ht="26.25" customHeight="1">
      <c r="A7" s="459"/>
      <c r="B7" s="459"/>
      <c r="C7" s="595" t="s">
        <v>708</v>
      </c>
      <c r="D7" s="521"/>
      <c r="E7" s="522"/>
      <c r="F7" s="1059"/>
      <c r="G7" s="1059"/>
      <c r="H7" s="618"/>
      <c r="I7" s="587"/>
      <c r="J7" s="594"/>
      <c r="K7" s="572"/>
      <c r="L7" s="459"/>
      <c r="M7" s="664"/>
      <c r="N7" s="590"/>
      <c r="O7" s="590"/>
      <c r="P7" s="590"/>
      <c r="Q7" s="523" t="str">
        <f t="shared" si="0"/>
        <v>×</v>
      </c>
      <c r="R7" s="628"/>
    </row>
    <row r="8" spans="1:18" ht="26.25" customHeight="1">
      <c r="A8" s="459"/>
      <c r="B8" s="493"/>
      <c r="C8" s="595" t="s">
        <v>710</v>
      </c>
      <c r="D8" s="521"/>
      <c r="E8" s="522"/>
      <c r="F8" s="1059"/>
      <c r="G8" s="1059"/>
      <c r="H8" s="618"/>
      <c r="I8" s="587"/>
      <c r="J8" s="594"/>
      <c r="K8" s="572"/>
      <c r="L8" s="459"/>
      <c r="M8" s="664"/>
      <c r="N8" s="590"/>
      <c r="O8" s="590"/>
      <c r="P8" s="590"/>
      <c r="Q8" s="523" t="str">
        <f t="shared" si="0"/>
        <v>×</v>
      </c>
      <c r="R8" s="628"/>
    </row>
    <row r="9" spans="1:18" ht="26.25" customHeight="1">
      <c r="A9" s="459"/>
      <c r="B9" s="493"/>
      <c r="C9" s="595" t="s">
        <v>711</v>
      </c>
      <c r="D9" s="521"/>
      <c r="E9" s="522"/>
      <c r="F9" s="1059"/>
      <c r="G9" s="1059"/>
      <c r="H9" s="618"/>
      <c r="I9" s="587"/>
      <c r="J9" s="594"/>
      <c r="K9" s="572"/>
      <c r="L9" s="459"/>
      <c r="M9" s="664"/>
      <c r="N9" s="590"/>
      <c r="O9" s="590"/>
      <c r="P9" s="590"/>
      <c r="Q9" s="523" t="str">
        <f t="shared" si="0"/>
        <v>×</v>
      </c>
      <c r="R9" s="628"/>
    </row>
    <row r="10" spans="1:18" ht="26.25" customHeight="1">
      <c r="A10" s="459"/>
      <c r="B10" s="493"/>
      <c r="C10" s="595" t="s">
        <v>712</v>
      </c>
      <c r="D10" s="521"/>
      <c r="E10" s="522"/>
      <c r="F10" s="1059"/>
      <c r="G10" s="1059"/>
      <c r="H10" s="618"/>
      <c r="I10" s="587"/>
      <c r="J10" s="594"/>
      <c r="K10" s="572"/>
      <c r="L10" s="459"/>
      <c r="M10" s="664"/>
      <c r="N10" s="590"/>
      <c r="O10" s="590"/>
      <c r="P10" s="590"/>
      <c r="Q10" s="523" t="str">
        <f t="shared" si="0"/>
        <v>×</v>
      </c>
      <c r="R10" s="628"/>
    </row>
    <row r="11" spans="1:18" ht="26.25" customHeight="1">
      <c r="A11" s="459"/>
      <c r="B11" s="493"/>
      <c r="C11" s="595" t="s">
        <v>713</v>
      </c>
      <c r="D11" s="521"/>
      <c r="E11" s="522"/>
      <c r="F11" s="1059"/>
      <c r="G11" s="1059"/>
      <c r="H11" s="618"/>
      <c r="I11" s="587"/>
      <c r="J11" s="594"/>
      <c r="K11" s="572"/>
      <c r="L11" s="459"/>
      <c r="M11" s="664"/>
      <c r="N11" s="590"/>
      <c r="O11" s="590"/>
      <c r="P11" s="590"/>
      <c r="Q11" s="523" t="str">
        <f t="shared" si="0"/>
        <v>×</v>
      </c>
      <c r="R11" s="628"/>
    </row>
    <row r="12" spans="1:18" ht="26.25" customHeight="1">
      <c r="A12" s="459"/>
      <c r="B12" s="493"/>
      <c r="C12" s="595" t="s">
        <v>714</v>
      </c>
      <c r="D12" s="521"/>
      <c r="E12" s="522"/>
      <c r="F12" s="1059"/>
      <c r="G12" s="1059"/>
      <c r="H12" s="618"/>
      <c r="I12" s="587"/>
      <c r="J12" s="594"/>
      <c r="K12" s="572"/>
      <c r="L12" s="459"/>
      <c r="M12" s="664"/>
      <c r="N12" s="590"/>
      <c r="O12" s="590"/>
      <c r="P12" s="590"/>
      <c r="Q12" s="523" t="str">
        <f t="shared" si="0"/>
        <v>×</v>
      </c>
      <c r="R12" s="628"/>
    </row>
    <row r="13" spans="1:18" ht="26.25" customHeight="1">
      <c r="A13" s="459"/>
      <c r="B13" s="493"/>
      <c r="C13" s="595" t="s">
        <v>715</v>
      </c>
      <c r="D13" s="521"/>
      <c r="E13" s="522"/>
      <c r="F13" s="1059"/>
      <c r="G13" s="1059"/>
      <c r="H13" s="618"/>
      <c r="I13" s="587"/>
      <c r="J13" s="594"/>
      <c r="K13" s="572"/>
      <c r="L13" s="459"/>
      <c r="M13" s="664"/>
      <c r="N13" s="590"/>
      <c r="O13" s="590"/>
      <c r="P13" s="590"/>
      <c r="Q13" s="523" t="str">
        <f t="shared" si="0"/>
        <v>×</v>
      </c>
      <c r="R13" s="628"/>
    </row>
    <row r="14" spans="1:18" ht="26.25" customHeight="1">
      <c r="A14" s="459"/>
      <c r="B14" s="493"/>
      <c r="C14" s="595" t="s">
        <v>716</v>
      </c>
      <c r="D14" s="521"/>
      <c r="E14" s="522"/>
      <c r="F14" s="1059"/>
      <c r="G14" s="1059"/>
      <c r="H14" s="618"/>
      <c r="I14" s="587"/>
      <c r="J14" s="594"/>
      <c r="K14" s="572"/>
      <c r="L14" s="459"/>
      <c r="M14" s="664"/>
      <c r="N14" s="590"/>
      <c r="O14" s="590"/>
      <c r="P14" s="590"/>
      <c r="Q14" s="523" t="str">
        <f t="shared" si="0"/>
        <v>×</v>
      </c>
      <c r="R14" s="628"/>
    </row>
    <row r="15" spans="1:18" ht="26.25" customHeight="1">
      <c r="A15" s="459"/>
      <c r="B15" s="493"/>
      <c r="C15" s="595" t="s">
        <v>717</v>
      </c>
      <c r="D15" s="521"/>
      <c r="E15" s="522"/>
      <c r="F15" s="1059"/>
      <c r="G15" s="1059"/>
      <c r="H15" s="618"/>
      <c r="I15" s="587"/>
      <c r="J15" s="594"/>
      <c r="K15" s="572"/>
      <c r="L15" s="459"/>
      <c r="M15" s="664"/>
      <c r="N15" s="590"/>
      <c r="O15" s="590"/>
      <c r="P15" s="590"/>
      <c r="Q15" s="523" t="str">
        <f t="shared" si="0"/>
        <v>×</v>
      </c>
      <c r="R15" s="628"/>
    </row>
    <row r="16" spans="1:18" ht="26.25" customHeight="1">
      <c r="A16" s="459"/>
      <c r="B16" s="493"/>
      <c r="C16" s="595" t="s">
        <v>718</v>
      </c>
      <c r="D16" s="521"/>
      <c r="E16" s="522"/>
      <c r="F16" s="1059"/>
      <c r="G16" s="1059"/>
      <c r="H16" s="618"/>
      <c r="I16" s="587"/>
      <c r="J16" s="594"/>
      <c r="K16" s="572"/>
      <c r="L16" s="459"/>
      <c r="M16" s="664"/>
      <c r="N16" s="590"/>
      <c r="O16" s="590"/>
      <c r="P16" s="590"/>
      <c r="Q16" s="523" t="str">
        <f t="shared" si="0"/>
        <v>×</v>
      </c>
      <c r="R16" s="628"/>
    </row>
    <row r="17" spans="1:18" ht="26.25" customHeight="1">
      <c r="A17" s="459"/>
      <c r="B17" s="493"/>
      <c r="C17" s="595" t="s">
        <v>719</v>
      </c>
      <c r="D17" s="521"/>
      <c r="E17" s="522"/>
      <c r="F17" s="1059"/>
      <c r="G17" s="1059"/>
      <c r="H17" s="618"/>
      <c r="I17" s="587"/>
      <c r="J17" s="594"/>
      <c r="K17" s="572"/>
      <c r="L17" s="459"/>
      <c r="M17" s="664"/>
      <c r="N17" s="590"/>
      <c r="O17" s="590"/>
      <c r="P17" s="590"/>
      <c r="Q17" s="523" t="str">
        <f t="shared" si="0"/>
        <v>×</v>
      </c>
      <c r="R17" s="628"/>
    </row>
    <row r="18" spans="1:18" ht="26.25" customHeight="1">
      <c r="A18" s="459"/>
      <c r="B18" s="493"/>
      <c r="C18" s="595" t="s">
        <v>720</v>
      </c>
      <c r="D18" s="521"/>
      <c r="E18" s="522"/>
      <c r="F18" s="1059"/>
      <c r="G18" s="1059"/>
      <c r="H18" s="618"/>
      <c r="I18" s="587"/>
      <c r="J18" s="594"/>
      <c r="K18" s="572"/>
      <c r="L18" s="459"/>
      <c r="M18" s="664"/>
      <c r="N18" s="590"/>
      <c r="O18" s="590"/>
      <c r="P18" s="590"/>
      <c r="Q18" s="523" t="str">
        <f t="shared" si="0"/>
        <v>×</v>
      </c>
      <c r="R18" s="628"/>
    </row>
    <row r="19" spans="1:18" ht="26.25" customHeight="1">
      <c r="A19" s="459"/>
      <c r="B19" s="493"/>
      <c r="C19" s="595" t="s">
        <v>721</v>
      </c>
      <c r="D19" s="521"/>
      <c r="E19" s="522"/>
      <c r="F19" s="1059"/>
      <c r="G19" s="1059"/>
      <c r="H19" s="618"/>
      <c r="I19" s="587"/>
      <c r="J19" s="594"/>
      <c r="K19" s="572"/>
      <c r="L19" s="459"/>
      <c r="M19" s="664"/>
      <c r="N19" s="590"/>
      <c r="O19" s="590"/>
      <c r="P19" s="590"/>
      <c r="Q19" s="523" t="str">
        <f t="shared" si="0"/>
        <v>×</v>
      </c>
      <c r="R19" s="628"/>
    </row>
    <row r="20" spans="1:18" ht="26.25" customHeight="1">
      <c r="A20" s="459"/>
      <c r="B20" s="493"/>
      <c r="C20" s="595" t="s">
        <v>722</v>
      </c>
      <c r="D20" s="521"/>
      <c r="E20" s="522"/>
      <c r="F20" s="1059"/>
      <c r="G20" s="1059"/>
      <c r="H20" s="618"/>
      <c r="I20" s="587"/>
      <c r="J20" s="594"/>
      <c r="K20" s="572"/>
      <c r="L20" s="459"/>
      <c r="M20" s="664"/>
      <c r="N20" s="590"/>
      <c r="O20" s="590"/>
      <c r="P20" s="590"/>
      <c r="Q20" s="523" t="str">
        <f t="shared" si="0"/>
        <v>×</v>
      </c>
      <c r="R20" s="628"/>
    </row>
    <row r="21" spans="1:18" ht="26.25" customHeight="1">
      <c r="A21" s="459"/>
      <c r="B21" s="493"/>
      <c r="C21" s="595" t="s">
        <v>723</v>
      </c>
      <c r="D21" s="521"/>
      <c r="E21" s="522"/>
      <c r="F21" s="1059"/>
      <c r="G21" s="1059"/>
      <c r="H21" s="618"/>
      <c r="I21" s="587"/>
      <c r="J21" s="594"/>
      <c r="K21" s="572"/>
      <c r="L21" s="459"/>
      <c r="M21" s="664"/>
      <c r="N21" s="590"/>
      <c r="O21" s="590"/>
      <c r="P21" s="590"/>
      <c r="Q21" s="523" t="str">
        <f t="shared" si="0"/>
        <v>×</v>
      </c>
      <c r="R21" s="628"/>
    </row>
    <row r="22" spans="1:18" ht="26.25" customHeight="1">
      <c r="A22" s="459"/>
      <c r="B22" s="493"/>
      <c r="C22" s="595" t="s">
        <v>724</v>
      </c>
      <c r="D22" s="521"/>
      <c r="E22" s="522"/>
      <c r="F22" s="1059"/>
      <c r="G22" s="1059"/>
      <c r="H22" s="618"/>
      <c r="I22" s="587"/>
      <c r="J22" s="594"/>
      <c r="K22" s="572"/>
      <c r="L22" s="459"/>
      <c r="M22" s="664"/>
      <c r="N22" s="590"/>
      <c r="O22" s="590"/>
      <c r="P22" s="590"/>
      <c r="Q22" s="523" t="str">
        <f t="shared" si="0"/>
        <v>×</v>
      </c>
      <c r="R22" s="628"/>
    </row>
    <row r="23" spans="1:18" ht="26.25" customHeight="1">
      <c r="A23" s="459"/>
      <c r="B23" s="493"/>
      <c r="C23" s="595" t="s">
        <v>725</v>
      </c>
      <c r="D23" s="521"/>
      <c r="E23" s="522"/>
      <c r="F23" s="1059"/>
      <c r="G23" s="1059"/>
      <c r="H23" s="618"/>
      <c r="I23" s="587"/>
      <c r="J23" s="594"/>
      <c r="K23" s="572"/>
      <c r="L23" s="459"/>
      <c r="M23" s="664"/>
      <c r="N23" s="590"/>
      <c r="O23" s="590"/>
      <c r="P23" s="590"/>
      <c r="Q23" s="523" t="str">
        <f t="shared" si="0"/>
        <v>×</v>
      </c>
      <c r="R23" s="628"/>
    </row>
    <row r="24" spans="1:18" ht="26.25" customHeight="1">
      <c r="A24" s="459"/>
      <c r="B24" s="493"/>
      <c r="C24" s="595" t="s">
        <v>726</v>
      </c>
      <c r="D24" s="521"/>
      <c r="E24" s="522"/>
      <c r="F24" s="1059"/>
      <c r="G24" s="1059"/>
      <c r="H24" s="618"/>
      <c r="I24" s="587"/>
      <c r="J24" s="594"/>
      <c r="K24" s="572"/>
      <c r="L24" s="459"/>
      <c r="M24" s="664"/>
      <c r="N24" s="590"/>
      <c r="O24" s="590"/>
      <c r="P24" s="590"/>
      <c r="Q24" s="523" t="str">
        <f t="shared" si="0"/>
        <v>×</v>
      </c>
      <c r="R24" s="628"/>
    </row>
    <row r="25" spans="1:18" ht="26.25" customHeight="1">
      <c r="A25" s="459"/>
      <c r="B25" s="493"/>
      <c r="C25" s="595" t="s">
        <v>727</v>
      </c>
      <c r="D25" s="521"/>
      <c r="E25" s="522"/>
      <c r="F25" s="1059"/>
      <c r="G25" s="1059"/>
      <c r="H25" s="618"/>
      <c r="I25" s="587"/>
      <c r="J25" s="594"/>
      <c r="K25" s="572"/>
      <c r="L25" s="459"/>
      <c r="M25" s="664"/>
      <c r="N25" s="590"/>
      <c r="O25" s="590"/>
      <c r="P25" s="590"/>
      <c r="Q25" s="523" t="str">
        <f t="shared" si="0"/>
        <v>×</v>
      </c>
      <c r="R25" s="628"/>
    </row>
    <row r="26" spans="1:18" ht="26.25" customHeight="1">
      <c r="A26" s="459"/>
      <c r="B26" s="493"/>
      <c r="C26" s="595" t="s">
        <v>728</v>
      </c>
      <c r="D26" s="521"/>
      <c r="E26" s="522"/>
      <c r="F26" s="1059"/>
      <c r="G26" s="1059"/>
      <c r="H26" s="618"/>
      <c r="I26" s="587"/>
      <c r="J26" s="594"/>
      <c r="K26" s="572"/>
      <c r="L26" s="459"/>
      <c r="M26" s="664"/>
      <c r="N26" s="590"/>
      <c r="O26" s="590"/>
      <c r="P26" s="590"/>
      <c r="Q26" s="523" t="str">
        <f t="shared" si="0"/>
        <v>×</v>
      </c>
      <c r="R26" s="628"/>
    </row>
    <row r="27" spans="1:18" ht="26.25" customHeight="1">
      <c r="A27" s="459"/>
      <c r="B27" s="493"/>
      <c r="C27" s="595" t="s">
        <v>729</v>
      </c>
      <c r="D27" s="521"/>
      <c r="E27" s="522"/>
      <c r="F27" s="1059"/>
      <c r="G27" s="1059"/>
      <c r="H27" s="618"/>
      <c r="I27" s="587"/>
      <c r="J27" s="594"/>
      <c r="K27" s="572"/>
      <c r="L27" s="459"/>
      <c r="M27" s="664"/>
      <c r="N27" s="590"/>
      <c r="O27" s="590"/>
      <c r="P27" s="590"/>
      <c r="Q27" s="523" t="str">
        <f t="shared" si="0"/>
        <v>×</v>
      </c>
      <c r="R27" s="628"/>
    </row>
    <row r="28" spans="1:18" ht="26.25" customHeight="1">
      <c r="A28" s="459"/>
      <c r="B28" s="493"/>
      <c r="C28" s="595" t="s">
        <v>730</v>
      </c>
      <c r="D28" s="521"/>
      <c r="E28" s="522"/>
      <c r="F28" s="1059"/>
      <c r="G28" s="1059"/>
      <c r="H28" s="618"/>
      <c r="I28" s="587"/>
      <c r="J28" s="594"/>
      <c r="K28" s="572"/>
      <c r="L28" s="459"/>
      <c r="M28" s="664"/>
      <c r="N28" s="590"/>
      <c r="O28" s="590"/>
      <c r="P28" s="590"/>
      <c r="Q28" s="523" t="str">
        <f t="shared" si="0"/>
        <v>×</v>
      </c>
      <c r="R28" s="628"/>
    </row>
    <row r="29" spans="1:18" ht="26.25" customHeight="1">
      <c r="A29" s="459"/>
      <c r="B29" s="493"/>
      <c r="C29" s="595" t="s">
        <v>731</v>
      </c>
      <c r="D29" s="521"/>
      <c r="E29" s="522"/>
      <c r="F29" s="1059"/>
      <c r="G29" s="1059"/>
      <c r="H29" s="618"/>
      <c r="I29" s="587"/>
      <c r="J29" s="594"/>
      <c r="K29" s="572"/>
      <c r="L29" s="459"/>
      <c r="M29" s="664"/>
      <c r="N29" s="590"/>
      <c r="O29" s="590"/>
      <c r="P29" s="590"/>
      <c r="Q29" s="523" t="str">
        <f t="shared" si="0"/>
        <v>×</v>
      </c>
      <c r="R29" s="628"/>
    </row>
    <row r="30" spans="1:18" ht="26.25" customHeight="1">
      <c r="A30" s="459"/>
      <c r="B30" s="493"/>
      <c r="C30" s="595" t="s">
        <v>732</v>
      </c>
      <c r="D30" s="521"/>
      <c r="E30" s="522"/>
      <c r="F30" s="1059"/>
      <c r="G30" s="1059"/>
      <c r="H30" s="618"/>
      <c r="I30" s="587"/>
      <c r="J30" s="594"/>
      <c r="K30" s="572"/>
      <c r="L30" s="459"/>
      <c r="M30" s="664"/>
      <c r="N30" s="590"/>
      <c r="O30" s="590"/>
      <c r="P30" s="590"/>
      <c r="Q30" s="523" t="str">
        <f t="shared" si="0"/>
        <v>×</v>
      </c>
      <c r="R30" s="628"/>
    </row>
    <row r="31" spans="1:18" ht="26.25" customHeight="1">
      <c r="A31" s="459"/>
      <c r="B31" s="493"/>
      <c r="C31" s="595" t="s">
        <v>733</v>
      </c>
      <c r="D31" s="521"/>
      <c r="E31" s="522"/>
      <c r="F31" s="1059"/>
      <c r="G31" s="1059"/>
      <c r="H31" s="618"/>
      <c r="I31" s="587"/>
      <c r="J31" s="594"/>
      <c r="K31" s="572"/>
      <c r="L31" s="459"/>
      <c r="M31" s="664"/>
      <c r="N31" s="590"/>
      <c r="O31" s="590"/>
      <c r="P31" s="590"/>
      <c r="Q31" s="523" t="str">
        <f t="shared" si="0"/>
        <v>×</v>
      </c>
      <c r="R31" s="628"/>
    </row>
    <row r="32" spans="1:18" ht="26.25" customHeight="1">
      <c r="A32" s="459"/>
      <c r="B32" s="493"/>
      <c r="C32" s="595" t="s">
        <v>734</v>
      </c>
      <c r="D32" s="521"/>
      <c r="E32" s="522"/>
      <c r="F32" s="1059"/>
      <c r="G32" s="1059"/>
      <c r="H32" s="618"/>
      <c r="I32" s="587"/>
      <c r="J32" s="594"/>
      <c r="K32" s="572"/>
      <c r="L32" s="459"/>
      <c r="M32" s="664"/>
      <c r="N32" s="590"/>
      <c r="O32" s="590"/>
      <c r="P32" s="590"/>
      <c r="Q32" s="523" t="str">
        <f t="shared" si="0"/>
        <v>×</v>
      </c>
      <c r="R32" s="628"/>
    </row>
    <row r="33" spans="1:18" ht="26.25" customHeight="1">
      <c r="A33" s="459"/>
      <c r="B33" s="493"/>
      <c r="C33" s="595" t="s">
        <v>735</v>
      </c>
      <c r="D33" s="521"/>
      <c r="E33" s="522"/>
      <c r="F33" s="1059"/>
      <c r="G33" s="1059"/>
      <c r="H33" s="618"/>
      <c r="I33" s="587"/>
      <c r="J33" s="594"/>
      <c r="K33" s="572"/>
      <c r="L33" s="459"/>
      <c r="M33" s="664"/>
      <c r="N33" s="590"/>
      <c r="O33" s="590"/>
      <c r="P33" s="590"/>
      <c r="Q33" s="523" t="str">
        <f t="shared" si="0"/>
        <v>×</v>
      </c>
      <c r="R33" s="628"/>
    </row>
    <row r="34" spans="1:18" ht="26.25" customHeight="1">
      <c r="A34" s="459"/>
      <c r="B34" s="493"/>
      <c r="C34" s="595" t="s">
        <v>736</v>
      </c>
      <c r="D34" s="521"/>
      <c r="E34" s="522"/>
      <c r="F34" s="1059"/>
      <c r="G34" s="1059"/>
      <c r="H34" s="618"/>
      <c r="I34" s="587"/>
      <c r="J34" s="594"/>
      <c r="K34" s="572"/>
      <c r="L34" s="459"/>
      <c r="M34" s="664"/>
      <c r="N34" s="590"/>
      <c r="O34" s="590"/>
      <c r="P34" s="590"/>
      <c r="Q34" s="523" t="str">
        <f t="shared" si="0"/>
        <v>×</v>
      </c>
      <c r="R34" s="628"/>
    </row>
    <row r="35" spans="1:18" ht="26.25" customHeight="1">
      <c r="A35" s="459"/>
      <c r="B35" s="493"/>
      <c r="C35" s="595" t="s">
        <v>737</v>
      </c>
      <c r="D35" s="521"/>
      <c r="E35" s="522"/>
      <c r="F35" s="1059"/>
      <c r="G35" s="1059"/>
      <c r="H35" s="618"/>
      <c r="I35" s="587"/>
      <c r="J35" s="594"/>
      <c r="K35" s="572"/>
      <c r="L35" s="459"/>
      <c r="M35" s="664"/>
      <c r="N35" s="590"/>
      <c r="O35" s="590"/>
      <c r="P35" s="590"/>
      <c r="Q35" s="523" t="str">
        <f t="shared" si="0"/>
        <v>×</v>
      </c>
      <c r="R35" s="628"/>
    </row>
    <row r="36" spans="1:18" ht="26.25" hidden="1" customHeight="1">
      <c r="A36" s="459"/>
      <c r="B36" s="459"/>
      <c r="C36" s="595" t="s">
        <v>738</v>
      </c>
      <c r="D36" s="521"/>
      <c r="E36" s="522"/>
      <c r="F36" s="1059"/>
      <c r="G36" s="1059"/>
      <c r="H36" s="618"/>
      <c r="I36" s="587"/>
      <c r="J36" s="594"/>
      <c r="K36" s="572"/>
      <c r="L36" s="664"/>
      <c r="M36" s="664"/>
      <c r="N36" s="590"/>
      <c r="O36" s="590"/>
      <c r="P36" s="590"/>
      <c r="Q36" s="523" t="str">
        <f t="shared" si="0"/>
        <v>×</v>
      </c>
      <c r="R36" s="628"/>
    </row>
    <row r="37" spans="1:18" ht="26.25" hidden="1" customHeight="1">
      <c r="A37" s="459"/>
      <c r="B37" s="459"/>
      <c r="C37" s="595" t="s">
        <v>739</v>
      </c>
      <c r="D37" s="521"/>
      <c r="E37" s="522"/>
      <c r="F37" s="1059"/>
      <c r="G37" s="1059"/>
      <c r="H37" s="618"/>
      <c r="I37" s="587"/>
      <c r="J37" s="594"/>
      <c r="K37" s="572"/>
      <c r="L37" s="664"/>
      <c r="M37" s="664"/>
      <c r="N37" s="590"/>
      <c r="O37" s="590"/>
      <c r="P37" s="590"/>
      <c r="Q37" s="523" t="str">
        <f t="shared" si="0"/>
        <v>×</v>
      </c>
      <c r="R37" s="628"/>
    </row>
    <row r="38" spans="1:18" ht="26.25" hidden="1" customHeight="1">
      <c r="A38" s="459"/>
      <c r="B38" s="459"/>
      <c r="C38" s="595" t="s">
        <v>740</v>
      </c>
      <c r="D38" s="521"/>
      <c r="E38" s="522"/>
      <c r="F38" s="1059"/>
      <c r="G38" s="1059"/>
      <c r="H38" s="618"/>
      <c r="I38" s="587"/>
      <c r="J38" s="594"/>
      <c r="K38" s="572"/>
      <c r="L38" s="664"/>
      <c r="M38" s="664"/>
      <c r="N38" s="590"/>
      <c r="O38" s="590"/>
      <c r="P38" s="590"/>
      <c r="Q38" s="523" t="str">
        <f t="shared" ref="Q38:Q55" si="1">IF(I38="有","○",IF(OR(O38="○",P38="○"),"○","×"))</f>
        <v>×</v>
      </c>
      <c r="R38" s="628"/>
    </row>
    <row r="39" spans="1:18" ht="26.25" hidden="1" customHeight="1">
      <c r="A39" s="459"/>
      <c r="B39" s="459"/>
      <c r="C39" s="595" t="s">
        <v>741</v>
      </c>
      <c r="D39" s="521"/>
      <c r="E39" s="522"/>
      <c r="F39" s="1059"/>
      <c r="G39" s="1059"/>
      <c r="H39" s="618"/>
      <c r="I39" s="587"/>
      <c r="J39" s="594"/>
      <c r="K39" s="572"/>
      <c r="L39" s="664"/>
      <c r="M39" s="664"/>
      <c r="N39" s="590"/>
      <c r="O39" s="590"/>
      <c r="P39" s="590"/>
      <c r="Q39" s="523" t="str">
        <f t="shared" si="1"/>
        <v>×</v>
      </c>
      <c r="R39" s="628"/>
    </row>
    <row r="40" spans="1:18" ht="26.25" hidden="1" customHeight="1">
      <c r="A40" s="459"/>
      <c r="B40" s="459"/>
      <c r="C40" s="595" t="s">
        <v>742</v>
      </c>
      <c r="D40" s="521"/>
      <c r="E40" s="522"/>
      <c r="F40" s="1059"/>
      <c r="G40" s="1059"/>
      <c r="H40" s="618"/>
      <c r="I40" s="587"/>
      <c r="J40" s="594"/>
      <c r="K40" s="572"/>
      <c r="L40" s="664"/>
      <c r="M40" s="664"/>
      <c r="N40" s="590"/>
      <c r="O40" s="590"/>
      <c r="P40" s="590"/>
      <c r="Q40" s="523" t="str">
        <f t="shared" si="1"/>
        <v>×</v>
      </c>
      <c r="R40" s="628"/>
    </row>
    <row r="41" spans="1:18" ht="26.25" hidden="1" customHeight="1">
      <c r="A41" s="459"/>
      <c r="B41" s="459"/>
      <c r="C41" s="595" t="s">
        <v>743</v>
      </c>
      <c r="D41" s="521"/>
      <c r="E41" s="522"/>
      <c r="F41" s="1059"/>
      <c r="G41" s="1059"/>
      <c r="H41" s="618"/>
      <c r="I41" s="587"/>
      <c r="J41" s="594"/>
      <c r="K41" s="572"/>
      <c r="L41" s="664"/>
      <c r="M41" s="664"/>
      <c r="N41" s="590"/>
      <c r="O41" s="590"/>
      <c r="P41" s="590"/>
      <c r="Q41" s="523" t="str">
        <f t="shared" si="1"/>
        <v>×</v>
      </c>
      <c r="R41" s="628"/>
    </row>
    <row r="42" spans="1:18" ht="26.25" hidden="1" customHeight="1">
      <c r="A42" s="459"/>
      <c r="B42" s="459"/>
      <c r="C42" s="595" t="s">
        <v>744</v>
      </c>
      <c r="D42" s="521"/>
      <c r="E42" s="522"/>
      <c r="F42" s="1059"/>
      <c r="G42" s="1059"/>
      <c r="H42" s="618"/>
      <c r="I42" s="587"/>
      <c r="J42" s="594"/>
      <c r="K42" s="572"/>
      <c r="L42" s="664"/>
      <c r="M42" s="664"/>
      <c r="N42" s="590"/>
      <c r="O42" s="590"/>
      <c r="P42" s="590"/>
      <c r="Q42" s="523" t="str">
        <f t="shared" si="1"/>
        <v>×</v>
      </c>
      <c r="R42" s="628"/>
    </row>
    <row r="43" spans="1:18" ht="26.25" hidden="1" customHeight="1">
      <c r="A43" s="459"/>
      <c r="B43" s="459"/>
      <c r="C43" s="595" t="s">
        <v>745</v>
      </c>
      <c r="D43" s="521"/>
      <c r="E43" s="522"/>
      <c r="F43" s="1059"/>
      <c r="G43" s="1059"/>
      <c r="H43" s="618"/>
      <c r="I43" s="587"/>
      <c r="J43" s="594"/>
      <c r="K43" s="572"/>
      <c r="L43" s="664"/>
      <c r="M43" s="664"/>
      <c r="N43" s="590"/>
      <c r="O43" s="590"/>
      <c r="P43" s="590"/>
      <c r="Q43" s="523" t="str">
        <f t="shared" si="1"/>
        <v>×</v>
      </c>
      <c r="R43" s="628"/>
    </row>
    <row r="44" spans="1:18" ht="26.25" hidden="1" customHeight="1">
      <c r="A44" s="459"/>
      <c r="B44" s="459"/>
      <c r="C44" s="595" t="s">
        <v>746</v>
      </c>
      <c r="D44" s="521"/>
      <c r="E44" s="522"/>
      <c r="F44" s="1059"/>
      <c r="G44" s="1059"/>
      <c r="H44" s="618"/>
      <c r="I44" s="587"/>
      <c r="J44" s="594"/>
      <c r="K44" s="572"/>
      <c r="L44" s="664"/>
      <c r="M44" s="664"/>
      <c r="N44" s="590"/>
      <c r="O44" s="590"/>
      <c r="P44" s="590"/>
      <c r="Q44" s="523" t="str">
        <f t="shared" si="1"/>
        <v>×</v>
      </c>
      <c r="R44" s="628"/>
    </row>
    <row r="45" spans="1:18" ht="26.25" hidden="1" customHeight="1">
      <c r="A45" s="459"/>
      <c r="B45" s="459"/>
      <c r="C45" s="595" t="s">
        <v>747</v>
      </c>
      <c r="D45" s="521"/>
      <c r="E45" s="522"/>
      <c r="F45" s="1059"/>
      <c r="G45" s="1059"/>
      <c r="H45" s="618"/>
      <c r="I45" s="587"/>
      <c r="J45" s="594"/>
      <c r="K45" s="572"/>
      <c r="L45" s="664"/>
      <c r="M45" s="664"/>
      <c r="N45" s="590"/>
      <c r="O45" s="590"/>
      <c r="P45" s="590"/>
      <c r="Q45" s="523" t="str">
        <f t="shared" si="1"/>
        <v>×</v>
      </c>
      <c r="R45" s="628"/>
    </row>
    <row r="46" spans="1:18" ht="26.25" hidden="1" customHeight="1">
      <c r="A46" s="459"/>
      <c r="B46" s="459"/>
      <c r="C46" s="595" t="s">
        <v>748</v>
      </c>
      <c r="D46" s="521"/>
      <c r="E46" s="522"/>
      <c r="F46" s="1059"/>
      <c r="G46" s="1059"/>
      <c r="H46" s="618"/>
      <c r="I46" s="587"/>
      <c r="J46" s="594"/>
      <c r="K46" s="572"/>
      <c r="L46" s="664"/>
      <c r="M46" s="664"/>
      <c r="N46" s="590"/>
      <c r="O46" s="590"/>
      <c r="P46" s="590"/>
      <c r="Q46" s="523" t="str">
        <f t="shared" si="1"/>
        <v>×</v>
      </c>
      <c r="R46" s="628"/>
    </row>
    <row r="47" spans="1:18" ht="26.25" hidden="1" customHeight="1">
      <c r="A47" s="459"/>
      <c r="B47" s="459"/>
      <c r="C47" s="595" t="s">
        <v>749</v>
      </c>
      <c r="D47" s="521"/>
      <c r="E47" s="522"/>
      <c r="F47" s="1059"/>
      <c r="G47" s="1059"/>
      <c r="H47" s="618"/>
      <c r="I47" s="587"/>
      <c r="J47" s="594"/>
      <c r="K47" s="572"/>
      <c r="L47" s="664"/>
      <c r="M47" s="664"/>
      <c r="N47" s="590"/>
      <c r="O47" s="590"/>
      <c r="P47" s="590"/>
      <c r="Q47" s="523" t="str">
        <f t="shared" si="1"/>
        <v>×</v>
      </c>
      <c r="R47" s="628"/>
    </row>
    <row r="48" spans="1:18" ht="26.25" hidden="1" customHeight="1">
      <c r="A48" s="459"/>
      <c r="B48" s="459"/>
      <c r="C48" s="595" t="s">
        <v>750</v>
      </c>
      <c r="D48" s="521"/>
      <c r="E48" s="522"/>
      <c r="F48" s="1059"/>
      <c r="G48" s="1059"/>
      <c r="H48" s="618"/>
      <c r="I48" s="587"/>
      <c r="J48" s="594"/>
      <c r="K48" s="572"/>
      <c r="L48" s="664"/>
      <c r="M48" s="664"/>
      <c r="N48" s="590"/>
      <c r="O48" s="590"/>
      <c r="P48" s="590"/>
      <c r="Q48" s="523" t="str">
        <f t="shared" si="1"/>
        <v>×</v>
      </c>
      <c r="R48" s="628"/>
    </row>
    <row r="49" spans="1:18" ht="26.25" hidden="1" customHeight="1">
      <c r="A49" s="459"/>
      <c r="B49" s="459"/>
      <c r="C49" s="595" t="s">
        <v>751</v>
      </c>
      <c r="D49" s="521"/>
      <c r="E49" s="522"/>
      <c r="F49" s="1059"/>
      <c r="G49" s="1059"/>
      <c r="H49" s="618"/>
      <c r="I49" s="587"/>
      <c r="J49" s="594"/>
      <c r="K49" s="572"/>
      <c r="L49" s="664"/>
      <c r="M49" s="664"/>
      <c r="N49" s="590"/>
      <c r="O49" s="590"/>
      <c r="P49" s="590"/>
      <c r="Q49" s="523" t="str">
        <f t="shared" si="1"/>
        <v>×</v>
      </c>
      <c r="R49" s="628"/>
    </row>
    <row r="50" spans="1:18" ht="26.25" hidden="1" customHeight="1">
      <c r="A50" s="459"/>
      <c r="B50" s="459"/>
      <c r="C50" s="595" t="s">
        <v>752</v>
      </c>
      <c r="D50" s="521"/>
      <c r="E50" s="522"/>
      <c r="F50" s="1059"/>
      <c r="G50" s="1059"/>
      <c r="H50" s="618"/>
      <c r="I50" s="587"/>
      <c r="J50" s="594"/>
      <c r="K50" s="572"/>
      <c r="L50" s="664"/>
      <c r="M50" s="664"/>
      <c r="N50" s="590"/>
      <c r="O50" s="590"/>
      <c r="P50" s="590"/>
      <c r="Q50" s="523" t="str">
        <f t="shared" si="1"/>
        <v>×</v>
      </c>
      <c r="R50" s="628"/>
    </row>
    <row r="51" spans="1:18" ht="26.25" hidden="1" customHeight="1">
      <c r="A51" s="459"/>
      <c r="B51" s="459"/>
      <c r="C51" s="595" t="s">
        <v>753</v>
      </c>
      <c r="D51" s="521"/>
      <c r="E51" s="522"/>
      <c r="F51" s="1059"/>
      <c r="G51" s="1059"/>
      <c r="H51" s="618"/>
      <c r="I51" s="587"/>
      <c r="J51" s="594"/>
      <c r="K51" s="572"/>
      <c r="L51" s="664"/>
      <c r="M51" s="664"/>
      <c r="N51" s="590"/>
      <c r="O51" s="590"/>
      <c r="P51" s="590"/>
      <c r="Q51" s="523" t="str">
        <f t="shared" si="1"/>
        <v>×</v>
      </c>
      <c r="R51" s="628"/>
    </row>
    <row r="52" spans="1:18" ht="26.25" hidden="1" customHeight="1">
      <c r="A52" s="459"/>
      <c r="B52" s="459"/>
      <c r="C52" s="595" t="s">
        <v>754</v>
      </c>
      <c r="D52" s="521"/>
      <c r="E52" s="522"/>
      <c r="F52" s="1059"/>
      <c r="G52" s="1059"/>
      <c r="H52" s="618"/>
      <c r="I52" s="587"/>
      <c r="J52" s="594"/>
      <c r="K52" s="572"/>
      <c r="L52" s="664"/>
      <c r="M52" s="664"/>
      <c r="N52" s="590"/>
      <c r="O52" s="590"/>
      <c r="P52" s="590"/>
      <c r="Q52" s="523" t="str">
        <f t="shared" si="1"/>
        <v>×</v>
      </c>
      <c r="R52" s="628"/>
    </row>
    <row r="53" spans="1:18" ht="26.25" hidden="1" customHeight="1">
      <c r="A53" s="459"/>
      <c r="B53" s="459"/>
      <c r="C53" s="595" t="s">
        <v>755</v>
      </c>
      <c r="D53" s="521"/>
      <c r="E53" s="522"/>
      <c r="F53" s="1059"/>
      <c r="G53" s="1059"/>
      <c r="H53" s="618"/>
      <c r="I53" s="587"/>
      <c r="J53" s="594"/>
      <c r="K53" s="572"/>
      <c r="L53" s="664"/>
      <c r="M53" s="664"/>
      <c r="N53" s="590"/>
      <c r="O53" s="590"/>
      <c r="P53" s="590"/>
      <c r="Q53" s="523" t="str">
        <f t="shared" si="1"/>
        <v>×</v>
      </c>
      <c r="R53" s="628"/>
    </row>
    <row r="54" spans="1:18" ht="26.25" hidden="1" customHeight="1">
      <c r="A54" s="459"/>
      <c r="B54" s="459"/>
      <c r="C54" s="595" t="s">
        <v>756</v>
      </c>
      <c r="D54" s="521"/>
      <c r="E54" s="522"/>
      <c r="F54" s="1059"/>
      <c r="G54" s="1059"/>
      <c r="H54" s="618"/>
      <c r="I54" s="587"/>
      <c r="J54" s="594"/>
      <c r="K54" s="572"/>
      <c r="L54" s="664"/>
      <c r="M54" s="664"/>
      <c r="N54" s="590"/>
      <c r="O54" s="590"/>
      <c r="P54" s="590"/>
      <c r="Q54" s="523" t="str">
        <f t="shared" si="1"/>
        <v>×</v>
      </c>
      <c r="R54" s="628"/>
    </row>
    <row r="55" spans="1:18" ht="26.25" hidden="1" customHeight="1">
      <c r="A55" s="459"/>
      <c r="B55" s="459"/>
      <c r="C55" s="595" t="s">
        <v>757</v>
      </c>
      <c r="D55" s="521"/>
      <c r="E55" s="522"/>
      <c r="F55" s="1059"/>
      <c r="G55" s="1059"/>
      <c r="H55" s="618"/>
      <c r="I55" s="524"/>
      <c r="J55" s="594"/>
      <c r="K55" s="572"/>
      <c r="L55" s="664"/>
      <c r="M55" s="664"/>
      <c r="N55" s="590"/>
      <c r="O55" s="590"/>
      <c r="P55" s="590"/>
      <c r="Q55" s="523" t="str">
        <f t="shared" si="1"/>
        <v>×</v>
      </c>
      <c r="R55" s="628"/>
    </row>
    <row r="56" spans="1:18">
      <c r="C56" s="619" t="s">
        <v>853</v>
      </c>
      <c r="D56" s="620" t="s">
        <v>952</v>
      </c>
      <c r="E56" s="621"/>
      <c r="F56" s="573"/>
      <c r="G56" s="573"/>
      <c r="H56" s="573"/>
      <c r="I56" s="573"/>
      <c r="J56" s="573"/>
      <c r="K56" s="518"/>
      <c r="L56" s="665"/>
      <c r="M56" s="666"/>
      <c r="N56" s="573"/>
      <c r="O56" s="575"/>
      <c r="P56" s="574"/>
      <c r="Q56" s="518"/>
    </row>
    <row r="57" spans="1:18">
      <c r="C57" s="622"/>
      <c r="D57" s="623" t="s">
        <v>934</v>
      </c>
      <c r="E57" s="624"/>
      <c r="F57" s="575"/>
      <c r="G57" s="575"/>
      <c r="H57" s="575"/>
      <c r="I57" s="575"/>
      <c r="J57" s="575"/>
      <c r="K57" s="518"/>
      <c r="L57" s="666"/>
      <c r="M57" s="666"/>
      <c r="N57" s="575"/>
      <c r="O57" s="575"/>
      <c r="P57" s="576"/>
      <c r="Q57" s="518"/>
    </row>
    <row r="58" spans="1:18">
      <c r="C58" s="625"/>
      <c r="D58" s="626" t="s">
        <v>935</v>
      </c>
      <c r="E58" s="624"/>
      <c r="F58" s="575"/>
      <c r="G58" s="575"/>
      <c r="H58" s="575"/>
      <c r="I58" s="575"/>
      <c r="J58" s="575"/>
      <c r="K58" s="518"/>
      <c r="L58" s="666"/>
      <c r="M58" s="666"/>
      <c r="N58" s="575"/>
      <c r="O58" s="575"/>
      <c r="P58" s="575"/>
      <c r="Q58" s="518"/>
    </row>
    <row r="59" spans="1:18">
      <c r="C59" s="625"/>
      <c r="D59" s="627" t="s">
        <v>936</v>
      </c>
      <c r="E59" s="624"/>
      <c r="F59" s="575"/>
      <c r="G59" s="575"/>
      <c r="H59" s="575"/>
      <c r="I59" s="575"/>
      <c r="J59" s="575"/>
      <c r="K59" s="518"/>
      <c r="L59" s="666"/>
      <c r="M59" s="666"/>
      <c r="N59" s="575"/>
      <c r="O59" s="575"/>
      <c r="P59" s="575"/>
      <c r="Q59" s="518"/>
    </row>
    <row r="60" spans="1:18">
      <c r="C60" s="622"/>
      <c r="D60" s="626" t="s">
        <v>937</v>
      </c>
      <c r="E60" s="624"/>
      <c r="F60" s="575"/>
      <c r="G60" s="575"/>
      <c r="H60" s="575"/>
      <c r="I60" s="575"/>
      <c r="J60" s="575"/>
      <c r="K60" s="518"/>
      <c r="L60" s="666"/>
      <c r="M60" s="666"/>
      <c r="N60" s="575"/>
      <c r="O60" s="575"/>
      <c r="P60" s="575"/>
      <c r="Q60" s="518"/>
    </row>
    <row r="61" spans="1:18">
      <c r="C61" s="622"/>
      <c r="D61" s="626" t="s">
        <v>854</v>
      </c>
      <c r="E61" s="624"/>
      <c r="F61" s="518"/>
      <c r="G61" s="518"/>
      <c r="H61" s="518"/>
      <c r="I61" s="518"/>
      <c r="J61" s="518"/>
      <c r="K61" s="518"/>
      <c r="N61" s="518"/>
      <c r="O61" s="518"/>
      <c r="P61" s="518"/>
      <c r="Q61" s="518"/>
    </row>
    <row r="62" spans="1:18">
      <c r="C62" s="622"/>
      <c r="D62" s="626" t="s">
        <v>855</v>
      </c>
      <c r="E62" s="624"/>
      <c r="F62" s="518"/>
      <c r="G62" s="518"/>
      <c r="H62" s="518"/>
      <c r="I62" s="518"/>
      <c r="J62" s="518"/>
      <c r="K62" s="518"/>
      <c r="N62" s="518"/>
      <c r="O62" s="518"/>
      <c r="P62" s="518"/>
      <c r="Q62" s="518"/>
    </row>
    <row r="63" spans="1:18">
      <c r="C63" s="622"/>
      <c r="D63" s="626" t="s">
        <v>856</v>
      </c>
      <c r="E63" s="624"/>
    </row>
    <row r="64" spans="1:18">
      <c r="C64" s="622"/>
      <c r="D64" s="626" t="s">
        <v>857</v>
      </c>
      <c r="E64" s="624"/>
    </row>
    <row r="65" spans="3:5">
      <c r="C65" s="622"/>
      <c r="D65" s="626" t="s">
        <v>858</v>
      </c>
      <c r="E65" s="624"/>
    </row>
    <row r="66" spans="3:5">
      <c r="C66" s="622"/>
      <c r="D66" s="626" t="s">
        <v>859</v>
      </c>
      <c r="E66" s="624"/>
    </row>
  </sheetData>
  <sheetProtection formatCells="0" formatColumns="0" formatRows="0" autoFilter="0" pivotTables="0"/>
  <mergeCells count="70">
    <mergeCell ref="R4:R5"/>
    <mergeCell ref="N4:N5"/>
    <mergeCell ref="O4:O5"/>
    <mergeCell ref="P4:P5"/>
    <mergeCell ref="F11:G11"/>
    <mergeCell ref="Q3:Q5"/>
    <mergeCell ref="N3:P3"/>
    <mergeCell ref="F6:G6"/>
    <mergeCell ref="F7:G7"/>
    <mergeCell ref="F8:G8"/>
    <mergeCell ref="F9:G9"/>
    <mergeCell ref="F10:G10"/>
    <mergeCell ref="H3:J3"/>
    <mergeCell ref="L3:M3"/>
    <mergeCell ref="L4:L5"/>
    <mergeCell ref="M4:M5"/>
    <mergeCell ref="A4:A5"/>
    <mergeCell ref="K3:K5"/>
    <mergeCell ref="B4:B5"/>
    <mergeCell ref="C4:C5"/>
    <mergeCell ref="D4:D5"/>
    <mergeCell ref="E4:E5"/>
    <mergeCell ref="F4:G4"/>
    <mergeCell ref="H4:I4"/>
    <mergeCell ref="F5:G5"/>
    <mergeCell ref="J4:J5"/>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F54:G54"/>
    <mergeCell ref="F55:G55"/>
    <mergeCell ref="F48:G48"/>
    <mergeCell ref="F49:G49"/>
    <mergeCell ref="F50:G50"/>
    <mergeCell ref="F51:G51"/>
    <mergeCell ref="F52:G52"/>
    <mergeCell ref="F53:G53"/>
    <mergeCell ref="F47:G47"/>
    <mergeCell ref="F36:G36"/>
    <mergeCell ref="F37:G37"/>
    <mergeCell ref="F38:G38"/>
    <mergeCell ref="F39:G39"/>
    <mergeCell ref="F40:G40"/>
    <mergeCell ref="F41:G41"/>
    <mergeCell ref="F42:G42"/>
    <mergeCell ref="F43:G43"/>
    <mergeCell ref="F44:G44"/>
    <mergeCell ref="F45:G45"/>
    <mergeCell ref="F46:G46"/>
  </mergeCells>
  <phoneticPr fontId="10"/>
  <conditionalFormatting sqref="R6">
    <cfRule type="expression" dxfId="20" priority="6">
      <formula>$G6="有"</formula>
    </cfRule>
  </conditionalFormatting>
  <conditionalFormatting sqref="R7:R55">
    <cfRule type="expression" dxfId="19" priority="5">
      <formula>$G7="有"</formula>
    </cfRule>
  </conditionalFormatting>
  <conditionalFormatting sqref="O6:P55">
    <cfRule type="expression" dxfId="18" priority="1">
      <formula>$I6="有"</formula>
    </cfRule>
    <cfRule type="expression" dxfId="17" priority="3">
      <formula>"$I7=""有"""</formula>
    </cfRule>
  </conditionalFormatting>
  <dataValidations count="3">
    <dataValidation type="list" allowBlank="1" showInputMessage="1" showErrorMessage="1" sqref="I6:I55" xr:uid="{00000000-0002-0000-0800-000000000000}">
      <formula1>"有,無"</formula1>
    </dataValidation>
    <dataValidation type="list" allowBlank="1" showInputMessage="1" showErrorMessage="1" sqref="L6:P55 R6:R55" xr:uid="{00000000-0002-0000-0800-000001000000}">
      <formula1>"○,　"</formula1>
    </dataValidation>
    <dataValidation allowBlank="1" showInputMessage="1" showErrorMessage="1" prompt="保育補助者は_x000a_【注】欄を参照" sqref="H6:H55" xr:uid="{00000000-0002-0000-0800-000004000000}"/>
  </dataValidations>
  <pageMargins left="0.9055118110236221" right="0.70866141732283472" top="0.74803149606299213" bottom="0.74803149606299213" header="0.31496062992125984" footer="0.31496062992125984"/>
  <pageSetup paperSize="9" scale="57" orientation="portrait" blackAndWhite="1" r:id="rId1"/>
  <headerFoot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p1</vt:lpstr>
      <vt:lpstr>p2</vt:lpstr>
      <vt:lpstr>p3</vt:lpstr>
      <vt:lpstr>p4</vt:lpstr>
      <vt:lpstr>p5</vt:lpstr>
      <vt:lpstr>p6</vt:lpstr>
      <vt:lpstr>ｐ7</vt:lpstr>
      <vt:lpstr>ｐ8</vt:lpstr>
      <vt:lpstr>p9</vt:lpstr>
      <vt:lpstr>p10</vt:lpstr>
      <vt:lpstr>給与R7資料</vt:lpstr>
      <vt:lpstr>ｐ11</vt:lpstr>
      <vt:lpstr>p12</vt:lpstr>
      <vt:lpstr>p13</vt:lpstr>
      <vt:lpstr>p14</vt:lpstr>
      <vt:lpstr>ｐ15</vt:lpstr>
      <vt:lpstr>ｐ16</vt:lpstr>
      <vt:lpstr>ｐ17</vt:lpstr>
      <vt:lpstr>p 18</vt:lpstr>
      <vt:lpstr>ｐ19</vt:lpstr>
      <vt:lpstr>ｐ20</vt:lpstr>
      <vt:lpstr>ｐ21</vt:lpstr>
      <vt:lpstr>付属資料A</vt:lpstr>
      <vt:lpstr>付属資料B</vt:lpstr>
      <vt:lpstr>付属資料　記入例</vt:lpstr>
      <vt:lpstr>'p 18'!Print_Area</vt:lpstr>
      <vt:lpstr>'p1'!Print_Area</vt:lpstr>
      <vt:lpstr>'p10'!Print_Area</vt:lpstr>
      <vt:lpstr>'ｐ11'!Print_Area</vt:lpstr>
      <vt:lpstr>'p14'!Print_Area</vt:lpstr>
      <vt:lpstr>'ｐ16'!Print_Area</vt:lpstr>
      <vt:lpstr>'ｐ17'!Print_Area</vt:lpstr>
      <vt:lpstr>'p2'!Print_Area</vt:lpstr>
      <vt:lpstr>'ｐ21'!Print_Area</vt:lpstr>
      <vt:lpstr>'p5'!Print_Area</vt:lpstr>
      <vt:lpstr>'p6'!Print_Area</vt:lpstr>
      <vt:lpstr>'ｐ7'!Print_Area</vt:lpstr>
      <vt:lpstr>'ｐ8'!Print_Area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2025-11-07T05:23:39Z</cp:lastPrinted>
  <dcterms:created xsi:type="dcterms:W3CDTF">2014-05-13T04:02:49Z</dcterms:created>
  <dcterms:modified xsi:type="dcterms:W3CDTF">2025-11-07T07:51:59Z</dcterms:modified>
  <cp:contentStatus/>
</cp:coreProperties>
</file>